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ALL</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50"/>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Affordable Dental Care</t>
        </is>
      </c>
      <c r="B2" s="6" t="n">
        <v>2023</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236">
      <c r="A3" s="168" t="inlineStr">
        <is>
          <t>Aurora Walker's Point Community Clinic</t>
        </is>
      </c>
      <c r="B3" s="6" t="n">
        <v>2023</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236">
      <c r="A4" s="168" t="inlineStr">
        <is>
          <t>Brady East STD Clinic Inc (BESTD Clinic)</t>
        </is>
      </c>
      <c r="B4" s="6" t="n">
        <v>2023</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236">
      <c r="A5" s="168" t="inlineStr">
        <is>
          <t>Bread of Healing Clinic</t>
        </is>
      </c>
      <c r="B5" s="6" t="n">
        <v>2023</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236">
      <c r="A6" s="168" t="inlineStr">
        <is>
          <t>Brown County Oral Health Partnership</t>
        </is>
      </c>
      <c r="B6" s="6" t="n">
        <v>2023</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236">
      <c r="A7" s="168" t="inlineStr">
        <is>
          <t>Chippewa Valley Free Clinic</t>
        </is>
      </c>
      <c r="B7" s="6" t="n">
        <v>2023</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236">
      <c r="A8" s="168" t="inlineStr">
        <is>
          <t>Church Health Services, Inc.</t>
        </is>
      </c>
      <c r="B8" s="6" t="n">
        <v>2023</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236">
      <c r="A9" s="168" t="inlineStr">
        <is>
          <t>City on a Hill</t>
        </is>
      </c>
      <c r="B9" s="6" t="n">
        <v>2023</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236">
      <c r="A10" s="168" t="inlineStr">
        <is>
          <t>Community Connections Free Clinic</t>
        </is>
      </c>
      <c r="B10" s="6" t="n">
        <v>2023</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236">
      <c r="A11" s="168" t="inlineStr">
        <is>
          <t>Community Outreach Health Clinic</t>
        </is>
      </c>
      <c r="B11" s="6" t="n">
        <v>2023</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236">
      <c r="A12" s="168" t="inlineStr">
        <is>
          <t>Community Smiles Dental</t>
        </is>
      </c>
      <c r="B12" s="6" t="n">
        <v>2023</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236">
      <c r="A13" s="168" t="inlineStr">
        <is>
          <t>Eagle's Wing Free Clinic</t>
        </is>
      </c>
      <c r="B13" s="6" t="n">
        <v>2023</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236">
      <c r="A14" s="168" t="inlineStr">
        <is>
          <t>Findley Foundation Inc</t>
        </is>
      </c>
      <c r="B14" s="6" t="n">
        <v>2023</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236">
      <c r="A15" s="168" t="inlineStr">
        <is>
          <t>First Presbyterian Church Wausau Free Clinic</t>
        </is>
      </c>
      <c r="B15" s="6" t="n">
        <v>2023</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236">
      <c r="A16" s="168" t="inlineStr">
        <is>
          <t>Fowler Dental Clinic</t>
        </is>
      </c>
      <c r="B16" s="6" t="n">
        <v>2023</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236">
      <c r="A17" s="168" t="inlineStr">
        <is>
          <t>Free Clinic of Pierce and St. Croix Counties</t>
        </is>
      </c>
      <c r="B17" s="6" t="n">
        <v>2023</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236">
      <c r="A18" s="168" t="inlineStr">
        <is>
          <t>Good Neighbor Clinic</t>
        </is>
      </c>
      <c r="B18" s="6" t="n">
        <v>2023</v>
      </c>
      <c r="C18" s="6">
        <f>VLOOKUP($A18&amp;$B18,'Cleaned Responses'!$1:$82,MATCH($C$1,'Cleaned Responses'!$1:$1,0),FALSE)</f>
        <v/>
      </c>
      <c r="D18" s="6">
        <f>VLOOKUP($A18&amp;$B18,'Cleaned Responses'!$1:$82,MATCH(D$1,'Cleaned Responses'!$1:$1,0),FALSE)</f>
        <v/>
      </c>
      <c r="E18" s="6">
        <f>VLOOKUP($A18&amp;$B18,'Cleaned Responses'!$1:$82,MATCH(E$1,'Cleaned Responses'!$1:$1,0),FALSE)</f>
        <v/>
      </c>
      <c r="F18" s="6">
        <f>VLOOKUP($A18&amp;$B18,'Cleaned Responses'!$1:$82,MATCH(F$1,'Cleaned Responses'!$1:$1,0),FALSE)</f>
        <v/>
      </c>
      <c r="G18" s="6">
        <f>AE18</f>
        <v/>
      </c>
      <c r="H18" s="6">
        <f>VLOOKUP($A18&amp;$B18,'Cleaned Responses'!$1:$82,MATCH(H$1,'Cleaned Responses'!$1:$1,0),FALSE)</f>
        <v/>
      </c>
      <c r="I18" s="6">
        <f>VLOOKUP($A18&amp;$B18,'Cleaned Responses'!$1:$82,MATCH(I$1,'Cleaned Responses'!$1:$1,0),FALSE)</f>
        <v/>
      </c>
      <c r="J18" s="6">
        <f>VLOOKUP($A18&amp;$B18,'Cleaned Responses'!$1:$82,MATCH(J$1,'Cleaned Responses'!$1:$1,0),FALSE)</f>
        <v/>
      </c>
      <c r="K18" s="6">
        <f>VLOOKUP($A18&amp;$B18,'Cleaned Responses'!$1:$82,MATCH(K$1,'Cleaned Responses'!$1:$1,0),FALSE)</f>
        <v/>
      </c>
      <c r="L18" s="6">
        <f>VLOOKUP($A18&amp;$B18,'Cleaned Responses'!$1:$82,MATCH(L$1,'Cleaned Responses'!$1:$1,0),FALSE)</f>
        <v/>
      </c>
      <c r="M18" s="6">
        <f>VLOOKUP($A18&amp;$B18,'Cleaned Responses'!$1:$82,MATCH(M$1,'Cleaned Responses'!$1:$1,0),FALSE)</f>
        <v/>
      </c>
      <c r="N18" s="8">
        <f>V18/AE18</f>
        <v/>
      </c>
      <c r="O18" s="8">
        <f>W18/AE18</f>
        <v/>
      </c>
      <c r="P18" s="8">
        <f>Z18/AE18</f>
        <v/>
      </c>
      <c r="Q18" s="6" t="n"/>
      <c r="R18" s="6" t="n"/>
      <c r="S18" s="6" t="n"/>
      <c r="T18" s="6" t="n"/>
      <c r="U18" s="8">
        <f>SUM(N18:T18)</f>
        <v/>
      </c>
      <c r="V18" s="6">
        <f>VLOOKUP($A18&amp;$B18,'Cleaned Responses'!$1:$82,MATCH(V$1,'Cleaned Responses'!$1:$1,0),FALSE)</f>
        <v/>
      </c>
      <c r="W18" s="6">
        <f>VLOOKUP($A18&amp;$B18,'Cleaned Responses'!$1:$82,MATCH(W$1,'Cleaned Responses'!$1:$1,0),FALSE)</f>
        <v/>
      </c>
      <c r="X18" s="9">
        <f>W18-Y18</f>
        <v/>
      </c>
      <c r="Y18" s="9">
        <f>MIN(AG18,W18)</f>
        <v/>
      </c>
      <c r="Z18" s="6">
        <f>VLOOKUP($A18&amp;$B18,'Cleaned Responses'!$1:$82,MATCH(Z$1,'Cleaned Responses'!$1:$1,0),FALSE)</f>
        <v/>
      </c>
      <c r="AA18" s="6">
        <f>VLOOKUP($A18&amp;$B18,'Cleaned Responses'!$1:$82,MATCH(AA$1,'Cleaned Responses'!$1:$1,0),FALSE)</f>
        <v/>
      </c>
      <c r="AB18" s="6">
        <f>VLOOKUP($A18&amp;$B18,'Cleaned Responses'!$1:$82,MATCH(AB$1,'Cleaned Responses'!$1:$1,0),FALSE)</f>
        <v/>
      </c>
      <c r="AC18" s="6">
        <f>VLOOKUP($A18&amp;$B18,'Cleaned Responses'!$1:$82,MATCH(AC$1,'Cleaned Responses'!$1:$1,0),FALSE)</f>
        <v/>
      </c>
      <c r="AD18" s="6">
        <f>VLOOKUP($A18&amp;$B18,'Cleaned Responses'!$1:$82,MATCH(AD$1,'Cleaned Responses'!$1:$1,0),FALSE)</f>
        <v/>
      </c>
      <c r="AE18" s="6">
        <f>VLOOKUP($A18&amp;$B18,'Cleaned Responses'!$1:$82,MATCH(AE$1,'Cleaned Responses'!$1:$1,0),FALSE)</f>
        <v/>
      </c>
      <c r="AF18" s="6">
        <f>VLOOKUP($A18&amp;$B18,'Cleaned Responses'!$1:$82,MATCH(AF$1,'Cleaned Responses'!$1:$1,0),FALSE)</f>
        <v/>
      </c>
      <c r="AG18" s="6">
        <f>VLOOKUP($A18&amp;$B18,'Cleaned Responses'!$1:$82,MATCH(AG$1,'Cleaned Responses'!$1:$1,0),FALSE)</f>
        <v/>
      </c>
      <c r="AH18" s="6">
        <f>AF18-AG18</f>
        <v/>
      </c>
      <c r="AI18" s="7">
        <f>VLOOKUP($A18&amp;$B18,'Cleaned Responses'!$1:$82,MATCH(AI$1,'Cleaned Responses'!$1:$1,0),FALSE)/100</f>
        <v/>
      </c>
      <c r="AJ18" s="7">
        <f>VLOOKUP($A18&amp;$B18,'Cleaned Responses'!$1:$82,MATCH(AJ$1,'Cleaned Responses'!$1:$1,0),FALSE)/100</f>
        <v/>
      </c>
      <c r="AK18" s="7">
        <f>VLOOKUP($A18&amp;$B18,'Cleaned Responses'!$1:$82,MATCH(AK$1,'Cleaned Responses'!$1:$1,0),FALSE)/100</f>
        <v/>
      </c>
      <c r="AL18" s="7">
        <f>VLOOKUP($A18&amp;$B18,'Cleaned Responses'!$1:$82,MATCH(AL$1,'Cleaned Responses'!$1:$1,0),FALSE)/100</f>
        <v/>
      </c>
      <c r="AM18" s="7">
        <f>VLOOKUP($A18&amp;$B18,'Cleaned Responses'!$1:$82,MATCH(AM$1,'Cleaned Responses'!$1:$1,0),FALSE)/100</f>
        <v/>
      </c>
      <c r="AN18" s="7">
        <f>VLOOKUP($A18&amp;$B18,'Cleaned Responses'!$1:$82,MATCH(AN$1,'Cleaned Responses'!$1:$1,0),FALSE)/100</f>
        <v/>
      </c>
      <c r="AO18" s="7">
        <f>VLOOKUP($A18&amp;$B18,'Cleaned Responses'!$1:$82,MATCH(AO$1,'Cleaned Responses'!$1:$1,0),FALSE)/100</f>
        <v/>
      </c>
      <c r="AP18" s="7">
        <f>VLOOKUP($A18&amp;$B18,'Cleaned Responses'!$1:$82,MATCH(AP$1,'Cleaned Responses'!$1:$1,0),FALSE)/100</f>
        <v/>
      </c>
      <c r="AQ18" s="7">
        <f>VLOOKUP($A18&amp;$B18,'Cleaned Responses'!$1:$82,MATCH(AQ$1,'Cleaned Responses'!$1:$1,0),FALSE)/100</f>
        <v/>
      </c>
      <c r="AR18" s="7">
        <f>VLOOKUP($A18&amp;$B18,'Cleaned Responses'!$1:$82,MATCH(AR$1,'Cleaned Responses'!$1:$1,0),FALSE)/100</f>
        <v/>
      </c>
      <c r="AS18" s="7">
        <f>VLOOKUP($A18&amp;$B18,'Cleaned Responses'!$1:$82,MATCH(AS$1,'Cleaned Responses'!$1:$1,0),FALSE)/100</f>
        <v/>
      </c>
      <c r="AT18" s="7">
        <f>VLOOKUP($A18&amp;$B18,'Cleaned Responses'!$1:$82,MATCH(AT$1,'Cleaned Responses'!$1:$1,0),FALSE)/100</f>
        <v/>
      </c>
      <c r="AU18" s="7">
        <f>VLOOKUP($A18&amp;$B18,'Cleaned Responses'!$1:$82,MATCH(AU$1,'Cleaned Responses'!$1:$1,0),FALSE)/100</f>
        <v/>
      </c>
      <c r="AV18" s="7">
        <f>VLOOKUP($A18&amp;$B18,'Cleaned Responses'!$1:$82,MATCH(AV$1,'Cleaned Responses'!$1:$1,0),FALSE)/100</f>
        <v/>
      </c>
      <c r="AW18" s="7">
        <f>VLOOKUP($A18&amp;$B18,'Cleaned Responses'!$1:$82,MATCH(AW$1,'Cleaned Responses'!$1:$1,0),FALSE)/100</f>
        <v/>
      </c>
      <c r="AX18" s="7">
        <f>VLOOKUP($A18&amp;$B18,'Cleaned Responses'!$1:$82,MATCH(AX$1,'Cleaned Responses'!$1:$1,0),FALSE)/100</f>
        <v/>
      </c>
      <c r="AY18" s="7">
        <f>VLOOKUP($A18&amp;$B18,'Cleaned Responses'!$1:$82,MATCH(AY$1,'Cleaned Responses'!$1:$1,0),FALSE)/100</f>
        <v/>
      </c>
      <c r="AZ18" s="7">
        <f>VLOOKUP($A18&amp;$B18,'Cleaned Responses'!$1:$82,MATCH(AZ$1,'Cleaned Responses'!$1:$1,0),FALSE)/100</f>
        <v/>
      </c>
      <c r="BA18" s="7">
        <f>VLOOKUP($A18&amp;$B18,'Cleaned Responses'!$1:$82,MATCH(BA$1,'Cleaned Responses'!$1:$1,0),FALSE)/100</f>
        <v/>
      </c>
      <c r="BB18" s="7" t="n"/>
      <c r="BC18" s="6">
        <f>VLOOKUP($A18&amp;$B18,'Cleaned Responses'!$1:$82,MATCH(BC$1,'Cleaned Responses'!$1:$1,0),FALSE)</f>
        <v/>
      </c>
      <c r="BD18" s="6">
        <f>VLOOKUP($A18&amp;$B18,'Cleaned Responses'!$1:$82,MATCH(BD$1,'Cleaned Responses'!$1:$1,0),FALSE)</f>
        <v/>
      </c>
      <c r="BE18">
        <f>VLOOKUP($A18&amp;$B18,'Cleaned Responses'!$1:$82,MATCH(BE$1,'Cleaned Responses'!$1:$1,0),FALSE)/100</f>
        <v/>
      </c>
      <c r="BF18">
        <f>VLOOKUP($A18&amp;$B18,'Cleaned Responses'!$1:$82,MATCH(BF$1,'Cleaned Responses'!$1:$1,0),FALSE)/100</f>
        <v/>
      </c>
      <c r="BG18">
        <f>VLOOKUP($A18&amp;$B18,'Cleaned Responses'!$1:$82,MATCH(BG$1,'Cleaned Responses'!$1:$1,0),FALSE)/100</f>
        <v/>
      </c>
      <c r="BH18">
        <f>BE18*AF18</f>
        <v/>
      </c>
      <c r="BI18">
        <f>BF18*AF18</f>
        <v/>
      </c>
      <c r="BJ18">
        <f>BG18*AF18</f>
        <v/>
      </c>
      <c r="BK18">
        <f>VLOOKUP($A18&amp;$B18,'Cleaned Responses'!$1:$82,MATCH(BK$1,'Cleaned Responses'!$1:$1,0),FALSE)/100</f>
        <v/>
      </c>
      <c r="BL18">
        <f>VLOOKUP($A18&amp;$B18,'Cleaned Responses'!$1:$82,MATCH(BL$1,'Cleaned Responses'!$1:$1,0),FALSE)/100</f>
        <v/>
      </c>
      <c r="BM18">
        <f>VLOOKUP($A18&amp;$B18,'Cleaned Responses'!$1:$82,MATCH(BM$1,'Cleaned Responses'!$1:$1,0),FALSE)/100</f>
        <v/>
      </c>
      <c r="BN18">
        <f>VLOOKUP($A18&amp;$B18,'Cleaned Responses'!$1:$82,MATCH(BN$1,'Cleaned Responses'!$1:$1,0),FALSE)/100</f>
        <v/>
      </c>
      <c r="BO18">
        <f>VLOOKUP($A18&amp;$B18,'Cleaned Responses'!$1:$82,MATCH(BO$1,'Cleaned Responses'!$1:$1,0),FALSE)/100</f>
        <v/>
      </c>
      <c r="BP18">
        <f>VLOOKUP($A18&amp;$B18,'Cleaned Responses'!$1:$82,MATCH(BP$1,'Cleaned Responses'!$1:$1,0),FALSE)/100</f>
        <v/>
      </c>
      <c r="BQ18">
        <f>VLOOKUP($A18&amp;$B18,'Cleaned Responses'!$1:$82,MATCH(BQ$1,'Cleaned Responses'!$1:$1,0),FALSE)/100</f>
        <v/>
      </c>
      <c r="BR18">
        <f>VLOOKUP($A18&amp;$B18,'Cleaned Responses'!$1:$82,MATCH(BR$1,'Cleaned Responses'!$1:$1,0),FALSE)/100</f>
        <v/>
      </c>
      <c r="BS18">
        <f>VLOOKUP($A18&amp;$B18,'Cleaned Responses'!$1:$82,MATCH(BS$1,'Cleaned Responses'!$1:$1,0),FALSE)/100</f>
        <v/>
      </c>
      <c r="BT18">
        <f>VLOOKUP($A18&amp;$B18,'Cleaned Responses'!$1:$82,MATCH(BT$1,'Cleaned Responses'!$1:$1,0),FALSE)/100</f>
        <v/>
      </c>
      <c r="BU18">
        <f>VLOOKUP($A18&amp;$B18,'Cleaned Responses'!$1:$82,MATCH(BU$1,'Cleaned Responses'!$1:$1,0),FALSE)/100</f>
        <v/>
      </c>
      <c r="BV18">
        <f>VLOOKUP($A18&amp;$B18,'Cleaned Responses'!$1:$82,MATCH(BV$1,'Cleaned Responses'!$1:$1,0),FALSE)/100</f>
        <v/>
      </c>
      <c r="BW18">
        <f>BK18*AF18</f>
        <v/>
      </c>
      <c r="BX18">
        <f>BL18*AF18</f>
        <v/>
      </c>
      <c r="BY18">
        <f>BM18*AF18</f>
        <v/>
      </c>
      <c r="BZ18">
        <f>BN18*AF18</f>
        <v/>
      </c>
      <c r="CA18">
        <f>BO18*AF18</f>
        <v/>
      </c>
      <c r="CB18">
        <f>BP18*AF18</f>
        <v/>
      </c>
      <c r="CC18">
        <f>BQ18*AF18</f>
        <v/>
      </c>
      <c r="CD18">
        <f>BR18*AF18</f>
        <v/>
      </c>
      <c r="CE18">
        <f>BS18*AF18</f>
        <v/>
      </c>
      <c r="CF18">
        <f>BT18*AF18</f>
        <v/>
      </c>
      <c r="CG18">
        <f>BU18*AF18</f>
        <v/>
      </c>
    </row>
    <row r="19" ht="20" customHeight="1" s="236">
      <c r="A19" s="168" t="inlineStr">
        <is>
          <t>Health Care Network Inc</t>
        </is>
      </c>
      <c r="B19" s="6" t="n">
        <v>2023</v>
      </c>
      <c r="C19" s="6">
        <f>VLOOKUP($A19&amp;$B19,'Cleaned Responses'!$1:$82,MATCH($C$1,'Cleaned Responses'!$1:$1,0),FALSE)</f>
        <v/>
      </c>
      <c r="D19" s="6">
        <f>VLOOKUP($A19&amp;$B19,'Cleaned Responses'!$1:$82,MATCH(D$1,'Cleaned Responses'!$1:$1,0),FALSE)</f>
        <v/>
      </c>
      <c r="E19" s="6">
        <f>VLOOKUP($A19&amp;$B19,'Cleaned Responses'!$1:$82,MATCH(E$1,'Cleaned Responses'!$1:$1,0),FALSE)</f>
        <v/>
      </c>
      <c r="F19" s="6">
        <f>VLOOKUP($A19&amp;$B19,'Cleaned Responses'!$1:$82,MATCH(F$1,'Cleaned Responses'!$1:$1,0),FALSE)</f>
        <v/>
      </c>
      <c r="G19" s="6">
        <f>AE19</f>
        <v/>
      </c>
      <c r="H19" s="6">
        <f>VLOOKUP($A19&amp;$B19,'Cleaned Responses'!$1:$82,MATCH(H$1,'Cleaned Responses'!$1:$1,0),FALSE)</f>
        <v/>
      </c>
      <c r="I19" s="6">
        <f>VLOOKUP($A19&amp;$B19,'Cleaned Responses'!$1:$82,MATCH(I$1,'Cleaned Responses'!$1:$1,0),FALSE)</f>
        <v/>
      </c>
      <c r="J19" s="6">
        <f>VLOOKUP($A19&amp;$B19,'Cleaned Responses'!$1:$82,MATCH(J$1,'Cleaned Responses'!$1:$1,0),FALSE)</f>
        <v/>
      </c>
      <c r="K19" s="6">
        <f>VLOOKUP($A19&amp;$B19,'Cleaned Responses'!$1:$82,MATCH(K$1,'Cleaned Responses'!$1:$1,0),FALSE)</f>
        <v/>
      </c>
      <c r="L19" s="6">
        <f>VLOOKUP($A19&amp;$B19,'Cleaned Responses'!$1:$82,MATCH(L$1,'Cleaned Responses'!$1:$1,0),FALSE)</f>
        <v/>
      </c>
      <c r="M19" s="6">
        <f>VLOOKUP($A19&amp;$B19,'Cleaned Responses'!$1:$82,MATCH(M$1,'Cleaned Responses'!$1:$1,0),FALSE)</f>
        <v/>
      </c>
      <c r="N19" s="8">
        <f>V19/AE19</f>
        <v/>
      </c>
      <c r="O19" s="8">
        <f>W19/AE19</f>
        <v/>
      </c>
      <c r="P19" s="8">
        <f>Z19/AE19</f>
        <v/>
      </c>
      <c r="Q19" s="6" t="n"/>
      <c r="R19" s="6" t="n"/>
      <c r="S19" s="6" t="n"/>
      <c r="T19" s="6" t="n"/>
      <c r="U19" s="8">
        <f>SUM(N19:T19)</f>
        <v/>
      </c>
      <c r="V19" s="6">
        <f>VLOOKUP($A19&amp;$B19,'Cleaned Responses'!$1:$82,MATCH(V$1,'Cleaned Responses'!$1:$1,0),FALSE)</f>
        <v/>
      </c>
      <c r="W19" s="6">
        <f>VLOOKUP($A19&amp;$B19,'Cleaned Responses'!$1:$82,MATCH(W$1,'Cleaned Responses'!$1:$1,0),FALSE)</f>
        <v/>
      </c>
      <c r="X19" s="9">
        <f>W19-Y19</f>
        <v/>
      </c>
      <c r="Y19" s="9">
        <f>MIN(AG19,W19)</f>
        <v/>
      </c>
      <c r="Z19" s="6">
        <f>VLOOKUP($A19&amp;$B19,'Cleaned Responses'!$1:$82,MATCH(Z$1,'Cleaned Responses'!$1:$1,0),FALSE)</f>
        <v/>
      </c>
      <c r="AA19" s="6">
        <f>VLOOKUP($A19&amp;$B19,'Cleaned Responses'!$1:$82,MATCH(AA$1,'Cleaned Responses'!$1:$1,0),FALSE)</f>
        <v/>
      </c>
      <c r="AB19" s="6">
        <f>VLOOKUP($A19&amp;$B19,'Cleaned Responses'!$1:$82,MATCH(AB$1,'Cleaned Responses'!$1:$1,0),FALSE)</f>
        <v/>
      </c>
      <c r="AC19" s="6">
        <f>VLOOKUP($A19&amp;$B19,'Cleaned Responses'!$1:$82,MATCH(AC$1,'Cleaned Responses'!$1:$1,0),FALSE)</f>
        <v/>
      </c>
      <c r="AD19" s="6">
        <f>VLOOKUP($A19&amp;$B19,'Cleaned Responses'!$1:$82,MATCH(AD$1,'Cleaned Responses'!$1:$1,0),FALSE)</f>
        <v/>
      </c>
      <c r="AE19" s="6">
        <f>VLOOKUP($A19&amp;$B19,'Cleaned Responses'!$1:$82,MATCH(AE$1,'Cleaned Responses'!$1:$1,0),FALSE)</f>
        <v/>
      </c>
      <c r="AF19" s="6">
        <f>VLOOKUP($A19&amp;$B19,'Cleaned Responses'!$1:$82,MATCH(AF$1,'Cleaned Responses'!$1:$1,0),FALSE)</f>
        <v/>
      </c>
      <c r="AG19" s="6">
        <f>VLOOKUP($A19&amp;$B19,'Cleaned Responses'!$1:$82,MATCH(AG$1,'Cleaned Responses'!$1:$1,0),FALSE)</f>
        <v/>
      </c>
      <c r="AH19" s="6">
        <f>AF19-AG19</f>
        <v/>
      </c>
      <c r="AI19" s="7">
        <f>VLOOKUP($A19&amp;$B19,'Cleaned Responses'!$1:$82,MATCH(AI$1,'Cleaned Responses'!$1:$1,0),FALSE)/100</f>
        <v/>
      </c>
      <c r="AJ19" s="7">
        <f>VLOOKUP($A19&amp;$B19,'Cleaned Responses'!$1:$82,MATCH(AJ$1,'Cleaned Responses'!$1:$1,0),FALSE)/100</f>
        <v/>
      </c>
      <c r="AK19" s="7">
        <f>VLOOKUP($A19&amp;$B19,'Cleaned Responses'!$1:$82,MATCH(AK$1,'Cleaned Responses'!$1:$1,0),FALSE)/100</f>
        <v/>
      </c>
      <c r="AL19" s="7">
        <f>VLOOKUP($A19&amp;$B19,'Cleaned Responses'!$1:$82,MATCH(AL$1,'Cleaned Responses'!$1:$1,0),FALSE)/100</f>
        <v/>
      </c>
      <c r="AM19" s="7">
        <f>VLOOKUP($A19&amp;$B19,'Cleaned Responses'!$1:$82,MATCH(AM$1,'Cleaned Responses'!$1:$1,0),FALSE)/100</f>
        <v/>
      </c>
      <c r="AN19" s="7">
        <f>VLOOKUP($A19&amp;$B19,'Cleaned Responses'!$1:$82,MATCH(AN$1,'Cleaned Responses'!$1:$1,0),FALSE)/100</f>
        <v/>
      </c>
      <c r="AO19" s="7">
        <f>VLOOKUP($A19&amp;$B19,'Cleaned Responses'!$1:$82,MATCH(AO$1,'Cleaned Responses'!$1:$1,0),FALSE)/100</f>
        <v/>
      </c>
      <c r="AP19" s="7">
        <f>VLOOKUP($A19&amp;$B19,'Cleaned Responses'!$1:$82,MATCH(AP$1,'Cleaned Responses'!$1:$1,0),FALSE)/100</f>
        <v/>
      </c>
      <c r="AQ19" s="7">
        <f>VLOOKUP($A19&amp;$B19,'Cleaned Responses'!$1:$82,MATCH(AQ$1,'Cleaned Responses'!$1:$1,0),FALSE)/100</f>
        <v/>
      </c>
      <c r="AR19" s="7">
        <f>VLOOKUP($A19&amp;$B19,'Cleaned Responses'!$1:$82,MATCH(AR$1,'Cleaned Responses'!$1:$1,0),FALSE)/100</f>
        <v/>
      </c>
      <c r="AS19" s="7">
        <f>VLOOKUP($A19&amp;$B19,'Cleaned Responses'!$1:$82,MATCH(AS$1,'Cleaned Responses'!$1:$1,0),FALSE)/100</f>
        <v/>
      </c>
      <c r="AT19" s="7">
        <f>VLOOKUP($A19&amp;$B19,'Cleaned Responses'!$1:$82,MATCH(AT$1,'Cleaned Responses'!$1:$1,0),FALSE)/100</f>
        <v/>
      </c>
      <c r="AU19" s="7">
        <f>VLOOKUP($A19&amp;$B19,'Cleaned Responses'!$1:$82,MATCH(AU$1,'Cleaned Responses'!$1:$1,0),FALSE)/100</f>
        <v/>
      </c>
      <c r="AV19" s="7">
        <f>VLOOKUP($A19&amp;$B19,'Cleaned Responses'!$1:$82,MATCH(AV$1,'Cleaned Responses'!$1:$1,0),FALSE)/100</f>
        <v/>
      </c>
      <c r="AW19" s="7">
        <f>VLOOKUP($A19&amp;$B19,'Cleaned Responses'!$1:$82,MATCH(AW$1,'Cleaned Responses'!$1:$1,0),FALSE)/100</f>
        <v/>
      </c>
      <c r="AX19" s="7">
        <f>VLOOKUP($A19&amp;$B19,'Cleaned Responses'!$1:$82,MATCH(AX$1,'Cleaned Responses'!$1:$1,0),FALSE)/100</f>
        <v/>
      </c>
      <c r="AY19" s="7">
        <f>VLOOKUP($A19&amp;$B19,'Cleaned Responses'!$1:$82,MATCH(AY$1,'Cleaned Responses'!$1:$1,0),FALSE)/100</f>
        <v/>
      </c>
      <c r="AZ19" s="7">
        <f>VLOOKUP($A19&amp;$B19,'Cleaned Responses'!$1:$82,MATCH(AZ$1,'Cleaned Responses'!$1:$1,0),FALSE)/100</f>
        <v/>
      </c>
      <c r="BA19" s="7">
        <f>VLOOKUP($A19&amp;$B19,'Cleaned Responses'!$1:$82,MATCH(BA$1,'Cleaned Responses'!$1:$1,0),FALSE)/100</f>
        <v/>
      </c>
      <c r="BB19" s="7" t="n"/>
      <c r="BC19" s="6">
        <f>VLOOKUP($A19&amp;$B19,'Cleaned Responses'!$1:$82,MATCH(BC$1,'Cleaned Responses'!$1:$1,0),FALSE)</f>
        <v/>
      </c>
      <c r="BD19" s="6">
        <f>VLOOKUP($A19&amp;$B19,'Cleaned Responses'!$1:$82,MATCH(BD$1,'Cleaned Responses'!$1:$1,0),FALSE)</f>
        <v/>
      </c>
      <c r="BE19">
        <f>VLOOKUP($A19&amp;$B19,'Cleaned Responses'!$1:$82,MATCH(BE$1,'Cleaned Responses'!$1:$1,0),FALSE)/100</f>
        <v/>
      </c>
      <c r="BF19">
        <f>VLOOKUP($A19&amp;$B19,'Cleaned Responses'!$1:$82,MATCH(BF$1,'Cleaned Responses'!$1:$1,0),FALSE)/100</f>
        <v/>
      </c>
      <c r="BG19">
        <f>VLOOKUP($A19&amp;$B19,'Cleaned Responses'!$1:$82,MATCH(BG$1,'Cleaned Responses'!$1:$1,0),FALSE)/100</f>
        <v/>
      </c>
      <c r="BH19">
        <f>BE19*AF19</f>
        <v/>
      </c>
      <c r="BI19">
        <f>BF19*AF19</f>
        <v/>
      </c>
      <c r="BJ19">
        <f>BG19*AF19</f>
        <v/>
      </c>
      <c r="BK19">
        <f>VLOOKUP($A19&amp;$B19,'Cleaned Responses'!$1:$82,MATCH(BK$1,'Cleaned Responses'!$1:$1,0),FALSE)/100</f>
        <v/>
      </c>
      <c r="BL19">
        <f>VLOOKUP($A19&amp;$B19,'Cleaned Responses'!$1:$82,MATCH(BL$1,'Cleaned Responses'!$1:$1,0),FALSE)/100</f>
        <v/>
      </c>
      <c r="BM19">
        <f>VLOOKUP($A19&amp;$B19,'Cleaned Responses'!$1:$82,MATCH(BM$1,'Cleaned Responses'!$1:$1,0),FALSE)/100</f>
        <v/>
      </c>
      <c r="BN19">
        <f>VLOOKUP($A19&amp;$B19,'Cleaned Responses'!$1:$82,MATCH(BN$1,'Cleaned Responses'!$1:$1,0),FALSE)/100</f>
        <v/>
      </c>
      <c r="BO19">
        <f>VLOOKUP($A19&amp;$B19,'Cleaned Responses'!$1:$82,MATCH(BO$1,'Cleaned Responses'!$1:$1,0),FALSE)/100</f>
        <v/>
      </c>
      <c r="BP19">
        <f>VLOOKUP($A19&amp;$B19,'Cleaned Responses'!$1:$82,MATCH(BP$1,'Cleaned Responses'!$1:$1,0),FALSE)/100</f>
        <v/>
      </c>
      <c r="BQ19">
        <f>VLOOKUP($A19&amp;$B19,'Cleaned Responses'!$1:$82,MATCH(BQ$1,'Cleaned Responses'!$1:$1,0),FALSE)/100</f>
        <v/>
      </c>
      <c r="BR19">
        <f>VLOOKUP($A19&amp;$B19,'Cleaned Responses'!$1:$82,MATCH(BR$1,'Cleaned Responses'!$1:$1,0),FALSE)/100</f>
        <v/>
      </c>
      <c r="BS19">
        <f>VLOOKUP($A19&amp;$B19,'Cleaned Responses'!$1:$82,MATCH(BS$1,'Cleaned Responses'!$1:$1,0),FALSE)/100</f>
        <v/>
      </c>
      <c r="BT19">
        <f>VLOOKUP($A19&amp;$B19,'Cleaned Responses'!$1:$82,MATCH(BT$1,'Cleaned Responses'!$1:$1,0),FALSE)/100</f>
        <v/>
      </c>
      <c r="BU19">
        <f>VLOOKUP($A19&amp;$B19,'Cleaned Responses'!$1:$82,MATCH(BU$1,'Cleaned Responses'!$1:$1,0),FALSE)/100</f>
        <v/>
      </c>
      <c r="BV19">
        <f>VLOOKUP($A19&amp;$B19,'Cleaned Responses'!$1:$82,MATCH(BV$1,'Cleaned Responses'!$1:$1,0),FALSE)/100</f>
        <v/>
      </c>
      <c r="BW19">
        <f>BK19*AF19</f>
        <v/>
      </c>
      <c r="BX19">
        <f>BL19*AF19</f>
        <v/>
      </c>
      <c r="BY19">
        <f>BM19*AF19</f>
        <v/>
      </c>
      <c r="BZ19">
        <f>BN19*AF19</f>
        <v/>
      </c>
      <c r="CA19">
        <f>BO19*AF19</f>
        <v/>
      </c>
      <c r="CB19">
        <f>BP19*AF19</f>
        <v/>
      </c>
      <c r="CC19">
        <f>BQ19*AF19</f>
        <v/>
      </c>
      <c r="CD19">
        <f>BR19*AF19</f>
        <v/>
      </c>
      <c r="CE19">
        <f>BS19*AF19</f>
        <v/>
      </c>
      <c r="CF19">
        <f>BT19*AF19</f>
        <v/>
      </c>
      <c r="CG19">
        <f>BU19*AF19</f>
        <v/>
      </c>
    </row>
    <row r="20" ht="20" customHeight="1" s="236">
      <c r="A20" s="168" t="inlineStr">
        <is>
          <t>Health Connections Incorporated</t>
        </is>
      </c>
      <c r="B20" s="6" t="n">
        <v>2023</v>
      </c>
      <c r="C20" s="6">
        <f>VLOOKUP($A20&amp;$B20,'Cleaned Responses'!$1:$82,MATCH($C$1,'Cleaned Responses'!$1:$1,0),FALSE)</f>
        <v/>
      </c>
      <c r="D20" s="6">
        <f>VLOOKUP($A20&amp;$B20,'Cleaned Responses'!$1:$82,MATCH(D$1,'Cleaned Responses'!$1:$1,0),FALSE)</f>
        <v/>
      </c>
      <c r="E20" s="6">
        <f>VLOOKUP($A20&amp;$B20,'Cleaned Responses'!$1:$82,MATCH(E$1,'Cleaned Responses'!$1:$1,0),FALSE)</f>
        <v/>
      </c>
      <c r="F20" s="6">
        <f>VLOOKUP($A20&amp;$B20,'Cleaned Responses'!$1:$82,MATCH(F$1,'Cleaned Responses'!$1:$1,0),FALSE)</f>
        <v/>
      </c>
      <c r="G20" s="6">
        <f>AE20</f>
        <v/>
      </c>
      <c r="H20" s="6">
        <f>VLOOKUP($A20&amp;$B20,'Cleaned Responses'!$1:$82,MATCH(H$1,'Cleaned Responses'!$1:$1,0),FALSE)</f>
        <v/>
      </c>
      <c r="I20" s="6">
        <f>VLOOKUP($A20&amp;$B20,'Cleaned Responses'!$1:$82,MATCH(I$1,'Cleaned Responses'!$1:$1,0),FALSE)</f>
        <v/>
      </c>
      <c r="J20" s="6">
        <f>VLOOKUP($A20&amp;$B20,'Cleaned Responses'!$1:$82,MATCH(J$1,'Cleaned Responses'!$1:$1,0),FALSE)</f>
        <v/>
      </c>
      <c r="K20" s="6">
        <f>VLOOKUP($A20&amp;$B20,'Cleaned Responses'!$1:$82,MATCH(K$1,'Cleaned Responses'!$1:$1,0),FALSE)</f>
        <v/>
      </c>
      <c r="L20" s="6">
        <f>VLOOKUP($A20&amp;$B20,'Cleaned Responses'!$1:$82,MATCH(L$1,'Cleaned Responses'!$1:$1,0),FALSE)</f>
        <v/>
      </c>
      <c r="M20" s="6">
        <f>VLOOKUP($A20&amp;$B20,'Cleaned Responses'!$1:$82,MATCH(M$1,'Cleaned Responses'!$1:$1,0),FALSE)</f>
        <v/>
      </c>
      <c r="N20" s="8">
        <f>V20/AE20</f>
        <v/>
      </c>
      <c r="O20" s="8">
        <f>W20/AE20</f>
        <v/>
      </c>
      <c r="P20" s="8">
        <f>Z20/AE20</f>
        <v/>
      </c>
      <c r="Q20" s="6" t="n"/>
      <c r="R20" s="6" t="n"/>
      <c r="S20" s="6" t="n"/>
      <c r="T20" s="6" t="n"/>
      <c r="U20" s="8">
        <f>SUM(N20:T20)</f>
        <v/>
      </c>
      <c r="V20" s="6">
        <f>VLOOKUP($A20&amp;$B20,'Cleaned Responses'!$1:$82,MATCH(V$1,'Cleaned Responses'!$1:$1,0),FALSE)</f>
        <v/>
      </c>
      <c r="W20" s="6">
        <f>VLOOKUP($A20&amp;$B20,'Cleaned Responses'!$1:$82,MATCH(W$1,'Cleaned Responses'!$1:$1,0),FALSE)</f>
        <v/>
      </c>
      <c r="X20" s="9">
        <f>W20-Y20</f>
        <v/>
      </c>
      <c r="Y20" s="9">
        <f>MIN(AG20,W20)</f>
        <v/>
      </c>
      <c r="Z20" s="6">
        <f>VLOOKUP($A20&amp;$B20,'Cleaned Responses'!$1:$82,MATCH(Z$1,'Cleaned Responses'!$1:$1,0),FALSE)</f>
        <v/>
      </c>
      <c r="AA20" s="6">
        <f>VLOOKUP($A20&amp;$B20,'Cleaned Responses'!$1:$82,MATCH(AA$1,'Cleaned Responses'!$1:$1,0),FALSE)</f>
        <v/>
      </c>
      <c r="AB20" s="6">
        <f>VLOOKUP($A20&amp;$B20,'Cleaned Responses'!$1:$82,MATCH(AB$1,'Cleaned Responses'!$1:$1,0),FALSE)</f>
        <v/>
      </c>
      <c r="AC20" s="6">
        <f>VLOOKUP($A20&amp;$B20,'Cleaned Responses'!$1:$82,MATCH(AC$1,'Cleaned Responses'!$1:$1,0),FALSE)</f>
        <v/>
      </c>
      <c r="AD20" s="6">
        <f>VLOOKUP($A20&amp;$B20,'Cleaned Responses'!$1:$82,MATCH(AD$1,'Cleaned Responses'!$1:$1,0),FALSE)</f>
        <v/>
      </c>
      <c r="AE20" s="6">
        <f>VLOOKUP($A20&amp;$B20,'Cleaned Responses'!$1:$82,MATCH(AE$1,'Cleaned Responses'!$1:$1,0),FALSE)</f>
        <v/>
      </c>
      <c r="AF20" s="6">
        <f>VLOOKUP($A20&amp;$B20,'Cleaned Responses'!$1:$82,MATCH(AF$1,'Cleaned Responses'!$1:$1,0),FALSE)</f>
        <v/>
      </c>
      <c r="AG20" s="6">
        <f>VLOOKUP($A20&amp;$B20,'Cleaned Responses'!$1:$82,MATCH(AG$1,'Cleaned Responses'!$1:$1,0),FALSE)</f>
        <v/>
      </c>
      <c r="AH20" s="6">
        <f>AF20-AG20</f>
        <v/>
      </c>
      <c r="AI20" s="7">
        <f>VLOOKUP($A20&amp;$B20,'Cleaned Responses'!$1:$82,MATCH(AI$1,'Cleaned Responses'!$1:$1,0),FALSE)/100</f>
        <v/>
      </c>
      <c r="AJ20" s="7">
        <f>VLOOKUP($A20&amp;$B20,'Cleaned Responses'!$1:$82,MATCH(AJ$1,'Cleaned Responses'!$1:$1,0),FALSE)/100</f>
        <v/>
      </c>
      <c r="AK20" s="7">
        <f>VLOOKUP($A20&amp;$B20,'Cleaned Responses'!$1:$82,MATCH(AK$1,'Cleaned Responses'!$1:$1,0),FALSE)/100</f>
        <v/>
      </c>
      <c r="AL20" s="7">
        <f>VLOOKUP($A20&amp;$B20,'Cleaned Responses'!$1:$82,MATCH(AL$1,'Cleaned Responses'!$1:$1,0),FALSE)/100</f>
        <v/>
      </c>
      <c r="AM20" s="7">
        <f>VLOOKUP($A20&amp;$B20,'Cleaned Responses'!$1:$82,MATCH(AM$1,'Cleaned Responses'!$1:$1,0),FALSE)/100</f>
        <v/>
      </c>
      <c r="AN20" s="7">
        <f>VLOOKUP($A20&amp;$B20,'Cleaned Responses'!$1:$82,MATCH(AN$1,'Cleaned Responses'!$1:$1,0),FALSE)/100</f>
        <v/>
      </c>
      <c r="AO20" s="7">
        <f>VLOOKUP($A20&amp;$B20,'Cleaned Responses'!$1:$82,MATCH(AO$1,'Cleaned Responses'!$1:$1,0),FALSE)/100</f>
        <v/>
      </c>
      <c r="AP20" s="7">
        <f>VLOOKUP($A20&amp;$B20,'Cleaned Responses'!$1:$82,MATCH(AP$1,'Cleaned Responses'!$1:$1,0),FALSE)/100</f>
        <v/>
      </c>
      <c r="AQ20" s="7">
        <f>VLOOKUP($A20&amp;$B20,'Cleaned Responses'!$1:$82,MATCH(AQ$1,'Cleaned Responses'!$1:$1,0),FALSE)/100</f>
        <v/>
      </c>
      <c r="AR20" s="7">
        <f>VLOOKUP($A20&amp;$B20,'Cleaned Responses'!$1:$82,MATCH(AR$1,'Cleaned Responses'!$1:$1,0),FALSE)/100</f>
        <v/>
      </c>
      <c r="AS20" s="7">
        <f>VLOOKUP($A20&amp;$B20,'Cleaned Responses'!$1:$82,MATCH(AS$1,'Cleaned Responses'!$1:$1,0),FALSE)/100</f>
        <v/>
      </c>
      <c r="AT20" s="7">
        <f>VLOOKUP($A20&amp;$B20,'Cleaned Responses'!$1:$82,MATCH(AT$1,'Cleaned Responses'!$1:$1,0),FALSE)/100</f>
        <v/>
      </c>
      <c r="AU20" s="7">
        <f>VLOOKUP($A20&amp;$B20,'Cleaned Responses'!$1:$82,MATCH(AU$1,'Cleaned Responses'!$1:$1,0),FALSE)/100</f>
        <v/>
      </c>
      <c r="AV20" s="7">
        <f>VLOOKUP($A20&amp;$B20,'Cleaned Responses'!$1:$82,MATCH(AV$1,'Cleaned Responses'!$1:$1,0),FALSE)/100</f>
        <v/>
      </c>
      <c r="AW20" s="7">
        <f>VLOOKUP($A20&amp;$B20,'Cleaned Responses'!$1:$82,MATCH(AW$1,'Cleaned Responses'!$1:$1,0),FALSE)/100</f>
        <v/>
      </c>
      <c r="AX20" s="7">
        <f>VLOOKUP($A20&amp;$B20,'Cleaned Responses'!$1:$82,MATCH(AX$1,'Cleaned Responses'!$1:$1,0),FALSE)/100</f>
        <v/>
      </c>
      <c r="AY20" s="7">
        <f>VLOOKUP($A20&amp;$B20,'Cleaned Responses'!$1:$82,MATCH(AY$1,'Cleaned Responses'!$1:$1,0),FALSE)/100</f>
        <v/>
      </c>
      <c r="AZ20" s="7">
        <f>VLOOKUP($A20&amp;$B20,'Cleaned Responses'!$1:$82,MATCH(AZ$1,'Cleaned Responses'!$1:$1,0),FALSE)/100</f>
        <v/>
      </c>
      <c r="BA20" s="7">
        <f>VLOOKUP($A20&amp;$B20,'Cleaned Responses'!$1:$82,MATCH(BA$1,'Cleaned Responses'!$1:$1,0),FALSE)/100</f>
        <v/>
      </c>
      <c r="BB20" s="7" t="n"/>
      <c r="BC20" s="6">
        <f>VLOOKUP($A20&amp;$B20,'Cleaned Responses'!$1:$82,MATCH(BC$1,'Cleaned Responses'!$1:$1,0),FALSE)</f>
        <v/>
      </c>
      <c r="BD20" s="6">
        <f>VLOOKUP($A20&amp;$B20,'Cleaned Responses'!$1:$82,MATCH(BD$1,'Cleaned Responses'!$1:$1,0),FALSE)</f>
        <v/>
      </c>
      <c r="BE20">
        <f>VLOOKUP($A20&amp;$B20,'Cleaned Responses'!$1:$82,MATCH(BE$1,'Cleaned Responses'!$1:$1,0),FALSE)/100</f>
        <v/>
      </c>
      <c r="BF20">
        <f>VLOOKUP($A20&amp;$B20,'Cleaned Responses'!$1:$82,MATCH(BF$1,'Cleaned Responses'!$1:$1,0),FALSE)/100</f>
        <v/>
      </c>
      <c r="BG20">
        <f>VLOOKUP($A20&amp;$B20,'Cleaned Responses'!$1:$82,MATCH(BG$1,'Cleaned Responses'!$1:$1,0),FALSE)/100</f>
        <v/>
      </c>
      <c r="BH20">
        <f>BE20*AF20</f>
        <v/>
      </c>
      <c r="BI20">
        <f>BF20*AF20</f>
        <v/>
      </c>
      <c r="BJ20">
        <f>BG20*AF20</f>
        <v/>
      </c>
      <c r="BK20">
        <f>VLOOKUP($A20&amp;$B20,'Cleaned Responses'!$1:$82,MATCH(BK$1,'Cleaned Responses'!$1:$1,0),FALSE)/100</f>
        <v/>
      </c>
      <c r="BL20">
        <f>VLOOKUP($A20&amp;$B20,'Cleaned Responses'!$1:$82,MATCH(BL$1,'Cleaned Responses'!$1:$1,0),FALSE)/100</f>
        <v/>
      </c>
      <c r="BM20">
        <f>VLOOKUP($A20&amp;$B20,'Cleaned Responses'!$1:$82,MATCH(BM$1,'Cleaned Responses'!$1:$1,0),FALSE)/100</f>
        <v/>
      </c>
      <c r="BN20">
        <f>VLOOKUP($A20&amp;$B20,'Cleaned Responses'!$1:$82,MATCH(BN$1,'Cleaned Responses'!$1:$1,0),FALSE)/100</f>
        <v/>
      </c>
      <c r="BO20">
        <f>VLOOKUP($A20&amp;$B20,'Cleaned Responses'!$1:$82,MATCH(BO$1,'Cleaned Responses'!$1:$1,0),FALSE)/100</f>
        <v/>
      </c>
      <c r="BP20">
        <f>VLOOKUP($A20&amp;$B20,'Cleaned Responses'!$1:$82,MATCH(BP$1,'Cleaned Responses'!$1:$1,0),FALSE)/100</f>
        <v/>
      </c>
      <c r="BQ20">
        <f>VLOOKUP($A20&amp;$B20,'Cleaned Responses'!$1:$82,MATCH(BQ$1,'Cleaned Responses'!$1:$1,0),FALSE)/100</f>
        <v/>
      </c>
      <c r="BR20">
        <f>VLOOKUP($A20&amp;$B20,'Cleaned Responses'!$1:$82,MATCH(BR$1,'Cleaned Responses'!$1:$1,0),FALSE)/100</f>
        <v/>
      </c>
      <c r="BS20">
        <f>VLOOKUP($A20&amp;$B20,'Cleaned Responses'!$1:$82,MATCH(BS$1,'Cleaned Responses'!$1:$1,0),FALSE)/100</f>
        <v/>
      </c>
      <c r="BT20">
        <f>VLOOKUP($A20&amp;$B20,'Cleaned Responses'!$1:$82,MATCH(BT$1,'Cleaned Responses'!$1:$1,0),FALSE)/100</f>
        <v/>
      </c>
      <c r="BU20">
        <f>VLOOKUP($A20&amp;$B20,'Cleaned Responses'!$1:$82,MATCH(BU$1,'Cleaned Responses'!$1:$1,0),FALSE)/100</f>
        <v/>
      </c>
      <c r="BV20">
        <f>VLOOKUP($A20&amp;$B20,'Cleaned Responses'!$1:$82,MATCH(BV$1,'Cleaned Responses'!$1:$1,0),FALSE)/100</f>
        <v/>
      </c>
      <c r="BW20">
        <f>BK20*AF20</f>
        <v/>
      </c>
      <c r="BX20">
        <f>BL20*AF20</f>
        <v/>
      </c>
      <c r="BY20">
        <f>BM20*AF20</f>
        <v/>
      </c>
      <c r="BZ20">
        <f>BN20*AF20</f>
        <v/>
      </c>
      <c r="CA20">
        <f>BO20*AF20</f>
        <v/>
      </c>
      <c r="CB20">
        <f>BP20*AF20</f>
        <v/>
      </c>
      <c r="CC20">
        <f>BQ20*AF20</f>
        <v/>
      </c>
      <c r="CD20">
        <f>BR20*AF20</f>
        <v/>
      </c>
      <c r="CE20">
        <f>BS20*AF20</f>
        <v/>
      </c>
      <c r="CF20">
        <f>BT20*AF20</f>
        <v/>
      </c>
      <c r="CG20">
        <f>BU20*AF20</f>
        <v/>
      </c>
    </row>
    <row r="21" ht="20" customHeight="1" s="236">
      <c r="A21" s="168" t="inlineStr">
        <is>
          <t>HealthNet of Rock County</t>
        </is>
      </c>
      <c r="B21" s="6" t="n">
        <v>2023</v>
      </c>
      <c r="C21" s="6">
        <f>VLOOKUP($A21&amp;$B21,'Cleaned Responses'!$1:$82,MATCH($C$1,'Cleaned Responses'!$1:$1,0),FALSE)</f>
        <v/>
      </c>
      <c r="D21" s="6">
        <f>VLOOKUP($A21&amp;$B21,'Cleaned Responses'!$1:$82,MATCH(D$1,'Cleaned Responses'!$1:$1,0),FALSE)</f>
        <v/>
      </c>
      <c r="E21" s="6">
        <f>VLOOKUP($A21&amp;$B21,'Cleaned Responses'!$1:$82,MATCH(E$1,'Cleaned Responses'!$1:$1,0),FALSE)</f>
        <v/>
      </c>
      <c r="F21" s="6">
        <f>VLOOKUP($A21&amp;$B21,'Cleaned Responses'!$1:$82,MATCH(F$1,'Cleaned Responses'!$1:$1,0),FALSE)</f>
        <v/>
      </c>
      <c r="G21" s="6">
        <f>AE21</f>
        <v/>
      </c>
      <c r="H21" s="6">
        <f>VLOOKUP($A21&amp;$B21,'Cleaned Responses'!$1:$82,MATCH(H$1,'Cleaned Responses'!$1:$1,0),FALSE)</f>
        <v/>
      </c>
      <c r="I21" s="6">
        <f>VLOOKUP($A21&amp;$B21,'Cleaned Responses'!$1:$82,MATCH(I$1,'Cleaned Responses'!$1:$1,0),FALSE)</f>
        <v/>
      </c>
      <c r="J21" s="6">
        <f>VLOOKUP($A21&amp;$B21,'Cleaned Responses'!$1:$82,MATCH(J$1,'Cleaned Responses'!$1:$1,0),FALSE)</f>
        <v/>
      </c>
      <c r="K21" s="6">
        <f>VLOOKUP($A21&amp;$B21,'Cleaned Responses'!$1:$82,MATCH(K$1,'Cleaned Responses'!$1:$1,0),FALSE)</f>
        <v/>
      </c>
      <c r="L21" s="6">
        <f>VLOOKUP($A21&amp;$B21,'Cleaned Responses'!$1:$82,MATCH(L$1,'Cleaned Responses'!$1:$1,0),FALSE)</f>
        <v/>
      </c>
      <c r="M21" s="6">
        <f>VLOOKUP($A21&amp;$B21,'Cleaned Responses'!$1:$82,MATCH(M$1,'Cleaned Responses'!$1:$1,0),FALSE)</f>
        <v/>
      </c>
      <c r="N21" s="8">
        <f>V21/AE21</f>
        <v/>
      </c>
      <c r="O21" s="8">
        <f>W21/AE21</f>
        <v/>
      </c>
      <c r="P21" s="8">
        <f>Z21/AE21</f>
        <v/>
      </c>
      <c r="Q21" s="6" t="n"/>
      <c r="R21" s="6" t="n"/>
      <c r="S21" s="6" t="n"/>
      <c r="T21" s="6" t="n"/>
      <c r="U21" s="8">
        <f>SUM(N21:T21)</f>
        <v/>
      </c>
      <c r="V21" s="6">
        <f>VLOOKUP($A21&amp;$B21,'Cleaned Responses'!$1:$82,MATCH(V$1,'Cleaned Responses'!$1:$1,0),FALSE)</f>
        <v/>
      </c>
      <c r="W21" s="6">
        <f>VLOOKUP($A21&amp;$B21,'Cleaned Responses'!$1:$82,MATCH(W$1,'Cleaned Responses'!$1:$1,0),FALSE)</f>
        <v/>
      </c>
      <c r="X21" s="9">
        <f>W21-Y21</f>
        <v/>
      </c>
      <c r="Y21" s="9">
        <f>MIN(AG21,W21)</f>
        <v/>
      </c>
      <c r="Z21" s="6">
        <f>VLOOKUP($A21&amp;$B21,'Cleaned Responses'!$1:$82,MATCH(Z$1,'Cleaned Responses'!$1:$1,0),FALSE)</f>
        <v/>
      </c>
      <c r="AA21" s="6">
        <f>VLOOKUP($A21&amp;$B21,'Cleaned Responses'!$1:$82,MATCH(AA$1,'Cleaned Responses'!$1:$1,0),FALSE)</f>
        <v/>
      </c>
      <c r="AB21" s="6">
        <f>VLOOKUP($A21&amp;$B21,'Cleaned Responses'!$1:$82,MATCH(AB$1,'Cleaned Responses'!$1:$1,0),FALSE)</f>
        <v/>
      </c>
      <c r="AC21" s="6">
        <f>VLOOKUP($A21&amp;$B21,'Cleaned Responses'!$1:$82,MATCH(AC$1,'Cleaned Responses'!$1:$1,0),FALSE)</f>
        <v/>
      </c>
      <c r="AD21" s="6">
        <f>VLOOKUP($A21&amp;$B21,'Cleaned Responses'!$1:$82,MATCH(AD$1,'Cleaned Responses'!$1:$1,0),FALSE)</f>
        <v/>
      </c>
      <c r="AE21" s="6">
        <f>VLOOKUP($A21&amp;$B21,'Cleaned Responses'!$1:$82,MATCH(AE$1,'Cleaned Responses'!$1:$1,0),FALSE)</f>
        <v/>
      </c>
      <c r="AF21" s="6">
        <f>VLOOKUP($A21&amp;$B21,'Cleaned Responses'!$1:$82,MATCH(AF$1,'Cleaned Responses'!$1:$1,0),FALSE)</f>
        <v/>
      </c>
      <c r="AG21" s="6">
        <f>VLOOKUP($A21&amp;$B21,'Cleaned Responses'!$1:$82,MATCH(AG$1,'Cleaned Responses'!$1:$1,0),FALSE)</f>
        <v/>
      </c>
      <c r="AH21" s="6">
        <f>AF21-AG21</f>
        <v/>
      </c>
      <c r="AI21" s="7">
        <f>VLOOKUP($A21&amp;$B21,'Cleaned Responses'!$1:$82,MATCH(AI$1,'Cleaned Responses'!$1:$1,0),FALSE)/100</f>
        <v/>
      </c>
      <c r="AJ21" s="7">
        <f>VLOOKUP($A21&amp;$B21,'Cleaned Responses'!$1:$82,MATCH(AJ$1,'Cleaned Responses'!$1:$1,0),FALSE)/100</f>
        <v/>
      </c>
      <c r="AK21" s="7">
        <f>VLOOKUP($A21&amp;$B21,'Cleaned Responses'!$1:$82,MATCH(AK$1,'Cleaned Responses'!$1:$1,0),FALSE)/100</f>
        <v/>
      </c>
      <c r="AL21" s="7">
        <f>VLOOKUP($A21&amp;$B21,'Cleaned Responses'!$1:$82,MATCH(AL$1,'Cleaned Responses'!$1:$1,0),FALSE)/100</f>
        <v/>
      </c>
      <c r="AM21" s="7">
        <f>VLOOKUP($A21&amp;$B21,'Cleaned Responses'!$1:$82,MATCH(AM$1,'Cleaned Responses'!$1:$1,0),FALSE)/100</f>
        <v/>
      </c>
      <c r="AN21" s="7">
        <f>VLOOKUP($A21&amp;$B21,'Cleaned Responses'!$1:$82,MATCH(AN$1,'Cleaned Responses'!$1:$1,0),FALSE)/100</f>
        <v/>
      </c>
      <c r="AO21" s="7">
        <f>VLOOKUP($A21&amp;$B21,'Cleaned Responses'!$1:$82,MATCH(AO$1,'Cleaned Responses'!$1:$1,0),FALSE)/100</f>
        <v/>
      </c>
      <c r="AP21" s="7">
        <f>VLOOKUP($A21&amp;$B21,'Cleaned Responses'!$1:$82,MATCH(AP$1,'Cleaned Responses'!$1:$1,0),FALSE)/100</f>
        <v/>
      </c>
      <c r="AQ21" s="7">
        <f>VLOOKUP($A21&amp;$B21,'Cleaned Responses'!$1:$82,MATCH(AQ$1,'Cleaned Responses'!$1:$1,0),FALSE)/100</f>
        <v/>
      </c>
      <c r="AR21" s="7">
        <f>VLOOKUP($A21&amp;$B21,'Cleaned Responses'!$1:$82,MATCH(AR$1,'Cleaned Responses'!$1:$1,0),FALSE)/100</f>
        <v/>
      </c>
      <c r="AS21" s="7">
        <f>VLOOKUP($A21&amp;$B21,'Cleaned Responses'!$1:$82,MATCH(AS$1,'Cleaned Responses'!$1:$1,0),FALSE)/100</f>
        <v/>
      </c>
      <c r="AT21" s="7">
        <f>VLOOKUP($A21&amp;$B21,'Cleaned Responses'!$1:$82,MATCH(AT$1,'Cleaned Responses'!$1:$1,0),FALSE)/100</f>
        <v/>
      </c>
      <c r="AU21" s="7">
        <f>VLOOKUP($A21&amp;$B21,'Cleaned Responses'!$1:$82,MATCH(AU$1,'Cleaned Responses'!$1:$1,0),FALSE)/100</f>
        <v/>
      </c>
      <c r="AV21" s="7">
        <f>VLOOKUP($A21&amp;$B21,'Cleaned Responses'!$1:$82,MATCH(AV$1,'Cleaned Responses'!$1:$1,0),FALSE)/100</f>
        <v/>
      </c>
      <c r="AW21" s="7">
        <f>VLOOKUP($A21&amp;$B21,'Cleaned Responses'!$1:$82,MATCH(AW$1,'Cleaned Responses'!$1:$1,0),FALSE)/100</f>
        <v/>
      </c>
      <c r="AX21" s="7">
        <f>VLOOKUP($A21&amp;$B21,'Cleaned Responses'!$1:$82,MATCH(AX$1,'Cleaned Responses'!$1:$1,0),FALSE)/100</f>
        <v/>
      </c>
      <c r="AY21" s="7">
        <f>VLOOKUP($A21&amp;$B21,'Cleaned Responses'!$1:$82,MATCH(AY$1,'Cleaned Responses'!$1:$1,0),FALSE)/100</f>
        <v/>
      </c>
      <c r="AZ21" s="7">
        <f>VLOOKUP($A21&amp;$B21,'Cleaned Responses'!$1:$82,MATCH(AZ$1,'Cleaned Responses'!$1:$1,0),FALSE)/100</f>
        <v/>
      </c>
      <c r="BA21" s="7">
        <f>VLOOKUP($A21&amp;$B21,'Cleaned Responses'!$1:$82,MATCH(BA$1,'Cleaned Responses'!$1:$1,0),FALSE)/100</f>
        <v/>
      </c>
      <c r="BB21" s="7" t="n"/>
      <c r="BC21" s="6">
        <f>VLOOKUP($A21&amp;$B21,'Cleaned Responses'!$1:$82,MATCH(BC$1,'Cleaned Responses'!$1:$1,0),FALSE)</f>
        <v/>
      </c>
      <c r="BD21" s="6">
        <f>VLOOKUP($A21&amp;$B21,'Cleaned Responses'!$1:$82,MATCH(BD$1,'Cleaned Responses'!$1:$1,0),FALSE)</f>
        <v/>
      </c>
      <c r="BE21">
        <f>VLOOKUP($A21&amp;$B21,'Cleaned Responses'!$1:$82,MATCH(BE$1,'Cleaned Responses'!$1:$1,0),FALSE)/100</f>
        <v/>
      </c>
      <c r="BF21">
        <f>VLOOKUP($A21&amp;$B21,'Cleaned Responses'!$1:$82,MATCH(BF$1,'Cleaned Responses'!$1:$1,0),FALSE)/100</f>
        <v/>
      </c>
      <c r="BG21">
        <f>VLOOKUP($A21&amp;$B21,'Cleaned Responses'!$1:$82,MATCH(BG$1,'Cleaned Responses'!$1:$1,0),FALSE)/100</f>
        <v/>
      </c>
      <c r="BH21">
        <f>BE21*AF21</f>
        <v/>
      </c>
      <c r="BI21">
        <f>BF21*AF21</f>
        <v/>
      </c>
      <c r="BJ21">
        <f>BG21*AF21</f>
        <v/>
      </c>
      <c r="BK21">
        <f>VLOOKUP($A21&amp;$B21,'Cleaned Responses'!$1:$82,MATCH(BK$1,'Cleaned Responses'!$1:$1,0),FALSE)/100</f>
        <v/>
      </c>
      <c r="BL21">
        <f>VLOOKUP($A21&amp;$B21,'Cleaned Responses'!$1:$82,MATCH(BL$1,'Cleaned Responses'!$1:$1,0),FALSE)/100</f>
        <v/>
      </c>
      <c r="BM21">
        <f>VLOOKUP($A21&amp;$B21,'Cleaned Responses'!$1:$82,MATCH(BM$1,'Cleaned Responses'!$1:$1,0),FALSE)/100</f>
        <v/>
      </c>
      <c r="BN21">
        <f>VLOOKUP($A21&amp;$B21,'Cleaned Responses'!$1:$82,MATCH(BN$1,'Cleaned Responses'!$1:$1,0),FALSE)/100</f>
        <v/>
      </c>
      <c r="BO21">
        <f>VLOOKUP($A21&amp;$B21,'Cleaned Responses'!$1:$82,MATCH(BO$1,'Cleaned Responses'!$1:$1,0),FALSE)/100</f>
        <v/>
      </c>
      <c r="BP21">
        <f>VLOOKUP($A21&amp;$B21,'Cleaned Responses'!$1:$82,MATCH(BP$1,'Cleaned Responses'!$1:$1,0),FALSE)/100</f>
        <v/>
      </c>
      <c r="BQ21">
        <f>VLOOKUP($A21&amp;$B21,'Cleaned Responses'!$1:$82,MATCH(BQ$1,'Cleaned Responses'!$1:$1,0),FALSE)/100</f>
        <v/>
      </c>
      <c r="BR21">
        <f>VLOOKUP($A21&amp;$B21,'Cleaned Responses'!$1:$82,MATCH(BR$1,'Cleaned Responses'!$1:$1,0),FALSE)/100</f>
        <v/>
      </c>
      <c r="BS21">
        <f>VLOOKUP($A21&amp;$B21,'Cleaned Responses'!$1:$82,MATCH(BS$1,'Cleaned Responses'!$1:$1,0),FALSE)/100</f>
        <v/>
      </c>
      <c r="BT21">
        <f>VLOOKUP($A21&amp;$B21,'Cleaned Responses'!$1:$82,MATCH(BT$1,'Cleaned Responses'!$1:$1,0),FALSE)/100</f>
        <v/>
      </c>
      <c r="BU21">
        <f>VLOOKUP($A21&amp;$B21,'Cleaned Responses'!$1:$82,MATCH(BU$1,'Cleaned Responses'!$1:$1,0),FALSE)/100</f>
        <v/>
      </c>
      <c r="BV21">
        <f>VLOOKUP($A21&amp;$B21,'Cleaned Responses'!$1:$82,MATCH(BV$1,'Cleaned Responses'!$1:$1,0),FALSE)/100</f>
        <v/>
      </c>
      <c r="BW21">
        <f>BK21*AF21</f>
        <v/>
      </c>
      <c r="BX21">
        <f>BL21*AF21</f>
        <v/>
      </c>
      <c r="BY21">
        <f>BM21*AF21</f>
        <v/>
      </c>
      <c r="BZ21">
        <f>BN21*AF21</f>
        <v/>
      </c>
      <c r="CA21">
        <f>BO21*AF21</f>
        <v/>
      </c>
      <c r="CB21">
        <f>BP21*AF21</f>
        <v/>
      </c>
      <c r="CC21">
        <f>BQ21*AF21</f>
        <v/>
      </c>
      <c r="CD21">
        <f>BR21*AF21</f>
        <v/>
      </c>
      <c r="CE21">
        <f>BS21*AF21</f>
        <v/>
      </c>
      <c r="CF21">
        <f>BT21*AF21</f>
        <v/>
      </c>
      <c r="CG21">
        <f>BU21*AF21</f>
        <v/>
      </c>
    </row>
    <row r="22" ht="20" customHeight="1" s="236">
      <c r="A22" s="168" t="inlineStr">
        <is>
          <t>Hope Clinic and Care Center Inc.</t>
        </is>
      </c>
      <c r="B22" s="6" t="n">
        <v>2023</v>
      </c>
      <c r="C22" s="6">
        <f>VLOOKUP($A22&amp;$B22,'Cleaned Responses'!$1:$82,MATCH($C$1,'Cleaned Responses'!$1:$1,0),FALSE)</f>
        <v/>
      </c>
      <c r="D22" s="6">
        <f>VLOOKUP($A22&amp;$B22,'Cleaned Responses'!$1:$82,MATCH(D$1,'Cleaned Responses'!$1:$1,0),FALSE)</f>
        <v/>
      </c>
      <c r="E22" s="6">
        <f>VLOOKUP($A22&amp;$B22,'Cleaned Responses'!$1:$82,MATCH(E$1,'Cleaned Responses'!$1:$1,0),FALSE)</f>
        <v/>
      </c>
      <c r="F22" s="6">
        <f>VLOOKUP($A22&amp;$B22,'Cleaned Responses'!$1:$82,MATCH(F$1,'Cleaned Responses'!$1:$1,0),FALSE)</f>
        <v/>
      </c>
      <c r="G22" s="6">
        <f>AE22</f>
        <v/>
      </c>
      <c r="H22" s="6">
        <f>VLOOKUP($A22&amp;$B22,'Cleaned Responses'!$1:$82,MATCH(H$1,'Cleaned Responses'!$1:$1,0),FALSE)</f>
        <v/>
      </c>
      <c r="I22" s="6">
        <f>VLOOKUP($A22&amp;$B22,'Cleaned Responses'!$1:$82,MATCH(I$1,'Cleaned Responses'!$1:$1,0),FALSE)</f>
        <v/>
      </c>
      <c r="J22" s="6">
        <f>VLOOKUP($A22&amp;$B22,'Cleaned Responses'!$1:$82,MATCH(J$1,'Cleaned Responses'!$1:$1,0),FALSE)</f>
        <v/>
      </c>
      <c r="K22" s="6">
        <f>VLOOKUP($A22&amp;$B22,'Cleaned Responses'!$1:$82,MATCH(K$1,'Cleaned Responses'!$1:$1,0),FALSE)</f>
        <v/>
      </c>
      <c r="L22" s="6">
        <f>VLOOKUP($A22&amp;$B22,'Cleaned Responses'!$1:$82,MATCH(L$1,'Cleaned Responses'!$1:$1,0),FALSE)</f>
        <v/>
      </c>
      <c r="M22" s="6">
        <f>VLOOKUP($A22&amp;$B22,'Cleaned Responses'!$1:$82,MATCH(M$1,'Cleaned Responses'!$1:$1,0),FALSE)</f>
        <v/>
      </c>
      <c r="N22" s="8">
        <f>V22/AE22</f>
        <v/>
      </c>
      <c r="O22" s="8">
        <f>W22/AE22</f>
        <v/>
      </c>
      <c r="P22" s="8">
        <f>Z22/AE22</f>
        <v/>
      </c>
      <c r="Q22" s="6" t="n"/>
      <c r="R22" s="6" t="n"/>
      <c r="S22" s="6" t="n"/>
      <c r="T22" s="6" t="n"/>
      <c r="U22" s="8">
        <f>SUM(N22:T22)</f>
        <v/>
      </c>
      <c r="V22" s="6">
        <f>VLOOKUP($A22&amp;$B22,'Cleaned Responses'!$1:$82,MATCH(V$1,'Cleaned Responses'!$1:$1,0),FALSE)</f>
        <v/>
      </c>
      <c r="W22" s="6">
        <f>VLOOKUP($A22&amp;$B22,'Cleaned Responses'!$1:$82,MATCH(W$1,'Cleaned Responses'!$1:$1,0),FALSE)</f>
        <v/>
      </c>
      <c r="X22" s="9">
        <f>W22-Y22</f>
        <v/>
      </c>
      <c r="Y22" s="9">
        <f>MIN(AG22,W22)</f>
        <v/>
      </c>
      <c r="Z22" s="6">
        <f>VLOOKUP($A22&amp;$B22,'Cleaned Responses'!$1:$82,MATCH(Z$1,'Cleaned Responses'!$1:$1,0),FALSE)</f>
        <v/>
      </c>
      <c r="AA22" s="6">
        <f>VLOOKUP($A22&amp;$B22,'Cleaned Responses'!$1:$82,MATCH(AA$1,'Cleaned Responses'!$1:$1,0),FALSE)</f>
        <v/>
      </c>
      <c r="AB22" s="6">
        <f>VLOOKUP($A22&amp;$B22,'Cleaned Responses'!$1:$82,MATCH(AB$1,'Cleaned Responses'!$1:$1,0),FALSE)</f>
        <v/>
      </c>
      <c r="AC22" s="6">
        <f>VLOOKUP($A22&amp;$B22,'Cleaned Responses'!$1:$82,MATCH(AC$1,'Cleaned Responses'!$1:$1,0),FALSE)</f>
        <v/>
      </c>
      <c r="AD22" s="6">
        <f>VLOOKUP($A22&amp;$B22,'Cleaned Responses'!$1:$82,MATCH(AD$1,'Cleaned Responses'!$1:$1,0),FALSE)</f>
        <v/>
      </c>
      <c r="AE22" s="6">
        <f>VLOOKUP($A22&amp;$B22,'Cleaned Responses'!$1:$82,MATCH(AE$1,'Cleaned Responses'!$1:$1,0),FALSE)</f>
        <v/>
      </c>
      <c r="AF22" s="6">
        <f>VLOOKUP($A22&amp;$B22,'Cleaned Responses'!$1:$82,MATCH(AF$1,'Cleaned Responses'!$1:$1,0),FALSE)</f>
        <v/>
      </c>
      <c r="AG22" s="6">
        <f>VLOOKUP($A22&amp;$B22,'Cleaned Responses'!$1:$82,MATCH(AG$1,'Cleaned Responses'!$1:$1,0),FALSE)</f>
        <v/>
      </c>
      <c r="AH22" s="6">
        <f>AF22-AG22</f>
        <v/>
      </c>
      <c r="AI22" s="7">
        <f>VLOOKUP($A22&amp;$B22,'Cleaned Responses'!$1:$82,MATCH(AI$1,'Cleaned Responses'!$1:$1,0),FALSE)/100</f>
        <v/>
      </c>
      <c r="AJ22" s="7">
        <f>VLOOKUP($A22&amp;$B22,'Cleaned Responses'!$1:$82,MATCH(AJ$1,'Cleaned Responses'!$1:$1,0),FALSE)/100</f>
        <v/>
      </c>
      <c r="AK22" s="7">
        <f>VLOOKUP($A22&amp;$B22,'Cleaned Responses'!$1:$82,MATCH(AK$1,'Cleaned Responses'!$1:$1,0),FALSE)/100</f>
        <v/>
      </c>
      <c r="AL22" s="7">
        <f>VLOOKUP($A22&amp;$B22,'Cleaned Responses'!$1:$82,MATCH(AL$1,'Cleaned Responses'!$1:$1,0),FALSE)/100</f>
        <v/>
      </c>
      <c r="AM22" s="7">
        <f>VLOOKUP($A22&amp;$B22,'Cleaned Responses'!$1:$82,MATCH(AM$1,'Cleaned Responses'!$1:$1,0),FALSE)/100</f>
        <v/>
      </c>
      <c r="AN22" s="7">
        <f>VLOOKUP($A22&amp;$B22,'Cleaned Responses'!$1:$82,MATCH(AN$1,'Cleaned Responses'!$1:$1,0),FALSE)/100</f>
        <v/>
      </c>
      <c r="AO22" s="7">
        <f>VLOOKUP($A22&amp;$B22,'Cleaned Responses'!$1:$82,MATCH(AO$1,'Cleaned Responses'!$1:$1,0),FALSE)/100</f>
        <v/>
      </c>
      <c r="AP22" s="7">
        <f>VLOOKUP($A22&amp;$B22,'Cleaned Responses'!$1:$82,MATCH(AP$1,'Cleaned Responses'!$1:$1,0),FALSE)/100</f>
        <v/>
      </c>
      <c r="AQ22" s="7">
        <f>VLOOKUP($A22&amp;$B22,'Cleaned Responses'!$1:$82,MATCH(AQ$1,'Cleaned Responses'!$1:$1,0),FALSE)/100</f>
        <v/>
      </c>
      <c r="AR22" s="7">
        <f>VLOOKUP($A22&amp;$B22,'Cleaned Responses'!$1:$82,MATCH(AR$1,'Cleaned Responses'!$1:$1,0),FALSE)/100</f>
        <v/>
      </c>
      <c r="AS22" s="7">
        <f>VLOOKUP($A22&amp;$B22,'Cleaned Responses'!$1:$82,MATCH(AS$1,'Cleaned Responses'!$1:$1,0),FALSE)/100</f>
        <v/>
      </c>
      <c r="AT22" s="7">
        <f>VLOOKUP($A22&amp;$B22,'Cleaned Responses'!$1:$82,MATCH(AT$1,'Cleaned Responses'!$1:$1,0),FALSE)/100</f>
        <v/>
      </c>
      <c r="AU22" s="7">
        <f>VLOOKUP($A22&amp;$B22,'Cleaned Responses'!$1:$82,MATCH(AU$1,'Cleaned Responses'!$1:$1,0),FALSE)/100</f>
        <v/>
      </c>
      <c r="AV22" s="7">
        <f>VLOOKUP($A22&amp;$B22,'Cleaned Responses'!$1:$82,MATCH(AV$1,'Cleaned Responses'!$1:$1,0),FALSE)/100</f>
        <v/>
      </c>
      <c r="AW22" s="7">
        <f>VLOOKUP($A22&amp;$B22,'Cleaned Responses'!$1:$82,MATCH(AW$1,'Cleaned Responses'!$1:$1,0),FALSE)/100</f>
        <v/>
      </c>
      <c r="AX22" s="7">
        <f>VLOOKUP($A22&amp;$B22,'Cleaned Responses'!$1:$82,MATCH(AX$1,'Cleaned Responses'!$1:$1,0),FALSE)/100</f>
        <v/>
      </c>
      <c r="AY22" s="7">
        <f>VLOOKUP($A22&amp;$B22,'Cleaned Responses'!$1:$82,MATCH(AY$1,'Cleaned Responses'!$1:$1,0),FALSE)/100</f>
        <v/>
      </c>
      <c r="AZ22" s="7">
        <f>VLOOKUP($A22&amp;$B22,'Cleaned Responses'!$1:$82,MATCH(AZ$1,'Cleaned Responses'!$1:$1,0),FALSE)/100</f>
        <v/>
      </c>
      <c r="BA22" s="7">
        <f>VLOOKUP($A22&amp;$B22,'Cleaned Responses'!$1:$82,MATCH(BA$1,'Cleaned Responses'!$1:$1,0),FALSE)/100</f>
        <v/>
      </c>
      <c r="BB22" s="7" t="n"/>
      <c r="BC22" s="6">
        <f>VLOOKUP($A22&amp;$B22,'Cleaned Responses'!$1:$82,MATCH(BC$1,'Cleaned Responses'!$1:$1,0),FALSE)</f>
        <v/>
      </c>
      <c r="BD22" s="6">
        <f>VLOOKUP($A22&amp;$B22,'Cleaned Responses'!$1:$82,MATCH(BD$1,'Cleaned Responses'!$1:$1,0),FALSE)</f>
        <v/>
      </c>
      <c r="BE22">
        <f>VLOOKUP($A22&amp;$B22,'Cleaned Responses'!$1:$82,MATCH(BE$1,'Cleaned Responses'!$1:$1,0),FALSE)/100</f>
        <v/>
      </c>
      <c r="BF22">
        <f>VLOOKUP($A22&amp;$B22,'Cleaned Responses'!$1:$82,MATCH(BF$1,'Cleaned Responses'!$1:$1,0),FALSE)/100</f>
        <v/>
      </c>
      <c r="BG22">
        <f>VLOOKUP($A22&amp;$B22,'Cleaned Responses'!$1:$82,MATCH(BG$1,'Cleaned Responses'!$1:$1,0),FALSE)/100</f>
        <v/>
      </c>
      <c r="BH22">
        <f>BE22*AF22</f>
        <v/>
      </c>
      <c r="BI22">
        <f>BF22*AF22</f>
        <v/>
      </c>
      <c r="BJ22">
        <f>BG22*AF22</f>
        <v/>
      </c>
      <c r="BK22">
        <f>VLOOKUP($A22&amp;$B22,'Cleaned Responses'!$1:$82,MATCH(BK$1,'Cleaned Responses'!$1:$1,0),FALSE)/100</f>
        <v/>
      </c>
      <c r="BL22">
        <f>VLOOKUP($A22&amp;$B22,'Cleaned Responses'!$1:$82,MATCH(BL$1,'Cleaned Responses'!$1:$1,0),FALSE)/100</f>
        <v/>
      </c>
      <c r="BM22">
        <f>VLOOKUP($A22&amp;$B22,'Cleaned Responses'!$1:$82,MATCH(BM$1,'Cleaned Responses'!$1:$1,0),FALSE)/100</f>
        <v/>
      </c>
      <c r="BN22">
        <f>VLOOKUP($A22&amp;$B22,'Cleaned Responses'!$1:$82,MATCH(BN$1,'Cleaned Responses'!$1:$1,0),FALSE)/100</f>
        <v/>
      </c>
      <c r="BO22">
        <f>VLOOKUP($A22&amp;$B22,'Cleaned Responses'!$1:$82,MATCH(BO$1,'Cleaned Responses'!$1:$1,0),FALSE)/100</f>
        <v/>
      </c>
      <c r="BP22">
        <f>VLOOKUP($A22&amp;$B22,'Cleaned Responses'!$1:$82,MATCH(BP$1,'Cleaned Responses'!$1:$1,0),FALSE)/100</f>
        <v/>
      </c>
      <c r="BQ22">
        <f>VLOOKUP($A22&amp;$B22,'Cleaned Responses'!$1:$82,MATCH(BQ$1,'Cleaned Responses'!$1:$1,0),FALSE)/100</f>
        <v/>
      </c>
      <c r="BR22">
        <f>VLOOKUP($A22&amp;$B22,'Cleaned Responses'!$1:$82,MATCH(BR$1,'Cleaned Responses'!$1:$1,0),FALSE)/100</f>
        <v/>
      </c>
      <c r="BS22">
        <f>VLOOKUP($A22&amp;$B22,'Cleaned Responses'!$1:$82,MATCH(BS$1,'Cleaned Responses'!$1:$1,0),FALSE)/100</f>
        <v/>
      </c>
      <c r="BT22">
        <f>VLOOKUP($A22&amp;$B22,'Cleaned Responses'!$1:$82,MATCH(BT$1,'Cleaned Responses'!$1:$1,0),FALSE)/100</f>
        <v/>
      </c>
      <c r="BU22">
        <f>VLOOKUP($A22&amp;$B22,'Cleaned Responses'!$1:$82,MATCH(BU$1,'Cleaned Responses'!$1:$1,0),FALSE)/100</f>
        <v/>
      </c>
      <c r="BV22">
        <f>VLOOKUP($A22&amp;$B22,'Cleaned Responses'!$1:$82,MATCH(BV$1,'Cleaned Responses'!$1:$1,0),FALSE)/100</f>
        <v/>
      </c>
      <c r="BW22">
        <f>BK22*AF22</f>
        <v/>
      </c>
      <c r="BX22">
        <f>BL22*AF22</f>
        <v/>
      </c>
      <c r="BY22">
        <f>BM22*AF22</f>
        <v/>
      </c>
      <c r="BZ22">
        <f>BN22*AF22</f>
        <v/>
      </c>
      <c r="CA22">
        <f>BO22*AF22</f>
        <v/>
      </c>
      <c r="CB22">
        <f>BP22*AF22</f>
        <v/>
      </c>
      <c r="CC22">
        <f>BQ22*AF22</f>
        <v/>
      </c>
      <c r="CD22">
        <f>BR22*AF22</f>
        <v/>
      </c>
      <c r="CE22">
        <f>BS22*AF22</f>
        <v/>
      </c>
      <c r="CF22">
        <f>BT22*AF22</f>
        <v/>
      </c>
      <c r="CG22">
        <f>BU22*AF22</f>
        <v/>
      </c>
    </row>
    <row r="23" ht="20" customHeight="1" s="236">
      <c r="A23" s="168" t="inlineStr">
        <is>
          <t>InHealth Community Free Clinic</t>
        </is>
      </c>
      <c r="B23" s="6" t="n">
        <v>2023</v>
      </c>
      <c r="C23" s="6">
        <f>VLOOKUP($A23&amp;$B23,'Cleaned Responses'!$1:$82,MATCH($C$1,'Cleaned Responses'!$1:$1,0),FALSE)</f>
        <v/>
      </c>
      <c r="D23" s="6">
        <f>VLOOKUP($A23&amp;$B23,'Cleaned Responses'!$1:$82,MATCH(D$1,'Cleaned Responses'!$1:$1,0),FALSE)</f>
        <v/>
      </c>
      <c r="E23" s="6">
        <f>VLOOKUP($A23&amp;$B23,'Cleaned Responses'!$1:$82,MATCH(E$1,'Cleaned Responses'!$1:$1,0),FALSE)</f>
        <v/>
      </c>
      <c r="F23" s="6">
        <f>VLOOKUP($A23&amp;$B23,'Cleaned Responses'!$1:$82,MATCH(F$1,'Cleaned Responses'!$1:$1,0),FALSE)</f>
        <v/>
      </c>
      <c r="G23" s="6">
        <f>AE23</f>
        <v/>
      </c>
      <c r="H23" s="6">
        <f>VLOOKUP($A23&amp;$B23,'Cleaned Responses'!$1:$82,MATCH(H$1,'Cleaned Responses'!$1:$1,0),FALSE)</f>
        <v/>
      </c>
      <c r="I23" s="6">
        <f>VLOOKUP($A23&amp;$B23,'Cleaned Responses'!$1:$82,MATCH(I$1,'Cleaned Responses'!$1:$1,0),FALSE)</f>
        <v/>
      </c>
      <c r="J23" s="6">
        <f>VLOOKUP($A23&amp;$B23,'Cleaned Responses'!$1:$82,MATCH(J$1,'Cleaned Responses'!$1:$1,0),FALSE)</f>
        <v/>
      </c>
      <c r="K23" s="6">
        <f>VLOOKUP($A23&amp;$B23,'Cleaned Responses'!$1:$82,MATCH(K$1,'Cleaned Responses'!$1:$1,0),FALSE)</f>
        <v/>
      </c>
      <c r="L23" s="6">
        <f>VLOOKUP($A23&amp;$B23,'Cleaned Responses'!$1:$82,MATCH(L$1,'Cleaned Responses'!$1:$1,0),FALSE)</f>
        <v/>
      </c>
      <c r="M23" s="6">
        <f>VLOOKUP($A23&amp;$B23,'Cleaned Responses'!$1:$82,MATCH(M$1,'Cleaned Responses'!$1:$1,0),FALSE)</f>
        <v/>
      </c>
      <c r="N23" s="8">
        <f>V23/AE23</f>
        <v/>
      </c>
      <c r="O23" s="8">
        <f>W23/AE23</f>
        <v/>
      </c>
      <c r="P23" s="8">
        <f>Z23/AE23</f>
        <v/>
      </c>
      <c r="Q23" s="6" t="n"/>
      <c r="R23" s="6" t="n"/>
      <c r="S23" s="6" t="n"/>
      <c r="T23" s="6" t="n"/>
      <c r="U23" s="8">
        <f>SUM(N23:T23)</f>
        <v/>
      </c>
      <c r="V23" s="6">
        <f>VLOOKUP($A23&amp;$B23,'Cleaned Responses'!$1:$82,MATCH(V$1,'Cleaned Responses'!$1:$1,0),FALSE)</f>
        <v/>
      </c>
      <c r="W23" s="6">
        <f>VLOOKUP($A23&amp;$B23,'Cleaned Responses'!$1:$82,MATCH(W$1,'Cleaned Responses'!$1:$1,0),FALSE)</f>
        <v/>
      </c>
      <c r="X23" s="9">
        <f>W23-Y23</f>
        <v/>
      </c>
      <c r="Y23" s="9">
        <f>MIN(AG23,W23)</f>
        <v/>
      </c>
      <c r="Z23" s="6">
        <f>VLOOKUP($A23&amp;$B23,'Cleaned Responses'!$1:$82,MATCH(Z$1,'Cleaned Responses'!$1:$1,0),FALSE)</f>
        <v/>
      </c>
      <c r="AA23" s="6">
        <f>VLOOKUP($A23&amp;$B23,'Cleaned Responses'!$1:$82,MATCH(AA$1,'Cleaned Responses'!$1:$1,0),FALSE)</f>
        <v/>
      </c>
      <c r="AB23" s="6">
        <f>VLOOKUP($A23&amp;$B23,'Cleaned Responses'!$1:$82,MATCH(AB$1,'Cleaned Responses'!$1:$1,0),FALSE)</f>
        <v/>
      </c>
      <c r="AC23" s="6">
        <f>VLOOKUP($A23&amp;$B23,'Cleaned Responses'!$1:$82,MATCH(AC$1,'Cleaned Responses'!$1:$1,0),FALSE)</f>
        <v/>
      </c>
      <c r="AD23" s="6">
        <f>VLOOKUP($A23&amp;$B23,'Cleaned Responses'!$1:$82,MATCH(AD$1,'Cleaned Responses'!$1:$1,0),FALSE)</f>
        <v/>
      </c>
      <c r="AE23" s="6">
        <f>VLOOKUP($A23&amp;$B23,'Cleaned Responses'!$1:$82,MATCH(AE$1,'Cleaned Responses'!$1:$1,0),FALSE)</f>
        <v/>
      </c>
      <c r="AF23" s="6">
        <f>VLOOKUP($A23&amp;$B23,'Cleaned Responses'!$1:$82,MATCH(AF$1,'Cleaned Responses'!$1:$1,0),FALSE)</f>
        <v/>
      </c>
      <c r="AG23" s="6">
        <f>VLOOKUP($A23&amp;$B23,'Cleaned Responses'!$1:$82,MATCH(AG$1,'Cleaned Responses'!$1:$1,0),FALSE)</f>
        <v/>
      </c>
      <c r="AH23" s="6">
        <f>AF23-AG23</f>
        <v/>
      </c>
      <c r="AI23" s="7">
        <f>VLOOKUP($A23&amp;$B23,'Cleaned Responses'!$1:$82,MATCH(AI$1,'Cleaned Responses'!$1:$1,0),FALSE)/100</f>
        <v/>
      </c>
      <c r="AJ23" s="7">
        <f>VLOOKUP($A23&amp;$B23,'Cleaned Responses'!$1:$82,MATCH(AJ$1,'Cleaned Responses'!$1:$1,0),FALSE)/100</f>
        <v/>
      </c>
      <c r="AK23" s="7">
        <f>VLOOKUP($A23&amp;$B23,'Cleaned Responses'!$1:$82,MATCH(AK$1,'Cleaned Responses'!$1:$1,0),FALSE)/100</f>
        <v/>
      </c>
      <c r="AL23" s="7">
        <f>VLOOKUP($A23&amp;$B23,'Cleaned Responses'!$1:$82,MATCH(AL$1,'Cleaned Responses'!$1:$1,0),FALSE)/100</f>
        <v/>
      </c>
      <c r="AM23" s="7">
        <f>VLOOKUP($A23&amp;$B23,'Cleaned Responses'!$1:$82,MATCH(AM$1,'Cleaned Responses'!$1:$1,0),FALSE)/100</f>
        <v/>
      </c>
      <c r="AN23" s="7">
        <f>VLOOKUP($A23&amp;$B23,'Cleaned Responses'!$1:$82,MATCH(AN$1,'Cleaned Responses'!$1:$1,0),FALSE)/100</f>
        <v/>
      </c>
      <c r="AO23" s="7">
        <f>VLOOKUP($A23&amp;$B23,'Cleaned Responses'!$1:$82,MATCH(AO$1,'Cleaned Responses'!$1:$1,0),FALSE)/100</f>
        <v/>
      </c>
      <c r="AP23" s="7">
        <f>VLOOKUP($A23&amp;$B23,'Cleaned Responses'!$1:$82,MATCH(AP$1,'Cleaned Responses'!$1:$1,0),FALSE)/100</f>
        <v/>
      </c>
      <c r="AQ23" s="7">
        <f>VLOOKUP($A23&amp;$B23,'Cleaned Responses'!$1:$82,MATCH(AQ$1,'Cleaned Responses'!$1:$1,0),FALSE)/100</f>
        <v/>
      </c>
      <c r="AR23" s="7">
        <f>VLOOKUP($A23&amp;$B23,'Cleaned Responses'!$1:$82,MATCH(AR$1,'Cleaned Responses'!$1:$1,0),FALSE)/100</f>
        <v/>
      </c>
      <c r="AS23" s="7">
        <f>VLOOKUP($A23&amp;$B23,'Cleaned Responses'!$1:$82,MATCH(AS$1,'Cleaned Responses'!$1:$1,0),FALSE)/100</f>
        <v/>
      </c>
      <c r="AT23" s="7">
        <f>VLOOKUP($A23&amp;$B23,'Cleaned Responses'!$1:$82,MATCH(AT$1,'Cleaned Responses'!$1:$1,0),FALSE)/100</f>
        <v/>
      </c>
      <c r="AU23" s="7">
        <f>VLOOKUP($A23&amp;$B23,'Cleaned Responses'!$1:$82,MATCH(AU$1,'Cleaned Responses'!$1:$1,0),FALSE)/100</f>
        <v/>
      </c>
      <c r="AV23" s="7">
        <f>VLOOKUP($A23&amp;$B23,'Cleaned Responses'!$1:$82,MATCH(AV$1,'Cleaned Responses'!$1:$1,0),FALSE)/100</f>
        <v/>
      </c>
      <c r="AW23" s="7">
        <f>VLOOKUP($A23&amp;$B23,'Cleaned Responses'!$1:$82,MATCH(AW$1,'Cleaned Responses'!$1:$1,0),FALSE)/100</f>
        <v/>
      </c>
      <c r="AX23" s="7">
        <f>VLOOKUP($A23&amp;$B23,'Cleaned Responses'!$1:$82,MATCH(AX$1,'Cleaned Responses'!$1:$1,0),FALSE)/100</f>
        <v/>
      </c>
      <c r="AY23" s="7">
        <f>VLOOKUP($A23&amp;$B23,'Cleaned Responses'!$1:$82,MATCH(AY$1,'Cleaned Responses'!$1:$1,0),FALSE)/100</f>
        <v/>
      </c>
      <c r="AZ23" s="7">
        <f>VLOOKUP($A23&amp;$B23,'Cleaned Responses'!$1:$82,MATCH(AZ$1,'Cleaned Responses'!$1:$1,0),FALSE)/100</f>
        <v/>
      </c>
      <c r="BA23" s="7">
        <f>VLOOKUP($A23&amp;$B23,'Cleaned Responses'!$1:$82,MATCH(BA$1,'Cleaned Responses'!$1:$1,0),FALSE)/100</f>
        <v/>
      </c>
      <c r="BB23" s="7" t="n"/>
      <c r="BC23" s="6">
        <f>VLOOKUP($A23&amp;$B23,'Cleaned Responses'!$1:$82,MATCH(BC$1,'Cleaned Responses'!$1:$1,0),FALSE)</f>
        <v/>
      </c>
      <c r="BD23" s="6">
        <f>VLOOKUP($A23&amp;$B23,'Cleaned Responses'!$1:$82,MATCH(BD$1,'Cleaned Responses'!$1:$1,0),FALSE)</f>
        <v/>
      </c>
      <c r="BE23">
        <f>VLOOKUP($A23&amp;$B23,'Cleaned Responses'!$1:$82,MATCH(BE$1,'Cleaned Responses'!$1:$1,0),FALSE)/100</f>
        <v/>
      </c>
      <c r="BF23">
        <f>VLOOKUP($A23&amp;$B23,'Cleaned Responses'!$1:$82,MATCH(BF$1,'Cleaned Responses'!$1:$1,0),FALSE)/100</f>
        <v/>
      </c>
      <c r="BG23">
        <f>VLOOKUP($A23&amp;$B23,'Cleaned Responses'!$1:$82,MATCH(BG$1,'Cleaned Responses'!$1:$1,0),FALSE)/100</f>
        <v/>
      </c>
      <c r="BH23">
        <f>BE23*AF23</f>
        <v/>
      </c>
      <c r="BI23">
        <f>BF23*AF23</f>
        <v/>
      </c>
      <c r="BJ23">
        <f>BG23*AF23</f>
        <v/>
      </c>
      <c r="BK23">
        <f>VLOOKUP($A23&amp;$B23,'Cleaned Responses'!$1:$82,MATCH(BK$1,'Cleaned Responses'!$1:$1,0),FALSE)/100</f>
        <v/>
      </c>
      <c r="BL23">
        <f>VLOOKUP($A23&amp;$B23,'Cleaned Responses'!$1:$82,MATCH(BL$1,'Cleaned Responses'!$1:$1,0),FALSE)/100</f>
        <v/>
      </c>
      <c r="BM23">
        <f>VLOOKUP($A23&amp;$B23,'Cleaned Responses'!$1:$82,MATCH(BM$1,'Cleaned Responses'!$1:$1,0),FALSE)/100</f>
        <v/>
      </c>
      <c r="BN23">
        <f>VLOOKUP($A23&amp;$B23,'Cleaned Responses'!$1:$82,MATCH(BN$1,'Cleaned Responses'!$1:$1,0),FALSE)/100</f>
        <v/>
      </c>
      <c r="BO23">
        <f>VLOOKUP($A23&amp;$B23,'Cleaned Responses'!$1:$82,MATCH(BO$1,'Cleaned Responses'!$1:$1,0),FALSE)/100</f>
        <v/>
      </c>
      <c r="BP23">
        <f>VLOOKUP($A23&amp;$B23,'Cleaned Responses'!$1:$82,MATCH(BP$1,'Cleaned Responses'!$1:$1,0),FALSE)/100</f>
        <v/>
      </c>
      <c r="BQ23">
        <f>VLOOKUP($A23&amp;$B23,'Cleaned Responses'!$1:$82,MATCH(BQ$1,'Cleaned Responses'!$1:$1,0),FALSE)/100</f>
        <v/>
      </c>
      <c r="BR23">
        <f>VLOOKUP($A23&amp;$B23,'Cleaned Responses'!$1:$82,MATCH(BR$1,'Cleaned Responses'!$1:$1,0),FALSE)/100</f>
        <v/>
      </c>
      <c r="BS23">
        <f>VLOOKUP($A23&amp;$B23,'Cleaned Responses'!$1:$82,MATCH(BS$1,'Cleaned Responses'!$1:$1,0),FALSE)/100</f>
        <v/>
      </c>
      <c r="BT23">
        <f>VLOOKUP($A23&amp;$B23,'Cleaned Responses'!$1:$82,MATCH(BT$1,'Cleaned Responses'!$1:$1,0),FALSE)/100</f>
        <v/>
      </c>
      <c r="BU23">
        <f>VLOOKUP($A23&amp;$B23,'Cleaned Responses'!$1:$82,MATCH(BU$1,'Cleaned Responses'!$1:$1,0),FALSE)/100</f>
        <v/>
      </c>
      <c r="BV23">
        <f>VLOOKUP($A23&amp;$B23,'Cleaned Responses'!$1:$82,MATCH(BV$1,'Cleaned Responses'!$1:$1,0),FALSE)/100</f>
        <v/>
      </c>
      <c r="BW23">
        <f>BK23*AF23</f>
        <v/>
      </c>
      <c r="BX23">
        <f>BL23*AF23</f>
        <v/>
      </c>
      <c r="BY23">
        <f>BM23*AF23</f>
        <v/>
      </c>
      <c r="BZ23">
        <f>BN23*AF23</f>
        <v/>
      </c>
      <c r="CA23">
        <f>BO23*AF23</f>
        <v/>
      </c>
      <c r="CB23">
        <f>BP23*AF23</f>
        <v/>
      </c>
      <c r="CC23">
        <f>BQ23*AF23</f>
        <v/>
      </c>
      <c r="CD23">
        <f>BR23*AF23</f>
        <v/>
      </c>
      <c r="CE23">
        <f>BS23*AF23</f>
        <v/>
      </c>
      <c r="CF23">
        <f>BT23*AF23</f>
        <v/>
      </c>
      <c r="CG23">
        <f>BU23*AF23</f>
        <v/>
      </c>
    </row>
    <row r="24" ht="20" customHeight="1" s="236">
      <c r="A24" s="168" t="inlineStr">
        <is>
          <t>Lake Area Free Clinic</t>
        </is>
      </c>
      <c r="B24" s="6" t="n">
        <v>2023</v>
      </c>
      <c r="C24" s="6">
        <f>VLOOKUP($A24&amp;$B24,'Cleaned Responses'!$1:$82,MATCH($C$1,'Cleaned Responses'!$1:$1,0),FALSE)</f>
        <v/>
      </c>
      <c r="D24" s="6">
        <f>VLOOKUP($A24&amp;$B24,'Cleaned Responses'!$1:$82,MATCH(D$1,'Cleaned Responses'!$1:$1,0),FALSE)</f>
        <v/>
      </c>
      <c r="E24" s="6">
        <f>VLOOKUP($A24&amp;$B24,'Cleaned Responses'!$1:$82,MATCH(E$1,'Cleaned Responses'!$1:$1,0),FALSE)</f>
        <v/>
      </c>
      <c r="F24" s="6">
        <f>VLOOKUP($A24&amp;$B24,'Cleaned Responses'!$1:$82,MATCH(F$1,'Cleaned Responses'!$1:$1,0),FALSE)</f>
        <v/>
      </c>
      <c r="G24" s="6">
        <f>AE24</f>
        <v/>
      </c>
      <c r="H24" s="6">
        <f>VLOOKUP($A24&amp;$B24,'Cleaned Responses'!$1:$82,MATCH(H$1,'Cleaned Responses'!$1:$1,0),FALSE)</f>
        <v/>
      </c>
      <c r="I24" s="6">
        <f>VLOOKUP($A24&amp;$B24,'Cleaned Responses'!$1:$82,MATCH(I$1,'Cleaned Responses'!$1:$1,0),FALSE)</f>
        <v/>
      </c>
      <c r="J24" s="6">
        <f>VLOOKUP($A24&amp;$B24,'Cleaned Responses'!$1:$82,MATCH(J$1,'Cleaned Responses'!$1:$1,0),FALSE)</f>
        <v/>
      </c>
      <c r="K24" s="6">
        <f>VLOOKUP($A24&amp;$B24,'Cleaned Responses'!$1:$82,MATCH(K$1,'Cleaned Responses'!$1:$1,0),FALSE)</f>
        <v/>
      </c>
      <c r="L24" s="6">
        <f>VLOOKUP($A24&amp;$B24,'Cleaned Responses'!$1:$82,MATCH(L$1,'Cleaned Responses'!$1:$1,0),FALSE)</f>
        <v/>
      </c>
      <c r="M24" s="6">
        <f>VLOOKUP($A24&amp;$B24,'Cleaned Responses'!$1:$82,MATCH(M$1,'Cleaned Responses'!$1:$1,0),FALSE)</f>
        <v/>
      </c>
      <c r="N24" s="8">
        <f>V24/AE24</f>
        <v/>
      </c>
      <c r="O24" s="8">
        <f>W24/AE24</f>
        <v/>
      </c>
      <c r="P24" s="8">
        <f>Z24/AE24</f>
        <v/>
      </c>
      <c r="Q24" s="6" t="n"/>
      <c r="R24" s="6" t="n"/>
      <c r="S24" s="6" t="n"/>
      <c r="T24" s="6" t="n"/>
      <c r="U24" s="8">
        <f>SUM(N24:T24)</f>
        <v/>
      </c>
      <c r="V24" s="6">
        <f>VLOOKUP($A24&amp;$B24,'Cleaned Responses'!$1:$82,MATCH(V$1,'Cleaned Responses'!$1:$1,0),FALSE)</f>
        <v/>
      </c>
      <c r="W24" s="6">
        <f>VLOOKUP($A24&amp;$B24,'Cleaned Responses'!$1:$82,MATCH(W$1,'Cleaned Responses'!$1:$1,0),FALSE)</f>
        <v/>
      </c>
      <c r="X24" s="9">
        <f>W24-Y24</f>
        <v/>
      </c>
      <c r="Y24" s="9">
        <f>MIN(AG24,W24)</f>
        <v/>
      </c>
      <c r="Z24" s="6">
        <f>VLOOKUP($A24&amp;$B24,'Cleaned Responses'!$1:$82,MATCH(Z$1,'Cleaned Responses'!$1:$1,0),FALSE)</f>
        <v/>
      </c>
      <c r="AA24" s="6">
        <f>VLOOKUP($A24&amp;$B24,'Cleaned Responses'!$1:$82,MATCH(AA$1,'Cleaned Responses'!$1:$1,0),FALSE)</f>
        <v/>
      </c>
      <c r="AB24" s="6">
        <f>VLOOKUP($A24&amp;$B24,'Cleaned Responses'!$1:$82,MATCH(AB$1,'Cleaned Responses'!$1:$1,0),FALSE)</f>
        <v/>
      </c>
      <c r="AC24" s="6">
        <f>VLOOKUP($A24&amp;$B24,'Cleaned Responses'!$1:$82,MATCH(AC$1,'Cleaned Responses'!$1:$1,0),FALSE)</f>
        <v/>
      </c>
      <c r="AD24" s="6">
        <f>VLOOKUP($A24&amp;$B24,'Cleaned Responses'!$1:$82,MATCH(AD$1,'Cleaned Responses'!$1:$1,0),FALSE)</f>
        <v/>
      </c>
      <c r="AE24" s="6">
        <f>VLOOKUP($A24&amp;$B24,'Cleaned Responses'!$1:$82,MATCH(AE$1,'Cleaned Responses'!$1:$1,0),FALSE)</f>
        <v/>
      </c>
      <c r="AF24" s="6">
        <f>VLOOKUP($A24&amp;$B24,'Cleaned Responses'!$1:$82,MATCH(AF$1,'Cleaned Responses'!$1:$1,0),FALSE)</f>
        <v/>
      </c>
      <c r="AG24" s="6">
        <f>VLOOKUP($A24&amp;$B24,'Cleaned Responses'!$1:$82,MATCH(AG$1,'Cleaned Responses'!$1:$1,0),FALSE)</f>
        <v/>
      </c>
      <c r="AH24" s="6">
        <f>AF24-AG24</f>
        <v/>
      </c>
      <c r="AI24" s="7">
        <f>VLOOKUP($A24&amp;$B24,'Cleaned Responses'!$1:$82,MATCH(AI$1,'Cleaned Responses'!$1:$1,0),FALSE)/100</f>
        <v/>
      </c>
      <c r="AJ24" s="7">
        <f>VLOOKUP($A24&amp;$B24,'Cleaned Responses'!$1:$82,MATCH(AJ$1,'Cleaned Responses'!$1:$1,0),FALSE)/100</f>
        <v/>
      </c>
      <c r="AK24" s="7">
        <f>VLOOKUP($A24&amp;$B24,'Cleaned Responses'!$1:$82,MATCH(AK$1,'Cleaned Responses'!$1:$1,0),FALSE)/100</f>
        <v/>
      </c>
      <c r="AL24" s="7">
        <f>VLOOKUP($A24&amp;$B24,'Cleaned Responses'!$1:$82,MATCH(AL$1,'Cleaned Responses'!$1:$1,0),FALSE)/100</f>
        <v/>
      </c>
      <c r="AM24" s="7">
        <f>VLOOKUP($A24&amp;$B24,'Cleaned Responses'!$1:$82,MATCH(AM$1,'Cleaned Responses'!$1:$1,0),FALSE)/100</f>
        <v/>
      </c>
      <c r="AN24" s="7">
        <f>VLOOKUP($A24&amp;$B24,'Cleaned Responses'!$1:$82,MATCH(AN$1,'Cleaned Responses'!$1:$1,0),FALSE)/100</f>
        <v/>
      </c>
      <c r="AO24" s="7">
        <f>VLOOKUP($A24&amp;$B24,'Cleaned Responses'!$1:$82,MATCH(AO$1,'Cleaned Responses'!$1:$1,0),FALSE)/100</f>
        <v/>
      </c>
      <c r="AP24" s="7">
        <f>VLOOKUP($A24&amp;$B24,'Cleaned Responses'!$1:$82,MATCH(AP$1,'Cleaned Responses'!$1:$1,0),FALSE)/100</f>
        <v/>
      </c>
      <c r="AQ24" s="7">
        <f>VLOOKUP($A24&amp;$B24,'Cleaned Responses'!$1:$82,MATCH(AQ$1,'Cleaned Responses'!$1:$1,0),FALSE)/100</f>
        <v/>
      </c>
      <c r="AR24" s="7">
        <f>VLOOKUP($A24&amp;$B24,'Cleaned Responses'!$1:$82,MATCH(AR$1,'Cleaned Responses'!$1:$1,0),FALSE)/100</f>
        <v/>
      </c>
      <c r="AS24" s="7">
        <f>VLOOKUP($A24&amp;$B24,'Cleaned Responses'!$1:$82,MATCH(AS$1,'Cleaned Responses'!$1:$1,0),FALSE)/100</f>
        <v/>
      </c>
      <c r="AT24" s="7">
        <f>VLOOKUP($A24&amp;$B24,'Cleaned Responses'!$1:$82,MATCH(AT$1,'Cleaned Responses'!$1:$1,0),FALSE)/100</f>
        <v/>
      </c>
      <c r="AU24" s="7">
        <f>VLOOKUP($A24&amp;$B24,'Cleaned Responses'!$1:$82,MATCH(AU$1,'Cleaned Responses'!$1:$1,0),FALSE)/100</f>
        <v/>
      </c>
      <c r="AV24" s="7">
        <f>VLOOKUP($A24&amp;$B24,'Cleaned Responses'!$1:$82,MATCH(AV$1,'Cleaned Responses'!$1:$1,0),FALSE)/100</f>
        <v/>
      </c>
      <c r="AW24" s="7">
        <f>VLOOKUP($A24&amp;$B24,'Cleaned Responses'!$1:$82,MATCH(AW$1,'Cleaned Responses'!$1:$1,0),FALSE)/100</f>
        <v/>
      </c>
      <c r="AX24" s="7">
        <f>VLOOKUP($A24&amp;$B24,'Cleaned Responses'!$1:$82,MATCH(AX$1,'Cleaned Responses'!$1:$1,0),FALSE)/100</f>
        <v/>
      </c>
      <c r="AY24" s="7">
        <f>VLOOKUP($A24&amp;$B24,'Cleaned Responses'!$1:$82,MATCH(AY$1,'Cleaned Responses'!$1:$1,0),FALSE)/100</f>
        <v/>
      </c>
      <c r="AZ24" s="7">
        <f>VLOOKUP($A24&amp;$B24,'Cleaned Responses'!$1:$82,MATCH(AZ$1,'Cleaned Responses'!$1:$1,0),FALSE)/100</f>
        <v/>
      </c>
      <c r="BA24" s="7">
        <f>VLOOKUP($A24&amp;$B24,'Cleaned Responses'!$1:$82,MATCH(BA$1,'Cleaned Responses'!$1:$1,0),FALSE)/100</f>
        <v/>
      </c>
      <c r="BB24" s="7" t="n"/>
      <c r="BC24" s="6">
        <f>VLOOKUP($A24&amp;$B24,'Cleaned Responses'!$1:$82,MATCH(BC$1,'Cleaned Responses'!$1:$1,0),FALSE)</f>
        <v/>
      </c>
      <c r="BD24" s="6">
        <f>VLOOKUP($A24&amp;$B24,'Cleaned Responses'!$1:$82,MATCH(BD$1,'Cleaned Responses'!$1:$1,0),FALSE)</f>
        <v/>
      </c>
      <c r="BE24">
        <f>VLOOKUP($A24&amp;$B24,'Cleaned Responses'!$1:$82,MATCH(BE$1,'Cleaned Responses'!$1:$1,0),FALSE)/100</f>
        <v/>
      </c>
      <c r="BF24">
        <f>VLOOKUP($A24&amp;$B24,'Cleaned Responses'!$1:$82,MATCH(BF$1,'Cleaned Responses'!$1:$1,0),FALSE)/100</f>
        <v/>
      </c>
      <c r="BG24">
        <f>VLOOKUP($A24&amp;$B24,'Cleaned Responses'!$1:$82,MATCH(BG$1,'Cleaned Responses'!$1:$1,0),FALSE)/100</f>
        <v/>
      </c>
      <c r="BH24">
        <f>BE24*AF24</f>
        <v/>
      </c>
      <c r="BI24">
        <f>BF24*AF24</f>
        <v/>
      </c>
      <c r="BJ24">
        <f>BG24*AF24</f>
        <v/>
      </c>
      <c r="BK24">
        <f>VLOOKUP($A24&amp;$B24,'Cleaned Responses'!$1:$82,MATCH(BK$1,'Cleaned Responses'!$1:$1,0),FALSE)/100</f>
        <v/>
      </c>
      <c r="BL24">
        <f>VLOOKUP($A24&amp;$B24,'Cleaned Responses'!$1:$82,MATCH(BL$1,'Cleaned Responses'!$1:$1,0),FALSE)/100</f>
        <v/>
      </c>
      <c r="BM24">
        <f>VLOOKUP($A24&amp;$B24,'Cleaned Responses'!$1:$82,MATCH(BM$1,'Cleaned Responses'!$1:$1,0),FALSE)/100</f>
        <v/>
      </c>
      <c r="BN24">
        <f>VLOOKUP($A24&amp;$B24,'Cleaned Responses'!$1:$82,MATCH(BN$1,'Cleaned Responses'!$1:$1,0),FALSE)/100</f>
        <v/>
      </c>
      <c r="BO24">
        <f>VLOOKUP($A24&amp;$B24,'Cleaned Responses'!$1:$82,MATCH(BO$1,'Cleaned Responses'!$1:$1,0),FALSE)/100</f>
        <v/>
      </c>
      <c r="BP24">
        <f>VLOOKUP($A24&amp;$B24,'Cleaned Responses'!$1:$82,MATCH(BP$1,'Cleaned Responses'!$1:$1,0),FALSE)/100</f>
        <v/>
      </c>
      <c r="BQ24">
        <f>VLOOKUP($A24&amp;$B24,'Cleaned Responses'!$1:$82,MATCH(BQ$1,'Cleaned Responses'!$1:$1,0),FALSE)/100</f>
        <v/>
      </c>
      <c r="BR24">
        <f>VLOOKUP($A24&amp;$B24,'Cleaned Responses'!$1:$82,MATCH(BR$1,'Cleaned Responses'!$1:$1,0),FALSE)/100</f>
        <v/>
      </c>
      <c r="BS24">
        <f>VLOOKUP($A24&amp;$B24,'Cleaned Responses'!$1:$82,MATCH(BS$1,'Cleaned Responses'!$1:$1,0),FALSE)/100</f>
        <v/>
      </c>
      <c r="BT24">
        <f>VLOOKUP($A24&amp;$B24,'Cleaned Responses'!$1:$82,MATCH(BT$1,'Cleaned Responses'!$1:$1,0),FALSE)/100</f>
        <v/>
      </c>
      <c r="BU24">
        <f>VLOOKUP($A24&amp;$B24,'Cleaned Responses'!$1:$82,MATCH(BU$1,'Cleaned Responses'!$1:$1,0),FALSE)/100</f>
        <v/>
      </c>
      <c r="BV24">
        <f>VLOOKUP($A24&amp;$B24,'Cleaned Responses'!$1:$82,MATCH(BV$1,'Cleaned Responses'!$1:$1,0),FALSE)/100</f>
        <v/>
      </c>
      <c r="BW24">
        <f>BK24*AF24</f>
        <v/>
      </c>
      <c r="BX24">
        <f>BL24*AF24</f>
        <v/>
      </c>
      <c r="BY24">
        <f>BM24*AF24</f>
        <v/>
      </c>
      <c r="BZ24">
        <f>BN24*AF24</f>
        <v/>
      </c>
      <c r="CA24">
        <f>BO24*AF24</f>
        <v/>
      </c>
      <c r="CB24">
        <f>BP24*AF24</f>
        <v/>
      </c>
      <c r="CC24">
        <f>BQ24*AF24</f>
        <v/>
      </c>
      <c r="CD24">
        <f>BR24*AF24</f>
        <v/>
      </c>
      <c r="CE24">
        <f>BS24*AF24</f>
        <v/>
      </c>
      <c r="CF24">
        <f>BT24*AF24</f>
        <v/>
      </c>
      <c r="CG24">
        <f>BU24*AF24</f>
        <v/>
      </c>
    </row>
    <row r="25" ht="20" customHeight="1" s="236">
      <c r="A25" s="168" t="inlineStr">
        <is>
          <t>MacCanon Brown Homeless Sanctuary</t>
        </is>
      </c>
      <c r="B25" s="6" t="n">
        <v>2023</v>
      </c>
      <c r="C25" s="6">
        <f>VLOOKUP($A25&amp;$B25,'Cleaned Responses'!$1:$82,MATCH($C$1,'Cleaned Responses'!$1:$1,0),FALSE)</f>
        <v/>
      </c>
      <c r="D25" s="6">
        <f>VLOOKUP($A25&amp;$B25,'Cleaned Responses'!$1:$82,MATCH(D$1,'Cleaned Responses'!$1:$1,0),FALSE)</f>
        <v/>
      </c>
      <c r="E25" s="6">
        <f>VLOOKUP($A25&amp;$B25,'Cleaned Responses'!$1:$82,MATCH(E$1,'Cleaned Responses'!$1:$1,0),FALSE)</f>
        <v/>
      </c>
      <c r="F25" s="6">
        <f>VLOOKUP($A25&amp;$B25,'Cleaned Responses'!$1:$82,MATCH(F$1,'Cleaned Responses'!$1:$1,0),FALSE)</f>
        <v/>
      </c>
      <c r="G25" s="6">
        <f>AE25</f>
        <v/>
      </c>
      <c r="H25" s="6">
        <f>VLOOKUP($A25&amp;$B25,'Cleaned Responses'!$1:$82,MATCH(H$1,'Cleaned Responses'!$1:$1,0),FALSE)</f>
        <v/>
      </c>
      <c r="I25" s="6">
        <f>VLOOKUP($A25&amp;$B25,'Cleaned Responses'!$1:$82,MATCH(I$1,'Cleaned Responses'!$1:$1,0),FALSE)</f>
        <v/>
      </c>
      <c r="J25" s="6">
        <f>VLOOKUP($A25&amp;$B25,'Cleaned Responses'!$1:$82,MATCH(J$1,'Cleaned Responses'!$1:$1,0),FALSE)</f>
        <v/>
      </c>
      <c r="K25" s="6">
        <f>VLOOKUP($A25&amp;$B25,'Cleaned Responses'!$1:$82,MATCH(K$1,'Cleaned Responses'!$1:$1,0),FALSE)</f>
        <v/>
      </c>
      <c r="L25" s="6">
        <f>VLOOKUP($A25&amp;$B25,'Cleaned Responses'!$1:$82,MATCH(L$1,'Cleaned Responses'!$1:$1,0),FALSE)</f>
        <v/>
      </c>
      <c r="M25" s="6">
        <f>VLOOKUP($A25&amp;$B25,'Cleaned Responses'!$1:$82,MATCH(M$1,'Cleaned Responses'!$1:$1,0),FALSE)</f>
        <v/>
      </c>
      <c r="N25" s="8">
        <f>V25/AE25</f>
        <v/>
      </c>
      <c r="O25" s="8">
        <f>W25/AE25</f>
        <v/>
      </c>
      <c r="P25" s="8">
        <f>Z25/AE25</f>
        <v/>
      </c>
      <c r="Q25" s="6" t="n"/>
      <c r="R25" s="6" t="n"/>
      <c r="S25" s="6" t="n"/>
      <c r="T25" s="6" t="n"/>
      <c r="U25" s="8">
        <f>SUM(N25:T25)</f>
        <v/>
      </c>
      <c r="V25" s="6">
        <f>VLOOKUP($A25&amp;$B25,'Cleaned Responses'!$1:$82,MATCH(V$1,'Cleaned Responses'!$1:$1,0),FALSE)</f>
        <v/>
      </c>
      <c r="W25" s="6">
        <f>VLOOKUP($A25&amp;$B25,'Cleaned Responses'!$1:$82,MATCH(W$1,'Cleaned Responses'!$1:$1,0),FALSE)</f>
        <v/>
      </c>
      <c r="X25" s="9">
        <f>W25-Y25</f>
        <v/>
      </c>
      <c r="Y25" s="9">
        <f>MIN(AG25,W25)</f>
        <v/>
      </c>
      <c r="Z25" s="6">
        <f>VLOOKUP($A25&amp;$B25,'Cleaned Responses'!$1:$82,MATCH(Z$1,'Cleaned Responses'!$1:$1,0),FALSE)</f>
        <v/>
      </c>
      <c r="AA25" s="6">
        <f>VLOOKUP($A25&amp;$B25,'Cleaned Responses'!$1:$82,MATCH(AA$1,'Cleaned Responses'!$1:$1,0),FALSE)</f>
        <v/>
      </c>
      <c r="AB25" s="6">
        <f>VLOOKUP($A25&amp;$B25,'Cleaned Responses'!$1:$82,MATCH(AB$1,'Cleaned Responses'!$1:$1,0),FALSE)</f>
        <v/>
      </c>
      <c r="AC25" s="6">
        <f>VLOOKUP($A25&amp;$B25,'Cleaned Responses'!$1:$82,MATCH(AC$1,'Cleaned Responses'!$1:$1,0),FALSE)</f>
        <v/>
      </c>
      <c r="AD25" s="6">
        <f>VLOOKUP($A25&amp;$B25,'Cleaned Responses'!$1:$82,MATCH(AD$1,'Cleaned Responses'!$1:$1,0),FALSE)</f>
        <v/>
      </c>
      <c r="AE25" s="6">
        <f>VLOOKUP($A25&amp;$B25,'Cleaned Responses'!$1:$82,MATCH(AE$1,'Cleaned Responses'!$1:$1,0),FALSE)</f>
        <v/>
      </c>
      <c r="AF25" s="6">
        <f>VLOOKUP($A25&amp;$B25,'Cleaned Responses'!$1:$82,MATCH(AF$1,'Cleaned Responses'!$1:$1,0),FALSE)</f>
        <v/>
      </c>
      <c r="AG25" s="6">
        <f>VLOOKUP($A25&amp;$B25,'Cleaned Responses'!$1:$82,MATCH(AG$1,'Cleaned Responses'!$1:$1,0),FALSE)</f>
        <v/>
      </c>
      <c r="AH25" s="6">
        <f>AF25-AG25</f>
        <v/>
      </c>
      <c r="AI25" s="7">
        <f>VLOOKUP($A25&amp;$B25,'Cleaned Responses'!$1:$82,MATCH(AI$1,'Cleaned Responses'!$1:$1,0),FALSE)/100</f>
        <v/>
      </c>
      <c r="AJ25" s="7">
        <f>VLOOKUP($A25&amp;$B25,'Cleaned Responses'!$1:$82,MATCH(AJ$1,'Cleaned Responses'!$1:$1,0),FALSE)/100</f>
        <v/>
      </c>
      <c r="AK25" s="7">
        <f>VLOOKUP($A25&amp;$B25,'Cleaned Responses'!$1:$82,MATCH(AK$1,'Cleaned Responses'!$1:$1,0),FALSE)/100</f>
        <v/>
      </c>
      <c r="AL25" s="7">
        <f>VLOOKUP($A25&amp;$B25,'Cleaned Responses'!$1:$82,MATCH(AL$1,'Cleaned Responses'!$1:$1,0),FALSE)/100</f>
        <v/>
      </c>
      <c r="AM25" s="7">
        <f>VLOOKUP($A25&amp;$B25,'Cleaned Responses'!$1:$82,MATCH(AM$1,'Cleaned Responses'!$1:$1,0),FALSE)/100</f>
        <v/>
      </c>
      <c r="AN25" s="7">
        <f>VLOOKUP($A25&amp;$B25,'Cleaned Responses'!$1:$82,MATCH(AN$1,'Cleaned Responses'!$1:$1,0),FALSE)/100</f>
        <v/>
      </c>
      <c r="AO25" s="7">
        <f>VLOOKUP($A25&amp;$B25,'Cleaned Responses'!$1:$82,MATCH(AO$1,'Cleaned Responses'!$1:$1,0),FALSE)/100</f>
        <v/>
      </c>
      <c r="AP25" s="7">
        <f>VLOOKUP($A25&amp;$B25,'Cleaned Responses'!$1:$82,MATCH(AP$1,'Cleaned Responses'!$1:$1,0),FALSE)/100</f>
        <v/>
      </c>
      <c r="AQ25" s="7">
        <f>VLOOKUP($A25&amp;$B25,'Cleaned Responses'!$1:$82,MATCH(AQ$1,'Cleaned Responses'!$1:$1,0),FALSE)/100</f>
        <v/>
      </c>
      <c r="AR25" s="7">
        <f>VLOOKUP($A25&amp;$B25,'Cleaned Responses'!$1:$82,MATCH(AR$1,'Cleaned Responses'!$1:$1,0),FALSE)/100</f>
        <v/>
      </c>
      <c r="AS25" s="7">
        <f>VLOOKUP($A25&amp;$B25,'Cleaned Responses'!$1:$82,MATCH(AS$1,'Cleaned Responses'!$1:$1,0),FALSE)/100</f>
        <v/>
      </c>
      <c r="AT25" s="7">
        <f>VLOOKUP($A25&amp;$B25,'Cleaned Responses'!$1:$82,MATCH(AT$1,'Cleaned Responses'!$1:$1,0),FALSE)/100</f>
        <v/>
      </c>
      <c r="AU25" s="7">
        <f>VLOOKUP($A25&amp;$B25,'Cleaned Responses'!$1:$82,MATCH(AU$1,'Cleaned Responses'!$1:$1,0),FALSE)/100</f>
        <v/>
      </c>
      <c r="AV25" s="7">
        <f>VLOOKUP($A25&amp;$B25,'Cleaned Responses'!$1:$82,MATCH(AV$1,'Cleaned Responses'!$1:$1,0),FALSE)/100</f>
        <v/>
      </c>
      <c r="AW25" s="7">
        <f>VLOOKUP($A25&amp;$B25,'Cleaned Responses'!$1:$82,MATCH(AW$1,'Cleaned Responses'!$1:$1,0),FALSE)/100</f>
        <v/>
      </c>
      <c r="AX25" s="7">
        <f>VLOOKUP($A25&amp;$B25,'Cleaned Responses'!$1:$82,MATCH(AX$1,'Cleaned Responses'!$1:$1,0),FALSE)/100</f>
        <v/>
      </c>
      <c r="AY25" s="7">
        <f>VLOOKUP($A25&amp;$B25,'Cleaned Responses'!$1:$82,MATCH(AY$1,'Cleaned Responses'!$1:$1,0),FALSE)/100</f>
        <v/>
      </c>
      <c r="AZ25" s="7">
        <f>VLOOKUP($A25&amp;$B25,'Cleaned Responses'!$1:$82,MATCH(AZ$1,'Cleaned Responses'!$1:$1,0),FALSE)/100</f>
        <v/>
      </c>
      <c r="BA25" s="7">
        <f>VLOOKUP($A25&amp;$B25,'Cleaned Responses'!$1:$82,MATCH(BA$1,'Cleaned Responses'!$1:$1,0),FALSE)/100</f>
        <v/>
      </c>
      <c r="BB25" s="7" t="n"/>
      <c r="BC25" s="6">
        <f>VLOOKUP($A25&amp;$B25,'Cleaned Responses'!$1:$82,MATCH(BC$1,'Cleaned Responses'!$1:$1,0),FALSE)</f>
        <v/>
      </c>
      <c r="BD25" s="6">
        <f>VLOOKUP($A25&amp;$B25,'Cleaned Responses'!$1:$82,MATCH(BD$1,'Cleaned Responses'!$1:$1,0),FALSE)</f>
        <v/>
      </c>
      <c r="BE25">
        <f>VLOOKUP($A25&amp;$B25,'Cleaned Responses'!$1:$82,MATCH(BE$1,'Cleaned Responses'!$1:$1,0),FALSE)/100</f>
        <v/>
      </c>
      <c r="BF25">
        <f>VLOOKUP($A25&amp;$B25,'Cleaned Responses'!$1:$82,MATCH(BF$1,'Cleaned Responses'!$1:$1,0),FALSE)/100</f>
        <v/>
      </c>
      <c r="BG25">
        <f>VLOOKUP($A25&amp;$B25,'Cleaned Responses'!$1:$82,MATCH(BG$1,'Cleaned Responses'!$1:$1,0),FALSE)/100</f>
        <v/>
      </c>
      <c r="BH25">
        <f>BE25*AF25</f>
        <v/>
      </c>
      <c r="BI25">
        <f>BF25*AF25</f>
        <v/>
      </c>
      <c r="BJ25">
        <f>BG25*AF25</f>
        <v/>
      </c>
      <c r="BK25">
        <f>VLOOKUP($A25&amp;$B25,'Cleaned Responses'!$1:$82,MATCH(BK$1,'Cleaned Responses'!$1:$1,0),FALSE)/100</f>
        <v/>
      </c>
      <c r="BL25">
        <f>VLOOKUP($A25&amp;$B25,'Cleaned Responses'!$1:$82,MATCH(BL$1,'Cleaned Responses'!$1:$1,0),FALSE)/100</f>
        <v/>
      </c>
      <c r="BM25">
        <f>VLOOKUP($A25&amp;$B25,'Cleaned Responses'!$1:$82,MATCH(BM$1,'Cleaned Responses'!$1:$1,0),FALSE)/100</f>
        <v/>
      </c>
      <c r="BN25">
        <f>VLOOKUP($A25&amp;$B25,'Cleaned Responses'!$1:$82,MATCH(BN$1,'Cleaned Responses'!$1:$1,0),FALSE)/100</f>
        <v/>
      </c>
      <c r="BO25">
        <f>VLOOKUP($A25&amp;$B25,'Cleaned Responses'!$1:$82,MATCH(BO$1,'Cleaned Responses'!$1:$1,0),FALSE)/100</f>
        <v/>
      </c>
      <c r="BP25">
        <f>VLOOKUP($A25&amp;$B25,'Cleaned Responses'!$1:$82,MATCH(BP$1,'Cleaned Responses'!$1:$1,0),FALSE)/100</f>
        <v/>
      </c>
      <c r="BQ25">
        <f>VLOOKUP($A25&amp;$B25,'Cleaned Responses'!$1:$82,MATCH(BQ$1,'Cleaned Responses'!$1:$1,0),FALSE)/100</f>
        <v/>
      </c>
      <c r="BR25">
        <f>VLOOKUP($A25&amp;$B25,'Cleaned Responses'!$1:$82,MATCH(BR$1,'Cleaned Responses'!$1:$1,0),FALSE)/100</f>
        <v/>
      </c>
      <c r="BS25">
        <f>VLOOKUP($A25&amp;$B25,'Cleaned Responses'!$1:$82,MATCH(BS$1,'Cleaned Responses'!$1:$1,0),FALSE)/100</f>
        <v/>
      </c>
      <c r="BT25">
        <f>VLOOKUP($A25&amp;$B25,'Cleaned Responses'!$1:$82,MATCH(BT$1,'Cleaned Responses'!$1:$1,0),FALSE)/100</f>
        <v/>
      </c>
      <c r="BU25">
        <f>VLOOKUP($A25&amp;$B25,'Cleaned Responses'!$1:$82,MATCH(BU$1,'Cleaned Responses'!$1:$1,0),FALSE)/100</f>
        <v/>
      </c>
      <c r="BV25">
        <f>VLOOKUP($A25&amp;$B25,'Cleaned Responses'!$1:$82,MATCH(BV$1,'Cleaned Responses'!$1:$1,0),FALSE)/100</f>
        <v/>
      </c>
      <c r="BW25">
        <f>BK25*AF25</f>
        <v/>
      </c>
      <c r="BX25">
        <f>BL25*AF25</f>
        <v/>
      </c>
      <c r="BY25">
        <f>BM25*AF25</f>
        <v/>
      </c>
      <c r="BZ25">
        <f>BN25*AF25</f>
        <v/>
      </c>
      <c r="CA25">
        <f>BO25*AF25</f>
        <v/>
      </c>
      <c r="CB25">
        <f>BP25*AF25</f>
        <v/>
      </c>
      <c r="CC25">
        <f>BQ25*AF25</f>
        <v/>
      </c>
      <c r="CD25">
        <f>BR25*AF25</f>
        <v/>
      </c>
      <c r="CE25">
        <f>BS25*AF25</f>
        <v/>
      </c>
      <c r="CF25">
        <f>BT25*AF25</f>
        <v/>
      </c>
      <c r="CG25">
        <f>BU25*AF25</f>
        <v/>
      </c>
    </row>
    <row r="26" ht="20" customHeight="1" s="236">
      <c r="A26" s="168" t="inlineStr">
        <is>
          <t>Madison Street Medicine</t>
        </is>
      </c>
      <c r="B26" s="6" t="n">
        <v>2023</v>
      </c>
      <c r="C26" s="6">
        <f>VLOOKUP($A26&amp;$B26,'Cleaned Responses'!$1:$82,MATCH($C$1,'Cleaned Responses'!$1:$1,0),FALSE)</f>
        <v/>
      </c>
      <c r="D26" s="6">
        <f>VLOOKUP($A26&amp;$B26,'Cleaned Responses'!$1:$82,MATCH(D$1,'Cleaned Responses'!$1:$1,0),FALSE)</f>
        <v/>
      </c>
      <c r="E26" s="6">
        <f>VLOOKUP($A26&amp;$B26,'Cleaned Responses'!$1:$82,MATCH(E$1,'Cleaned Responses'!$1:$1,0),FALSE)</f>
        <v/>
      </c>
      <c r="F26" s="6">
        <f>VLOOKUP($A26&amp;$B26,'Cleaned Responses'!$1:$82,MATCH(F$1,'Cleaned Responses'!$1:$1,0),FALSE)</f>
        <v/>
      </c>
      <c r="G26" s="6">
        <f>AE26</f>
        <v/>
      </c>
      <c r="H26" s="6">
        <f>VLOOKUP($A26&amp;$B26,'Cleaned Responses'!$1:$82,MATCH(H$1,'Cleaned Responses'!$1:$1,0),FALSE)</f>
        <v/>
      </c>
      <c r="I26" s="6">
        <f>VLOOKUP($A26&amp;$B26,'Cleaned Responses'!$1:$82,MATCH(I$1,'Cleaned Responses'!$1:$1,0),FALSE)</f>
        <v/>
      </c>
      <c r="J26" s="6">
        <f>VLOOKUP($A26&amp;$B26,'Cleaned Responses'!$1:$82,MATCH(J$1,'Cleaned Responses'!$1:$1,0),FALSE)</f>
        <v/>
      </c>
      <c r="K26" s="6">
        <f>VLOOKUP($A26&amp;$B26,'Cleaned Responses'!$1:$82,MATCH(K$1,'Cleaned Responses'!$1:$1,0),FALSE)</f>
        <v/>
      </c>
      <c r="L26" s="6">
        <f>VLOOKUP($A26&amp;$B26,'Cleaned Responses'!$1:$82,MATCH(L$1,'Cleaned Responses'!$1:$1,0),FALSE)</f>
        <v/>
      </c>
      <c r="M26" s="6">
        <f>VLOOKUP($A26&amp;$B26,'Cleaned Responses'!$1:$82,MATCH(M$1,'Cleaned Responses'!$1:$1,0),FALSE)</f>
        <v/>
      </c>
      <c r="N26" s="8">
        <f>V26/AE26</f>
        <v/>
      </c>
      <c r="O26" s="8">
        <f>W26/AE26</f>
        <v/>
      </c>
      <c r="P26" s="8">
        <f>Z26/AE26</f>
        <v/>
      </c>
      <c r="Q26" s="6" t="n"/>
      <c r="R26" s="6" t="n"/>
      <c r="S26" s="6" t="n"/>
      <c r="T26" s="6" t="n"/>
      <c r="U26" s="8">
        <f>SUM(N26:T26)</f>
        <v/>
      </c>
      <c r="V26" s="6">
        <f>VLOOKUP($A26&amp;$B26,'Cleaned Responses'!$1:$82,MATCH(V$1,'Cleaned Responses'!$1:$1,0),FALSE)</f>
        <v/>
      </c>
      <c r="W26" s="6">
        <f>VLOOKUP($A26&amp;$B26,'Cleaned Responses'!$1:$82,MATCH(W$1,'Cleaned Responses'!$1:$1,0),FALSE)</f>
        <v/>
      </c>
      <c r="X26" s="9">
        <f>W26-Y26</f>
        <v/>
      </c>
      <c r="Y26" s="9">
        <f>MIN(AG26,W26)</f>
        <v/>
      </c>
      <c r="Z26" s="6">
        <f>VLOOKUP($A26&amp;$B26,'Cleaned Responses'!$1:$82,MATCH(Z$1,'Cleaned Responses'!$1:$1,0),FALSE)</f>
        <v/>
      </c>
      <c r="AA26" s="6">
        <f>VLOOKUP($A26&amp;$B26,'Cleaned Responses'!$1:$82,MATCH(AA$1,'Cleaned Responses'!$1:$1,0),FALSE)</f>
        <v/>
      </c>
      <c r="AB26" s="6">
        <f>VLOOKUP($A26&amp;$B26,'Cleaned Responses'!$1:$82,MATCH(AB$1,'Cleaned Responses'!$1:$1,0),FALSE)</f>
        <v/>
      </c>
      <c r="AC26" s="6">
        <f>VLOOKUP($A26&amp;$B26,'Cleaned Responses'!$1:$82,MATCH(AC$1,'Cleaned Responses'!$1:$1,0),FALSE)</f>
        <v/>
      </c>
      <c r="AD26" s="6">
        <f>VLOOKUP($A26&amp;$B26,'Cleaned Responses'!$1:$82,MATCH(AD$1,'Cleaned Responses'!$1:$1,0),FALSE)</f>
        <v/>
      </c>
      <c r="AE26" s="6">
        <f>VLOOKUP($A26&amp;$B26,'Cleaned Responses'!$1:$82,MATCH(AE$1,'Cleaned Responses'!$1:$1,0),FALSE)</f>
        <v/>
      </c>
      <c r="AF26" s="6">
        <f>VLOOKUP($A26&amp;$B26,'Cleaned Responses'!$1:$82,MATCH(AF$1,'Cleaned Responses'!$1:$1,0),FALSE)</f>
        <v/>
      </c>
      <c r="AG26" s="6">
        <f>VLOOKUP($A26&amp;$B26,'Cleaned Responses'!$1:$82,MATCH(AG$1,'Cleaned Responses'!$1:$1,0),FALSE)</f>
        <v/>
      </c>
      <c r="AH26" s="6">
        <f>AF26-AG26</f>
        <v/>
      </c>
      <c r="AI26" s="7">
        <f>VLOOKUP($A26&amp;$B26,'Cleaned Responses'!$1:$82,MATCH(AI$1,'Cleaned Responses'!$1:$1,0),FALSE)/100</f>
        <v/>
      </c>
      <c r="AJ26" s="7">
        <f>VLOOKUP($A26&amp;$B26,'Cleaned Responses'!$1:$82,MATCH(AJ$1,'Cleaned Responses'!$1:$1,0),FALSE)/100</f>
        <v/>
      </c>
      <c r="AK26" s="7">
        <f>VLOOKUP($A26&amp;$B26,'Cleaned Responses'!$1:$82,MATCH(AK$1,'Cleaned Responses'!$1:$1,0),FALSE)/100</f>
        <v/>
      </c>
      <c r="AL26" s="7">
        <f>VLOOKUP($A26&amp;$B26,'Cleaned Responses'!$1:$82,MATCH(AL$1,'Cleaned Responses'!$1:$1,0),FALSE)/100</f>
        <v/>
      </c>
      <c r="AM26" s="7">
        <f>VLOOKUP($A26&amp;$B26,'Cleaned Responses'!$1:$82,MATCH(AM$1,'Cleaned Responses'!$1:$1,0),FALSE)/100</f>
        <v/>
      </c>
      <c r="AN26" s="7">
        <f>VLOOKUP($A26&amp;$B26,'Cleaned Responses'!$1:$82,MATCH(AN$1,'Cleaned Responses'!$1:$1,0),FALSE)/100</f>
        <v/>
      </c>
      <c r="AO26" s="7">
        <f>VLOOKUP($A26&amp;$B26,'Cleaned Responses'!$1:$82,MATCH(AO$1,'Cleaned Responses'!$1:$1,0),FALSE)/100</f>
        <v/>
      </c>
      <c r="AP26" s="7">
        <f>VLOOKUP($A26&amp;$B26,'Cleaned Responses'!$1:$82,MATCH(AP$1,'Cleaned Responses'!$1:$1,0),FALSE)/100</f>
        <v/>
      </c>
      <c r="AQ26" s="7">
        <f>VLOOKUP($A26&amp;$B26,'Cleaned Responses'!$1:$82,MATCH(AQ$1,'Cleaned Responses'!$1:$1,0),FALSE)/100</f>
        <v/>
      </c>
      <c r="AR26" s="7">
        <f>VLOOKUP($A26&amp;$B26,'Cleaned Responses'!$1:$82,MATCH(AR$1,'Cleaned Responses'!$1:$1,0),FALSE)/100</f>
        <v/>
      </c>
      <c r="AS26" s="7">
        <f>VLOOKUP($A26&amp;$B26,'Cleaned Responses'!$1:$82,MATCH(AS$1,'Cleaned Responses'!$1:$1,0),FALSE)/100</f>
        <v/>
      </c>
      <c r="AT26" s="7">
        <f>VLOOKUP($A26&amp;$B26,'Cleaned Responses'!$1:$82,MATCH(AT$1,'Cleaned Responses'!$1:$1,0),FALSE)/100</f>
        <v/>
      </c>
      <c r="AU26" s="7">
        <f>VLOOKUP($A26&amp;$B26,'Cleaned Responses'!$1:$82,MATCH(AU$1,'Cleaned Responses'!$1:$1,0),FALSE)/100</f>
        <v/>
      </c>
      <c r="AV26" s="7">
        <f>VLOOKUP($A26&amp;$B26,'Cleaned Responses'!$1:$82,MATCH(AV$1,'Cleaned Responses'!$1:$1,0),FALSE)/100</f>
        <v/>
      </c>
      <c r="AW26" s="7">
        <f>VLOOKUP($A26&amp;$B26,'Cleaned Responses'!$1:$82,MATCH(AW$1,'Cleaned Responses'!$1:$1,0),FALSE)/100</f>
        <v/>
      </c>
      <c r="AX26" s="7">
        <f>VLOOKUP($A26&amp;$B26,'Cleaned Responses'!$1:$82,MATCH(AX$1,'Cleaned Responses'!$1:$1,0),FALSE)/100</f>
        <v/>
      </c>
      <c r="AY26" s="7">
        <f>VLOOKUP($A26&amp;$B26,'Cleaned Responses'!$1:$82,MATCH(AY$1,'Cleaned Responses'!$1:$1,0),FALSE)/100</f>
        <v/>
      </c>
      <c r="AZ26" s="7">
        <f>VLOOKUP($A26&amp;$B26,'Cleaned Responses'!$1:$82,MATCH(AZ$1,'Cleaned Responses'!$1:$1,0),FALSE)/100</f>
        <v/>
      </c>
      <c r="BA26" s="7">
        <f>VLOOKUP($A26&amp;$B26,'Cleaned Responses'!$1:$82,MATCH(BA$1,'Cleaned Responses'!$1:$1,0),FALSE)/100</f>
        <v/>
      </c>
      <c r="BB26" s="7" t="n"/>
      <c r="BC26" s="6">
        <f>VLOOKUP($A26&amp;$B26,'Cleaned Responses'!$1:$82,MATCH(BC$1,'Cleaned Responses'!$1:$1,0),FALSE)</f>
        <v/>
      </c>
      <c r="BD26" s="6">
        <f>VLOOKUP($A26&amp;$B26,'Cleaned Responses'!$1:$82,MATCH(BD$1,'Cleaned Responses'!$1:$1,0),FALSE)</f>
        <v/>
      </c>
      <c r="BE26">
        <f>VLOOKUP($A26&amp;$B26,'Cleaned Responses'!$1:$82,MATCH(BE$1,'Cleaned Responses'!$1:$1,0),FALSE)/100</f>
        <v/>
      </c>
      <c r="BF26">
        <f>VLOOKUP($A26&amp;$B26,'Cleaned Responses'!$1:$82,MATCH(BF$1,'Cleaned Responses'!$1:$1,0),FALSE)/100</f>
        <v/>
      </c>
      <c r="BG26">
        <f>VLOOKUP($A26&amp;$B26,'Cleaned Responses'!$1:$82,MATCH(BG$1,'Cleaned Responses'!$1:$1,0),FALSE)/100</f>
        <v/>
      </c>
      <c r="BH26">
        <f>BE26*AF26</f>
        <v/>
      </c>
      <c r="BI26">
        <f>BF26*AF26</f>
        <v/>
      </c>
      <c r="BJ26">
        <f>BG26*AF26</f>
        <v/>
      </c>
      <c r="BK26">
        <f>VLOOKUP($A26&amp;$B26,'Cleaned Responses'!$1:$82,MATCH(BK$1,'Cleaned Responses'!$1:$1,0),FALSE)/100</f>
        <v/>
      </c>
      <c r="BL26">
        <f>VLOOKUP($A26&amp;$B26,'Cleaned Responses'!$1:$82,MATCH(BL$1,'Cleaned Responses'!$1:$1,0),FALSE)/100</f>
        <v/>
      </c>
      <c r="BM26">
        <f>VLOOKUP($A26&amp;$B26,'Cleaned Responses'!$1:$82,MATCH(BM$1,'Cleaned Responses'!$1:$1,0),FALSE)/100</f>
        <v/>
      </c>
      <c r="BN26">
        <f>VLOOKUP($A26&amp;$B26,'Cleaned Responses'!$1:$82,MATCH(BN$1,'Cleaned Responses'!$1:$1,0),FALSE)/100</f>
        <v/>
      </c>
      <c r="BO26">
        <f>VLOOKUP($A26&amp;$B26,'Cleaned Responses'!$1:$82,MATCH(BO$1,'Cleaned Responses'!$1:$1,0),FALSE)/100</f>
        <v/>
      </c>
      <c r="BP26">
        <f>VLOOKUP($A26&amp;$B26,'Cleaned Responses'!$1:$82,MATCH(BP$1,'Cleaned Responses'!$1:$1,0),FALSE)/100</f>
        <v/>
      </c>
      <c r="BQ26">
        <f>VLOOKUP($A26&amp;$B26,'Cleaned Responses'!$1:$82,MATCH(BQ$1,'Cleaned Responses'!$1:$1,0),FALSE)/100</f>
        <v/>
      </c>
      <c r="BR26">
        <f>VLOOKUP($A26&amp;$B26,'Cleaned Responses'!$1:$82,MATCH(BR$1,'Cleaned Responses'!$1:$1,0),FALSE)/100</f>
        <v/>
      </c>
      <c r="BS26">
        <f>VLOOKUP($A26&amp;$B26,'Cleaned Responses'!$1:$82,MATCH(BS$1,'Cleaned Responses'!$1:$1,0),FALSE)/100</f>
        <v/>
      </c>
      <c r="BT26">
        <f>VLOOKUP($A26&amp;$B26,'Cleaned Responses'!$1:$82,MATCH(BT$1,'Cleaned Responses'!$1:$1,0),FALSE)/100</f>
        <v/>
      </c>
      <c r="BU26">
        <f>VLOOKUP($A26&amp;$B26,'Cleaned Responses'!$1:$82,MATCH(BU$1,'Cleaned Responses'!$1:$1,0),FALSE)/100</f>
        <v/>
      </c>
      <c r="BV26">
        <f>VLOOKUP($A26&amp;$B26,'Cleaned Responses'!$1:$82,MATCH(BV$1,'Cleaned Responses'!$1:$1,0),FALSE)/100</f>
        <v/>
      </c>
      <c r="BW26">
        <f>BK26*AF26</f>
        <v/>
      </c>
      <c r="BX26">
        <f>BL26*AF26</f>
        <v/>
      </c>
      <c r="BY26">
        <f>BM26*AF26</f>
        <v/>
      </c>
      <c r="BZ26">
        <f>BN26*AF26</f>
        <v/>
      </c>
      <c r="CA26">
        <f>BO26*AF26</f>
        <v/>
      </c>
      <c r="CB26">
        <f>BP26*AF26</f>
        <v/>
      </c>
      <c r="CC26">
        <f>BQ26*AF26</f>
        <v/>
      </c>
      <c r="CD26">
        <f>BR26*AF26</f>
        <v/>
      </c>
      <c r="CE26">
        <f>BS26*AF26</f>
        <v/>
      </c>
      <c r="CF26">
        <f>BT26*AF26</f>
        <v/>
      </c>
      <c r="CG26">
        <f>BU26*AF26</f>
        <v/>
      </c>
    </row>
    <row r="27" ht="20" customHeight="1" s="236">
      <c r="A27" s="168" t="inlineStr">
        <is>
          <t>MEDiC Student-Run Free Clinics</t>
        </is>
      </c>
      <c r="B27" s="6" t="n">
        <v>2023</v>
      </c>
      <c r="C27" s="6">
        <f>VLOOKUP($A27&amp;$B27,'Cleaned Responses'!$1:$82,MATCH($C$1,'Cleaned Responses'!$1:$1,0),FALSE)</f>
        <v/>
      </c>
      <c r="D27" s="6">
        <f>VLOOKUP($A27&amp;$B27,'Cleaned Responses'!$1:$82,MATCH(D$1,'Cleaned Responses'!$1:$1,0),FALSE)</f>
        <v/>
      </c>
      <c r="E27" s="6">
        <f>VLOOKUP($A27&amp;$B27,'Cleaned Responses'!$1:$82,MATCH(E$1,'Cleaned Responses'!$1:$1,0),FALSE)</f>
        <v/>
      </c>
      <c r="F27" s="6">
        <f>VLOOKUP($A27&amp;$B27,'Cleaned Responses'!$1:$82,MATCH(F$1,'Cleaned Responses'!$1:$1,0),FALSE)</f>
        <v/>
      </c>
      <c r="G27" s="6">
        <f>AE27</f>
        <v/>
      </c>
      <c r="H27" s="6">
        <f>VLOOKUP($A27&amp;$B27,'Cleaned Responses'!$1:$82,MATCH(H$1,'Cleaned Responses'!$1:$1,0),FALSE)</f>
        <v/>
      </c>
      <c r="I27" s="6">
        <f>VLOOKUP($A27&amp;$B27,'Cleaned Responses'!$1:$82,MATCH(I$1,'Cleaned Responses'!$1:$1,0),FALSE)</f>
        <v/>
      </c>
      <c r="J27" s="6">
        <f>VLOOKUP($A27&amp;$B27,'Cleaned Responses'!$1:$82,MATCH(J$1,'Cleaned Responses'!$1:$1,0),FALSE)</f>
        <v/>
      </c>
      <c r="K27" s="6">
        <f>VLOOKUP($A27&amp;$B27,'Cleaned Responses'!$1:$82,MATCH(K$1,'Cleaned Responses'!$1:$1,0),FALSE)</f>
        <v/>
      </c>
      <c r="L27" s="6">
        <f>VLOOKUP($A27&amp;$B27,'Cleaned Responses'!$1:$82,MATCH(L$1,'Cleaned Responses'!$1:$1,0),FALSE)</f>
        <v/>
      </c>
      <c r="M27" s="6">
        <f>VLOOKUP($A27&amp;$B27,'Cleaned Responses'!$1:$82,MATCH(M$1,'Cleaned Responses'!$1:$1,0),FALSE)</f>
        <v/>
      </c>
      <c r="N27" s="8">
        <f>V27/AE27</f>
        <v/>
      </c>
      <c r="O27" s="8">
        <f>W27/AE27</f>
        <v/>
      </c>
      <c r="P27" s="8">
        <f>Z27/AE27</f>
        <v/>
      </c>
      <c r="Q27" s="6" t="n"/>
      <c r="R27" s="6" t="n"/>
      <c r="S27" s="6" t="n"/>
      <c r="T27" s="6" t="n"/>
      <c r="U27" s="8">
        <f>SUM(N27:T27)</f>
        <v/>
      </c>
      <c r="V27" s="6">
        <f>VLOOKUP($A27&amp;$B27,'Cleaned Responses'!$1:$82,MATCH(V$1,'Cleaned Responses'!$1:$1,0),FALSE)</f>
        <v/>
      </c>
      <c r="W27" s="6">
        <f>VLOOKUP($A27&amp;$B27,'Cleaned Responses'!$1:$82,MATCH(W$1,'Cleaned Responses'!$1:$1,0),FALSE)</f>
        <v/>
      </c>
      <c r="X27" s="9">
        <f>W27-Y27</f>
        <v/>
      </c>
      <c r="Y27" s="9">
        <f>MIN(AG27,W27)</f>
        <v/>
      </c>
      <c r="Z27" s="6">
        <f>VLOOKUP($A27&amp;$B27,'Cleaned Responses'!$1:$82,MATCH(Z$1,'Cleaned Responses'!$1:$1,0),FALSE)</f>
        <v/>
      </c>
      <c r="AA27" s="6">
        <f>VLOOKUP($A27&amp;$B27,'Cleaned Responses'!$1:$82,MATCH(AA$1,'Cleaned Responses'!$1:$1,0),FALSE)</f>
        <v/>
      </c>
      <c r="AB27" s="6">
        <f>VLOOKUP($A27&amp;$B27,'Cleaned Responses'!$1:$82,MATCH(AB$1,'Cleaned Responses'!$1:$1,0),FALSE)</f>
        <v/>
      </c>
      <c r="AC27" s="6">
        <f>VLOOKUP($A27&amp;$B27,'Cleaned Responses'!$1:$82,MATCH(AC$1,'Cleaned Responses'!$1:$1,0),FALSE)</f>
        <v/>
      </c>
      <c r="AD27" s="6">
        <f>VLOOKUP($A27&amp;$B27,'Cleaned Responses'!$1:$82,MATCH(AD$1,'Cleaned Responses'!$1:$1,0),FALSE)</f>
        <v/>
      </c>
      <c r="AE27" s="6">
        <f>VLOOKUP($A27&amp;$B27,'Cleaned Responses'!$1:$82,MATCH(AE$1,'Cleaned Responses'!$1:$1,0),FALSE)</f>
        <v/>
      </c>
      <c r="AF27" s="6">
        <f>VLOOKUP($A27&amp;$B27,'Cleaned Responses'!$1:$82,MATCH(AF$1,'Cleaned Responses'!$1:$1,0),FALSE)</f>
        <v/>
      </c>
      <c r="AG27" s="6">
        <f>VLOOKUP($A27&amp;$B27,'Cleaned Responses'!$1:$82,MATCH(AG$1,'Cleaned Responses'!$1:$1,0),FALSE)</f>
        <v/>
      </c>
      <c r="AH27" s="6">
        <f>AF27-AG27</f>
        <v/>
      </c>
      <c r="AI27" s="7">
        <f>VLOOKUP($A27&amp;$B27,'Cleaned Responses'!$1:$82,MATCH(AI$1,'Cleaned Responses'!$1:$1,0),FALSE)/100</f>
        <v/>
      </c>
      <c r="AJ27" s="7">
        <f>VLOOKUP($A27&amp;$B27,'Cleaned Responses'!$1:$82,MATCH(AJ$1,'Cleaned Responses'!$1:$1,0),FALSE)/100</f>
        <v/>
      </c>
      <c r="AK27" s="7">
        <f>VLOOKUP($A27&amp;$B27,'Cleaned Responses'!$1:$82,MATCH(AK$1,'Cleaned Responses'!$1:$1,0),FALSE)/100</f>
        <v/>
      </c>
      <c r="AL27" s="7">
        <f>VLOOKUP($A27&amp;$B27,'Cleaned Responses'!$1:$82,MATCH(AL$1,'Cleaned Responses'!$1:$1,0),FALSE)/100</f>
        <v/>
      </c>
      <c r="AM27" s="7">
        <f>VLOOKUP($A27&amp;$B27,'Cleaned Responses'!$1:$82,MATCH(AM$1,'Cleaned Responses'!$1:$1,0),FALSE)/100</f>
        <v/>
      </c>
      <c r="AN27" s="7">
        <f>VLOOKUP($A27&amp;$B27,'Cleaned Responses'!$1:$82,MATCH(AN$1,'Cleaned Responses'!$1:$1,0),FALSE)/100</f>
        <v/>
      </c>
      <c r="AO27" s="7">
        <f>VLOOKUP($A27&amp;$B27,'Cleaned Responses'!$1:$82,MATCH(AO$1,'Cleaned Responses'!$1:$1,0),FALSE)/100</f>
        <v/>
      </c>
      <c r="AP27" s="7">
        <f>VLOOKUP($A27&amp;$B27,'Cleaned Responses'!$1:$82,MATCH(AP$1,'Cleaned Responses'!$1:$1,0),FALSE)/100</f>
        <v/>
      </c>
      <c r="AQ27" s="7">
        <f>VLOOKUP($A27&amp;$B27,'Cleaned Responses'!$1:$82,MATCH(AQ$1,'Cleaned Responses'!$1:$1,0),FALSE)/100</f>
        <v/>
      </c>
      <c r="AR27" s="7">
        <f>VLOOKUP($A27&amp;$B27,'Cleaned Responses'!$1:$82,MATCH(AR$1,'Cleaned Responses'!$1:$1,0),FALSE)/100</f>
        <v/>
      </c>
      <c r="AS27" s="7">
        <f>VLOOKUP($A27&amp;$B27,'Cleaned Responses'!$1:$82,MATCH(AS$1,'Cleaned Responses'!$1:$1,0),FALSE)/100</f>
        <v/>
      </c>
      <c r="AT27" s="7">
        <f>VLOOKUP($A27&amp;$B27,'Cleaned Responses'!$1:$82,MATCH(AT$1,'Cleaned Responses'!$1:$1,0),FALSE)/100</f>
        <v/>
      </c>
      <c r="AU27" s="7">
        <f>VLOOKUP($A27&amp;$B27,'Cleaned Responses'!$1:$82,MATCH(AU$1,'Cleaned Responses'!$1:$1,0),FALSE)/100</f>
        <v/>
      </c>
      <c r="AV27" s="7">
        <f>VLOOKUP($A27&amp;$B27,'Cleaned Responses'!$1:$82,MATCH(AV$1,'Cleaned Responses'!$1:$1,0),FALSE)/100</f>
        <v/>
      </c>
      <c r="AW27" s="7">
        <f>VLOOKUP($A27&amp;$B27,'Cleaned Responses'!$1:$82,MATCH(AW$1,'Cleaned Responses'!$1:$1,0),FALSE)/100</f>
        <v/>
      </c>
      <c r="AX27" s="7">
        <f>VLOOKUP($A27&amp;$B27,'Cleaned Responses'!$1:$82,MATCH(AX$1,'Cleaned Responses'!$1:$1,0),FALSE)/100</f>
        <v/>
      </c>
      <c r="AY27" s="7">
        <f>VLOOKUP($A27&amp;$B27,'Cleaned Responses'!$1:$82,MATCH(AY$1,'Cleaned Responses'!$1:$1,0),FALSE)/100</f>
        <v/>
      </c>
      <c r="AZ27" s="7">
        <f>VLOOKUP($A27&amp;$B27,'Cleaned Responses'!$1:$82,MATCH(AZ$1,'Cleaned Responses'!$1:$1,0),FALSE)/100</f>
        <v/>
      </c>
      <c r="BA27" s="7">
        <f>VLOOKUP($A27&amp;$B27,'Cleaned Responses'!$1:$82,MATCH(BA$1,'Cleaned Responses'!$1:$1,0),FALSE)/100</f>
        <v/>
      </c>
      <c r="BB27" s="7" t="n"/>
      <c r="BC27" s="6">
        <f>VLOOKUP($A27&amp;$B27,'Cleaned Responses'!$1:$82,MATCH(BC$1,'Cleaned Responses'!$1:$1,0),FALSE)</f>
        <v/>
      </c>
      <c r="BD27" s="6">
        <f>VLOOKUP($A27&amp;$B27,'Cleaned Responses'!$1:$82,MATCH(BD$1,'Cleaned Responses'!$1:$1,0),FALSE)</f>
        <v/>
      </c>
      <c r="BE27">
        <f>VLOOKUP($A27&amp;$B27,'Cleaned Responses'!$1:$82,MATCH(BE$1,'Cleaned Responses'!$1:$1,0),FALSE)/100</f>
        <v/>
      </c>
      <c r="BF27">
        <f>VLOOKUP($A27&amp;$B27,'Cleaned Responses'!$1:$82,MATCH(BF$1,'Cleaned Responses'!$1:$1,0),FALSE)/100</f>
        <v/>
      </c>
      <c r="BG27">
        <f>VLOOKUP($A27&amp;$B27,'Cleaned Responses'!$1:$82,MATCH(BG$1,'Cleaned Responses'!$1:$1,0),FALSE)/100</f>
        <v/>
      </c>
      <c r="BH27">
        <f>BE27*AF27</f>
        <v/>
      </c>
      <c r="BI27">
        <f>BF27*AF27</f>
        <v/>
      </c>
      <c r="BJ27">
        <f>BG27*AF27</f>
        <v/>
      </c>
      <c r="BK27">
        <f>VLOOKUP($A27&amp;$B27,'Cleaned Responses'!$1:$82,MATCH(BK$1,'Cleaned Responses'!$1:$1,0),FALSE)/100</f>
        <v/>
      </c>
      <c r="BL27">
        <f>VLOOKUP($A27&amp;$B27,'Cleaned Responses'!$1:$82,MATCH(BL$1,'Cleaned Responses'!$1:$1,0),FALSE)/100</f>
        <v/>
      </c>
      <c r="BM27">
        <f>VLOOKUP($A27&amp;$B27,'Cleaned Responses'!$1:$82,MATCH(BM$1,'Cleaned Responses'!$1:$1,0),FALSE)/100</f>
        <v/>
      </c>
      <c r="BN27">
        <f>VLOOKUP($A27&amp;$B27,'Cleaned Responses'!$1:$82,MATCH(BN$1,'Cleaned Responses'!$1:$1,0),FALSE)/100</f>
        <v/>
      </c>
      <c r="BO27">
        <f>VLOOKUP($A27&amp;$B27,'Cleaned Responses'!$1:$82,MATCH(BO$1,'Cleaned Responses'!$1:$1,0),FALSE)/100</f>
        <v/>
      </c>
      <c r="BP27">
        <f>VLOOKUP($A27&amp;$B27,'Cleaned Responses'!$1:$82,MATCH(BP$1,'Cleaned Responses'!$1:$1,0),FALSE)/100</f>
        <v/>
      </c>
      <c r="BQ27">
        <f>VLOOKUP($A27&amp;$B27,'Cleaned Responses'!$1:$82,MATCH(BQ$1,'Cleaned Responses'!$1:$1,0),FALSE)/100</f>
        <v/>
      </c>
      <c r="BR27">
        <f>VLOOKUP($A27&amp;$B27,'Cleaned Responses'!$1:$82,MATCH(BR$1,'Cleaned Responses'!$1:$1,0),FALSE)/100</f>
        <v/>
      </c>
      <c r="BS27">
        <f>VLOOKUP($A27&amp;$B27,'Cleaned Responses'!$1:$82,MATCH(BS$1,'Cleaned Responses'!$1:$1,0),FALSE)/100</f>
        <v/>
      </c>
      <c r="BT27">
        <f>VLOOKUP($A27&amp;$B27,'Cleaned Responses'!$1:$82,MATCH(BT$1,'Cleaned Responses'!$1:$1,0),FALSE)/100</f>
        <v/>
      </c>
      <c r="BU27">
        <f>VLOOKUP($A27&amp;$B27,'Cleaned Responses'!$1:$82,MATCH(BU$1,'Cleaned Responses'!$1:$1,0),FALSE)/100</f>
        <v/>
      </c>
      <c r="BV27">
        <f>VLOOKUP($A27&amp;$B27,'Cleaned Responses'!$1:$82,MATCH(BV$1,'Cleaned Responses'!$1:$1,0),FALSE)/100</f>
        <v/>
      </c>
      <c r="BW27">
        <f>BK27*AF27</f>
        <v/>
      </c>
      <c r="BX27">
        <f>BL27*AF27</f>
        <v/>
      </c>
      <c r="BY27">
        <f>BM27*AF27</f>
        <v/>
      </c>
      <c r="BZ27">
        <f>BN27*AF27</f>
        <v/>
      </c>
      <c r="CA27">
        <f>BO27*AF27</f>
        <v/>
      </c>
      <c r="CB27">
        <f>BP27*AF27</f>
        <v/>
      </c>
      <c r="CC27">
        <f>BQ27*AF27</f>
        <v/>
      </c>
      <c r="CD27">
        <f>BR27*AF27</f>
        <v/>
      </c>
      <c r="CE27">
        <f>BS27*AF27</f>
        <v/>
      </c>
      <c r="CF27">
        <f>BT27*AF27</f>
        <v/>
      </c>
      <c r="CG27">
        <f>BU27*AF27</f>
        <v/>
      </c>
    </row>
    <row r="28" ht="20" customHeight="1" s="236">
      <c r="A28" s="168" t="inlineStr">
        <is>
          <t>More Smiles Wisconsin, Inc.</t>
        </is>
      </c>
      <c r="B28" s="6" t="n">
        <v>2023</v>
      </c>
      <c r="C28" s="6">
        <f>VLOOKUP($A28&amp;$B28,'Cleaned Responses'!$1:$82,MATCH($C$1,'Cleaned Responses'!$1:$1,0),FALSE)</f>
        <v/>
      </c>
      <c r="D28" s="6">
        <f>VLOOKUP($A28&amp;$B28,'Cleaned Responses'!$1:$82,MATCH(D$1,'Cleaned Responses'!$1:$1,0),FALSE)</f>
        <v/>
      </c>
      <c r="E28" s="6">
        <f>VLOOKUP($A28&amp;$B28,'Cleaned Responses'!$1:$82,MATCH(E$1,'Cleaned Responses'!$1:$1,0),FALSE)</f>
        <v/>
      </c>
      <c r="F28" s="6">
        <f>VLOOKUP($A28&amp;$B28,'Cleaned Responses'!$1:$82,MATCH(F$1,'Cleaned Responses'!$1:$1,0),FALSE)</f>
        <v/>
      </c>
      <c r="G28" s="6">
        <f>AE28</f>
        <v/>
      </c>
      <c r="H28" s="6">
        <f>VLOOKUP($A28&amp;$B28,'Cleaned Responses'!$1:$82,MATCH(H$1,'Cleaned Responses'!$1:$1,0),FALSE)</f>
        <v/>
      </c>
      <c r="I28" s="6">
        <f>VLOOKUP($A28&amp;$B28,'Cleaned Responses'!$1:$82,MATCH(I$1,'Cleaned Responses'!$1:$1,0),FALSE)</f>
        <v/>
      </c>
      <c r="J28" s="6">
        <f>VLOOKUP($A28&amp;$B28,'Cleaned Responses'!$1:$82,MATCH(J$1,'Cleaned Responses'!$1:$1,0),FALSE)</f>
        <v/>
      </c>
      <c r="K28" s="6">
        <f>VLOOKUP($A28&amp;$B28,'Cleaned Responses'!$1:$82,MATCH(K$1,'Cleaned Responses'!$1:$1,0),FALSE)</f>
        <v/>
      </c>
      <c r="L28" s="6">
        <f>VLOOKUP($A28&amp;$B28,'Cleaned Responses'!$1:$82,MATCH(L$1,'Cleaned Responses'!$1:$1,0),FALSE)</f>
        <v/>
      </c>
      <c r="M28" s="6">
        <f>VLOOKUP($A28&amp;$B28,'Cleaned Responses'!$1:$82,MATCH(M$1,'Cleaned Responses'!$1:$1,0),FALSE)</f>
        <v/>
      </c>
      <c r="N28" s="8">
        <f>V28/AE28</f>
        <v/>
      </c>
      <c r="O28" s="8">
        <f>W28/AE28</f>
        <v/>
      </c>
      <c r="P28" s="8">
        <f>Z28/AE28</f>
        <v/>
      </c>
      <c r="Q28" s="6" t="n"/>
      <c r="R28" s="6" t="n"/>
      <c r="S28" s="6" t="n"/>
      <c r="T28" s="6" t="n"/>
      <c r="U28" s="8">
        <f>SUM(N28:T28)</f>
        <v/>
      </c>
      <c r="V28" s="6">
        <f>VLOOKUP($A28&amp;$B28,'Cleaned Responses'!$1:$82,MATCH(V$1,'Cleaned Responses'!$1:$1,0),FALSE)</f>
        <v/>
      </c>
      <c r="W28" s="6">
        <f>VLOOKUP($A28&amp;$B28,'Cleaned Responses'!$1:$82,MATCH(W$1,'Cleaned Responses'!$1:$1,0),FALSE)</f>
        <v/>
      </c>
      <c r="X28" s="9">
        <f>W28-Y28</f>
        <v/>
      </c>
      <c r="Y28" s="9">
        <f>MIN(AG28,W28)</f>
        <v/>
      </c>
      <c r="Z28" s="6">
        <f>VLOOKUP($A28&amp;$B28,'Cleaned Responses'!$1:$82,MATCH(Z$1,'Cleaned Responses'!$1:$1,0),FALSE)</f>
        <v/>
      </c>
      <c r="AA28" s="6">
        <f>VLOOKUP($A28&amp;$B28,'Cleaned Responses'!$1:$82,MATCH(AA$1,'Cleaned Responses'!$1:$1,0),FALSE)</f>
        <v/>
      </c>
      <c r="AB28" s="6">
        <f>VLOOKUP($A28&amp;$B28,'Cleaned Responses'!$1:$82,MATCH(AB$1,'Cleaned Responses'!$1:$1,0),FALSE)</f>
        <v/>
      </c>
      <c r="AC28" s="6">
        <f>VLOOKUP($A28&amp;$B28,'Cleaned Responses'!$1:$82,MATCH(AC$1,'Cleaned Responses'!$1:$1,0),FALSE)</f>
        <v/>
      </c>
      <c r="AD28" s="6">
        <f>VLOOKUP($A28&amp;$B28,'Cleaned Responses'!$1:$82,MATCH(AD$1,'Cleaned Responses'!$1:$1,0),FALSE)</f>
        <v/>
      </c>
      <c r="AE28" s="6">
        <f>VLOOKUP($A28&amp;$B28,'Cleaned Responses'!$1:$82,MATCH(AE$1,'Cleaned Responses'!$1:$1,0),FALSE)</f>
        <v/>
      </c>
      <c r="AF28" s="6">
        <f>VLOOKUP($A28&amp;$B28,'Cleaned Responses'!$1:$82,MATCH(AF$1,'Cleaned Responses'!$1:$1,0),FALSE)</f>
        <v/>
      </c>
      <c r="AG28" s="6">
        <f>VLOOKUP($A28&amp;$B28,'Cleaned Responses'!$1:$82,MATCH(AG$1,'Cleaned Responses'!$1:$1,0),FALSE)</f>
        <v/>
      </c>
      <c r="AH28" s="6">
        <f>AF28-AG28</f>
        <v/>
      </c>
      <c r="AI28" s="7">
        <f>VLOOKUP($A28&amp;$B28,'Cleaned Responses'!$1:$82,MATCH(AI$1,'Cleaned Responses'!$1:$1,0),FALSE)/100</f>
        <v/>
      </c>
      <c r="AJ28" s="7">
        <f>VLOOKUP($A28&amp;$B28,'Cleaned Responses'!$1:$82,MATCH(AJ$1,'Cleaned Responses'!$1:$1,0),FALSE)/100</f>
        <v/>
      </c>
      <c r="AK28" s="7">
        <f>VLOOKUP($A28&amp;$B28,'Cleaned Responses'!$1:$82,MATCH(AK$1,'Cleaned Responses'!$1:$1,0),FALSE)/100</f>
        <v/>
      </c>
      <c r="AL28" s="7">
        <f>VLOOKUP($A28&amp;$B28,'Cleaned Responses'!$1:$82,MATCH(AL$1,'Cleaned Responses'!$1:$1,0),FALSE)/100</f>
        <v/>
      </c>
      <c r="AM28" s="7">
        <f>VLOOKUP($A28&amp;$B28,'Cleaned Responses'!$1:$82,MATCH(AM$1,'Cleaned Responses'!$1:$1,0),FALSE)/100</f>
        <v/>
      </c>
      <c r="AN28" s="7">
        <f>VLOOKUP($A28&amp;$B28,'Cleaned Responses'!$1:$82,MATCH(AN$1,'Cleaned Responses'!$1:$1,0),FALSE)/100</f>
        <v/>
      </c>
      <c r="AO28" s="7">
        <f>VLOOKUP($A28&amp;$B28,'Cleaned Responses'!$1:$82,MATCH(AO$1,'Cleaned Responses'!$1:$1,0),FALSE)/100</f>
        <v/>
      </c>
      <c r="AP28" s="7">
        <f>VLOOKUP($A28&amp;$B28,'Cleaned Responses'!$1:$82,MATCH(AP$1,'Cleaned Responses'!$1:$1,0),FALSE)/100</f>
        <v/>
      </c>
      <c r="AQ28" s="7">
        <f>VLOOKUP($A28&amp;$B28,'Cleaned Responses'!$1:$82,MATCH(AQ$1,'Cleaned Responses'!$1:$1,0),FALSE)/100</f>
        <v/>
      </c>
      <c r="AR28" s="7">
        <f>VLOOKUP($A28&amp;$B28,'Cleaned Responses'!$1:$82,MATCH(AR$1,'Cleaned Responses'!$1:$1,0),FALSE)/100</f>
        <v/>
      </c>
      <c r="AS28" s="7">
        <f>VLOOKUP($A28&amp;$B28,'Cleaned Responses'!$1:$82,MATCH(AS$1,'Cleaned Responses'!$1:$1,0),FALSE)/100</f>
        <v/>
      </c>
      <c r="AT28" s="7">
        <f>VLOOKUP($A28&amp;$B28,'Cleaned Responses'!$1:$82,MATCH(AT$1,'Cleaned Responses'!$1:$1,0),FALSE)/100</f>
        <v/>
      </c>
      <c r="AU28" s="7">
        <f>VLOOKUP($A28&amp;$B28,'Cleaned Responses'!$1:$82,MATCH(AU$1,'Cleaned Responses'!$1:$1,0),FALSE)/100</f>
        <v/>
      </c>
      <c r="AV28" s="7">
        <f>VLOOKUP($A28&amp;$B28,'Cleaned Responses'!$1:$82,MATCH(AV$1,'Cleaned Responses'!$1:$1,0),FALSE)/100</f>
        <v/>
      </c>
      <c r="AW28" s="7">
        <f>VLOOKUP($A28&amp;$B28,'Cleaned Responses'!$1:$82,MATCH(AW$1,'Cleaned Responses'!$1:$1,0),FALSE)/100</f>
        <v/>
      </c>
      <c r="AX28" s="7">
        <f>VLOOKUP($A28&amp;$B28,'Cleaned Responses'!$1:$82,MATCH(AX$1,'Cleaned Responses'!$1:$1,0),FALSE)/100</f>
        <v/>
      </c>
      <c r="AY28" s="7">
        <f>VLOOKUP($A28&amp;$B28,'Cleaned Responses'!$1:$82,MATCH(AY$1,'Cleaned Responses'!$1:$1,0),FALSE)/100</f>
        <v/>
      </c>
      <c r="AZ28" s="7">
        <f>VLOOKUP($A28&amp;$B28,'Cleaned Responses'!$1:$82,MATCH(AZ$1,'Cleaned Responses'!$1:$1,0),FALSE)/100</f>
        <v/>
      </c>
      <c r="BA28" s="7">
        <f>VLOOKUP($A28&amp;$B28,'Cleaned Responses'!$1:$82,MATCH(BA$1,'Cleaned Responses'!$1:$1,0),FALSE)/100</f>
        <v/>
      </c>
      <c r="BB28" s="7" t="n"/>
      <c r="BC28" s="6">
        <f>VLOOKUP($A28&amp;$B28,'Cleaned Responses'!$1:$82,MATCH(BC$1,'Cleaned Responses'!$1:$1,0),FALSE)</f>
        <v/>
      </c>
      <c r="BD28" s="6">
        <f>VLOOKUP($A28&amp;$B28,'Cleaned Responses'!$1:$82,MATCH(BD$1,'Cleaned Responses'!$1:$1,0),FALSE)</f>
        <v/>
      </c>
      <c r="BE28">
        <f>VLOOKUP($A28&amp;$B28,'Cleaned Responses'!$1:$82,MATCH(BE$1,'Cleaned Responses'!$1:$1,0),FALSE)/100</f>
        <v/>
      </c>
      <c r="BF28">
        <f>VLOOKUP($A28&amp;$B28,'Cleaned Responses'!$1:$82,MATCH(BF$1,'Cleaned Responses'!$1:$1,0),FALSE)/100</f>
        <v/>
      </c>
      <c r="BG28">
        <f>VLOOKUP($A28&amp;$B28,'Cleaned Responses'!$1:$82,MATCH(BG$1,'Cleaned Responses'!$1:$1,0),FALSE)/100</f>
        <v/>
      </c>
      <c r="BH28">
        <f>BE28*AF28</f>
        <v/>
      </c>
      <c r="BI28">
        <f>BF28*AF28</f>
        <v/>
      </c>
      <c r="BJ28">
        <f>BG28*AF28</f>
        <v/>
      </c>
      <c r="BK28">
        <f>VLOOKUP($A28&amp;$B28,'Cleaned Responses'!$1:$82,MATCH(BK$1,'Cleaned Responses'!$1:$1,0),FALSE)/100</f>
        <v/>
      </c>
      <c r="BL28">
        <f>VLOOKUP($A28&amp;$B28,'Cleaned Responses'!$1:$82,MATCH(BL$1,'Cleaned Responses'!$1:$1,0),FALSE)/100</f>
        <v/>
      </c>
      <c r="BM28">
        <f>VLOOKUP($A28&amp;$B28,'Cleaned Responses'!$1:$82,MATCH(BM$1,'Cleaned Responses'!$1:$1,0),FALSE)/100</f>
        <v/>
      </c>
      <c r="BN28">
        <f>VLOOKUP($A28&amp;$B28,'Cleaned Responses'!$1:$82,MATCH(BN$1,'Cleaned Responses'!$1:$1,0),FALSE)/100</f>
        <v/>
      </c>
      <c r="BO28">
        <f>VLOOKUP($A28&amp;$B28,'Cleaned Responses'!$1:$82,MATCH(BO$1,'Cleaned Responses'!$1:$1,0),FALSE)/100</f>
        <v/>
      </c>
      <c r="BP28">
        <f>VLOOKUP($A28&amp;$B28,'Cleaned Responses'!$1:$82,MATCH(BP$1,'Cleaned Responses'!$1:$1,0),FALSE)/100</f>
        <v/>
      </c>
      <c r="BQ28">
        <f>VLOOKUP($A28&amp;$B28,'Cleaned Responses'!$1:$82,MATCH(BQ$1,'Cleaned Responses'!$1:$1,0),FALSE)/100</f>
        <v/>
      </c>
      <c r="BR28">
        <f>VLOOKUP($A28&amp;$B28,'Cleaned Responses'!$1:$82,MATCH(BR$1,'Cleaned Responses'!$1:$1,0),FALSE)/100</f>
        <v/>
      </c>
      <c r="BS28">
        <f>VLOOKUP($A28&amp;$B28,'Cleaned Responses'!$1:$82,MATCH(BS$1,'Cleaned Responses'!$1:$1,0),FALSE)/100</f>
        <v/>
      </c>
      <c r="BT28">
        <f>VLOOKUP($A28&amp;$B28,'Cleaned Responses'!$1:$82,MATCH(BT$1,'Cleaned Responses'!$1:$1,0),FALSE)/100</f>
        <v/>
      </c>
      <c r="BU28">
        <f>VLOOKUP($A28&amp;$B28,'Cleaned Responses'!$1:$82,MATCH(BU$1,'Cleaned Responses'!$1:$1,0),FALSE)/100</f>
        <v/>
      </c>
      <c r="BV28">
        <f>VLOOKUP($A28&amp;$B28,'Cleaned Responses'!$1:$82,MATCH(BV$1,'Cleaned Responses'!$1:$1,0),FALSE)/100</f>
        <v/>
      </c>
      <c r="BW28">
        <f>BK28*AF28</f>
        <v/>
      </c>
      <c r="BX28">
        <f>BL28*AF28</f>
        <v/>
      </c>
      <c r="BY28">
        <f>BM28*AF28</f>
        <v/>
      </c>
      <c r="BZ28">
        <f>BN28*AF28</f>
        <v/>
      </c>
      <c r="CA28">
        <f>BO28*AF28</f>
        <v/>
      </c>
      <c r="CB28">
        <f>BP28*AF28</f>
        <v/>
      </c>
      <c r="CC28">
        <f>BQ28*AF28</f>
        <v/>
      </c>
      <c r="CD28">
        <f>BR28*AF28</f>
        <v/>
      </c>
      <c r="CE28">
        <f>BS28*AF28</f>
        <v/>
      </c>
      <c r="CF28">
        <f>BT28*AF28</f>
        <v/>
      </c>
      <c r="CG28">
        <f>BU28*AF28</f>
        <v/>
      </c>
    </row>
    <row r="29" ht="20" customHeight="1" s="236">
      <c r="A29" s="168" t="inlineStr">
        <is>
          <t>Neighborhood Free Health Clinic</t>
        </is>
      </c>
      <c r="B29" s="6" t="n">
        <v>2023</v>
      </c>
      <c r="C29" s="6">
        <f>VLOOKUP($A29&amp;$B29,'Cleaned Responses'!$1:$82,MATCH($C$1,'Cleaned Responses'!$1:$1,0),FALSE)</f>
        <v/>
      </c>
      <c r="D29" s="6">
        <f>VLOOKUP($A29&amp;$B29,'Cleaned Responses'!$1:$82,MATCH(D$1,'Cleaned Responses'!$1:$1,0),FALSE)</f>
        <v/>
      </c>
      <c r="E29" s="6">
        <f>VLOOKUP($A29&amp;$B29,'Cleaned Responses'!$1:$82,MATCH(E$1,'Cleaned Responses'!$1:$1,0),FALSE)</f>
        <v/>
      </c>
      <c r="F29" s="6">
        <f>VLOOKUP($A29&amp;$B29,'Cleaned Responses'!$1:$82,MATCH(F$1,'Cleaned Responses'!$1:$1,0),FALSE)</f>
        <v/>
      </c>
      <c r="G29" s="6">
        <f>AE29</f>
        <v/>
      </c>
      <c r="H29" s="6">
        <f>VLOOKUP($A29&amp;$B29,'Cleaned Responses'!$1:$82,MATCH(H$1,'Cleaned Responses'!$1:$1,0),FALSE)</f>
        <v/>
      </c>
      <c r="I29" s="6">
        <f>VLOOKUP($A29&amp;$B29,'Cleaned Responses'!$1:$82,MATCH(I$1,'Cleaned Responses'!$1:$1,0),FALSE)</f>
        <v/>
      </c>
      <c r="J29" s="6">
        <f>VLOOKUP($A29&amp;$B29,'Cleaned Responses'!$1:$82,MATCH(J$1,'Cleaned Responses'!$1:$1,0),FALSE)</f>
        <v/>
      </c>
      <c r="K29" s="6">
        <f>VLOOKUP($A29&amp;$B29,'Cleaned Responses'!$1:$82,MATCH(K$1,'Cleaned Responses'!$1:$1,0),FALSE)</f>
        <v/>
      </c>
      <c r="L29" s="6">
        <f>VLOOKUP($A29&amp;$B29,'Cleaned Responses'!$1:$82,MATCH(L$1,'Cleaned Responses'!$1:$1,0),FALSE)</f>
        <v/>
      </c>
      <c r="M29" s="6">
        <f>VLOOKUP($A29&amp;$B29,'Cleaned Responses'!$1:$82,MATCH(M$1,'Cleaned Responses'!$1:$1,0),FALSE)</f>
        <v/>
      </c>
      <c r="N29" s="8">
        <f>V29/AE29</f>
        <v/>
      </c>
      <c r="O29" s="8">
        <f>W29/AE29</f>
        <v/>
      </c>
      <c r="P29" s="8">
        <f>Z29/AE29</f>
        <v/>
      </c>
      <c r="Q29" s="6" t="n"/>
      <c r="R29" s="6" t="n"/>
      <c r="S29" s="6" t="n"/>
      <c r="T29" s="6" t="n"/>
      <c r="U29" s="8">
        <f>SUM(N29:T29)</f>
        <v/>
      </c>
      <c r="V29" s="6">
        <f>VLOOKUP($A29&amp;$B29,'Cleaned Responses'!$1:$82,MATCH(V$1,'Cleaned Responses'!$1:$1,0),FALSE)</f>
        <v/>
      </c>
      <c r="W29" s="6">
        <f>VLOOKUP($A29&amp;$B29,'Cleaned Responses'!$1:$82,MATCH(W$1,'Cleaned Responses'!$1:$1,0),FALSE)</f>
        <v/>
      </c>
      <c r="X29" s="9">
        <f>W29-Y29</f>
        <v/>
      </c>
      <c r="Y29" s="9">
        <f>MIN(AG29,W29)</f>
        <v/>
      </c>
      <c r="Z29" s="6">
        <f>VLOOKUP($A29&amp;$B29,'Cleaned Responses'!$1:$82,MATCH(Z$1,'Cleaned Responses'!$1:$1,0),FALSE)</f>
        <v/>
      </c>
      <c r="AA29" s="6">
        <f>VLOOKUP($A29&amp;$B29,'Cleaned Responses'!$1:$82,MATCH(AA$1,'Cleaned Responses'!$1:$1,0),FALSE)</f>
        <v/>
      </c>
      <c r="AB29" s="6">
        <f>VLOOKUP($A29&amp;$B29,'Cleaned Responses'!$1:$82,MATCH(AB$1,'Cleaned Responses'!$1:$1,0),FALSE)</f>
        <v/>
      </c>
      <c r="AC29" s="6">
        <f>VLOOKUP($A29&amp;$B29,'Cleaned Responses'!$1:$82,MATCH(AC$1,'Cleaned Responses'!$1:$1,0),FALSE)</f>
        <v/>
      </c>
      <c r="AD29" s="6">
        <f>VLOOKUP($A29&amp;$B29,'Cleaned Responses'!$1:$82,MATCH(AD$1,'Cleaned Responses'!$1:$1,0),FALSE)</f>
        <v/>
      </c>
      <c r="AE29" s="6">
        <f>VLOOKUP($A29&amp;$B29,'Cleaned Responses'!$1:$82,MATCH(AE$1,'Cleaned Responses'!$1:$1,0),FALSE)</f>
        <v/>
      </c>
      <c r="AF29" s="6">
        <f>VLOOKUP($A29&amp;$B29,'Cleaned Responses'!$1:$82,MATCH(AF$1,'Cleaned Responses'!$1:$1,0),FALSE)</f>
        <v/>
      </c>
      <c r="AG29" s="6">
        <f>VLOOKUP($A29&amp;$B29,'Cleaned Responses'!$1:$82,MATCH(AG$1,'Cleaned Responses'!$1:$1,0),FALSE)</f>
        <v/>
      </c>
      <c r="AH29" s="6">
        <f>AF29-AG29</f>
        <v/>
      </c>
      <c r="AI29" s="7">
        <f>VLOOKUP($A29&amp;$B29,'Cleaned Responses'!$1:$82,MATCH(AI$1,'Cleaned Responses'!$1:$1,0),FALSE)/100</f>
        <v/>
      </c>
      <c r="AJ29" s="7">
        <f>VLOOKUP($A29&amp;$B29,'Cleaned Responses'!$1:$82,MATCH(AJ$1,'Cleaned Responses'!$1:$1,0),FALSE)/100</f>
        <v/>
      </c>
      <c r="AK29" s="7">
        <f>VLOOKUP($A29&amp;$B29,'Cleaned Responses'!$1:$82,MATCH(AK$1,'Cleaned Responses'!$1:$1,0),FALSE)/100</f>
        <v/>
      </c>
      <c r="AL29" s="7">
        <f>VLOOKUP($A29&amp;$B29,'Cleaned Responses'!$1:$82,MATCH(AL$1,'Cleaned Responses'!$1:$1,0),FALSE)/100</f>
        <v/>
      </c>
      <c r="AM29" s="7">
        <f>VLOOKUP($A29&amp;$B29,'Cleaned Responses'!$1:$82,MATCH(AM$1,'Cleaned Responses'!$1:$1,0),FALSE)/100</f>
        <v/>
      </c>
      <c r="AN29" s="7">
        <f>VLOOKUP($A29&amp;$B29,'Cleaned Responses'!$1:$82,MATCH(AN$1,'Cleaned Responses'!$1:$1,0),FALSE)/100</f>
        <v/>
      </c>
      <c r="AO29" s="7">
        <f>VLOOKUP($A29&amp;$B29,'Cleaned Responses'!$1:$82,MATCH(AO$1,'Cleaned Responses'!$1:$1,0),FALSE)/100</f>
        <v/>
      </c>
      <c r="AP29" s="7">
        <f>VLOOKUP($A29&amp;$B29,'Cleaned Responses'!$1:$82,MATCH(AP$1,'Cleaned Responses'!$1:$1,0),FALSE)/100</f>
        <v/>
      </c>
      <c r="AQ29" s="7">
        <f>VLOOKUP($A29&amp;$B29,'Cleaned Responses'!$1:$82,MATCH(AQ$1,'Cleaned Responses'!$1:$1,0),FALSE)/100</f>
        <v/>
      </c>
      <c r="AR29" s="7">
        <f>VLOOKUP($A29&amp;$B29,'Cleaned Responses'!$1:$82,MATCH(AR$1,'Cleaned Responses'!$1:$1,0),FALSE)/100</f>
        <v/>
      </c>
      <c r="AS29" s="7">
        <f>VLOOKUP($A29&amp;$B29,'Cleaned Responses'!$1:$82,MATCH(AS$1,'Cleaned Responses'!$1:$1,0),FALSE)/100</f>
        <v/>
      </c>
      <c r="AT29" s="7">
        <f>VLOOKUP($A29&amp;$B29,'Cleaned Responses'!$1:$82,MATCH(AT$1,'Cleaned Responses'!$1:$1,0),FALSE)/100</f>
        <v/>
      </c>
      <c r="AU29" s="7">
        <f>VLOOKUP($A29&amp;$B29,'Cleaned Responses'!$1:$82,MATCH(AU$1,'Cleaned Responses'!$1:$1,0),FALSE)/100</f>
        <v/>
      </c>
      <c r="AV29" s="7">
        <f>VLOOKUP($A29&amp;$B29,'Cleaned Responses'!$1:$82,MATCH(AV$1,'Cleaned Responses'!$1:$1,0),FALSE)/100</f>
        <v/>
      </c>
      <c r="AW29" s="7">
        <f>VLOOKUP($A29&amp;$B29,'Cleaned Responses'!$1:$82,MATCH(AW$1,'Cleaned Responses'!$1:$1,0),FALSE)/100</f>
        <v/>
      </c>
      <c r="AX29" s="7">
        <f>VLOOKUP($A29&amp;$B29,'Cleaned Responses'!$1:$82,MATCH(AX$1,'Cleaned Responses'!$1:$1,0),FALSE)/100</f>
        <v/>
      </c>
      <c r="AY29" s="7">
        <f>VLOOKUP($A29&amp;$B29,'Cleaned Responses'!$1:$82,MATCH(AY$1,'Cleaned Responses'!$1:$1,0),FALSE)/100</f>
        <v/>
      </c>
      <c r="AZ29" s="7">
        <f>VLOOKUP($A29&amp;$B29,'Cleaned Responses'!$1:$82,MATCH(AZ$1,'Cleaned Responses'!$1:$1,0),FALSE)/100</f>
        <v/>
      </c>
      <c r="BA29" s="7">
        <f>VLOOKUP($A29&amp;$B29,'Cleaned Responses'!$1:$82,MATCH(BA$1,'Cleaned Responses'!$1:$1,0),FALSE)/100</f>
        <v/>
      </c>
      <c r="BB29" s="7" t="n"/>
      <c r="BC29" s="6">
        <f>VLOOKUP($A29&amp;$B29,'Cleaned Responses'!$1:$82,MATCH(BC$1,'Cleaned Responses'!$1:$1,0),FALSE)</f>
        <v/>
      </c>
      <c r="BD29" s="6">
        <f>VLOOKUP($A29&amp;$B29,'Cleaned Responses'!$1:$82,MATCH(BD$1,'Cleaned Responses'!$1:$1,0),FALSE)</f>
        <v/>
      </c>
      <c r="BE29">
        <f>VLOOKUP($A29&amp;$B29,'Cleaned Responses'!$1:$82,MATCH(BE$1,'Cleaned Responses'!$1:$1,0),FALSE)/100</f>
        <v/>
      </c>
      <c r="BF29">
        <f>VLOOKUP($A29&amp;$B29,'Cleaned Responses'!$1:$82,MATCH(BF$1,'Cleaned Responses'!$1:$1,0),FALSE)/100</f>
        <v/>
      </c>
      <c r="BG29">
        <f>VLOOKUP($A29&amp;$B29,'Cleaned Responses'!$1:$82,MATCH(BG$1,'Cleaned Responses'!$1:$1,0),FALSE)/100</f>
        <v/>
      </c>
      <c r="BH29">
        <f>BE29*AF29</f>
        <v/>
      </c>
      <c r="BI29">
        <f>BF29*AF29</f>
        <v/>
      </c>
      <c r="BJ29">
        <f>BG29*AF29</f>
        <v/>
      </c>
      <c r="BK29">
        <f>VLOOKUP($A29&amp;$B29,'Cleaned Responses'!$1:$82,MATCH(BK$1,'Cleaned Responses'!$1:$1,0),FALSE)/100</f>
        <v/>
      </c>
      <c r="BL29">
        <f>VLOOKUP($A29&amp;$B29,'Cleaned Responses'!$1:$82,MATCH(BL$1,'Cleaned Responses'!$1:$1,0),FALSE)/100</f>
        <v/>
      </c>
      <c r="BM29">
        <f>VLOOKUP($A29&amp;$B29,'Cleaned Responses'!$1:$82,MATCH(BM$1,'Cleaned Responses'!$1:$1,0),FALSE)/100</f>
        <v/>
      </c>
      <c r="BN29">
        <f>VLOOKUP($A29&amp;$B29,'Cleaned Responses'!$1:$82,MATCH(BN$1,'Cleaned Responses'!$1:$1,0),FALSE)/100</f>
        <v/>
      </c>
      <c r="BO29">
        <f>VLOOKUP($A29&amp;$B29,'Cleaned Responses'!$1:$82,MATCH(BO$1,'Cleaned Responses'!$1:$1,0),FALSE)/100</f>
        <v/>
      </c>
      <c r="BP29">
        <f>VLOOKUP($A29&amp;$B29,'Cleaned Responses'!$1:$82,MATCH(BP$1,'Cleaned Responses'!$1:$1,0),FALSE)/100</f>
        <v/>
      </c>
      <c r="BQ29">
        <f>VLOOKUP($A29&amp;$B29,'Cleaned Responses'!$1:$82,MATCH(BQ$1,'Cleaned Responses'!$1:$1,0),FALSE)/100</f>
        <v/>
      </c>
      <c r="BR29">
        <f>VLOOKUP($A29&amp;$B29,'Cleaned Responses'!$1:$82,MATCH(BR$1,'Cleaned Responses'!$1:$1,0),FALSE)/100</f>
        <v/>
      </c>
      <c r="BS29">
        <f>VLOOKUP($A29&amp;$B29,'Cleaned Responses'!$1:$82,MATCH(BS$1,'Cleaned Responses'!$1:$1,0),FALSE)/100</f>
        <v/>
      </c>
      <c r="BT29">
        <f>VLOOKUP($A29&amp;$B29,'Cleaned Responses'!$1:$82,MATCH(BT$1,'Cleaned Responses'!$1:$1,0),FALSE)/100</f>
        <v/>
      </c>
      <c r="BU29">
        <f>VLOOKUP($A29&amp;$B29,'Cleaned Responses'!$1:$82,MATCH(BU$1,'Cleaned Responses'!$1:$1,0),FALSE)/100</f>
        <v/>
      </c>
      <c r="BV29">
        <f>VLOOKUP($A29&amp;$B29,'Cleaned Responses'!$1:$82,MATCH(BV$1,'Cleaned Responses'!$1:$1,0),FALSE)/100</f>
        <v/>
      </c>
      <c r="BW29">
        <f>BK29*AF29</f>
        <v/>
      </c>
      <c r="BX29">
        <f>BL29*AF29</f>
        <v/>
      </c>
      <c r="BY29">
        <f>BM29*AF29</f>
        <v/>
      </c>
      <c r="BZ29">
        <f>BN29*AF29</f>
        <v/>
      </c>
      <c r="CA29">
        <f>BO29*AF29</f>
        <v/>
      </c>
      <c r="CB29">
        <f>BP29*AF29</f>
        <v/>
      </c>
      <c r="CC29">
        <f>BQ29*AF29</f>
        <v/>
      </c>
      <c r="CD29">
        <f>BR29*AF29</f>
        <v/>
      </c>
      <c r="CE29">
        <f>BS29*AF29</f>
        <v/>
      </c>
      <c r="CF29">
        <f>BT29*AF29</f>
        <v/>
      </c>
      <c r="CG29">
        <f>BU29*AF29</f>
        <v/>
      </c>
    </row>
    <row r="30" ht="20" customHeight="1" s="236">
      <c r="A30" s="168" t="inlineStr">
        <is>
          <t>New Hope Pregnancy Center of Sheboygan, Inc., dba Anchor of Hope Health Center</t>
        </is>
      </c>
      <c r="B30" s="6" t="n">
        <v>2023</v>
      </c>
      <c r="C30" s="6">
        <f>VLOOKUP($A30&amp;$B30,'Cleaned Responses'!$1:$82,MATCH($C$1,'Cleaned Responses'!$1:$1,0),FALSE)</f>
        <v/>
      </c>
      <c r="D30" s="6">
        <f>VLOOKUP($A30&amp;$B30,'Cleaned Responses'!$1:$82,MATCH(D$1,'Cleaned Responses'!$1:$1,0),FALSE)</f>
        <v/>
      </c>
      <c r="E30" s="6">
        <f>VLOOKUP($A30&amp;$B30,'Cleaned Responses'!$1:$82,MATCH(E$1,'Cleaned Responses'!$1:$1,0),FALSE)</f>
        <v/>
      </c>
      <c r="F30" s="6">
        <f>VLOOKUP($A30&amp;$B30,'Cleaned Responses'!$1:$82,MATCH(F$1,'Cleaned Responses'!$1:$1,0),FALSE)</f>
        <v/>
      </c>
      <c r="G30" s="6">
        <f>AE30</f>
        <v/>
      </c>
      <c r="H30" s="6">
        <f>VLOOKUP($A30&amp;$B30,'Cleaned Responses'!$1:$82,MATCH(H$1,'Cleaned Responses'!$1:$1,0),FALSE)</f>
        <v/>
      </c>
      <c r="I30" s="6">
        <f>VLOOKUP($A30&amp;$B30,'Cleaned Responses'!$1:$82,MATCH(I$1,'Cleaned Responses'!$1:$1,0),FALSE)</f>
        <v/>
      </c>
      <c r="J30" s="6">
        <f>VLOOKUP($A30&amp;$B30,'Cleaned Responses'!$1:$82,MATCH(J$1,'Cleaned Responses'!$1:$1,0),FALSE)</f>
        <v/>
      </c>
      <c r="K30" s="6">
        <f>VLOOKUP($A30&amp;$B30,'Cleaned Responses'!$1:$82,MATCH(K$1,'Cleaned Responses'!$1:$1,0),FALSE)</f>
        <v/>
      </c>
      <c r="L30" s="6">
        <f>VLOOKUP($A30&amp;$B30,'Cleaned Responses'!$1:$82,MATCH(L$1,'Cleaned Responses'!$1:$1,0),FALSE)</f>
        <v/>
      </c>
      <c r="M30" s="6">
        <f>VLOOKUP($A30&amp;$B30,'Cleaned Responses'!$1:$82,MATCH(M$1,'Cleaned Responses'!$1:$1,0),FALSE)</f>
        <v/>
      </c>
      <c r="N30" s="8">
        <f>V30/AE30</f>
        <v/>
      </c>
      <c r="O30" s="8">
        <f>W30/AE30</f>
        <v/>
      </c>
      <c r="P30" s="8">
        <f>Z30/AE30</f>
        <v/>
      </c>
      <c r="Q30" s="6" t="n"/>
      <c r="R30" s="6" t="n"/>
      <c r="S30" s="6" t="n"/>
      <c r="T30" s="6" t="n"/>
      <c r="U30" s="8">
        <f>SUM(N30:T30)</f>
        <v/>
      </c>
      <c r="V30" s="6">
        <f>VLOOKUP($A30&amp;$B30,'Cleaned Responses'!$1:$82,MATCH(V$1,'Cleaned Responses'!$1:$1,0),FALSE)</f>
        <v/>
      </c>
      <c r="W30" s="6">
        <f>VLOOKUP($A30&amp;$B30,'Cleaned Responses'!$1:$82,MATCH(W$1,'Cleaned Responses'!$1:$1,0),FALSE)</f>
        <v/>
      </c>
      <c r="X30" s="9">
        <f>W30-Y30</f>
        <v/>
      </c>
      <c r="Y30" s="9">
        <f>MIN(AG30,W30)</f>
        <v/>
      </c>
      <c r="Z30" s="6">
        <f>VLOOKUP($A30&amp;$B30,'Cleaned Responses'!$1:$82,MATCH(Z$1,'Cleaned Responses'!$1:$1,0),FALSE)</f>
        <v/>
      </c>
      <c r="AA30" s="6">
        <f>VLOOKUP($A30&amp;$B30,'Cleaned Responses'!$1:$82,MATCH(AA$1,'Cleaned Responses'!$1:$1,0),FALSE)</f>
        <v/>
      </c>
      <c r="AB30" s="6">
        <f>VLOOKUP($A30&amp;$B30,'Cleaned Responses'!$1:$82,MATCH(AB$1,'Cleaned Responses'!$1:$1,0),FALSE)</f>
        <v/>
      </c>
      <c r="AC30" s="6">
        <f>VLOOKUP($A30&amp;$B30,'Cleaned Responses'!$1:$82,MATCH(AC$1,'Cleaned Responses'!$1:$1,0),FALSE)</f>
        <v/>
      </c>
      <c r="AD30" s="6">
        <f>VLOOKUP($A30&amp;$B30,'Cleaned Responses'!$1:$82,MATCH(AD$1,'Cleaned Responses'!$1:$1,0),FALSE)</f>
        <v/>
      </c>
      <c r="AE30" s="6">
        <f>VLOOKUP($A30&amp;$B30,'Cleaned Responses'!$1:$82,MATCH(AE$1,'Cleaned Responses'!$1:$1,0),FALSE)</f>
        <v/>
      </c>
      <c r="AF30" s="6">
        <f>VLOOKUP($A30&amp;$B30,'Cleaned Responses'!$1:$82,MATCH(AF$1,'Cleaned Responses'!$1:$1,0),FALSE)</f>
        <v/>
      </c>
      <c r="AG30" s="6">
        <f>VLOOKUP($A30&amp;$B30,'Cleaned Responses'!$1:$82,MATCH(AG$1,'Cleaned Responses'!$1:$1,0),FALSE)</f>
        <v/>
      </c>
      <c r="AH30" s="6">
        <f>AF30-AG30</f>
        <v/>
      </c>
      <c r="AI30" s="7">
        <f>VLOOKUP($A30&amp;$B30,'Cleaned Responses'!$1:$82,MATCH(AI$1,'Cleaned Responses'!$1:$1,0),FALSE)/100</f>
        <v/>
      </c>
      <c r="AJ30" s="7">
        <f>VLOOKUP($A30&amp;$B30,'Cleaned Responses'!$1:$82,MATCH(AJ$1,'Cleaned Responses'!$1:$1,0),FALSE)/100</f>
        <v/>
      </c>
      <c r="AK30" s="7">
        <f>VLOOKUP($A30&amp;$B30,'Cleaned Responses'!$1:$82,MATCH(AK$1,'Cleaned Responses'!$1:$1,0),FALSE)/100</f>
        <v/>
      </c>
      <c r="AL30" s="7">
        <f>VLOOKUP($A30&amp;$B30,'Cleaned Responses'!$1:$82,MATCH(AL$1,'Cleaned Responses'!$1:$1,0),FALSE)/100</f>
        <v/>
      </c>
      <c r="AM30" s="7">
        <f>VLOOKUP($A30&amp;$B30,'Cleaned Responses'!$1:$82,MATCH(AM$1,'Cleaned Responses'!$1:$1,0),FALSE)/100</f>
        <v/>
      </c>
      <c r="AN30" s="7">
        <f>VLOOKUP($A30&amp;$B30,'Cleaned Responses'!$1:$82,MATCH(AN$1,'Cleaned Responses'!$1:$1,0),FALSE)/100</f>
        <v/>
      </c>
      <c r="AO30" s="7">
        <f>VLOOKUP($A30&amp;$B30,'Cleaned Responses'!$1:$82,MATCH(AO$1,'Cleaned Responses'!$1:$1,0),FALSE)/100</f>
        <v/>
      </c>
      <c r="AP30" s="7">
        <f>VLOOKUP($A30&amp;$B30,'Cleaned Responses'!$1:$82,MATCH(AP$1,'Cleaned Responses'!$1:$1,0),FALSE)/100</f>
        <v/>
      </c>
      <c r="AQ30" s="7">
        <f>VLOOKUP($A30&amp;$B30,'Cleaned Responses'!$1:$82,MATCH(AQ$1,'Cleaned Responses'!$1:$1,0),FALSE)/100</f>
        <v/>
      </c>
      <c r="AR30" s="7">
        <f>VLOOKUP($A30&amp;$B30,'Cleaned Responses'!$1:$82,MATCH(AR$1,'Cleaned Responses'!$1:$1,0),FALSE)/100</f>
        <v/>
      </c>
      <c r="AS30" s="7">
        <f>VLOOKUP($A30&amp;$B30,'Cleaned Responses'!$1:$82,MATCH(AS$1,'Cleaned Responses'!$1:$1,0),FALSE)/100</f>
        <v/>
      </c>
      <c r="AT30" s="7">
        <f>VLOOKUP($A30&amp;$B30,'Cleaned Responses'!$1:$82,MATCH(AT$1,'Cleaned Responses'!$1:$1,0),FALSE)/100</f>
        <v/>
      </c>
      <c r="AU30" s="7">
        <f>VLOOKUP($A30&amp;$B30,'Cleaned Responses'!$1:$82,MATCH(AU$1,'Cleaned Responses'!$1:$1,0),FALSE)/100</f>
        <v/>
      </c>
      <c r="AV30" s="7">
        <f>VLOOKUP($A30&amp;$B30,'Cleaned Responses'!$1:$82,MATCH(AV$1,'Cleaned Responses'!$1:$1,0),FALSE)/100</f>
        <v/>
      </c>
      <c r="AW30" s="7">
        <f>VLOOKUP($A30&amp;$B30,'Cleaned Responses'!$1:$82,MATCH(AW$1,'Cleaned Responses'!$1:$1,0),FALSE)/100</f>
        <v/>
      </c>
      <c r="AX30" s="7">
        <f>VLOOKUP($A30&amp;$B30,'Cleaned Responses'!$1:$82,MATCH(AX$1,'Cleaned Responses'!$1:$1,0),FALSE)/100</f>
        <v/>
      </c>
      <c r="AY30" s="7">
        <f>VLOOKUP($A30&amp;$B30,'Cleaned Responses'!$1:$82,MATCH(AY$1,'Cleaned Responses'!$1:$1,0),FALSE)/100</f>
        <v/>
      </c>
      <c r="AZ30" s="7">
        <f>VLOOKUP($A30&amp;$B30,'Cleaned Responses'!$1:$82,MATCH(AZ$1,'Cleaned Responses'!$1:$1,0),FALSE)/100</f>
        <v/>
      </c>
      <c r="BA30" s="7">
        <f>VLOOKUP($A30&amp;$B30,'Cleaned Responses'!$1:$82,MATCH(BA$1,'Cleaned Responses'!$1:$1,0),FALSE)/100</f>
        <v/>
      </c>
      <c r="BB30" s="7" t="n"/>
      <c r="BC30" s="6">
        <f>VLOOKUP($A30&amp;$B30,'Cleaned Responses'!$1:$82,MATCH(BC$1,'Cleaned Responses'!$1:$1,0),FALSE)</f>
        <v/>
      </c>
      <c r="BD30" s="6">
        <f>VLOOKUP($A30&amp;$B30,'Cleaned Responses'!$1:$82,MATCH(BD$1,'Cleaned Responses'!$1:$1,0),FALSE)</f>
        <v/>
      </c>
      <c r="BE30">
        <f>VLOOKUP($A30&amp;$B30,'Cleaned Responses'!$1:$82,MATCH(BE$1,'Cleaned Responses'!$1:$1,0),FALSE)/100</f>
        <v/>
      </c>
      <c r="BF30">
        <f>VLOOKUP($A30&amp;$B30,'Cleaned Responses'!$1:$82,MATCH(BF$1,'Cleaned Responses'!$1:$1,0),FALSE)/100</f>
        <v/>
      </c>
      <c r="BG30">
        <f>VLOOKUP($A30&amp;$B30,'Cleaned Responses'!$1:$82,MATCH(BG$1,'Cleaned Responses'!$1:$1,0),FALSE)/100</f>
        <v/>
      </c>
      <c r="BH30">
        <f>BE30*AF30</f>
        <v/>
      </c>
      <c r="BI30">
        <f>BF30*AF30</f>
        <v/>
      </c>
      <c r="BJ30">
        <f>BG30*AF30</f>
        <v/>
      </c>
      <c r="BK30">
        <f>VLOOKUP($A30&amp;$B30,'Cleaned Responses'!$1:$82,MATCH(BK$1,'Cleaned Responses'!$1:$1,0),FALSE)/100</f>
        <v/>
      </c>
      <c r="BL30">
        <f>VLOOKUP($A30&amp;$B30,'Cleaned Responses'!$1:$82,MATCH(BL$1,'Cleaned Responses'!$1:$1,0),FALSE)/100</f>
        <v/>
      </c>
      <c r="BM30">
        <f>VLOOKUP($A30&amp;$B30,'Cleaned Responses'!$1:$82,MATCH(BM$1,'Cleaned Responses'!$1:$1,0),FALSE)/100</f>
        <v/>
      </c>
      <c r="BN30">
        <f>VLOOKUP($A30&amp;$B30,'Cleaned Responses'!$1:$82,MATCH(BN$1,'Cleaned Responses'!$1:$1,0),FALSE)/100</f>
        <v/>
      </c>
      <c r="BO30">
        <f>VLOOKUP($A30&amp;$B30,'Cleaned Responses'!$1:$82,MATCH(BO$1,'Cleaned Responses'!$1:$1,0),FALSE)/100</f>
        <v/>
      </c>
      <c r="BP30">
        <f>VLOOKUP($A30&amp;$B30,'Cleaned Responses'!$1:$82,MATCH(BP$1,'Cleaned Responses'!$1:$1,0),FALSE)/100</f>
        <v/>
      </c>
      <c r="BQ30">
        <f>VLOOKUP($A30&amp;$B30,'Cleaned Responses'!$1:$82,MATCH(BQ$1,'Cleaned Responses'!$1:$1,0),FALSE)/100</f>
        <v/>
      </c>
      <c r="BR30">
        <f>VLOOKUP($A30&amp;$B30,'Cleaned Responses'!$1:$82,MATCH(BR$1,'Cleaned Responses'!$1:$1,0),FALSE)/100</f>
        <v/>
      </c>
      <c r="BS30">
        <f>VLOOKUP($A30&amp;$B30,'Cleaned Responses'!$1:$82,MATCH(BS$1,'Cleaned Responses'!$1:$1,0),FALSE)/100</f>
        <v/>
      </c>
      <c r="BT30">
        <f>VLOOKUP($A30&amp;$B30,'Cleaned Responses'!$1:$82,MATCH(BT$1,'Cleaned Responses'!$1:$1,0),FALSE)/100</f>
        <v/>
      </c>
      <c r="BU30">
        <f>VLOOKUP($A30&amp;$B30,'Cleaned Responses'!$1:$82,MATCH(BU$1,'Cleaned Responses'!$1:$1,0),FALSE)/100</f>
        <v/>
      </c>
      <c r="BV30">
        <f>VLOOKUP($A30&amp;$B30,'Cleaned Responses'!$1:$82,MATCH(BV$1,'Cleaned Responses'!$1:$1,0),FALSE)/100</f>
        <v/>
      </c>
      <c r="BW30">
        <f>BK30*AF30</f>
        <v/>
      </c>
      <c r="BX30">
        <f>BL30*AF30</f>
        <v/>
      </c>
      <c r="BY30">
        <f>BM30*AF30</f>
        <v/>
      </c>
      <c r="BZ30">
        <f>BN30*AF30</f>
        <v/>
      </c>
      <c r="CA30">
        <f>BO30*AF30</f>
        <v/>
      </c>
      <c r="CB30">
        <f>BP30*AF30</f>
        <v/>
      </c>
      <c r="CC30">
        <f>BQ30*AF30</f>
        <v/>
      </c>
      <c r="CD30">
        <f>BR30*AF30</f>
        <v/>
      </c>
      <c r="CE30">
        <f>BS30*AF30</f>
        <v/>
      </c>
      <c r="CF30">
        <f>BT30*AF30</f>
        <v/>
      </c>
      <c r="CG30">
        <f>BU30*AF30</f>
        <v/>
      </c>
    </row>
    <row r="31" ht="20" customHeight="1" s="236">
      <c r="A31" s="168" t="inlineStr">
        <is>
          <t>Open Arms Free Clinic</t>
        </is>
      </c>
      <c r="B31" s="6" t="n">
        <v>2023</v>
      </c>
      <c r="C31" s="6">
        <f>VLOOKUP($A31&amp;$B31,'Cleaned Responses'!$1:$82,MATCH($C$1,'Cleaned Responses'!$1:$1,0),FALSE)</f>
        <v/>
      </c>
      <c r="D31" s="6">
        <f>VLOOKUP($A31&amp;$B31,'Cleaned Responses'!$1:$82,MATCH(D$1,'Cleaned Responses'!$1:$1,0),FALSE)</f>
        <v/>
      </c>
      <c r="E31" s="6">
        <f>VLOOKUP($A31&amp;$B31,'Cleaned Responses'!$1:$82,MATCH(E$1,'Cleaned Responses'!$1:$1,0),FALSE)</f>
        <v/>
      </c>
      <c r="F31" s="6">
        <f>VLOOKUP($A31&amp;$B31,'Cleaned Responses'!$1:$82,MATCH(F$1,'Cleaned Responses'!$1:$1,0),FALSE)</f>
        <v/>
      </c>
      <c r="G31" s="6">
        <f>AE31</f>
        <v/>
      </c>
      <c r="H31" s="6">
        <f>VLOOKUP($A31&amp;$B31,'Cleaned Responses'!$1:$82,MATCH(H$1,'Cleaned Responses'!$1:$1,0),FALSE)</f>
        <v/>
      </c>
      <c r="I31" s="6">
        <f>VLOOKUP($A31&amp;$B31,'Cleaned Responses'!$1:$82,MATCH(I$1,'Cleaned Responses'!$1:$1,0),FALSE)</f>
        <v/>
      </c>
      <c r="J31" s="6">
        <f>VLOOKUP($A31&amp;$B31,'Cleaned Responses'!$1:$82,MATCH(J$1,'Cleaned Responses'!$1:$1,0),FALSE)</f>
        <v/>
      </c>
      <c r="K31" s="6">
        <f>VLOOKUP($A31&amp;$B31,'Cleaned Responses'!$1:$82,MATCH(K$1,'Cleaned Responses'!$1:$1,0),FALSE)</f>
        <v/>
      </c>
      <c r="L31" s="6">
        <f>VLOOKUP($A31&amp;$B31,'Cleaned Responses'!$1:$82,MATCH(L$1,'Cleaned Responses'!$1:$1,0),FALSE)</f>
        <v/>
      </c>
      <c r="M31" s="6">
        <f>VLOOKUP($A31&amp;$B31,'Cleaned Responses'!$1:$82,MATCH(M$1,'Cleaned Responses'!$1:$1,0),FALSE)</f>
        <v/>
      </c>
      <c r="N31" s="8">
        <f>V31/AE31</f>
        <v/>
      </c>
      <c r="O31" s="8">
        <f>W31/AE31</f>
        <v/>
      </c>
      <c r="P31" s="8">
        <f>Z31/AE31</f>
        <v/>
      </c>
      <c r="Q31" s="6" t="n"/>
      <c r="R31" s="6" t="n"/>
      <c r="S31" s="6" t="n"/>
      <c r="T31" s="6" t="n"/>
      <c r="U31" s="8">
        <f>SUM(N31:T31)</f>
        <v/>
      </c>
      <c r="V31" s="6">
        <f>VLOOKUP($A31&amp;$B31,'Cleaned Responses'!$1:$82,MATCH(V$1,'Cleaned Responses'!$1:$1,0),FALSE)</f>
        <v/>
      </c>
      <c r="W31" s="6">
        <f>VLOOKUP($A31&amp;$B31,'Cleaned Responses'!$1:$82,MATCH(W$1,'Cleaned Responses'!$1:$1,0),FALSE)</f>
        <v/>
      </c>
      <c r="X31" s="9">
        <f>W31-Y31</f>
        <v/>
      </c>
      <c r="Y31" s="9">
        <f>MIN(AG31,W31)</f>
        <v/>
      </c>
      <c r="Z31" s="6">
        <f>VLOOKUP($A31&amp;$B31,'Cleaned Responses'!$1:$82,MATCH(Z$1,'Cleaned Responses'!$1:$1,0),FALSE)</f>
        <v/>
      </c>
      <c r="AA31" s="6">
        <f>VLOOKUP($A31&amp;$B31,'Cleaned Responses'!$1:$82,MATCH(AA$1,'Cleaned Responses'!$1:$1,0),FALSE)</f>
        <v/>
      </c>
      <c r="AB31" s="6">
        <f>VLOOKUP($A31&amp;$B31,'Cleaned Responses'!$1:$82,MATCH(AB$1,'Cleaned Responses'!$1:$1,0),FALSE)</f>
        <v/>
      </c>
      <c r="AC31" s="6">
        <f>VLOOKUP($A31&amp;$B31,'Cleaned Responses'!$1:$82,MATCH(AC$1,'Cleaned Responses'!$1:$1,0),FALSE)</f>
        <v/>
      </c>
      <c r="AD31" s="6">
        <f>VLOOKUP($A31&amp;$B31,'Cleaned Responses'!$1:$82,MATCH(AD$1,'Cleaned Responses'!$1:$1,0),FALSE)</f>
        <v/>
      </c>
      <c r="AE31" s="6">
        <f>VLOOKUP($A31&amp;$B31,'Cleaned Responses'!$1:$82,MATCH(AE$1,'Cleaned Responses'!$1:$1,0),FALSE)</f>
        <v/>
      </c>
      <c r="AF31" s="6">
        <f>VLOOKUP($A31&amp;$B31,'Cleaned Responses'!$1:$82,MATCH(AF$1,'Cleaned Responses'!$1:$1,0),FALSE)</f>
        <v/>
      </c>
      <c r="AG31" s="6">
        <f>VLOOKUP($A31&amp;$B31,'Cleaned Responses'!$1:$82,MATCH(AG$1,'Cleaned Responses'!$1:$1,0),FALSE)</f>
        <v/>
      </c>
      <c r="AH31" s="6">
        <f>AF31-AG31</f>
        <v/>
      </c>
      <c r="AI31" s="7">
        <f>VLOOKUP($A31&amp;$B31,'Cleaned Responses'!$1:$82,MATCH(AI$1,'Cleaned Responses'!$1:$1,0),FALSE)/100</f>
        <v/>
      </c>
      <c r="AJ31" s="7">
        <f>VLOOKUP($A31&amp;$B31,'Cleaned Responses'!$1:$82,MATCH(AJ$1,'Cleaned Responses'!$1:$1,0),FALSE)/100</f>
        <v/>
      </c>
      <c r="AK31" s="7">
        <f>VLOOKUP($A31&amp;$B31,'Cleaned Responses'!$1:$82,MATCH(AK$1,'Cleaned Responses'!$1:$1,0),FALSE)/100</f>
        <v/>
      </c>
      <c r="AL31" s="7">
        <f>VLOOKUP($A31&amp;$B31,'Cleaned Responses'!$1:$82,MATCH(AL$1,'Cleaned Responses'!$1:$1,0),FALSE)/100</f>
        <v/>
      </c>
      <c r="AM31" s="7">
        <f>VLOOKUP($A31&amp;$B31,'Cleaned Responses'!$1:$82,MATCH(AM$1,'Cleaned Responses'!$1:$1,0),FALSE)/100</f>
        <v/>
      </c>
      <c r="AN31" s="7">
        <f>VLOOKUP($A31&amp;$B31,'Cleaned Responses'!$1:$82,MATCH(AN$1,'Cleaned Responses'!$1:$1,0),FALSE)/100</f>
        <v/>
      </c>
      <c r="AO31" s="7">
        <f>VLOOKUP($A31&amp;$B31,'Cleaned Responses'!$1:$82,MATCH(AO$1,'Cleaned Responses'!$1:$1,0),FALSE)/100</f>
        <v/>
      </c>
      <c r="AP31" s="7">
        <f>VLOOKUP($A31&amp;$B31,'Cleaned Responses'!$1:$82,MATCH(AP$1,'Cleaned Responses'!$1:$1,0),FALSE)/100</f>
        <v/>
      </c>
      <c r="AQ31" s="7">
        <f>VLOOKUP($A31&amp;$B31,'Cleaned Responses'!$1:$82,MATCH(AQ$1,'Cleaned Responses'!$1:$1,0),FALSE)/100</f>
        <v/>
      </c>
      <c r="AR31" s="7">
        <f>VLOOKUP($A31&amp;$B31,'Cleaned Responses'!$1:$82,MATCH(AR$1,'Cleaned Responses'!$1:$1,0),FALSE)/100</f>
        <v/>
      </c>
      <c r="AS31" s="7">
        <f>VLOOKUP($A31&amp;$B31,'Cleaned Responses'!$1:$82,MATCH(AS$1,'Cleaned Responses'!$1:$1,0),FALSE)/100</f>
        <v/>
      </c>
      <c r="AT31" s="7">
        <f>VLOOKUP($A31&amp;$B31,'Cleaned Responses'!$1:$82,MATCH(AT$1,'Cleaned Responses'!$1:$1,0),FALSE)/100</f>
        <v/>
      </c>
      <c r="AU31" s="7">
        <f>VLOOKUP($A31&amp;$B31,'Cleaned Responses'!$1:$82,MATCH(AU$1,'Cleaned Responses'!$1:$1,0),FALSE)/100</f>
        <v/>
      </c>
      <c r="AV31" s="7">
        <f>VLOOKUP($A31&amp;$B31,'Cleaned Responses'!$1:$82,MATCH(AV$1,'Cleaned Responses'!$1:$1,0),FALSE)/100</f>
        <v/>
      </c>
      <c r="AW31" s="7">
        <f>VLOOKUP($A31&amp;$B31,'Cleaned Responses'!$1:$82,MATCH(AW$1,'Cleaned Responses'!$1:$1,0),FALSE)/100</f>
        <v/>
      </c>
      <c r="AX31" s="7">
        <f>VLOOKUP($A31&amp;$B31,'Cleaned Responses'!$1:$82,MATCH(AX$1,'Cleaned Responses'!$1:$1,0),FALSE)/100</f>
        <v/>
      </c>
      <c r="AY31" s="7">
        <f>VLOOKUP($A31&amp;$B31,'Cleaned Responses'!$1:$82,MATCH(AY$1,'Cleaned Responses'!$1:$1,0),FALSE)/100</f>
        <v/>
      </c>
      <c r="AZ31" s="7">
        <f>VLOOKUP($A31&amp;$B31,'Cleaned Responses'!$1:$82,MATCH(AZ$1,'Cleaned Responses'!$1:$1,0),FALSE)/100</f>
        <v/>
      </c>
      <c r="BA31" s="7">
        <f>VLOOKUP($A31&amp;$B31,'Cleaned Responses'!$1:$82,MATCH(BA$1,'Cleaned Responses'!$1:$1,0),FALSE)/100</f>
        <v/>
      </c>
      <c r="BB31" s="7" t="n"/>
      <c r="BC31" s="6">
        <f>VLOOKUP($A31&amp;$B31,'Cleaned Responses'!$1:$82,MATCH(BC$1,'Cleaned Responses'!$1:$1,0),FALSE)</f>
        <v/>
      </c>
      <c r="BD31" s="6">
        <f>VLOOKUP($A31&amp;$B31,'Cleaned Responses'!$1:$82,MATCH(BD$1,'Cleaned Responses'!$1:$1,0),FALSE)</f>
        <v/>
      </c>
      <c r="BE31">
        <f>VLOOKUP($A31&amp;$B31,'Cleaned Responses'!$1:$82,MATCH(BE$1,'Cleaned Responses'!$1:$1,0),FALSE)/100</f>
        <v/>
      </c>
      <c r="BF31">
        <f>VLOOKUP($A31&amp;$B31,'Cleaned Responses'!$1:$82,MATCH(BF$1,'Cleaned Responses'!$1:$1,0),FALSE)/100</f>
        <v/>
      </c>
      <c r="BG31">
        <f>VLOOKUP($A31&amp;$B31,'Cleaned Responses'!$1:$82,MATCH(BG$1,'Cleaned Responses'!$1:$1,0),FALSE)/100</f>
        <v/>
      </c>
      <c r="BH31">
        <f>BE31*AF31</f>
        <v/>
      </c>
      <c r="BI31">
        <f>BF31*AF31</f>
        <v/>
      </c>
      <c r="BJ31">
        <f>BG31*AF31</f>
        <v/>
      </c>
      <c r="BK31">
        <f>VLOOKUP($A31&amp;$B31,'Cleaned Responses'!$1:$82,MATCH(BK$1,'Cleaned Responses'!$1:$1,0),FALSE)/100</f>
        <v/>
      </c>
      <c r="BL31">
        <f>VLOOKUP($A31&amp;$B31,'Cleaned Responses'!$1:$82,MATCH(BL$1,'Cleaned Responses'!$1:$1,0),FALSE)/100</f>
        <v/>
      </c>
      <c r="BM31">
        <f>VLOOKUP($A31&amp;$B31,'Cleaned Responses'!$1:$82,MATCH(BM$1,'Cleaned Responses'!$1:$1,0),FALSE)/100</f>
        <v/>
      </c>
      <c r="BN31">
        <f>VLOOKUP($A31&amp;$B31,'Cleaned Responses'!$1:$82,MATCH(BN$1,'Cleaned Responses'!$1:$1,0),FALSE)/100</f>
        <v/>
      </c>
      <c r="BO31">
        <f>VLOOKUP($A31&amp;$B31,'Cleaned Responses'!$1:$82,MATCH(BO$1,'Cleaned Responses'!$1:$1,0),FALSE)/100</f>
        <v/>
      </c>
      <c r="BP31">
        <f>VLOOKUP($A31&amp;$B31,'Cleaned Responses'!$1:$82,MATCH(BP$1,'Cleaned Responses'!$1:$1,0),FALSE)/100</f>
        <v/>
      </c>
      <c r="BQ31">
        <f>VLOOKUP($A31&amp;$B31,'Cleaned Responses'!$1:$82,MATCH(BQ$1,'Cleaned Responses'!$1:$1,0),FALSE)/100</f>
        <v/>
      </c>
      <c r="BR31">
        <f>VLOOKUP($A31&amp;$B31,'Cleaned Responses'!$1:$82,MATCH(BR$1,'Cleaned Responses'!$1:$1,0),FALSE)/100</f>
        <v/>
      </c>
      <c r="BS31">
        <f>VLOOKUP($A31&amp;$B31,'Cleaned Responses'!$1:$82,MATCH(BS$1,'Cleaned Responses'!$1:$1,0),FALSE)/100</f>
        <v/>
      </c>
      <c r="BT31">
        <f>VLOOKUP($A31&amp;$B31,'Cleaned Responses'!$1:$82,MATCH(BT$1,'Cleaned Responses'!$1:$1,0),FALSE)/100</f>
        <v/>
      </c>
      <c r="BU31">
        <f>VLOOKUP($A31&amp;$B31,'Cleaned Responses'!$1:$82,MATCH(BU$1,'Cleaned Responses'!$1:$1,0),FALSE)/100</f>
        <v/>
      </c>
      <c r="BV31">
        <f>VLOOKUP($A31&amp;$B31,'Cleaned Responses'!$1:$82,MATCH(BV$1,'Cleaned Responses'!$1:$1,0),FALSE)/100</f>
        <v/>
      </c>
      <c r="BW31">
        <f>BK31*AF31</f>
        <v/>
      </c>
      <c r="BX31">
        <f>BL31*AF31</f>
        <v/>
      </c>
      <c r="BY31">
        <f>BM31*AF31</f>
        <v/>
      </c>
      <c r="BZ31">
        <f>BN31*AF31</f>
        <v/>
      </c>
      <c r="CA31">
        <f>BO31*AF31</f>
        <v/>
      </c>
      <c r="CB31">
        <f>BP31*AF31</f>
        <v/>
      </c>
      <c r="CC31">
        <f>BQ31*AF31</f>
        <v/>
      </c>
      <c r="CD31">
        <f>BR31*AF31</f>
        <v/>
      </c>
      <c r="CE31">
        <f>BS31*AF31</f>
        <v/>
      </c>
      <c r="CF31">
        <f>BT31*AF31</f>
        <v/>
      </c>
      <c r="CG31">
        <f>BU31*AF31</f>
        <v/>
      </c>
    </row>
    <row r="32" ht="20" customHeight="1" s="236">
      <c r="A32" s="168" t="inlineStr">
        <is>
          <t>Open Door Free Clinic</t>
        </is>
      </c>
      <c r="B32" s="6" t="n">
        <v>2023</v>
      </c>
      <c r="C32" s="6">
        <f>VLOOKUP($A32&amp;$B32,'Cleaned Responses'!$1:$82,MATCH($C$1,'Cleaned Responses'!$1:$1,0),FALSE)</f>
        <v/>
      </c>
      <c r="D32" s="6">
        <f>VLOOKUP($A32&amp;$B32,'Cleaned Responses'!$1:$82,MATCH(D$1,'Cleaned Responses'!$1:$1,0),FALSE)</f>
        <v/>
      </c>
      <c r="E32" s="6">
        <f>VLOOKUP($A32&amp;$B32,'Cleaned Responses'!$1:$82,MATCH(E$1,'Cleaned Responses'!$1:$1,0),FALSE)</f>
        <v/>
      </c>
      <c r="F32" s="6">
        <f>VLOOKUP($A32&amp;$B32,'Cleaned Responses'!$1:$82,MATCH(F$1,'Cleaned Responses'!$1:$1,0),FALSE)</f>
        <v/>
      </c>
      <c r="G32" s="6">
        <f>AE32</f>
        <v/>
      </c>
      <c r="H32" s="6">
        <f>VLOOKUP($A32&amp;$B32,'Cleaned Responses'!$1:$82,MATCH(H$1,'Cleaned Responses'!$1:$1,0),FALSE)</f>
        <v/>
      </c>
      <c r="I32" s="6">
        <f>VLOOKUP($A32&amp;$B32,'Cleaned Responses'!$1:$82,MATCH(I$1,'Cleaned Responses'!$1:$1,0),FALSE)</f>
        <v/>
      </c>
      <c r="J32" s="6">
        <f>VLOOKUP($A32&amp;$B32,'Cleaned Responses'!$1:$82,MATCH(J$1,'Cleaned Responses'!$1:$1,0),FALSE)</f>
        <v/>
      </c>
      <c r="K32" s="6">
        <f>VLOOKUP($A32&amp;$B32,'Cleaned Responses'!$1:$82,MATCH(K$1,'Cleaned Responses'!$1:$1,0),FALSE)</f>
        <v/>
      </c>
      <c r="L32" s="6">
        <f>VLOOKUP($A32&amp;$B32,'Cleaned Responses'!$1:$82,MATCH(L$1,'Cleaned Responses'!$1:$1,0),FALSE)</f>
        <v/>
      </c>
      <c r="M32" s="6">
        <f>VLOOKUP($A32&amp;$B32,'Cleaned Responses'!$1:$82,MATCH(M$1,'Cleaned Responses'!$1:$1,0),FALSE)</f>
        <v/>
      </c>
      <c r="N32" s="8">
        <f>V32/AE32</f>
        <v/>
      </c>
      <c r="O32" s="8">
        <f>W32/AE32</f>
        <v/>
      </c>
      <c r="P32" s="8">
        <f>Z32/AE32</f>
        <v/>
      </c>
      <c r="Q32" s="6" t="n"/>
      <c r="R32" s="6" t="n"/>
      <c r="S32" s="6" t="n"/>
      <c r="T32" s="6" t="n"/>
      <c r="U32" s="8">
        <f>SUM(N32:T32)</f>
        <v/>
      </c>
      <c r="V32" s="6">
        <f>VLOOKUP($A32&amp;$B32,'Cleaned Responses'!$1:$82,MATCH(V$1,'Cleaned Responses'!$1:$1,0),FALSE)</f>
        <v/>
      </c>
      <c r="W32" s="6">
        <f>VLOOKUP($A32&amp;$B32,'Cleaned Responses'!$1:$82,MATCH(W$1,'Cleaned Responses'!$1:$1,0),FALSE)</f>
        <v/>
      </c>
      <c r="X32" s="9">
        <f>W32-Y32</f>
        <v/>
      </c>
      <c r="Y32" s="9">
        <f>MIN(AG32,W32)</f>
        <v/>
      </c>
      <c r="Z32" s="6">
        <f>VLOOKUP($A32&amp;$B32,'Cleaned Responses'!$1:$82,MATCH(Z$1,'Cleaned Responses'!$1:$1,0),FALSE)</f>
        <v/>
      </c>
      <c r="AA32" s="6">
        <f>VLOOKUP($A32&amp;$B32,'Cleaned Responses'!$1:$82,MATCH(AA$1,'Cleaned Responses'!$1:$1,0),FALSE)</f>
        <v/>
      </c>
      <c r="AB32" s="6">
        <f>VLOOKUP($A32&amp;$B32,'Cleaned Responses'!$1:$82,MATCH(AB$1,'Cleaned Responses'!$1:$1,0),FALSE)</f>
        <v/>
      </c>
      <c r="AC32" s="6">
        <f>VLOOKUP($A32&amp;$B32,'Cleaned Responses'!$1:$82,MATCH(AC$1,'Cleaned Responses'!$1:$1,0),FALSE)</f>
        <v/>
      </c>
      <c r="AD32" s="6">
        <f>VLOOKUP($A32&amp;$B32,'Cleaned Responses'!$1:$82,MATCH(AD$1,'Cleaned Responses'!$1:$1,0),FALSE)</f>
        <v/>
      </c>
      <c r="AE32" s="6">
        <f>VLOOKUP($A32&amp;$B32,'Cleaned Responses'!$1:$82,MATCH(AE$1,'Cleaned Responses'!$1:$1,0),FALSE)</f>
        <v/>
      </c>
      <c r="AF32" s="6">
        <f>VLOOKUP($A32&amp;$B32,'Cleaned Responses'!$1:$82,MATCH(AF$1,'Cleaned Responses'!$1:$1,0),FALSE)</f>
        <v/>
      </c>
      <c r="AG32" s="6">
        <f>VLOOKUP($A32&amp;$B32,'Cleaned Responses'!$1:$82,MATCH(AG$1,'Cleaned Responses'!$1:$1,0),FALSE)</f>
        <v/>
      </c>
      <c r="AH32" s="6">
        <f>AF32-AG32</f>
        <v/>
      </c>
      <c r="AI32" s="7">
        <f>VLOOKUP($A32&amp;$B32,'Cleaned Responses'!$1:$82,MATCH(AI$1,'Cleaned Responses'!$1:$1,0),FALSE)/100</f>
        <v/>
      </c>
      <c r="AJ32" s="7">
        <f>VLOOKUP($A32&amp;$B32,'Cleaned Responses'!$1:$82,MATCH(AJ$1,'Cleaned Responses'!$1:$1,0),FALSE)/100</f>
        <v/>
      </c>
      <c r="AK32" s="7">
        <f>VLOOKUP($A32&amp;$B32,'Cleaned Responses'!$1:$82,MATCH(AK$1,'Cleaned Responses'!$1:$1,0),FALSE)/100</f>
        <v/>
      </c>
      <c r="AL32" s="7">
        <f>VLOOKUP($A32&amp;$B32,'Cleaned Responses'!$1:$82,MATCH(AL$1,'Cleaned Responses'!$1:$1,0),FALSE)/100</f>
        <v/>
      </c>
      <c r="AM32" s="7">
        <f>VLOOKUP($A32&amp;$B32,'Cleaned Responses'!$1:$82,MATCH(AM$1,'Cleaned Responses'!$1:$1,0),FALSE)/100</f>
        <v/>
      </c>
      <c r="AN32" s="7">
        <f>VLOOKUP($A32&amp;$B32,'Cleaned Responses'!$1:$82,MATCH(AN$1,'Cleaned Responses'!$1:$1,0),FALSE)/100</f>
        <v/>
      </c>
      <c r="AO32" s="7">
        <f>VLOOKUP($A32&amp;$B32,'Cleaned Responses'!$1:$82,MATCH(AO$1,'Cleaned Responses'!$1:$1,0),FALSE)/100</f>
        <v/>
      </c>
      <c r="AP32" s="7">
        <f>VLOOKUP($A32&amp;$B32,'Cleaned Responses'!$1:$82,MATCH(AP$1,'Cleaned Responses'!$1:$1,0),FALSE)/100</f>
        <v/>
      </c>
      <c r="AQ32" s="7">
        <f>VLOOKUP($A32&amp;$B32,'Cleaned Responses'!$1:$82,MATCH(AQ$1,'Cleaned Responses'!$1:$1,0),FALSE)/100</f>
        <v/>
      </c>
      <c r="AR32" s="7">
        <f>VLOOKUP($A32&amp;$B32,'Cleaned Responses'!$1:$82,MATCH(AR$1,'Cleaned Responses'!$1:$1,0),FALSE)/100</f>
        <v/>
      </c>
      <c r="AS32" s="7">
        <f>VLOOKUP($A32&amp;$B32,'Cleaned Responses'!$1:$82,MATCH(AS$1,'Cleaned Responses'!$1:$1,0),FALSE)/100</f>
        <v/>
      </c>
      <c r="AT32" s="7">
        <f>VLOOKUP($A32&amp;$B32,'Cleaned Responses'!$1:$82,MATCH(AT$1,'Cleaned Responses'!$1:$1,0),FALSE)/100</f>
        <v/>
      </c>
      <c r="AU32" s="7">
        <f>VLOOKUP($A32&amp;$B32,'Cleaned Responses'!$1:$82,MATCH(AU$1,'Cleaned Responses'!$1:$1,0),FALSE)/100</f>
        <v/>
      </c>
      <c r="AV32" s="7">
        <f>VLOOKUP($A32&amp;$B32,'Cleaned Responses'!$1:$82,MATCH(AV$1,'Cleaned Responses'!$1:$1,0),FALSE)/100</f>
        <v/>
      </c>
      <c r="AW32" s="7">
        <f>VLOOKUP($A32&amp;$B32,'Cleaned Responses'!$1:$82,MATCH(AW$1,'Cleaned Responses'!$1:$1,0),FALSE)/100</f>
        <v/>
      </c>
      <c r="AX32" s="7">
        <f>VLOOKUP($A32&amp;$B32,'Cleaned Responses'!$1:$82,MATCH(AX$1,'Cleaned Responses'!$1:$1,0),FALSE)/100</f>
        <v/>
      </c>
      <c r="AY32" s="7">
        <f>VLOOKUP($A32&amp;$B32,'Cleaned Responses'!$1:$82,MATCH(AY$1,'Cleaned Responses'!$1:$1,0),FALSE)/100</f>
        <v/>
      </c>
      <c r="AZ32" s="7">
        <f>VLOOKUP($A32&amp;$B32,'Cleaned Responses'!$1:$82,MATCH(AZ$1,'Cleaned Responses'!$1:$1,0),FALSE)/100</f>
        <v/>
      </c>
      <c r="BA32" s="7">
        <f>VLOOKUP($A32&amp;$B32,'Cleaned Responses'!$1:$82,MATCH(BA$1,'Cleaned Responses'!$1:$1,0),FALSE)/100</f>
        <v/>
      </c>
      <c r="BB32" s="7" t="n"/>
      <c r="BC32" s="6">
        <f>VLOOKUP($A32&amp;$B32,'Cleaned Responses'!$1:$82,MATCH(BC$1,'Cleaned Responses'!$1:$1,0),FALSE)</f>
        <v/>
      </c>
      <c r="BD32" s="6">
        <f>VLOOKUP($A32&amp;$B32,'Cleaned Responses'!$1:$82,MATCH(BD$1,'Cleaned Responses'!$1:$1,0),FALSE)</f>
        <v/>
      </c>
      <c r="BE32">
        <f>VLOOKUP($A32&amp;$B32,'Cleaned Responses'!$1:$82,MATCH(BE$1,'Cleaned Responses'!$1:$1,0),FALSE)/100</f>
        <v/>
      </c>
      <c r="BF32">
        <f>VLOOKUP($A32&amp;$B32,'Cleaned Responses'!$1:$82,MATCH(BF$1,'Cleaned Responses'!$1:$1,0),FALSE)/100</f>
        <v/>
      </c>
      <c r="BG32">
        <f>VLOOKUP($A32&amp;$B32,'Cleaned Responses'!$1:$82,MATCH(BG$1,'Cleaned Responses'!$1:$1,0),FALSE)/100</f>
        <v/>
      </c>
      <c r="BH32">
        <f>BE32*AF32</f>
        <v/>
      </c>
      <c r="BI32">
        <f>BF32*AF32</f>
        <v/>
      </c>
      <c r="BJ32">
        <f>BG32*AF32</f>
        <v/>
      </c>
      <c r="BK32">
        <f>VLOOKUP($A32&amp;$B32,'Cleaned Responses'!$1:$82,MATCH(BK$1,'Cleaned Responses'!$1:$1,0),FALSE)/100</f>
        <v/>
      </c>
      <c r="BL32">
        <f>VLOOKUP($A32&amp;$B32,'Cleaned Responses'!$1:$82,MATCH(BL$1,'Cleaned Responses'!$1:$1,0),FALSE)/100</f>
        <v/>
      </c>
      <c r="BM32">
        <f>VLOOKUP($A32&amp;$B32,'Cleaned Responses'!$1:$82,MATCH(BM$1,'Cleaned Responses'!$1:$1,0),FALSE)/100</f>
        <v/>
      </c>
      <c r="BN32">
        <f>VLOOKUP($A32&amp;$B32,'Cleaned Responses'!$1:$82,MATCH(BN$1,'Cleaned Responses'!$1:$1,0),FALSE)/100</f>
        <v/>
      </c>
      <c r="BO32">
        <f>VLOOKUP($A32&amp;$B32,'Cleaned Responses'!$1:$82,MATCH(BO$1,'Cleaned Responses'!$1:$1,0),FALSE)/100</f>
        <v/>
      </c>
      <c r="BP32">
        <f>VLOOKUP($A32&amp;$B32,'Cleaned Responses'!$1:$82,MATCH(BP$1,'Cleaned Responses'!$1:$1,0),FALSE)/100</f>
        <v/>
      </c>
      <c r="BQ32">
        <f>VLOOKUP($A32&amp;$B32,'Cleaned Responses'!$1:$82,MATCH(BQ$1,'Cleaned Responses'!$1:$1,0),FALSE)/100</f>
        <v/>
      </c>
      <c r="BR32">
        <f>VLOOKUP($A32&amp;$B32,'Cleaned Responses'!$1:$82,MATCH(BR$1,'Cleaned Responses'!$1:$1,0),FALSE)/100</f>
        <v/>
      </c>
      <c r="BS32">
        <f>VLOOKUP($A32&amp;$B32,'Cleaned Responses'!$1:$82,MATCH(BS$1,'Cleaned Responses'!$1:$1,0),FALSE)/100</f>
        <v/>
      </c>
      <c r="BT32">
        <f>VLOOKUP($A32&amp;$B32,'Cleaned Responses'!$1:$82,MATCH(BT$1,'Cleaned Responses'!$1:$1,0),FALSE)/100</f>
        <v/>
      </c>
      <c r="BU32">
        <f>VLOOKUP($A32&amp;$B32,'Cleaned Responses'!$1:$82,MATCH(BU$1,'Cleaned Responses'!$1:$1,0),FALSE)/100</f>
        <v/>
      </c>
      <c r="BV32">
        <f>VLOOKUP($A32&amp;$B32,'Cleaned Responses'!$1:$82,MATCH(BV$1,'Cleaned Responses'!$1:$1,0),FALSE)/100</f>
        <v/>
      </c>
      <c r="BW32">
        <f>BK32*AF32</f>
        <v/>
      </c>
      <c r="BX32">
        <f>BL32*AF32</f>
        <v/>
      </c>
      <c r="BY32">
        <f>BM32*AF32</f>
        <v/>
      </c>
      <c r="BZ32">
        <f>BN32*AF32</f>
        <v/>
      </c>
      <c r="CA32">
        <f>BO32*AF32</f>
        <v/>
      </c>
      <c r="CB32">
        <f>BP32*AF32</f>
        <v/>
      </c>
      <c r="CC32">
        <f>BQ32*AF32</f>
        <v/>
      </c>
      <c r="CD32">
        <f>BR32*AF32</f>
        <v/>
      </c>
      <c r="CE32">
        <f>BS32*AF32</f>
        <v/>
      </c>
      <c r="CF32">
        <f>BT32*AF32</f>
        <v/>
      </c>
      <c r="CG32">
        <f>BU32*AF32</f>
        <v/>
      </c>
    </row>
    <row r="33" ht="20" customHeight="1" s="236">
      <c r="A33" s="168" t="inlineStr">
        <is>
          <t>Perry Family Free Clinic</t>
        </is>
      </c>
      <c r="B33" s="6" t="n">
        <v>2023</v>
      </c>
      <c r="C33" s="6">
        <f>VLOOKUP($A33&amp;$B33,'Cleaned Responses'!$1:$82,MATCH($C$1,'Cleaned Responses'!$1:$1,0),FALSE)</f>
        <v/>
      </c>
      <c r="D33" s="6">
        <f>VLOOKUP($A33&amp;$B33,'Cleaned Responses'!$1:$82,MATCH(D$1,'Cleaned Responses'!$1:$1,0),FALSE)</f>
        <v/>
      </c>
      <c r="E33" s="6">
        <f>VLOOKUP($A33&amp;$B33,'Cleaned Responses'!$1:$82,MATCH(E$1,'Cleaned Responses'!$1:$1,0),FALSE)</f>
        <v/>
      </c>
      <c r="F33" s="6">
        <f>VLOOKUP($A33&amp;$B33,'Cleaned Responses'!$1:$82,MATCH(F$1,'Cleaned Responses'!$1:$1,0),FALSE)</f>
        <v/>
      </c>
      <c r="G33" s="6">
        <f>AE33</f>
        <v/>
      </c>
      <c r="H33" s="6">
        <f>VLOOKUP($A33&amp;$B33,'Cleaned Responses'!$1:$82,MATCH(H$1,'Cleaned Responses'!$1:$1,0),FALSE)</f>
        <v/>
      </c>
      <c r="I33" s="6">
        <f>VLOOKUP($A33&amp;$B33,'Cleaned Responses'!$1:$82,MATCH(I$1,'Cleaned Responses'!$1:$1,0),FALSE)</f>
        <v/>
      </c>
      <c r="J33" s="6">
        <f>VLOOKUP($A33&amp;$B33,'Cleaned Responses'!$1:$82,MATCH(J$1,'Cleaned Responses'!$1:$1,0),FALSE)</f>
        <v/>
      </c>
      <c r="K33" s="6">
        <f>VLOOKUP($A33&amp;$B33,'Cleaned Responses'!$1:$82,MATCH(K$1,'Cleaned Responses'!$1:$1,0),FALSE)</f>
        <v/>
      </c>
      <c r="L33" s="6">
        <f>VLOOKUP($A33&amp;$B33,'Cleaned Responses'!$1:$82,MATCH(L$1,'Cleaned Responses'!$1:$1,0),FALSE)</f>
        <v/>
      </c>
      <c r="M33" s="6">
        <f>VLOOKUP($A33&amp;$B33,'Cleaned Responses'!$1:$82,MATCH(M$1,'Cleaned Responses'!$1:$1,0),FALSE)</f>
        <v/>
      </c>
      <c r="N33" s="8">
        <f>V33/AE33</f>
        <v/>
      </c>
      <c r="O33" s="8">
        <f>W33/AE33</f>
        <v/>
      </c>
      <c r="P33" s="8">
        <f>Z33/AE33</f>
        <v/>
      </c>
      <c r="Q33" s="6" t="n"/>
      <c r="R33" s="6" t="n"/>
      <c r="S33" s="6" t="n"/>
      <c r="T33" s="6" t="n"/>
      <c r="U33" s="8">
        <f>SUM(N33:T33)</f>
        <v/>
      </c>
      <c r="V33" s="6">
        <f>VLOOKUP($A33&amp;$B33,'Cleaned Responses'!$1:$82,MATCH(V$1,'Cleaned Responses'!$1:$1,0),FALSE)</f>
        <v/>
      </c>
      <c r="W33" s="6">
        <f>VLOOKUP($A33&amp;$B33,'Cleaned Responses'!$1:$82,MATCH(W$1,'Cleaned Responses'!$1:$1,0),FALSE)</f>
        <v/>
      </c>
      <c r="X33" s="9">
        <f>W33-Y33</f>
        <v/>
      </c>
      <c r="Y33" s="9">
        <f>MIN(AG33,W33)</f>
        <v/>
      </c>
      <c r="Z33" s="6">
        <f>VLOOKUP($A33&amp;$B33,'Cleaned Responses'!$1:$82,MATCH(Z$1,'Cleaned Responses'!$1:$1,0),FALSE)</f>
        <v/>
      </c>
      <c r="AA33" s="6">
        <f>VLOOKUP($A33&amp;$B33,'Cleaned Responses'!$1:$82,MATCH(AA$1,'Cleaned Responses'!$1:$1,0),FALSE)</f>
        <v/>
      </c>
      <c r="AB33" s="6">
        <f>VLOOKUP($A33&amp;$B33,'Cleaned Responses'!$1:$82,MATCH(AB$1,'Cleaned Responses'!$1:$1,0),FALSE)</f>
        <v/>
      </c>
      <c r="AC33" s="6">
        <f>VLOOKUP($A33&amp;$B33,'Cleaned Responses'!$1:$82,MATCH(AC$1,'Cleaned Responses'!$1:$1,0),FALSE)</f>
        <v/>
      </c>
      <c r="AD33" s="6">
        <f>VLOOKUP($A33&amp;$B33,'Cleaned Responses'!$1:$82,MATCH(AD$1,'Cleaned Responses'!$1:$1,0),FALSE)</f>
        <v/>
      </c>
      <c r="AE33" s="6">
        <f>VLOOKUP($A33&amp;$B33,'Cleaned Responses'!$1:$82,MATCH(AE$1,'Cleaned Responses'!$1:$1,0),FALSE)</f>
        <v/>
      </c>
      <c r="AF33" s="6">
        <f>VLOOKUP($A33&amp;$B33,'Cleaned Responses'!$1:$82,MATCH(AF$1,'Cleaned Responses'!$1:$1,0),FALSE)</f>
        <v/>
      </c>
      <c r="AG33" s="6">
        <f>VLOOKUP($A33&amp;$B33,'Cleaned Responses'!$1:$82,MATCH(AG$1,'Cleaned Responses'!$1:$1,0),FALSE)</f>
        <v/>
      </c>
      <c r="AH33" s="6">
        <f>AF33-AG33</f>
        <v/>
      </c>
      <c r="AI33" s="7">
        <f>VLOOKUP($A33&amp;$B33,'Cleaned Responses'!$1:$82,MATCH(AI$1,'Cleaned Responses'!$1:$1,0),FALSE)/100</f>
        <v/>
      </c>
      <c r="AJ33" s="7">
        <f>VLOOKUP($A33&amp;$B33,'Cleaned Responses'!$1:$82,MATCH(AJ$1,'Cleaned Responses'!$1:$1,0),FALSE)/100</f>
        <v/>
      </c>
      <c r="AK33" s="7">
        <f>VLOOKUP($A33&amp;$B33,'Cleaned Responses'!$1:$82,MATCH(AK$1,'Cleaned Responses'!$1:$1,0),FALSE)/100</f>
        <v/>
      </c>
      <c r="AL33" s="7">
        <f>VLOOKUP($A33&amp;$B33,'Cleaned Responses'!$1:$82,MATCH(AL$1,'Cleaned Responses'!$1:$1,0),FALSE)/100</f>
        <v/>
      </c>
      <c r="AM33" s="7">
        <f>VLOOKUP($A33&amp;$B33,'Cleaned Responses'!$1:$82,MATCH(AM$1,'Cleaned Responses'!$1:$1,0),FALSE)/100</f>
        <v/>
      </c>
      <c r="AN33" s="7">
        <f>VLOOKUP($A33&amp;$B33,'Cleaned Responses'!$1:$82,MATCH(AN$1,'Cleaned Responses'!$1:$1,0),FALSE)/100</f>
        <v/>
      </c>
      <c r="AO33" s="7">
        <f>VLOOKUP($A33&amp;$B33,'Cleaned Responses'!$1:$82,MATCH(AO$1,'Cleaned Responses'!$1:$1,0),FALSE)/100</f>
        <v/>
      </c>
      <c r="AP33" s="7">
        <f>VLOOKUP($A33&amp;$B33,'Cleaned Responses'!$1:$82,MATCH(AP$1,'Cleaned Responses'!$1:$1,0),FALSE)/100</f>
        <v/>
      </c>
      <c r="AQ33" s="7">
        <f>VLOOKUP($A33&amp;$B33,'Cleaned Responses'!$1:$82,MATCH(AQ$1,'Cleaned Responses'!$1:$1,0),FALSE)/100</f>
        <v/>
      </c>
      <c r="AR33" s="7">
        <f>VLOOKUP($A33&amp;$B33,'Cleaned Responses'!$1:$82,MATCH(AR$1,'Cleaned Responses'!$1:$1,0),FALSE)/100</f>
        <v/>
      </c>
      <c r="AS33" s="7">
        <f>VLOOKUP($A33&amp;$B33,'Cleaned Responses'!$1:$82,MATCH(AS$1,'Cleaned Responses'!$1:$1,0),FALSE)/100</f>
        <v/>
      </c>
      <c r="AT33" s="7">
        <f>VLOOKUP($A33&amp;$B33,'Cleaned Responses'!$1:$82,MATCH(AT$1,'Cleaned Responses'!$1:$1,0),FALSE)/100</f>
        <v/>
      </c>
      <c r="AU33" s="7">
        <f>VLOOKUP($A33&amp;$B33,'Cleaned Responses'!$1:$82,MATCH(AU$1,'Cleaned Responses'!$1:$1,0),FALSE)/100</f>
        <v/>
      </c>
      <c r="AV33" s="7">
        <f>VLOOKUP($A33&amp;$B33,'Cleaned Responses'!$1:$82,MATCH(AV$1,'Cleaned Responses'!$1:$1,0),FALSE)/100</f>
        <v/>
      </c>
      <c r="AW33" s="7">
        <f>VLOOKUP($A33&amp;$B33,'Cleaned Responses'!$1:$82,MATCH(AW$1,'Cleaned Responses'!$1:$1,0),FALSE)/100</f>
        <v/>
      </c>
      <c r="AX33" s="7">
        <f>VLOOKUP($A33&amp;$B33,'Cleaned Responses'!$1:$82,MATCH(AX$1,'Cleaned Responses'!$1:$1,0),FALSE)/100</f>
        <v/>
      </c>
      <c r="AY33" s="7">
        <f>VLOOKUP($A33&amp;$B33,'Cleaned Responses'!$1:$82,MATCH(AY$1,'Cleaned Responses'!$1:$1,0),FALSE)/100</f>
        <v/>
      </c>
      <c r="AZ33" s="7">
        <f>VLOOKUP($A33&amp;$B33,'Cleaned Responses'!$1:$82,MATCH(AZ$1,'Cleaned Responses'!$1:$1,0),FALSE)/100</f>
        <v/>
      </c>
      <c r="BA33" s="7">
        <f>VLOOKUP($A33&amp;$B33,'Cleaned Responses'!$1:$82,MATCH(BA$1,'Cleaned Responses'!$1:$1,0),FALSE)/100</f>
        <v/>
      </c>
      <c r="BB33" s="7" t="n"/>
      <c r="BC33" s="6">
        <f>VLOOKUP($A33&amp;$B33,'Cleaned Responses'!$1:$82,MATCH(BC$1,'Cleaned Responses'!$1:$1,0),FALSE)</f>
        <v/>
      </c>
      <c r="BD33" s="6">
        <f>VLOOKUP($A33&amp;$B33,'Cleaned Responses'!$1:$82,MATCH(BD$1,'Cleaned Responses'!$1:$1,0),FALSE)</f>
        <v/>
      </c>
      <c r="BE33">
        <f>VLOOKUP($A33&amp;$B33,'Cleaned Responses'!$1:$82,MATCH(BE$1,'Cleaned Responses'!$1:$1,0),FALSE)/100</f>
        <v/>
      </c>
      <c r="BF33">
        <f>VLOOKUP($A33&amp;$B33,'Cleaned Responses'!$1:$82,MATCH(BF$1,'Cleaned Responses'!$1:$1,0),FALSE)/100</f>
        <v/>
      </c>
      <c r="BG33">
        <f>VLOOKUP($A33&amp;$B33,'Cleaned Responses'!$1:$82,MATCH(BG$1,'Cleaned Responses'!$1:$1,0),FALSE)/100</f>
        <v/>
      </c>
      <c r="BH33">
        <f>BE33*AF33</f>
        <v/>
      </c>
      <c r="BI33">
        <f>BF33*AF33</f>
        <v/>
      </c>
      <c r="BJ33">
        <f>BG33*AF33</f>
        <v/>
      </c>
      <c r="BK33">
        <f>VLOOKUP($A33&amp;$B33,'Cleaned Responses'!$1:$82,MATCH(BK$1,'Cleaned Responses'!$1:$1,0),FALSE)/100</f>
        <v/>
      </c>
      <c r="BL33">
        <f>VLOOKUP($A33&amp;$B33,'Cleaned Responses'!$1:$82,MATCH(BL$1,'Cleaned Responses'!$1:$1,0),FALSE)/100</f>
        <v/>
      </c>
      <c r="BM33">
        <f>VLOOKUP($A33&amp;$B33,'Cleaned Responses'!$1:$82,MATCH(BM$1,'Cleaned Responses'!$1:$1,0),FALSE)/100</f>
        <v/>
      </c>
      <c r="BN33">
        <f>VLOOKUP($A33&amp;$B33,'Cleaned Responses'!$1:$82,MATCH(BN$1,'Cleaned Responses'!$1:$1,0),FALSE)/100</f>
        <v/>
      </c>
      <c r="BO33">
        <f>VLOOKUP($A33&amp;$B33,'Cleaned Responses'!$1:$82,MATCH(BO$1,'Cleaned Responses'!$1:$1,0),FALSE)/100</f>
        <v/>
      </c>
      <c r="BP33">
        <f>VLOOKUP($A33&amp;$B33,'Cleaned Responses'!$1:$82,MATCH(BP$1,'Cleaned Responses'!$1:$1,0),FALSE)/100</f>
        <v/>
      </c>
      <c r="BQ33">
        <f>VLOOKUP($A33&amp;$B33,'Cleaned Responses'!$1:$82,MATCH(BQ$1,'Cleaned Responses'!$1:$1,0),FALSE)/100</f>
        <v/>
      </c>
      <c r="BR33">
        <f>VLOOKUP($A33&amp;$B33,'Cleaned Responses'!$1:$82,MATCH(BR$1,'Cleaned Responses'!$1:$1,0),FALSE)/100</f>
        <v/>
      </c>
      <c r="BS33">
        <f>VLOOKUP($A33&amp;$B33,'Cleaned Responses'!$1:$82,MATCH(BS$1,'Cleaned Responses'!$1:$1,0),FALSE)/100</f>
        <v/>
      </c>
      <c r="BT33">
        <f>VLOOKUP($A33&amp;$B33,'Cleaned Responses'!$1:$82,MATCH(BT$1,'Cleaned Responses'!$1:$1,0),FALSE)/100</f>
        <v/>
      </c>
      <c r="BU33">
        <f>VLOOKUP($A33&amp;$B33,'Cleaned Responses'!$1:$82,MATCH(BU$1,'Cleaned Responses'!$1:$1,0),FALSE)/100</f>
        <v/>
      </c>
      <c r="BV33">
        <f>VLOOKUP($A33&amp;$B33,'Cleaned Responses'!$1:$82,MATCH(BV$1,'Cleaned Responses'!$1:$1,0),FALSE)/100</f>
        <v/>
      </c>
      <c r="BW33">
        <f>BK33*AF33</f>
        <v/>
      </c>
      <c r="BX33">
        <f>BL33*AF33</f>
        <v/>
      </c>
      <c r="BY33">
        <f>BM33*AF33</f>
        <v/>
      </c>
      <c r="BZ33">
        <f>BN33*AF33</f>
        <v/>
      </c>
      <c r="CA33">
        <f>BO33*AF33</f>
        <v/>
      </c>
      <c r="CB33">
        <f>BP33*AF33</f>
        <v/>
      </c>
      <c r="CC33">
        <f>BQ33*AF33</f>
        <v/>
      </c>
      <c r="CD33">
        <f>BR33*AF33</f>
        <v/>
      </c>
      <c r="CE33">
        <f>BS33*AF33</f>
        <v/>
      </c>
      <c r="CF33">
        <f>BT33*AF33</f>
        <v/>
      </c>
      <c r="CG33">
        <f>BU33*AF33</f>
        <v/>
      </c>
    </row>
    <row r="34" ht="20" customHeight="1" s="236">
      <c r="A34" s="168" t="inlineStr">
        <is>
          <t>Repairers of the Breach Medical Clinic</t>
        </is>
      </c>
      <c r="B34" s="6" t="n">
        <v>2023</v>
      </c>
      <c r="C34" s="6">
        <f>VLOOKUP($A34&amp;$B34,'Cleaned Responses'!$1:$82,MATCH($C$1,'Cleaned Responses'!$1:$1,0),FALSE)</f>
        <v/>
      </c>
      <c r="D34" s="6">
        <f>VLOOKUP($A34&amp;$B34,'Cleaned Responses'!$1:$82,MATCH(D$1,'Cleaned Responses'!$1:$1,0),FALSE)</f>
        <v/>
      </c>
      <c r="E34" s="6">
        <f>VLOOKUP($A34&amp;$B34,'Cleaned Responses'!$1:$82,MATCH(E$1,'Cleaned Responses'!$1:$1,0),FALSE)</f>
        <v/>
      </c>
      <c r="F34" s="6">
        <f>VLOOKUP($A34&amp;$B34,'Cleaned Responses'!$1:$82,MATCH(F$1,'Cleaned Responses'!$1:$1,0),FALSE)</f>
        <v/>
      </c>
      <c r="G34" s="6">
        <f>AE34</f>
        <v/>
      </c>
      <c r="H34" s="6">
        <f>VLOOKUP($A34&amp;$B34,'Cleaned Responses'!$1:$82,MATCH(H$1,'Cleaned Responses'!$1:$1,0),FALSE)</f>
        <v/>
      </c>
      <c r="I34" s="6">
        <f>VLOOKUP($A34&amp;$B34,'Cleaned Responses'!$1:$82,MATCH(I$1,'Cleaned Responses'!$1:$1,0),FALSE)</f>
        <v/>
      </c>
      <c r="J34" s="6">
        <f>VLOOKUP($A34&amp;$B34,'Cleaned Responses'!$1:$82,MATCH(J$1,'Cleaned Responses'!$1:$1,0),FALSE)</f>
        <v/>
      </c>
      <c r="K34" s="6">
        <f>VLOOKUP($A34&amp;$B34,'Cleaned Responses'!$1:$82,MATCH(K$1,'Cleaned Responses'!$1:$1,0),FALSE)</f>
        <v/>
      </c>
      <c r="L34" s="6">
        <f>VLOOKUP($A34&amp;$B34,'Cleaned Responses'!$1:$82,MATCH(L$1,'Cleaned Responses'!$1:$1,0),FALSE)</f>
        <v/>
      </c>
      <c r="M34" s="6">
        <f>VLOOKUP($A34&amp;$B34,'Cleaned Responses'!$1:$82,MATCH(M$1,'Cleaned Responses'!$1:$1,0),FALSE)</f>
        <v/>
      </c>
      <c r="N34" s="8">
        <f>V34/AE34</f>
        <v/>
      </c>
      <c r="O34" s="8">
        <f>W34/AE34</f>
        <v/>
      </c>
      <c r="P34" s="8">
        <f>Z34/AE34</f>
        <v/>
      </c>
      <c r="Q34" s="6" t="n"/>
      <c r="R34" s="6" t="n"/>
      <c r="S34" s="6" t="n"/>
      <c r="T34" s="6" t="n"/>
      <c r="U34" s="8">
        <f>SUM(N34:T34)</f>
        <v/>
      </c>
      <c r="V34" s="6">
        <f>VLOOKUP($A34&amp;$B34,'Cleaned Responses'!$1:$82,MATCH(V$1,'Cleaned Responses'!$1:$1,0),FALSE)</f>
        <v/>
      </c>
      <c r="W34" s="6">
        <f>VLOOKUP($A34&amp;$B34,'Cleaned Responses'!$1:$82,MATCH(W$1,'Cleaned Responses'!$1:$1,0),FALSE)</f>
        <v/>
      </c>
      <c r="X34" s="9">
        <f>W34-Y34</f>
        <v/>
      </c>
      <c r="Y34" s="9">
        <f>MIN(AG34,W34)</f>
        <v/>
      </c>
      <c r="Z34" s="6">
        <f>VLOOKUP($A34&amp;$B34,'Cleaned Responses'!$1:$82,MATCH(Z$1,'Cleaned Responses'!$1:$1,0),FALSE)</f>
        <v/>
      </c>
      <c r="AA34" s="6">
        <f>VLOOKUP($A34&amp;$B34,'Cleaned Responses'!$1:$82,MATCH(AA$1,'Cleaned Responses'!$1:$1,0),FALSE)</f>
        <v/>
      </c>
      <c r="AB34" s="6">
        <f>VLOOKUP($A34&amp;$B34,'Cleaned Responses'!$1:$82,MATCH(AB$1,'Cleaned Responses'!$1:$1,0),FALSE)</f>
        <v/>
      </c>
      <c r="AC34" s="6">
        <f>VLOOKUP($A34&amp;$B34,'Cleaned Responses'!$1:$82,MATCH(AC$1,'Cleaned Responses'!$1:$1,0),FALSE)</f>
        <v/>
      </c>
      <c r="AD34" s="6">
        <f>VLOOKUP($A34&amp;$B34,'Cleaned Responses'!$1:$82,MATCH(AD$1,'Cleaned Responses'!$1:$1,0),FALSE)</f>
        <v/>
      </c>
      <c r="AE34" s="6">
        <f>VLOOKUP($A34&amp;$B34,'Cleaned Responses'!$1:$82,MATCH(AE$1,'Cleaned Responses'!$1:$1,0),FALSE)</f>
        <v/>
      </c>
      <c r="AF34" s="6">
        <f>VLOOKUP($A34&amp;$B34,'Cleaned Responses'!$1:$82,MATCH(AF$1,'Cleaned Responses'!$1:$1,0),FALSE)</f>
        <v/>
      </c>
      <c r="AG34" s="6">
        <f>VLOOKUP($A34&amp;$B34,'Cleaned Responses'!$1:$82,MATCH(AG$1,'Cleaned Responses'!$1:$1,0),FALSE)</f>
        <v/>
      </c>
      <c r="AH34" s="6">
        <f>AF34-AG34</f>
        <v/>
      </c>
      <c r="AI34" s="7">
        <f>VLOOKUP($A34&amp;$B34,'Cleaned Responses'!$1:$82,MATCH(AI$1,'Cleaned Responses'!$1:$1,0),FALSE)/100</f>
        <v/>
      </c>
      <c r="AJ34" s="7">
        <f>VLOOKUP($A34&amp;$B34,'Cleaned Responses'!$1:$82,MATCH(AJ$1,'Cleaned Responses'!$1:$1,0),FALSE)/100</f>
        <v/>
      </c>
      <c r="AK34" s="7">
        <f>VLOOKUP($A34&amp;$B34,'Cleaned Responses'!$1:$82,MATCH(AK$1,'Cleaned Responses'!$1:$1,0),FALSE)/100</f>
        <v/>
      </c>
      <c r="AL34" s="7">
        <f>VLOOKUP($A34&amp;$B34,'Cleaned Responses'!$1:$82,MATCH(AL$1,'Cleaned Responses'!$1:$1,0),FALSE)/100</f>
        <v/>
      </c>
      <c r="AM34" s="7">
        <f>VLOOKUP($A34&amp;$B34,'Cleaned Responses'!$1:$82,MATCH(AM$1,'Cleaned Responses'!$1:$1,0),FALSE)/100</f>
        <v/>
      </c>
      <c r="AN34" s="7">
        <f>VLOOKUP($A34&amp;$B34,'Cleaned Responses'!$1:$82,MATCH(AN$1,'Cleaned Responses'!$1:$1,0),FALSE)/100</f>
        <v/>
      </c>
      <c r="AO34" s="7">
        <f>VLOOKUP($A34&amp;$B34,'Cleaned Responses'!$1:$82,MATCH(AO$1,'Cleaned Responses'!$1:$1,0),FALSE)/100</f>
        <v/>
      </c>
      <c r="AP34" s="7">
        <f>VLOOKUP($A34&amp;$B34,'Cleaned Responses'!$1:$82,MATCH(AP$1,'Cleaned Responses'!$1:$1,0),FALSE)/100</f>
        <v/>
      </c>
      <c r="AQ34" s="7">
        <f>VLOOKUP($A34&amp;$B34,'Cleaned Responses'!$1:$82,MATCH(AQ$1,'Cleaned Responses'!$1:$1,0),FALSE)/100</f>
        <v/>
      </c>
      <c r="AR34" s="7">
        <f>VLOOKUP($A34&amp;$B34,'Cleaned Responses'!$1:$82,MATCH(AR$1,'Cleaned Responses'!$1:$1,0),FALSE)/100</f>
        <v/>
      </c>
      <c r="AS34" s="7">
        <f>VLOOKUP($A34&amp;$B34,'Cleaned Responses'!$1:$82,MATCH(AS$1,'Cleaned Responses'!$1:$1,0),FALSE)/100</f>
        <v/>
      </c>
      <c r="AT34" s="7">
        <f>VLOOKUP($A34&amp;$B34,'Cleaned Responses'!$1:$82,MATCH(AT$1,'Cleaned Responses'!$1:$1,0),FALSE)/100</f>
        <v/>
      </c>
      <c r="AU34" s="7">
        <f>VLOOKUP($A34&amp;$B34,'Cleaned Responses'!$1:$82,MATCH(AU$1,'Cleaned Responses'!$1:$1,0),FALSE)/100</f>
        <v/>
      </c>
      <c r="AV34" s="7">
        <f>VLOOKUP($A34&amp;$B34,'Cleaned Responses'!$1:$82,MATCH(AV$1,'Cleaned Responses'!$1:$1,0),FALSE)/100</f>
        <v/>
      </c>
      <c r="AW34" s="7">
        <f>VLOOKUP($A34&amp;$B34,'Cleaned Responses'!$1:$82,MATCH(AW$1,'Cleaned Responses'!$1:$1,0),FALSE)/100</f>
        <v/>
      </c>
      <c r="AX34" s="7">
        <f>VLOOKUP($A34&amp;$B34,'Cleaned Responses'!$1:$82,MATCH(AX$1,'Cleaned Responses'!$1:$1,0),FALSE)/100</f>
        <v/>
      </c>
      <c r="AY34" s="7">
        <f>VLOOKUP($A34&amp;$B34,'Cleaned Responses'!$1:$82,MATCH(AY$1,'Cleaned Responses'!$1:$1,0),FALSE)/100</f>
        <v/>
      </c>
      <c r="AZ34" s="7">
        <f>VLOOKUP($A34&amp;$B34,'Cleaned Responses'!$1:$82,MATCH(AZ$1,'Cleaned Responses'!$1:$1,0),FALSE)/100</f>
        <v/>
      </c>
      <c r="BA34" s="7">
        <f>VLOOKUP($A34&amp;$B34,'Cleaned Responses'!$1:$82,MATCH(BA$1,'Cleaned Responses'!$1:$1,0),FALSE)/100</f>
        <v/>
      </c>
      <c r="BB34" s="7" t="n"/>
      <c r="BC34" s="6">
        <f>VLOOKUP($A34&amp;$B34,'Cleaned Responses'!$1:$82,MATCH(BC$1,'Cleaned Responses'!$1:$1,0),FALSE)</f>
        <v/>
      </c>
      <c r="BD34" s="6">
        <f>VLOOKUP($A34&amp;$B34,'Cleaned Responses'!$1:$82,MATCH(BD$1,'Cleaned Responses'!$1:$1,0),FALSE)</f>
        <v/>
      </c>
      <c r="BE34">
        <f>VLOOKUP($A34&amp;$B34,'Cleaned Responses'!$1:$82,MATCH(BE$1,'Cleaned Responses'!$1:$1,0),FALSE)/100</f>
        <v/>
      </c>
      <c r="BF34">
        <f>VLOOKUP($A34&amp;$B34,'Cleaned Responses'!$1:$82,MATCH(BF$1,'Cleaned Responses'!$1:$1,0),FALSE)/100</f>
        <v/>
      </c>
      <c r="BG34">
        <f>VLOOKUP($A34&amp;$B34,'Cleaned Responses'!$1:$82,MATCH(BG$1,'Cleaned Responses'!$1:$1,0),FALSE)/100</f>
        <v/>
      </c>
      <c r="BH34">
        <f>BE34*AF34</f>
        <v/>
      </c>
      <c r="BI34">
        <f>BF34*AF34</f>
        <v/>
      </c>
      <c r="BJ34">
        <f>BG34*AF34</f>
        <v/>
      </c>
      <c r="BK34">
        <f>VLOOKUP($A34&amp;$B34,'Cleaned Responses'!$1:$82,MATCH(BK$1,'Cleaned Responses'!$1:$1,0),FALSE)/100</f>
        <v/>
      </c>
      <c r="BL34">
        <f>VLOOKUP($A34&amp;$B34,'Cleaned Responses'!$1:$82,MATCH(BL$1,'Cleaned Responses'!$1:$1,0),FALSE)/100</f>
        <v/>
      </c>
      <c r="BM34">
        <f>VLOOKUP($A34&amp;$B34,'Cleaned Responses'!$1:$82,MATCH(BM$1,'Cleaned Responses'!$1:$1,0),FALSE)/100</f>
        <v/>
      </c>
      <c r="BN34">
        <f>VLOOKUP($A34&amp;$B34,'Cleaned Responses'!$1:$82,MATCH(BN$1,'Cleaned Responses'!$1:$1,0),FALSE)/100</f>
        <v/>
      </c>
      <c r="BO34">
        <f>VLOOKUP($A34&amp;$B34,'Cleaned Responses'!$1:$82,MATCH(BO$1,'Cleaned Responses'!$1:$1,0),FALSE)/100</f>
        <v/>
      </c>
      <c r="BP34">
        <f>VLOOKUP($A34&amp;$B34,'Cleaned Responses'!$1:$82,MATCH(BP$1,'Cleaned Responses'!$1:$1,0),FALSE)/100</f>
        <v/>
      </c>
      <c r="BQ34">
        <f>VLOOKUP($A34&amp;$B34,'Cleaned Responses'!$1:$82,MATCH(BQ$1,'Cleaned Responses'!$1:$1,0),FALSE)/100</f>
        <v/>
      </c>
      <c r="BR34">
        <f>VLOOKUP($A34&amp;$B34,'Cleaned Responses'!$1:$82,MATCH(BR$1,'Cleaned Responses'!$1:$1,0),FALSE)/100</f>
        <v/>
      </c>
      <c r="BS34">
        <f>VLOOKUP($A34&amp;$B34,'Cleaned Responses'!$1:$82,MATCH(BS$1,'Cleaned Responses'!$1:$1,0),FALSE)/100</f>
        <v/>
      </c>
      <c r="BT34">
        <f>VLOOKUP($A34&amp;$B34,'Cleaned Responses'!$1:$82,MATCH(BT$1,'Cleaned Responses'!$1:$1,0),FALSE)/100</f>
        <v/>
      </c>
      <c r="BU34">
        <f>VLOOKUP($A34&amp;$B34,'Cleaned Responses'!$1:$82,MATCH(BU$1,'Cleaned Responses'!$1:$1,0),FALSE)/100</f>
        <v/>
      </c>
      <c r="BV34">
        <f>VLOOKUP($A34&amp;$B34,'Cleaned Responses'!$1:$82,MATCH(BV$1,'Cleaned Responses'!$1:$1,0),FALSE)/100</f>
        <v/>
      </c>
      <c r="BW34">
        <f>BK34*AF34</f>
        <v/>
      </c>
      <c r="BX34">
        <f>BL34*AF34</f>
        <v/>
      </c>
      <c r="BY34">
        <f>BM34*AF34</f>
        <v/>
      </c>
      <c r="BZ34">
        <f>BN34*AF34</f>
        <v/>
      </c>
      <c r="CA34">
        <f>BO34*AF34</f>
        <v/>
      </c>
      <c r="CB34">
        <f>BP34*AF34</f>
        <v/>
      </c>
      <c r="CC34">
        <f>BQ34*AF34</f>
        <v/>
      </c>
      <c r="CD34">
        <f>BR34*AF34</f>
        <v/>
      </c>
      <c r="CE34">
        <f>BS34*AF34</f>
        <v/>
      </c>
      <c r="CF34">
        <f>BT34*AF34</f>
        <v/>
      </c>
      <c r="CG34">
        <f>BU34*AF34</f>
        <v/>
      </c>
    </row>
    <row r="35" ht="20" customHeight="1" s="236">
      <c r="A35" s="168" t="inlineStr">
        <is>
          <t>Rice Lake Area Free Clinic</t>
        </is>
      </c>
      <c r="B35" s="6" t="n">
        <v>2023</v>
      </c>
      <c r="C35" s="6">
        <f>VLOOKUP($A35&amp;$B35,'Cleaned Responses'!$1:$82,MATCH($C$1,'Cleaned Responses'!$1:$1,0),FALSE)</f>
        <v/>
      </c>
      <c r="D35" s="6">
        <f>VLOOKUP($A35&amp;$B35,'Cleaned Responses'!$1:$82,MATCH(D$1,'Cleaned Responses'!$1:$1,0),FALSE)</f>
        <v/>
      </c>
      <c r="E35" s="6">
        <f>VLOOKUP($A35&amp;$B35,'Cleaned Responses'!$1:$82,MATCH(E$1,'Cleaned Responses'!$1:$1,0),FALSE)</f>
        <v/>
      </c>
      <c r="F35" s="6">
        <f>VLOOKUP($A35&amp;$B35,'Cleaned Responses'!$1:$82,MATCH(F$1,'Cleaned Responses'!$1:$1,0),FALSE)</f>
        <v/>
      </c>
      <c r="G35" s="6">
        <f>AE35</f>
        <v/>
      </c>
      <c r="H35" s="6">
        <f>VLOOKUP($A35&amp;$B35,'Cleaned Responses'!$1:$82,MATCH(H$1,'Cleaned Responses'!$1:$1,0),FALSE)</f>
        <v/>
      </c>
      <c r="I35" s="6">
        <f>VLOOKUP($A35&amp;$B35,'Cleaned Responses'!$1:$82,MATCH(I$1,'Cleaned Responses'!$1:$1,0),FALSE)</f>
        <v/>
      </c>
      <c r="J35" s="6">
        <f>VLOOKUP($A35&amp;$B35,'Cleaned Responses'!$1:$82,MATCH(J$1,'Cleaned Responses'!$1:$1,0),FALSE)</f>
        <v/>
      </c>
      <c r="K35" s="6">
        <f>VLOOKUP($A35&amp;$B35,'Cleaned Responses'!$1:$82,MATCH(K$1,'Cleaned Responses'!$1:$1,0),FALSE)</f>
        <v/>
      </c>
      <c r="L35" s="6">
        <f>VLOOKUP($A35&amp;$B35,'Cleaned Responses'!$1:$82,MATCH(L$1,'Cleaned Responses'!$1:$1,0),FALSE)</f>
        <v/>
      </c>
      <c r="M35" s="6">
        <f>VLOOKUP($A35&amp;$B35,'Cleaned Responses'!$1:$82,MATCH(M$1,'Cleaned Responses'!$1:$1,0),FALSE)</f>
        <v/>
      </c>
      <c r="N35" s="8">
        <f>V35/AE35</f>
        <v/>
      </c>
      <c r="O35" s="8">
        <f>W35/AE35</f>
        <v/>
      </c>
      <c r="P35" s="8">
        <f>Z35/AE35</f>
        <v/>
      </c>
      <c r="Q35" s="6" t="n"/>
      <c r="R35" s="6" t="n"/>
      <c r="S35" s="6" t="n"/>
      <c r="T35" s="6" t="n"/>
      <c r="U35" s="8">
        <f>SUM(N35:T35)</f>
        <v/>
      </c>
      <c r="V35" s="6">
        <f>VLOOKUP($A35&amp;$B35,'Cleaned Responses'!$1:$82,MATCH(V$1,'Cleaned Responses'!$1:$1,0),FALSE)</f>
        <v/>
      </c>
      <c r="W35" s="6">
        <f>VLOOKUP($A35&amp;$B35,'Cleaned Responses'!$1:$82,MATCH(W$1,'Cleaned Responses'!$1:$1,0),FALSE)</f>
        <v/>
      </c>
      <c r="X35" s="9">
        <f>W35-Y35</f>
        <v/>
      </c>
      <c r="Y35" s="9">
        <f>MIN(AG35,W35)</f>
        <v/>
      </c>
      <c r="Z35" s="6">
        <f>VLOOKUP($A35&amp;$B35,'Cleaned Responses'!$1:$82,MATCH(Z$1,'Cleaned Responses'!$1:$1,0),FALSE)</f>
        <v/>
      </c>
      <c r="AA35" s="6">
        <f>VLOOKUP($A35&amp;$B35,'Cleaned Responses'!$1:$82,MATCH(AA$1,'Cleaned Responses'!$1:$1,0),FALSE)</f>
        <v/>
      </c>
      <c r="AB35" s="6">
        <f>VLOOKUP($A35&amp;$B35,'Cleaned Responses'!$1:$82,MATCH(AB$1,'Cleaned Responses'!$1:$1,0),FALSE)</f>
        <v/>
      </c>
      <c r="AC35" s="6">
        <f>VLOOKUP($A35&amp;$B35,'Cleaned Responses'!$1:$82,MATCH(AC$1,'Cleaned Responses'!$1:$1,0),FALSE)</f>
        <v/>
      </c>
      <c r="AD35" s="6">
        <f>VLOOKUP($A35&amp;$B35,'Cleaned Responses'!$1:$82,MATCH(AD$1,'Cleaned Responses'!$1:$1,0),FALSE)</f>
        <v/>
      </c>
      <c r="AE35" s="6">
        <f>VLOOKUP($A35&amp;$B35,'Cleaned Responses'!$1:$82,MATCH(AE$1,'Cleaned Responses'!$1:$1,0),FALSE)</f>
        <v/>
      </c>
      <c r="AF35" s="6">
        <f>VLOOKUP($A35&amp;$B35,'Cleaned Responses'!$1:$82,MATCH(AF$1,'Cleaned Responses'!$1:$1,0),FALSE)</f>
        <v/>
      </c>
      <c r="AG35" s="6">
        <f>VLOOKUP($A35&amp;$B35,'Cleaned Responses'!$1:$82,MATCH(AG$1,'Cleaned Responses'!$1:$1,0),FALSE)</f>
        <v/>
      </c>
      <c r="AH35" s="6">
        <f>AF35-AG35</f>
        <v/>
      </c>
      <c r="AI35" s="7">
        <f>VLOOKUP($A35&amp;$B35,'Cleaned Responses'!$1:$82,MATCH(AI$1,'Cleaned Responses'!$1:$1,0),FALSE)/100</f>
        <v/>
      </c>
      <c r="AJ35" s="7">
        <f>VLOOKUP($A35&amp;$B35,'Cleaned Responses'!$1:$82,MATCH(AJ$1,'Cleaned Responses'!$1:$1,0),FALSE)/100</f>
        <v/>
      </c>
      <c r="AK35" s="7">
        <f>VLOOKUP($A35&amp;$B35,'Cleaned Responses'!$1:$82,MATCH(AK$1,'Cleaned Responses'!$1:$1,0),FALSE)/100</f>
        <v/>
      </c>
      <c r="AL35" s="7">
        <f>VLOOKUP($A35&amp;$B35,'Cleaned Responses'!$1:$82,MATCH(AL$1,'Cleaned Responses'!$1:$1,0),FALSE)/100</f>
        <v/>
      </c>
      <c r="AM35" s="7">
        <f>VLOOKUP($A35&amp;$B35,'Cleaned Responses'!$1:$82,MATCH(AM$1,'Cleaned Responses'!$1:$1,0),FALSE)/100</f>
        <v/>
      </c>
      <c r="AN35" s="7">
        <f>VLOOKUP($A35&amp;$B35,'Cleaned Responses'!$1:$82,MATCH(AN$1,'Cleaned Responses'!$1:$1,0),FALSE)/100</f>
        <v/>
      </c>
      <c r="AO35" s="7">
        <f>VLOOKUP($A35&amp;$B35,'Cleaned Responses'!$1:$82,MATCH(AO$1,'Cleaned Responses'!$1:$1,0),FALSE)/100</f>
        <v/>
      </c>
      <c r="AP35" s="7">
        <f>VLOOKUP($A35&amp;$B35,'Cleaned Responses'!$1:$82,MATCH(AP$1,'Cleaned Responses'!$1:$1,0),FALSE)/100</f>
        <v/>
      </c>
      <c r="AQ35" s="7">
        <f>VLOOKUP($A35&amp;$B35,'Cleaned Responses'!$1:$82,MATCH(AQ$1,'Cleaned Responses'!$1:$1,0),FALSE)/100</f>
        <v/>
      </c>
      <c r="AR35" s="7">
        <f>VLOOKUP($A35&amp;$B35,'Cleaned Responses'!$1:$82,MATCH(AR$1,'Cleaned Responses'!$1:$1,0),FALSE)/100</f>
        <v/>
      </c>
      <c r="AS35" s="7">
        <f>VLOOKUP($A35&amp;$B35,'Cleaned Responses'!$1:$82,MATCH(AS$1,'Cleaned Responses'!$1:$1,0),FALSE)/100</f>
        <v/>
      </c>
      <c r="AT35" s="7">
        <f>VLOOKUP($A35&amp;$B35,'Cleaned Responses'!$1:$82,MATCH(AT$1,'Cleaned Responses'!$1:$1,0),FALSE)/100</f>
        <v/>
      </c>
      <c r="AU35" s="7">
        <f>VLOOKUP($A35&amp;$B35,'Cleaned Responses'!$1:$82,MATCH(AU$1,'Cleaned Responses'!$1:$1,0),FALSE)/100</f>
        <v/>
      </c>
      <c r="AV35" s="7">
        <f>VLOOKUP($A35&amp;$B35,'Cleaned Responses'!$1:$82,MATCH(AV$1,'Cleaned Responses'!$1:$1,0),FALSE)/100</f>
        <v/>
      </c>
      <c r="AW35" s="7">
        <f>VLOOKUP($A35&amp;$B35,'Cleaned Responses'!$1:$82,MATCH(AW$1,'Cleaned Responses'!$1:$1,0),FALSE)/100</f>
        <v/>
      </c>
      <c r="AX35" s="7">
        <f>VLOOKUP($A35&amp;$B35,'Cleaned Responses'!$1:$82,MATCH(AX$1,'Cleaned Responses'!$1:$1,0),FALSE)/100</f>
        <v/>
      </c>
      <c r="AY35" s="7">
        <f>VLOOKUP($A35&amp;$B35,'Cleaned Responses'!$1:$82,MATCH(AY$1,'Cleaned Responses'!$1:$1,0),FALSE)/100</f>
        <v/>
      </c>
      <c r="AZ35" s="7">
        <f>VLOOKUP($A35&amp;$B35,'Cleaned Responses'!$1:$82,MATCH(AZ$1,'Cleaned Responses'!$1:$1,0),FALSE)/100</f>
        <v/>
      </c>
      <c r="BA35" s="7">
        <f>VLOOKUP($A35&amp;$B35,'Cleaned Responses'!$1:$82,MATCH(BA$1,'Cleaned Responses'!$1:$1,0),FALSE)/100</f>
        <v/>
      </c>
      <c r="BB35" s="7" t="n"/>
      <c r="BC35" s="6">
        <f>VLOOKUP($A35&amp;$B35,'Cleaned Responses'!$1:$82,MATCH(BC$1,'Cleaned Responses'!$1:$1,0),FALSE)</f>
        <v/>
      </c>
      <c r="BD35" s="6">
        <f>VLOOKUP($A35&amp;$B35,'Cleaned Responses'!$1:$82,MATCH(BD$1,'Cleaned Responses'!$1:$1,0),FALSE)</f>
        <v/>
      </c>
      <c r="BE35">
        <f>VLOOKUP($A35&amp;$B35,'Cleaned Responses'!$1:$82,MATCH(BE$1,'Cleaned Responses'!$1:$1,0),FALSE)/100</f>
        <v/>
      </c>
      <c r="BF35">
        <f>VLOOKUP($A35&amp;$B35,'Cleaned Responses'!$1:$82,MATCH(BF$1,'Cleaned Responses'!$1:$1,0),FALSE)/100</f>
        <v/>
      </c>
      <c r="BG35">
        <f>VLOOKUP($A35&amp;$B35,'Cleaned Responses'!$1:$82,MATCH(BG$1,'Cleaned Responses'!$1:$1,0),FALSE)/100</f>
        <v/>
      </c>
      <c r="BH35">
        <f>BE35*AF35</f>
        <v/>
      </c>
      <c r="BI35">
        <f>BF35*AF35</f>
        <v/>
      </c>
      <c r="BJ35">
        <f>BG35*AF35</f>
        <v/>
      </c>
      <c r="BK35">
        <f>VLOOKUP($A35&amp;$B35,'Cleaned Responses'!$1:$82,MATCH(BK$1,'Cleaned Responses'!$1:$1,0),FALSE)/100</f>
        <v/>
      </c>
      <c r="BL35">
        <f>VLOOKUP($A35&amp;$B35,'Cleaned Responses'!$1:$82,MATCH(BL$1,'Cleaned Responses'!$1:$1,0),FALSE)/100</f>
        <v/>
      </c>
      <c r="BM35">
        <f>VLOOKUP($A35&amp;$B35,'Cleaned Responses'!$1:$82,MATCH(BM$1,'Cleaned Responses'!$1:$1,0),FALSE)/100</f>
        <v/>
      </c>
      <c r="BN35">
        <f>VLOOKUP($A35&amp;$B35,'Cleaned Responses'!$1:$82,MATCH(BN$1,'Cleaned Responses'!$1:$1,0),FALSE)/100</f>
        <v/>
      </c>
      <c r="BO35">
        <f>VLOOKUP($A35&amp;$B35,'Cleaned Responses'!$1:$82,MATCH(BO$1,'Cleaned Responses'!$1:$1,0),FALSE)/100</f>
        <v/>
      </c>
      <c r="BP35">
        <f>VLOOKUP($A35&amp;$B35,'Cleaned Responses'!$1:$82,MATCH(BP$1,'Cleaned Responses'!$1:$1,0),FALSE)/100</f>
        <v/>
      </c>
      <c r="BQ35">
        <f>VLOOKUP($A35&amp;$B35,'Cleaned Responses'!$1:$82,MATCH(BQ$1,'Cleaned Responses'!$1:$1,0),FALSE)/100</f>
        <v/>
      </c>
      <c r="BR35">
        <f>VLOOKUP($A35&amp;$B35,'Cleaned Responses'!$1:$82,MATCH(BR$1,'Cleaned Responses'!$1:$1,0),FALSE)/100</f>
        <v/>
      </c>
      <c r="BS35">
        <f>VLOOKUP($A35&amp;$B35,'Cleaned Responses'!$1:$82,MATCH(BS$1,'Cleaned Responses'!$1:$1,0),FALSE)/100</f>
        <v/>
      </c>
      <c r="BT35">
        <f>VLOOKUP($A35&amp;$B35,'Cleaned Responses'!$1:$82,MATCH(BT$1,'Cleaned Responses'!$1:$1,0),FALSE)/100</f>
        <v/>
      </c>
      <c r="BU35">
        <f>VLOOKUP($A35&amp;$B35,'Cleaned Responses'!$1:$82,MATCH(BU$1,'Cleaned Responses'!$1:$1,0),FALSE)/100</f>
        <v/>
      </c>
      <c r="BV35">
        <f>VLOOKUP($A35&amp;$B35,'Cleaned Responses'!$1:$82,MATCH(BV$1,'Cleaned Responses'!$1:$1,0),FALSE)/100</f>
        <v/>
      </c>
      <c r="BW35">
        <f>BK35*AF35</f>
        <v/>
      </c>
      <c r="BX35">
        <f>BL35*AF35</f>
        <v/>
      </c>
      <c r="BY35">
        <f>BM35*AF35</f>
        <v/>
      </c>
      <c r="BZ35">
        <f>BN35*AF35</f>
        <v/>
      </c>
      <c r="CA35">
        <f>BO35*AF35</f>
        <v/>
      </c>
      <c r="CB35">
        <f>BP35*AF35</f>
        <v/>
      </c>
      <c r="CC35">
        <f>BQ35*AF35</f>
        <v/>
      </c>
      <c r="CD35">
        <f>BR35*AF35</f>
        <v/>
      </c>
      <c r="CE35">
        <f>BS35*AF35</f>
        <v/>
      </c>
      <c r="CF35">
        <f>BT35*AF35</f>
        <v/>
      </c>
      <c r="CG35">
        <f>BU35*AF35</f>
        <v/>
      </c>
    </row>
    <row r="36" ht="20" customHeight="1" s="236">
      <c r="A36" s="168" t="inlineStr">
        <is>
          <t>Saturday Clinic for the Uninsured</t>
        </is>
      </c>
      <c r="B36" s="6" t="n">
        <v>2023</v>
      </c>
      <c r="C36" s="6">
        <f>VLOOKUP($A36&amp;$B36,'Cleaned Responses'!$1:$82,MATCH($C$1,'Cleaned Responses'!$1:$1,0),FALSE)</f>
        <v/>
      </c>
      <c r="D36" s="6">
        <f>VLOOKUP($A36&amp;$B36,'Cleaned Responses'!$1:$82,MATCH(D$1,'Cleaned Responses'!$1:$1,0),FALSE)</f>
        <v/>
      </c>
      <c r="E36" s="6">
        <f>VLOOKUP($A36&amp;$B36,'Cleaned Responses'!$1:$82,MATCH(E$1,'Cleaned Responses'!$1:$1,0),FALSE)</f>
        <v/>
      </c>
      <c r="F36" s="6">
        <f>VLOOKUP($A36&amp;$B36,'Cleaned Responses'!$1:$82,MATCH(F$1,'Cleaned Responses'!$1:$1,0),FALSE)</f>
        <v/>
      </c>
      <c r="G36" s="6">
        <f>AE36</f>
        <v/>
      </c>
      <c r="H36" s="6">
        <f>VLOOKUP($A36&amp;$B36,'Cleaned Responses'!$1:$82,MATCH(H$1,'Cleaned Responses'!$1:$1,0),FALSE)</f>
        <v/>
      </c>
      <c r="I36" s="6">
        <f>VLOOKUP($A36&amp;$B36,'Cleaned Responses'!$1:$82,MATCH(I$1,'Cleaned Responses'!$1:$1,0),FALSE)</f>
        <v/>
      </c>
      <c r="J36" s="6">
        <f>VLOOKUP($A36&amp;$B36,'Cleaned Responses'!$1:$82,MATCH(J$1,'Cleaned Responses'!$1:$1,0),FALSE)</f>
        <v/>
      </c>
      <c r="K36" s="6">
        <f>VLOOKUP($A36&amp;$B36,'Cleaned Responses'!$1:$82,MATCH(K$1,'Cleaned Responses'!$1:$1,0),FALSE)</f>
        <v/>
      </c>
      <c r="L36" s="6">
        <f>VLOOKUP($A36&amp;$B36,'Cleaned Responses'!$1:$82,MATCH(L$1,'Cleaned Responses'!$1:$1,0),FALSE)</f>
        <v/>
      </c>
      <c r="M36" s="6">
        <f>VLOOKUP($A36&amp;$B36,'Cleaned Responses'!$1:$82,MATCH(M$1,'Cleaned Responses'!$1:$1,0),FALSE)</f>
        <v/>
      </c>
      <c r="N36" s="8">
        <f>V36/AE36</f>
        <v/>
      </c>
      <c r="O36" s="8">
        <f>W36/AE36</f>
        <v/>
      </c>
      <c r="P36" s="8">
        <f>Z36/AE36</f>
        <v/>
      </c>
      <c r="Q36" s="6" t="n"/>
      <c r="R36" s="6" t="n"/>
      <c r="S36" s="6" t="n"/>
      <c r="T36" s="6" t="n"/>
      <c r="U36" s="8">
        <f>SUM(N36:T36)</f>
        <v/>
      </c>
      <c r="V36" s="6">
        <f>VLOOKUP($A36&amp;$B36,'Cleaned Responses'!$1:$82,MATCH(V$1,'Cleaned Responses'!$1:$1,0),FALSE)</f>
        <v/>
      </c>
      <c r="W36" s="6">
        <f>VLOOKUP($A36&amp;$B36,'Cleaned Responses'!$1:$82,MATCH(W$1,'Cleaned Responses'!$1:$1,0),FALSE)</f>
        <v/>
      </c>
      <c r="X36" s="9">
        <f>W36-Y36</f>
        <v/>
      </c>
      <c r="Y36" s="9">
        <f>MIN(AG36,W36)</f>
        <v/>
      </c>
      <c r="Z36" s="6">
        <f>VLOOKUP($A36&amp;$B36,'Cleaned Responses'!$1:$82,MATCH(Z$1,'Cleaned Responses'!$1:$1,0),FALSE)</f>
        <v/>
      </c>
      <c r="AA36" s="6">
        <f>VLOOKUP($A36&amp;$B36,'Cleaned Responses'!$1:$82,MATCH(AA$1,'Cleaned Responses'!$1:$1,0),FALSE)</f>
        <v/>
      </c>
      <c r="AB36" s="6">
        <f>VLOOKUP($A36&amp;$B36,'Cleaned Responses'!$1:$82,MATCH(AB$1,'Cleaned Responses'!$1:$1,0),FALSE)</f>
        <v/>
      </c>
      <c r="AC36" s="6">
        <f>VLOOKUP($A36&amp;$B36,'Cleaned Responses'!$1:$82,MATCH(AC$1,'Cleaned Responses'!$1:$1,0),FALSE)</f>
        <v/>
      </c>
      <c r="AD36" s="6">
        <f>VLOOKUP($A36&amp;$B36,'Cleaned Responses'!$1:$82,MATCH(AD$1,'Cleaned Responses'!$1:$1,0),FALSE)</f>
        <v/>
      </c>
      <c r="AE36" s="6">
        <f>VLOOKUP($A36&amp;$B36,'Cleaned Responses'!$1:$82,MATCH(AE$1,'Cleaned Responses'!$1:$1,0),FALSE)</f>
        <v/>
      </c>
      <c r="AF36" s="6">
        <f>VLOOKUP($A36&amp;$B36,'Cleaned Responses'!$1:$82,MATCH(AF$1,'Cleaned Responses'!$1:$1,0),FALSE)</f>
        <v/>
      </c>
      <c r="AG36" s="6">
        <f>VLOOKUP($A36&amp;$B36,'Cleaned Responses'!$1:$82,MATCH(AG$1,'Cleaned Responses'!$1:$1,0),FALSE)</f>
        <v/>
      </c>
      <c r="AH36" s="6">
        <f>AF36-AG36</f>
        <v/>
      </c>
      <c r="AI36" s="7">
        <f>VLOOKUP($A36&amp;$B36,'Cleaned Responses'!$1:$82,MATCH(AI$1,'Cleaned Responses'!$1:$1,0),FALSE)/100</f>
        <v/>
      </c>
      <c r="AJ36" s="7">
        <f>VLOOKUP($A36&amp;$B36,'Cleaned Responses'!$1:$82,MATCH(AJ$1,'Cleaned Responses'!$1:$1,0),FALSE)/100</f>
        <v/>
      </c>
      <c r="AK36" s="7">
        <f>VLOOKUP($A36&amp;$B36,'Cleaned Responses'!$1:$82,MATCH(AK$1,'Cleaned Responses'!$1:$1,0),FALSE)/100</f>
        <v/>
      </c>
      <c r="AL36" s="7">
        <f>VLOOKUP($A36&amp;$B36,'Cleaned Responses'!$1:$82,MATCH(AL$1,'Cleaned Responses'!$1:$1,0),FALSE)/100</f>
        <v/>
      </c>
      <c r="AM36" s="7">
        <f>VLOOKUP($A36&amp;$B36,'Cleaned Responses'!$1:$82,MATCH(AM$1,'Cleaned Responses'!$1:$1,0),FALSE)/100</f>
        <v/>
      </c>
      <c r="AN36" s="7">
        <f>VLOOKUP($A36&amp;$B36,'Cleaned Responses'!$1:$82,MATCH(AN$1,'Cleaned Responses'!$1:$1,0),FALSE)/100</f>
        <v/>
      </c>
      <c r="AO36" s="7">
        <f>VLOOKUP($A36&amp;$B36,'Cleaned Responses'!$1:$82,MATCH(AO$1,'Cleaned Responses'!$1:$1,0),FALSE)/100</f>
        <v/>
      </c>
      <c r="AP36" s="7">
        <f>VLOOKUP($A36&amp;$B36,'Cleaned Responses'!$1:$82,MATCH(AP$1,'Cleaned Responses'!$1:$1,0),FALSE)/100</f>
        <v/>
      </c>
      <c r="AQ36" s="7">
        <f>VLOOKUP($A36&amp;$B36,'Cleaned Responses'!$1:$82,MATCH(AQ$1,'Cleaned Responses'!$1:$1,0),FALSE)/100</f>
        <v/>
      </c>
      <c r="AR36" s="7">
        <f>VLOOKUP($A36&amp;$B36,'Cleaned Responses'!$1:$82,MATCH(AR$1,'Cleaned Responses'!$1:$1,0),FALSE)/100</f>
        <v/>
      </c>
      <c r="AS36" s="7">
        <f>VLOOKUP($A36&amp;$B36,'Cleaned Responses'!$1:$82,MATCH(AS$1,'Cleaned Responses'!$1:$1,0),FALSE)/100</f>
        <v/>
      </c>
      <c r="AT36" s="7">
        <f>VLOOKUP($A36&amp;$B36,'Cleaned Responses'!$1:$82,MATCH(AT$1,'Cleaned Responses'!$1:$1,0),FALSE)/100</f>
        <v/>
      </c>
      <c r="AU36" s="7">
        <f>VLOOKUP($A36&amp;$B36,'Cleaned Responses'!$1:$82,MATCH(AU$1,'Cleaned Responses'!$1:$1,0),FALSE)/100</f>
        <v/>
      </c>
      <c r="AV36" s="7">
        <f>VLOOKUP($A36&amp;$B36,'Cleaned Responses'!$1:$82,MATCH(AV$1,'Cleaned Responses'!$1:$1,0),FALSE)/100</f>
        <v/>
      </c>
      <c r="AW36" s="7">
        <f>VLOOKUP($A36&amp;$B36,'Cleaned Responses'!$1:$82,MATCH(AW$1,'Cleaned Responses'!$1:$1,0),FALSE)/100</f>
        <v/>
      </c>
      <c r="AX36" s="7">
        <f>VLOOKUP($A36&amp;$B36,'Cleaned Responses'!$1:$82,MATCH(AX$1,'Cleaned Responses'!$1:$1,0),FALSE)/100</f>
        <v/>
      </c>
      <c r="AY36" s="7">
        <f>VLOOKUP($A36&amp;$B36,'Cleaned Responses'!$1:$82,MATCH(AY$1,'Cleaned Responses'!$1:$1,0),FALSE)/100</f>
        <v/>
      </c>
      <c r="AZ36" s="7">
        <f>VLOOKUP($A36&amp;$B36,'Cleaned Responses'!$1:$82,MATCH(AZ$1,'Cleaned Responses'!$1:$1,0),FALSE)/100</f>
        <v/>
      </c>
      <c r="BA36" s="7">
        <f>VLOOKUP($A36&amp;$B36,'Cleaned Responses'!$1:$82,MATCH(BA$1,'Cleaned Responses'!$1:$1,0),FALSE)/100</f>
        <v/>
      </c>
      <c r="BB36" s="7" t="n"/>
      <c r="BC36" s="6">
        <f>VLOOKUP($A36&amp;$B36,'Cleaned Responses'!$1:$82,MATCH(BC$1,'Cleaned Responses'!$1:$1,0),FALSE)</f>
        <v/>
      </c>
      <c r="BD36" s="6">
        <f>VLOOKUP($A36&amp;$B36,'Cleaned Responses'!$1:$82,MATCH(BD$1,'Cleaned Responses'!$1:$1,0),FALSE)</f>
        <v/>
      </c>
      <c r="BE36">
        <f>VLOOKUP($A36&amp;$B36,'Cleaned Responses'!$1:$82,MATCH(BE$1,'Cleaned Responses'!$1:$1,0),FALSE)/100</f>
        <v/>
      </c>
      <c r="BF36">
        <f>VLOOKUP($A36&amp;$B36,'Cleaned Responses'!$1:$82,MATCH(BF$1,'Cleaned Responses'!$1:$1,0),FALSE)/100</f>
        <v/>
      </c>
      <c r="BG36">
        <f>VLOOKUP($A36&amp;$B36,'Cleaned Responses'!$1:$82,MATCH(BG$1,'Cleaned Responses'!$1:$1,0),FALSE)/100</f>
        <v/>
      </c>
      <c r="BH36">
        <f>BE36*AF36</f>
        <v/>
      </c>
      <c r="BI36">
        <f>BF36*AF36</f>
        <v/>
      </c>
      <c r="BJ36">
        <f>BG36*AF36</f>
        <v/>
      </c>
      <c r="BK36">
        <f>VLOOKUP($A36&amp;$B36,'Cleaned Responses'!$1:$82,MATCH(BK$1,'Cleaned Responses'!$1:$1,0),FALSE)/100</f>
        <v/>
      </c>
      <c r="BL36">
        <f>VLOOKUP($A36&amp;$B36,'Cleaned Responses'!$1:$82,MATCH(BL$1,'Cleaned Responses'!$1:$1,0),FALSE)/100</f>
        <v/>
      </c>
      <c r="BM36">
        <f>VLOOKUP($A36&amp;$B36,'Cleaned Responses'!$1:$82,MATCH(BM$1,'Cleaned Responses'!$1:$1,0),FALSE)/100</f>
        <v/>
      </c>
      <c r="BN36">
        <f>VLOOKUP($A36&amp;$B36,'Cleaned Responses'!$1:$82,MATCH(BN$1,'Cleaned Responses'!$1:$1,0),FALSE)/100</f>
        <v/>
      </c>
      <c r="BO36">
        <f>VLOOKUP($A36&amp;$B36,'Cleaned Responses'!$1:$82,MATCH(BO$1,'Cleaned Responses'!$1:$1,0),FALSE)/100</f>
        <v/>
      </c>
      <c r="BP36">
        <f>VLOOKUP($A36&amp;$B36,'Cleaned Responses'!$1:$82,MATCH(BP$1,'Cleaned Responses'!$1:$1,0),FALSE)/100</f>
        <v/>
      </c>
      <c r="BQ36">
        <f>VLOOKUP($A36&amp;$B36,'Cleaned Responses'!$1:$82,MATCH(BQ$1,'Cleaned Responses'!$1:$1,0),FALSE)/100</f>
        <v/>
      </c>
      <c r="BR36">
        <f>VLOOKUP($A36&amp;$B36,'Cleaned Responses'!$1:$82,MATCH(BR$1,'Cleaned Responses'!$1:$1,0),FALSE)/100</f>
        <v/>
      </c>
      <c r="BS36">
        <f>VLOOKUP($A36&amp;$B36,'Cleaned Responses'!$1:$82,MATCH(BS$1,'Cleaned Responses'!$1:$1,0),FALSE)/100</f>
        <v/>
      </c>
      <c r="BT36">
        <f>VLOOKUP($A36&amp;$B36,'Cleaned Responses'!$1:$82,MATCH(BT$1,'Cleaned Responses'!$1:$1,0),FALSE)/100</f>
        <v/>
      </c>
      <c r="BU36">
        <f>VLOOKUP($A36&amp;$B36,'Cleaned Responses'!$1:$82,MATCH(BU$1,'Cleaned Responses'!$1:$1,0),FALSE)/100</f>
        <v/>
      </c>
      <c r="BV36">
        <f>VLOOKUP($A36&amp;$B36,'Cleaned Responses'!$1:$82,MATCH(BV$1,'Cleaned Responses'!$1:$1,0),FALSE)/100</f>
        <v/>
      </c>
      <c r="BW36">
        <f>BK36*AF36</f>
        <v/>
      </c>
      <c r="BX36">
        <f>BL36*AF36</f>
        <v/>
      </c>
      <c r="BY36">
        <f>BM36*AF36</f>
        <v/>
      </c>
      <c r="BZ36">
        <f>BN36*AF36</f>
        <v/>
      </c>
      <c r="CA36">
        <f>BO36*AF36</f>
        <v/>
      </c>
      <c r="CB36">
        <f>BP36*AF36</f>
        <v/>
      </c>
      <c r="CC36">
        <f>BQ36*AF36</f>
        <v/>
      </c>
      <c r="CD36">
        <f>BR36*AF36</f>
        <v/>
      </c>
      <c r="CE36">
        <f>BS36*AF36</f>
        <v/>
      </c>
      <c r="CF36">
        <f>BT36*AF36</f>
        <v/>
      </c>
      <c r="CG36">
        <f>BU36*AF36</f>
        <v/>
      </c>
    </row>
    <row r="37" ht="20" customHeight="1" s="236">
      <c r="A37" s="168" t="inlineStr">
        <is>
          <t>Shawano Area Matthew 25 Inc. (SAM25) Community Health Clinic</t>
        </is>
      </c>
      <c r="B37" s="6" t="n">
        <v>2023</v>
      </c>
      <c r="C37" s="6">
        <f>VLOOKUP($A37&amp;$B37,'Cleaned Responses'!$1:$82,MATCH($C$1,'Cleaned Responses'!$1:$1,0),FALSE)</f>
        <v/>
      </c>
      <c r="D37" s="6">
        <f>VLOOKUP($A37&amp;$B37,'Cleaned Responses'!$1:$82,MATCH(D$1,'Cleaned Responses'!$1:$1,0),FALSE)</f>
        <v/>
      </c>
      <c r="E37" s="6">
        <f>VLOOKUP($A37&amp;$B37,'Cleaned Responses'!$1:$82,MATCH(E$1,'Cleaned Responses'!$1:$1,0),FALSE)</f>
        <v/>
      </c>
      <c r="F37" s="6">
        <f>VLOOKUP($A37&amp;$B37,'Cleaned Responses'!$1:$82,MATCH(F$1,'Cleaned Responses'!$1:$1,0),FALSE)</f>
        <v/>
      </c>
      <c r="G37" s="6">
        <f>AE37</f>
        <v/>
      </c>
      <c r="H37" s="6">
        <f>VLOOKUP($A37&amp;$B37,'Cleaned Responses'!$1:$82,MATCH(H$1,'Cleaned Responses'!$1:$1,0),FALSE)</f>
        <v/>
      </c>
      <c r="I37" s="6">
        <f>VLOOKUP($A37&amp;$B37,'Cleaned Responses'!$1:$82,MATCH(I$1,'Cleaned Responses'!$1:$1,0),FALSE)</f>
        <v/>
      </c>
      <c r="J37" s="6">
        <f>VLOOKUP($A37&amp;$B37,'Cleaned Responses'!$1:$82,MATCH(J$1,'Cleaned Responses'!$1:$1,0),FALSE)</f>
        <v/>
      </c>
      <c r="K37" s="6">
        <f>VLOOKUP($A37&amp;$B37,'Cleaned Responses'!$1:$82,MATCH(K$1,'Cleaned Responses'!$1:$1,0),FALSE)</f>
        <v/>
      </c>
      <c r="L37" s="6">
        <f>VLOOKUP($A37&amp;$B37,'Cleaned Responses'!$1:$82,MATCH(L$1,'Cleaned Responses'!$1:$1,0),FALSE)</f>
        <v/>
      </c>
      <c r="M37" s="6">
        <f>VLOOKUP($A37&amp;$B37,'Cleaned Responses'!$1:$82,MATCH(M$1,'Cleaned Responses'!$1:$1,0),FALSE)</f>
        <v/>
      </c>
      <c r="N37" s="8">
        <f>V37/AE37</f>
        <v/>
      </c>
      <c r="O37" s="8">
        <f>W37/AE37</f>
        <v/>
      </c>
      <c r="P37" s="8">
        <f>Z37/AE37</f>
        <v/>
      </c>
      <c r="Q37" s="6" t="n"/>
      <c r="R37" s="6" t="n"/>
      <c r="S37" s="6" t="n"/>
      <c r="T37" s="6" t="n"/>
      <c r="U37" s="8">
        <f>SUM(N37:T37)</f>
        <v/>
      </c>
      <c r="V37" s="6">
        <f>VLOOKUP($A37&amp;$B37,'Cleaned Responses'!$1:$82,MATCH(V$1,'Cleaned Responses'!$1:$1,0),FALSE)</f>
        <v/>
      </c>
      <c r="W37" s="6">
        <f>VLOOKUP($A37&amp;$B37,'Cleaned Responses'!$1:$82,MATCH(W$1,'Cleaned Responses'!$1:$1,0),FALSE)</f>
        <v/>
      </c>
      <c r="X37" s="9">
        <f>W37-Y37</f>
        <v/>
      </c>
      <c r="Y37" s="9">
        <f>MIN(AG37,W37)</f>
        <v/>
      </c>
      <c r="Z37" s="6">
        <f>VLOOKUP($A37&amp;$B37,'Cleaned Responses'!$1:$82,MATCH(Z$1,'Cleaned Responses'!$1:$1,0),FALSE)</f>
        <v/>
      </c>
      <c r="AA37" s="6">
        <f>VLOOKUP($A37&amp;$B37,'Cleaned Responses'!$1:$82,MATCH(AA$1,'Cleaned Responses'!$1:$1,0),FALSE)</f>
        <v/>
      </c>
      <c r="AB37" s="6">
        <f>VLOOKUP($A37&amp;$B37,'Cleaned Responses'!$1:$82,MATCH(AB$1,'Cleaned Responses'!$1:$1,0),FALSE)</f>
        <v/>
      </c>
      <c r="AC37" s="6">
        <f>VLOOKUP($A37&amp;$B37,'Cleaned Responses'!$1:$82,MATCH(AC$1,'Cleaned Responses'!$1:$1,0),FALSE)</f>
        <v/>
      </c>
      <c r="AD37" s="6">
        <f>VLOOKUP($A37&amp;$B37,'Cleaned Responses'!$1:$82,MATCH(AD$1,'Cleaned Responses'!$1:$1,0),FALSE)</f>
        <v/>
      </c>
      <c r="AE37" s="6">
        <f>VLOOKUP($A37&amp;$B37,'Cleaned Responses'!$1:$82,MATCH(AE$1,'Cleaned Responses'!$1:$1,0),FALSE)</f>
        <v/>
      </c>
      <c r="AF37" s="6">
        <f>VLOOKUP($A37&amp;$B37,'Cleaned Responses'!$1:$82,MATCH(AF$1,'Cleaned Responses'!$1:$1,0),FALSE)</f>
        <v/>
      </c>
      <c r="AG37" s="6">
        <f>VLOOKUP($A37&amp;$B37,'Cleaned Responses'!$1:$82,MATCH(AG$1,'Cleaned Responses'!$1:$1,0),FALSE)</f>
        <v/>
      </c>
      <c r="AH37" s="6">
        <f>AF37-AG37</f>
        <v/>
      </c>
      <c r="AI37" s="7">
        <f>VLOOKUP($A37&amp;$B37,'Cleaned Responses'!$1:$82,MATCH(AI$1,'Cleaned Responses'!$1:$1,0),FALSE)/100</f>
        <v/>
      </c>
      <c r="AJ37" s="7">
        <f>VLOOKUP($A37&amp;$B37,'Cleaned Responses'!$1:$82,MATCH(AJ$1,'Cleaned Responses'!$1:$1,0),FALSE)/100</f>
        <v/>
      </c>
      <c r="AK37" s="7">
        <f>VLOOKUP($A37&amp;$B37,'Cleaned Responses'!$1:$82,MATCH(AK$1,'Cleaned Responses'!$1:$1,0),FALSE)/100</f>
        <v/>
      </c>
      <c r="AL37" s="7">
        <f>VLOOKUP($A37&amp;$B37,'Cleaned Responses'!$1:$82,MATCH(AL$1,'Cleaned Responses'!$1:$1,0),FALSE)/100</f>
        <v/>
      </c>
      <c r="AM37" s="7">
        <f>VLOOKUP($A37&amp;$B37,'Cleaned Responses'!$1:$82,MATCH(AM$1,'Cleaned Responses'!$1:$1,0),FALSE)/100</f>
        <v/>
      </c>
      <c r="AN37" s="7">
        <f>VLOOKUP($A37&amp;$B37,'Cleaned Responses'!$1:$82,MATCH(AN$1,'Cleaned Responses'!$1:$1,0),FALSE)/100</f>
        <v/>
      </c>
      <c r="AO37" s="7">
        <f>VLOOKUP($A37&amp;$B37,'Cleaned Responses'!$1:$82,MATCH(AO$1,'Cleaned Responses'!$1:$1,0),FALSE)/100</f>
        <v/>
      </c>
      <c r="AP37" s="7">
        <f>VLOOKUP($A37&amp;$B37,'Cleaned Responses'!$1:$82,MATCH(AP$1,'Cleaned Responses'!$1:$1,0),FALSE)/100</f>
        <v/>
      </c>
      <c r="AQ37" s="7">
        <f>VLOOKUP($A37&amp;$B37,'Cleaned Responses'!$1:$82,MATCH(AQ$1,'Cleaned Responses'!$1:$1,0),FALSE)/100</f>
        <v/>
      </c>
      <c r="AR37" s="7">
        <f>VLOOKUP($A37&amp;$B37,'Cleaned Responses'!$1:$82,MATCH(AR$1,'Cleaned Responses'!$1:$1,0),FALSE)/100</f>
        <v/>
      </c>
      <c r="AS37" s="7">
        <f>VLOOKUP($A37&amp;$B37,'Cleaned Responses'!$1:$82,MATCH(AS$1,'Cleaned Responses'!$1:$1,0),FALSE)/100</f>
        <v/>
      </c>
      <c r="AT37" s="7">
        <f>VLOOKUP($A37&amp;$B37,'Cleaned Responses'!$1:$82,MATCH(AT$1,'Cleaned Responses'!$1:$1,0),FALSE)/100</f>
        <v/>
      </c>
      <c r="AU37" s="7">
        <f>VLOOKUP($A37&amp;$B37,'Cleaned Responses'!$1:$82,MATCH(AU$1,'Cleaned Responses'!$1:$1,0),FALSE)/100</f>
        <v/>
      </c>
      <c r="AV37" s="7">
        <f>VLOOKUP($A37&amp;$B37,'Cleaned Responses'!$1:$82,MATCH(AV$1,'Cleaned Responses'!$1:$1,0),FALSE)/100</f>
        <v/>
      </c>
      <c r="AW37" s="7">
        <f>VLOOKUP($A37&amp;$B37,'Cleaned Responses'!$1:$82,MATCH(AW$1,'Cleaned Responses'!$1:$1,0),FALSE)/100</f>
        <v/>
      </c>
      <c r="AX37" s="7">
        <f>VLOOKUP($A37&amp;$B37,'Cleaned Responses'!$1:$82,MATCH(AX$1,'Cleaned Responses'!$1:$1,0),FALSE)/100</f>
        <v/>
      </c>
      <c r="AY37" s="7">
        <f>VLOOKUP($A37&amp;$B37,'Cleaned Responses'!$1:$82,MATCH(AY$1,'Cleaned Responses'!$1:$1,0),FALSE)/100</f>
        <v/>
      </c>
      <c r="AZ37" s="7">
        <f>VLOOKUP($A37&amp;$B37,'Cleaned Responses'!$1:$82,MATCH(AZ$1,'Cleaned Responses'!$1:$1,0),FALSE)/100</f>
        <v/>
      </c>
      <c r="BA37" s="7">
        <f>VLOOKUP($A37&amp;$B37,'Cleaned Responses'!$1:$82,MATCH(BA$1,'Cleaned Responses'!$1:$1,0),FALSE)/100</f>
        <v/>
      </c>
      <c r="BB37" s="7" t="n"/>
      <c r="BC37" s="6">
        <f>VLOOKUP($A37&amp;$B37,'Cleaned Responses'!$1:$82,MATCH(BC$1,'Cleaned Responses'!$1:$1,0),FALSE)</f>
        <v/>
      </c>
      <c r="BD37" s="6">
        <f>VLOOKUP($A37&amp;$B37,'Cleaned Responses'!$1:$82,MATCH(BD$1,'Cleaned Responses'!$1:$1,0),FALSE)</f>
        <v/>
      </c>
      <c r="BE37">
        <f>VLOOKUP($A37&amp;$B37,'Cleaned Responses'!$1:$82,MATCH(BE$1,'Cleaned Responses'!$1:$1,0),FALSE)/100</f>
        <v/>
      </c>
      <c r="BF37">
        <f>VLOOKUP($A37&amp;$B37,'Cleaned Responses'!$1:$82,MATCH(BF$1,'Cleaned Responses'!$1:$1,0),FALSE)/100</f>
        <v/>
      </c>
      <c r="BG37">
        <f>VLOOKUP($A37&amp;$B37,'Cleaned Responses'!$1:$82,MATCH(BG$1,'Cleaned Responses'!$1:$1,0),FALSE)/100</f>
        <v/>
      </c>
      <c r="BH37">
        <f>BE37*AF37</f>
        <v/>
      </c>
      <c r="BI37">
        <f>BF37*AF37</f>
        <v/>
      </c>
      <c r="BJ37">
        <f>BG37*AF37</f>
        <v/>
      </c>
      <c r="BK37">
        <f>VLOOKUP($A37&amp;$B37,'Cleaned Responses'!$1:$82,MATCH(BK$1,'Cleaned Responses'!$1:$1,0),FALSE)/100</f>
        <v/>
      </c>
      <c r="BL37">
        <f>VLOOKUP($A37&amp;$B37,'Cleaned Responses'!$1:$82,MATCH(BL$1,'Cleaned Responses'!$1:$1,0),FALSE)/100</f>
        <v/>
      </c>
      <c r="BM37">
        <f>VLOOKUP($A37&amp;$B37,'Cleaned Responses'!$1:$82,MATCH(BM$1,'Cleaned Responses'!$1:$1,0),FALSE)/100</f>
        <v/>
      </c>
      <c r="BN37">
        <f>VLOOKUP($A37&amp;$B37,'Cleaned Responses'!$1:$82,MATCH(BN$1,'Cleaned Responses'!$1:$1,0),FALSE)/100</f>
        <v/>
      </c>
      <c r="BO37">
        <f>VLOOKUP($A37&amp;$B37,'Cleaned Responses'!$1:$82,MATCH(BO$1,'Cleaned Responses'!$1:$1,0),FALSE)/100</f>
        <v/>
      </c>
      <c r="BP37">
        <f>VLOOKUP($A37&amp;$B37,'Cleaned Responses'!$1:$82,MATCH(BP$1,'Cleaned Responses'!$1:$1,0),FALSE)/100</f>
        <v/>
      </c>
      <c r="BQ37">
        <f>VLOOKUP($A37&amp;$B37,'Cleaned Responses'!$1:$82,MATCH(BQ$1,'Cleaned Responses'!$1:$1,0),FALSE)/100</f>
        <v/>
      </c>
      <c r="BR37">
        <f>VLOOKUP($A37&amp;$B37,'Cleaned Responses'!$1:$82,MATCH(BR$1,'Cleaned Responses'!$1:$1,0),FALSE)/100</f>
        <v/>
      </c>
      <c r="BS37">
        <f>VLOOKUP($A37&amp;$B37,'Cleaned Responses'!$1:$82,MATCH(BS$1,'Cleaned Responses'!$1:$1,0),FALSE)/100</f>
        <v/>
      </c>
      <c r="BT37">
        <f>VLOOKUP($A37&amp;$B37,'Cleaned Responses'!$1:$82,MATCH(BT$1,'Cleaned Responses'!$1:$1,0),FALSE)/100</f>
        <v/>
      </c>
      <c r="BU37">
        <f>VLOOKUP($A37&amp;$B37,'Cleaned Responses'!$1:$82,MATCH(BU$1,'Cleaned Responses'!$1:$1,0),FALSE)/100</f>
        <v/>
      </c>
      <c r="BV37">
        <f>VLOOKUP($A37&amp;$B37,'Cleaned Responses'!$1:$82,MATCH(BV$1,'Cleaned Responses'!$1:$1,0),FALSE)/100</f>
        <v/>
      </c>
      <c r="BW37">
        <f>BK37*AF37</f>
        <v/>
      </c>
      <c r="BX37">
        <f>BL37*AF37</f>
        <v/>
      </c>
      <c r="BY37">
        <f>BM37*AF37</f>
        <v/>
      </c>
      <c r="BZ37">
        <f>BN37*AF37</f>
        <v/>
      </c>
      <c r="CA37">
        <f>BO37*AF37</f>
        <v/>
      </c>
      <c r="CB37">
        <f>BP37*AF37</f>
        <v/>
      </c>
      <c r="CC37">
        <f>BQ37*AF37</f>
        <v/>
      </c>
      <c r="CD37">
        <f>BR37*AF37</f>
        <v/>
      </c>
      <c r="CE37">
        <f>BS37*AF37</f>
        <v/>
      </c>
      <c r="CF37">
        <f>BT37*AF37</f>
        <v/>
      </c>
      <c r="CG37">
        <f>BU37*AF37</f>
        <v/>
      </c>
    </row>
    <row r="38" ht="20" customHeight="1" s="236">
      <c r="A38" s="168" t="inlineStr">
        <is>
          <t>Specialty Care Free Clinic</t>
        </is>
      </c>
      <c r="B38" s="6" t="n">
        <v>2023</v>
      </c>
      <c r="C38" s="6">
        <f>VLOOKUP($A38&amp;$B38,'Cleaned Responses'!$1:$82,MATCH($C$1,'Cleaned Responses'!$1:$1,0),FALSE)</f>
        <v/>
      </c>
      <c r="D38" s="6">
        <f>VLOOKUP($A38&amp;$B38,'Cleaned Responses'!$1:$82,MATCH(D$1,'Cleaned Responses'!$1:$1,0),FALSE)</f>
        <v/>
      </c>
      <c r="E38" s="6">
        <f>VLOOKUP($A38&amp;$B38,'Cleaned Responses'!$1:$82,MATCH(E$1,'Cleaned Responses'!$1:$1,0),FALSE)</f>
        <v/>
      </c>
      <c r="F38" s="6">
        <f>VLOOKUP($A38&amp;$B38,'Cleaned Responses'!$1:$82,MATCH(F$1,'Cleaned Responses'!$1:$1,0),FALSE)</f>
        <v/>
      </c>
      <c r="G38" s="6">
        <f>AE38</f>
        <v/>
      </c>
      <c r="H38" s="6">
        <f>VLOOKUP($A38&amp;$B38,'Cleaned Responses'!$1:$82,MATCH(H$1,'Cleaned Responses'!$1:$1,0),FALSE)</f>
        <v/>
      </c>
      <c r="I38" s="6">
        <f>VLOOKUP($A38&amp;$B38,'Cleaned Responses'!$1:$82,MATCH(I$1,'Cleaned Responses'!$1:$1,0),FALSE)</f>
        <v/>
      </c>
      <c r="J38" s="6">
        <f>VLOOKUP($A38&amp;$B38,'Cleaned Responses'!$1:$82,MATCH(J$1,'Cleaned Responses'!$1:$1,0),FALSE)</f>
        <v/>
      </c>
      <c r="K38" s="6">
        <f>VLOOKUP($A38&amp;$B38,'Cleaned Responses'!$1:$82,MATCH(K$1,'Cleaned Responses'!$1:$1,0),FALSE)</f>
        <v/>
      </c>
      <c r="L38" s="6">
        <f>VLOOKUP($A38&amp;$B38,'Cleaned Responses'!$1:$82,MATCH(L$1,'Cleaned Responses'!$1:$1,0),FALSE)</f>
        <v/>
      </c>
      <c r="M38" s="6">
        <f>VLOOKUP($A38&amp;$B38,'Cleaned Responses'!$1:$82,MATCH(M$1,'Cleaned Responses'!$1:$1,0),FALSE)</f>
        <v/>
      </c>
      <c r="N38" s="8">
        <f>V38/AE38</f>
        <v/>
      </c>
      <c r="O38" s="8">
        <f>W38/AE38</f>
        <v/>
      </c>
      <c r="P38" s="8">
        <f>Z38/AE38</f>
        <v/>
      </c>
      <c r="Q38" s="6" t="n"/>
      <c r="R38" s="6" t="n"/>
      <c r="S38" s="6" t="n"/>
      <c r="T38" s="6" t="n"/>
      <c r="U38" s="8">
        <f>SUM(N38:T38)</f>
        <v/>
      </c>
      <c r="V38" s="6">
        <f>VLOOKUP($A38&amp;$B38,'Cleaned Responses'!$1:$82,MATCH(V$1,'Cleaned Responses'!$1:$1,0),FALSE)</f>
        <v/>
      </c>
      <c r="W38" s="6">
        <f>VLOOKUP($A38&amp;$B38,'Cleaned Responses'!$1:$82,MATCH(W$1,'Cleaned Responses'!$1:$1,0),FALSE)</f>
        <v/>
      </c>
      <c r="X38" s="9">
        <f>W38-Y38</f>
        <v/>
      </c>
      <c r="Y38" s="9">
        <f>MIN(AG38,W38)</f>
        <v/>
      </c>
      <c r="Z38" s="6">
        <f>VLOOKUP($A38&amp;$B38,'Cleaned Responses'!$1:$82,MATCH(Z$1,'Cleaned Responses'!$1:$1,0),FALSE)</f>
        <v/>
      </c>
      <c r="AA38" s="6">
        <f>VLOOKUP($A38&amp;$B38,'Cleaned Responses'!$1:$82,MATCH(AA$1,'Cleaned Responses'!$1:$1,0),FALSE)</f>
        <v/>
      </c>
      <c r="AB38" s="6">
        <f>VLOOKUP($A38&amp;$B38,'Cleaned Responses'!$1:$82,MATCH(AB$1,'Cleaned Responses'!$1:$1,0),FALSE)</f>
        <v/>
      </c>
      <c r="AC38" s="6">
        <f>VLOOKUP($A38&amp;$B38,'Cleaned Responses'!$1:$82,MATCH(AC$1,'Cleaned Responses'!$1:$1,0),FALSE)</f>
        <v/>
      </c>
      <c r="AD38" s="6">
        <f>VLOOKUP($A38&amp;$B38,'Cleaned Responses'!$1:$82,MATCH(AD$1,'Cleaned Responses'!$1:$1,0),FALSE)</f>
        <v/>
      </c>
      <c r="AE38" s="6">
        <f>VLOOKUP($A38&amp;$B38,'Cleaned Responses'!$1:$82,MATCH(AE$1,'Cleaned Responses'!$1:$1,0),FALSE)</f>
        <v/>
      </c>
      <c r="AF38" s="6">
        <f>VLOOKUP($A38&amp;$B38,'Cleaned Responses'!$1:$82,MATCH(AF$1,'Cleaned Responses'!$1:$1,0),FALSE)</f>
        <v/>
      </c>
      <c r="AG38" s="6">
        <f>VLOOKUP($A38&amp;$B38,'Cleaned Responses'!$1:$82,MATCH(AG$1,'Cleaned Responses'!$1:$1,0),FALSE)</f>
        <v/>
      </c>
      <c r="AH38" s="6">
        <f>AF38-AG38</f>
        <v/>
      </c>
      <c r="AI38" s="7">
        <f>VLOOKUP($A38&amp;$B38,'Cleaned Responses'!$1:$82,MATCH(AI$1,'Cleaned Responses'!$1:$1,0),FALSE)/100</f>
        <v/>
      </c>
      <c r="AJ38" s="7">
        <f>VLOOKUP($A38&amp;$B38,'Cleaned Responses'!$1:$82,MATCH(AJ$1,'Cleaned Responses'!$1:$1,0),FALSE)/100</f>
        <v/>
      </c>
      <c r="AK38" s="7">
        <f>VLOOKUP($A38&amp;$B38,'Cleaned Responses'!$1:$82,MATCH(AK$1,'Cleaned Responses'!$1:$1,0),FALSE)/100</f>
        <v/>
      </c>
      <c r="AL38" s="7">
        <f>VLOOKUP($A38&amp;$B38,'Cleaned Responses'!$1:$82,MATCH(AL$1,'Cleaned Responses'!$1:$1,0),FALSE)/100</f>
        <v/>
      </c>
      <c r="AM38" s="7">
        <f>VLOOKUP($A38&amp;$B38,'Cleaned Responses'!$1:$82,MATCH(AM$1,'Cleaned Responses'!$1:$1,0),FALSE)/100</f>
        <v/>
      </c>
      <c r="AN38" s="7">
        <f>VLOOKUP($A38&amp;$B38,'Cleaned Responses'!$1:$82,MATCH(AN$1,'Cleaned Responses'!$1:$1,0),FALSE)/100</f>
        <v/>
      </c>
      <c r="AO38" s="7">
        <f>VLOOKUP($A38&amp;$B38,'Cleaned Responses'!$1:$82,MATCH(AO$1,'Cleaned Responses'!$1:$1,0),FALSE)/100</f>
        <v/>
      </c>
      <c r="AP38" s="7">
        <f>VLOOKUP($A38&amp;$B38,'Cleaned Responses'!$1:$82,MATCH(AP$1,'Cleaned Responses'!$1:$1,0),FALSE)/100</f>
        <v/>
      </c>
      <c r="AQ38" s="7">
        <f>VLOOKUP($A38&amp;$B38,'Cleaned Responses'!$1:$82,MATCH(AQ$1,'Cleaned Responses'!$1:$1,0),FALSE)/100</f>
        <v/>
      </c>
      <c r="AR38" s="7">
        <f>VLOOKUP($A38&amp;$B38,'Cleaned Responses'!$1:$82,MATCH(AR$1,'Cleaned Responses'!$1:$1,0),FALSE)/100</f>
        <v/>
      </c>
      <c r="AS38" s="7">
        <f>VLOOKUP($A38&amp;$B38,'Cleaned Responses'!$1:$82,MATCH(AS$1,'Cleaned Responses'!$1:$1,0),FALSE)/100</f>
        <v/>
      </c>
      <c r="AT38" s="7">
        <f>VLOOKUP($A38&amp;$B38,'Cleaned Responses'!$1:$82,MATCH(AT$1,'Cleaned Responses'!$1:$1,0),FALSE)/100</f>
        <v/>
      </c>
      <c r="AU38" s="7">
        <f>VLOOKUP($A38&amp;$B38,'Cleaned Responses'!$1:$82,MATCH(AU$1,'Cleaned Responses'!$1:$1,0),FALSE)/100</f>
        <v/>
      </c>
      <c r="AV38" s="7">
        <f>VLOOKUP($A38&amp;$B38,'Cleaned Responses'!$1:$82,MATCH(AV$1,'Cleaned Responses'!$1:$1,0),FALSE)/100</f>
        <v/>
      </c>
      <c r="AW38" s="7">
        <f>VLOOKUP($A38&amp;$B38,'Cleaned Responses'!$1:$82,MATCH(AW$1,'Cleaned Responses'!$1:$1,0),FALSE)/100</f>
        <v/>
      </c>
      <c r="AX38" s="7">
        <f>VLOOKUP($A38&amp;$B38,'Cleaned Responses'!$1:$82,MATCH(AX$1,'Cleaned Responses'!$1:$1,0),FALSE)/100</f>
        <v/>
      </c>
      <c r="AY38" s="7">
        <f>VLOOKUP($A38&amp;$B38,'Cleaned Responses'!$1:$82,MATCH(AY$1,'Cleaned Responses'!$1:$1,0),FALSE)/100</f>
        <v/>
      </c>
      <c r="AZ38" s="7">
        <f>VLOOKUP($A38&amp;$B38,'Cleaned Responses'!$1:$82,MATCH(AZ$1,'Cleaned Responses'!$1:$1,0),FALSE)/100</f>
        <v/>
      </c>
      <c r="BA38" s="7">
        <f>VLOOKUP($A38&amp;$B38,'Cleaned Responses'!$1:$82,MATCH(BA$1,'Cleaned Responses'!$1:$1,0),FALSE)/100</f>
        <v/>
      </c>
      <c r="BB38" s="7" t="n"/>
      <c r="BC38" s="6">
        <f>VLOOKUP($A38&amp;$B38,'Cleaned Responses'!$1:$82,MATCH(BC$1,'Cleaned Responses'!$1:$1,0),FALSE)</f>
        <v/>
      </c>
      <c r="BD38" s="6">
        <f>VLOOKUP($A38&amp;$B38,'Cleaned Responses'!$1:$82,MATCH(BD$1,'Cleaned Responses'!$1:$1,0),FALSE)</f>
        <v/>
      </c>
      <c r="BE38">
        <f>VLOOKUP($A38&amp;$B38,'Cleaned Responses'!$1:$82,MATCH(BE$1,'Cleaned Responses'!$1:$1,0),FALSE)/100</f>
        <v/>
      </c>
      <c r="BF38">
        <f>VLOOKUP($A38&amp;$B38,'Cleaned Responses'!$1:$82,MATCH(BF$1,'Cleaned Responses'!$1:$1,0),FALSE)/100</f>
        <v/>
      </c>
      <c r="BG38">
        <f>VLOOKUP($A38&amp;$B38,'Cleaned Responses'!$1:$82,MATCH(BG$1,'Cleaned Responses'!$1:$1,0),FALSE)/100</f>
        <v/>
      </c>
      <c r="BH38">
        <f>BE38*AF38</f>
        <v/>
      </c>
      <c r="BI38">
        <f>BF38*AF38</f>
        <v/>
      </c>
      <c r="BJ38">
        <f>BG38*AF38</f>
        <v/>
      </c>
      <c r="BK38">
        <f>VLOOKUP($A38&amp;$B38,'Cleaned Responses'!$1:$82,MATCH(BK$1,'Cleaned Responses'!$1:$1,0),FALSE)/100</f>
        <v/>
      </c>
      <c r="BL38">
        <f>VLOOKUP($A38&amp;$B38,'Cleaned Responses'!$1:$82,MATCH(BL$1,'Cleaned Responses'!$1:$1,0),FALSE)/100</f>
        <v/>
      </c>
      <c r="BM38">
        <f>VLOOKUP($A38&amp;$B38,'Cleaned Responses'!$1:$82,MATCH(BM$1,'Cleaned Responses'!$1:$1,0),FALSE)/100</f>
        <v/>
      </c>
      <c r="BN38">
        <f>VLOOKUP($A38&amp;$B38,'Cleaned Responses'!$1:$82,MATCH(BN$1,'Cleaned Responses'!$1:$1,0),FALSE)/100</f>
        <v/>
      </c>
      <c r="BO38">
        <f>VLOOKUP($A38&amp;$B38,'Cleaned Responses'!$1:$82,MATCH(BO$1,'Cleaned Responses'!$1:$1,0),FALSE)/100</f>
        <v/>
      </c>
      <c r="BP38">
        <f>VLOOKUP($A38&amp;$B38,'Cleaned Responses'!$1:$82,MATCH(BP$1,'Cleaned Responses'!$1:$1,0),FALSE)/100</f>
        <v/>
      </c>
      <c r="BQ38">
        <f>VLOOKUP($A38&amp;$B38,'Cleaned Responses'!$1:$82,MATCH(BQ$1,'Cleaned Responses'!$1:$1,0),FALSE)/100</f>
        <v/>
      </c>
      <c r="BR38">
        <f>VLOOKUP($A38&amp;$B38,'Cleaned Responses'!$1:$82,MATCH(BR$1,'Cleaned Responses'!$1:$1,0),FALSE)/100</f>
        <v/>
      </c>
      <c r="BS38">
        <f>VLOOKUP($A38&amp;$B38,'Cleaned Responses'!$1:$82,MATCH(BS$1,'Cleaned Responses'!$1:$1,0),FALSE)/100</f>
        <v/>
      </c>
      <c r="BT38">
        <f>VLOOKUP($A38&amp;$B38,'Cleaned Responses'!$1:$82,MATCH(BT$1,'Cleaned Responses'!$1:$1,0),FALSE)/100</f>
        <v/>
      </c>
      <c r="BU38">
        <f>VLOOKUP($A38&amp;$B38,'Cleaned Responses'!$1:$82,MATCH(BU$1,'Cleaned Responses'!$1:$1,0),FALSE)/100</f>
        <v/>
      </c>
      <c r="BV38">
        <f>VLOOKUP($A38&amp;$B38,'Cleaned Responses'!$1:$82,MATCH(BV$1,'Cleaned Responses'!$1:$1,0),FALSE)/100</f>
        <v/>
      </c>
      <c r="BW38">
        <f>BK38*AF38</f>
        <v/>
      </c>
      <c r="BX38">
        <f>BL38*AF38</f>
        <v/>
      </c>
      <c r="BY38">
        <f>BM38*AF38</f>
        <v/>
      </c>
      <c r="BZ38">
        <f>BN38*AF38</f>
        <v/>
      </c>
      <c r="CA38">
        <f>BO38*AF38</f>
        <v/>
      </c>
      <c r="CB38">
        <f>BP38*AF38</f>
        <v/>
      </c>
      <c r="CC38">
        <f>BQ38*AF38</f>
        <v/>
      </c>
      <c r="CD38">
        <f>BR38*AF38</f>
        <v/>
      </c>
      <c r="CE38">
        <f>BS38*AF38</f>
        <v/>
      </c>
      <c r="CF38">
        <f>BT38*AF38</f>
        <v/>
      </c>
      <c r="CG38">
        <f>BU38*AF38</f>
        <v/>
      </c>
    </row>
    <row r="39" ht="20" customHeight="1" s="236">
      <c r="A39" s="168" t="inlineStr">
        <is>
          <t>St. Clare Health Mission of Monroe County, Inc.</t>
        </is>
      </c>
      <c r="B39" s="6" t="n">
        <v>2023</v>
      </c>
      <c r="C39" s="6">
        <f>VLOOKUP($A39&amp;$B39,'Cleaned Responses'!$1:$82,MATCH($C$1,'Cleaned Responses'!$1:$1,0),FALSE)</f>
        <v/>
      </c>
      <c r="D39" s="6">
        <f>VLOOKUP($A39&amp;$B39,'Cleaned Responses'!$1:$82,MATCH(D$1,'Cleaned Responses'!$1:$1,0),FALSE)</f>
        <v/>
      </c>
      <c r="E39" s="6">
        <f>VLOOKUP($A39&amp;$B39,'Cleaned Responses'!$1:$82,MATCH(E$1,'Cleaned Responses'!$1:$1,0),FALSE)</f>
        <v/>
      </c>
      <c r="F39" s="6">
        <f>VLOOKUP($A39&amp;$B39,'Cleaned Responses'!$1:$82,MATCH(F$1,'Cleaned Responses'!$1:$1,0),FALSE)</f>
        <v/>
      </c>
      <c r="G39" s="6">
        <f>AE39</f>
        <v/>
      </c>
      <c r="H39" s="6">
        <f>VLOOKUP($A39&amp;$B39,'Cleaned Responses'!$1:$82,MATCH(H$1,'Cleaned Responses'!$1:$1,0),FALSE)</f>
        <v/>
      </c>
      <c r="I39" s="6">
        <f>VLOOKUP($A39&amp;$B39,'Cleaned Responses'!$1:$82,MATCH(I$1,'Cleaned Responses'!$1:$1,0),FALSE)</f>
        <v/>
      </c>
      <c r="J39" s="6">
        <f>VLOOKUP($A39&amp;$B39,'Cleaned Responses'!$1:$82,MATCH(J$1,'Cleaned Responses'!$1:$1,0),FALSE)</f>
        <v/>
      </c>
      <c r="K39" s="6">
        <f>VLOOKUP($A39&amp;$B39,'Cleaned Responses'!$1:$82,MATCH(K$1,'Cleaned Responses'!$1:$1,0),FALSE)</f>
        <v/>
      </c>
      <c r="L39" s="6">
        <f>VLOOKUP($A39&amp;$B39,'Cleaned Responses'!$1:$82,MATCH(L$1,'Cleaned Responses'!$1:$1,0),FALSE)</f>
        <v/>
      </c>
      <c r="M39" s="6">
        <f>VLOOKUP($A39&amp;$B39,'Cleaned Responses'!$1:$82,MATCH(M$1,'Cleaned Responses'!$1:$1,0),FALSE)</f>
        <v/>
      </c>
      <c r="N39" s="8">
        <f>V39/AE39</f>
        <v/>
      </c>
      <c r="O39" s="8">
        <f>W39/AE39</f>
        <v/>
      </c>
      <c r="P39" s="8">
        <f>Z39/AE39</f>
        <v/>
      </c>
      <c r="Q39" s="6" t="n"/>
      <c r="R39" s="6" t="n"/>
      <c r="S39" s="6" t="n"/>
      <c r="T39" s="6" t="n"/>
      <c r="U39" s="8">
        <f>SUM(N39:T39)</f>
        <v/>
      </c>
      <c r="V39" s="6">
        <f>VLOOKUP($A39&amp;$B39,'Cleaned Responses'!$1:$82,MATCH(V$1,'Cleaned Responses'!$1:$1,0),FALSE)</f>
        <v/>
      </c>
      <c r="W39" s="6">
        <f>VLOOKUP($A39&amp;$B39,'Cleaned Responses'!$1:$82,MATCH(W$1,'Cleaned Responses'!$1:$1,0),FALSE)</f>
        <v/>
      </c>
      <c r="X39" s="9">
        <f>W39-Y39</f>
        <v/>
      </c>
      <c r="Y39" s="9">
        <f>MIN(AG39,W39)</f>
        <v/>
      </c>
      <c r="Z39" s="6">
        <f>VLOOKUP($A39&amp;$B39,'Cleaned Responses'!$1:$82,MATCH(Z$1,'Cleaned Responses'!$1:$1,0),FALSE)</f>
        <v/>
      </c>
      <c r="AA39" s="6">
        <f>VLOOKUP($A39&amp;$B39,'Cleaned Responses'!$1:$82,MATCH(AA$1,'Cleaned Responses'!$1:$1,0),FALSE)</f>
        <v/>
      </c>
      <c r="AB39" s="6">
        <f>VLOOKUP($A39&amp;$B39,'Cleaned Responses'!$1:$82,MATCH(AB$1,'Cleaned Responses'!$1:$1,0),FALSE)</f>
        <v/>
      </c>
      <c r="AC39" s="6">
        <f>VLOOKUP($A39&amp;$B39,'Cleaned Responses'!$1:$82,MATCH(AC$1,'Cleaned Responses'!$1:$1,0),FALSE)</f>
        <v/>
      </c>
      <c r="AD39" s="6">
        <f>VLOOKUP($A39&amp;$B39,'Cleaned Responses'!$1:$82,MATCH(AD$1,'Cleaned Responses'!$1:$1,0),FALSE)</f>
        <v/>
      </c>
      <c r="AE39" s="6">
        <f>VLOOKUP($A39&amp;$B39,'Cleaned Responses'!$1:$82,MATCH(AE$1,'Cleaned Responses'!$1:$1,0),FALSE)</f>
        <v/>
      </c>
      <c r="AF39" s="6">
        <f>VLOOKUP($A39&amp;$B39,'Cleaned Responses'!$1:$82,MATCH(AF$1,'Cleaned Responses'!$1:$1,0),FALSE)</f>
        <v/>
      </c>
      <c r="AG39" s="6">
        <f>VLOOKUP($A39&amp;$B39,'Cleaned Responses'!$1:$82,MATCH(AG$1,'Cleaned Responses'!$1:$1,0),FALSE)</f>
        <v/>
      </c>
      <c r="AH39" s="6">
        <f>AF39-AG39</f>
        <v/>
      </c>
      <c r="AI39" s="7">
        <f>VLOOKUP($A39&amp;$B39,'Cleaned Responses'!$1:$82,MATCH(AI$1,'Cleaned Responses'!$1:$1,0),FALSE)/100</f>
        <v/>
      </c>
      <c r="AJ39" s="7">
        <f>VLOOKUP($A39&amp;$B39,'Cleaned Responses'!$1:$82,MATCH(AJ$1,'Cleaned Responses'!$1:$1,0),FALSE)/100</f>
        <v/>
      </c>
      <c r="AK39" s="7">
        <f>VLOOKUP($A39&amp;$B39,'Cleaned Responses'!$1:$82,MATCH(AK$1,'Cleaned Responses'!$1:$1,0),FALSE)/100</f>
        <v/>
      </c>
      <c r="AL39" s="7">
        <f>VLOOKUP($A39&amp;$B39,'Cleaned Responses'!$1:$82,MATCH(AL$1,'Cleaned Responses'!$1:$1,0),FALSE)/100</f>
        <v/>
      </c>
      <c r="AM39" s="7">
        <f>VLOOKUP($A39&amp;$B39,'Cleaned Responses'!$1:$82,MATCH(AM$1,'Cleaned Responses'!$1:$1,0),FALSE)/100</f>
        <v/>
      </c>
      <c r="AN39" s="7">
        <f>VLOOKUP($A39&amp;$B39,'Cleaned Responses'!$1:$82,MATCH(AN$1,'Cleaned Responses'!$1:$1,0),FALSE)/100</f>
        <v/>
      </c>
      <c r="AO39" s="7">
        <f>VLOOKUP($A39&amp;$B39,'Cleaned Responses'!$1:$82,MATCH(AO$1,'Cleaned Responses'!$1:$1,0),FALSE)/100</f>
        <v/>
      </c>
      <c r="AP39" s="7">
        <f>VLOOKUP($A39&amp;$B39,'Cleaned Responses'!$1:$82,MATCH(AP$1,'Cleaned Responses'!$1:$1,0),FALSE)/100</f>
        <v/>
      </c>
      <c r="AQ39" s="7">
        <f>VLOOKUP($A39&amp;$B39,'Cleaned Responses'!$1:$82,MATCH(AQ$1,'Cleaned Responses'!$1:$1,0),FALSE)/100</f>
        <v/>
      </c>
      <c r="AR39" s="7">
        <f>VLOOKUP($A39&amp;$B39,'Cleaned Responses'!$1:$82,MATCH(AR$1,'Cleaned Responses'!$1:$1,0),FALSE)/100</f>
        <v/>
      </c>
      <c r="AS39" s="7">
        <f>VLOOKUP($A39&amp;$B39,'Cleaned Responses'!$1:$82,MATCH(AS$1,'Cleaned Responses'!$1:$1,0),FALSE)/100</f>
        <v/>
      </c>
      <c r="AT39" s="7">
        <f>VLOOKUP($A39&amp;$B39,'Cleaned Responses'!$1:$82,MATCH(AT$1,'Cleaned Responses'!$1:$1,0),FALSE)/100</f>
        <v/>
      </c>
      <c r="AU39" s="7">
        <f>VLOOKUP($A39&amp;$B39,'Cleaned Responses'!$1:$82,MATCH(AU$1,'Cleaned Responses'!$1:$1,0),FALSE)/100</f>
        <v/>
      </c>
      <c r="AV39" s="7">
        <f>VLOOKUP($A39&amp;$B39,'Cleaned Responses'!$1:$82,MATCH(AV$1,'Cleaned Responses'!$1:$1,0),FALSE)/100</f>
        <v/>
      </c>
      <c r="AW39" s="7">
        <f>VLOOKUP($A39&amp;$B39,'Cleaned Responses'!$1:$82,MATCH(AW$1,'Cleaned Responses'!$1:$1,0),FALSE)/100</f>
        <v/>
      </c>
      <c r="AX39" s="7">
        <f>VLOOKUP($A39&amp;$B39,'Cleaned Responses'!$1:$82,MATCH(AX$1,'Cleaned Responses'!$1:$1,0),FALSE)/100</f>
        <v/>
      </c>
      <c r="AY39" s="7">
        <f>VLOOKUP($A39&amp;$B39,'Cleaned Responses'!$1:$82,MATCH(AY$1,'Cleaned Responses'!$1:$1,0),FALSE)/100</f>
        <v/>
      </c>
      <c r="AZ39" s="7">
        <f>VLOOKUP($A39&amp;$B39,'Cleaned Responses'!$1:$82,MATCH(AZ$1,'Cleaned Responses'!$1:$1,0),FALSE)/100</f>
        <v/>
      </c>
      <c r="BA39" s="7">
        <f>VLOOKUP($A39&amp;$B39,'Cleaned Responses'!$1:$82,MATCH(BA$1,'Cleaned Responses'!$1:$1,0),FALSE)/100</f>
        <v/>
      </c>
      <c r="BB39" s="7" t="n"/>
      <c r="BC39" s="6">
        <f>VLOOKUP($A39&amp;$B39,'Cleaned Responses'!$1:$82,MATCH(BC$1,'Cleaned Responses'!$1:$1,0),FALSE)</f>
        <v/>
      </c>
      <c r="BD39" s="6">
        <f>VLOOKUP($A39&amp;$B39,'Cleaned Responses'!$1:$82,MATCH(BD$1,'Cleaned Responses'!$1:$1,0),FALSE)</f>
        <v/>
      </c>
      <c r="BE39">
        <f>VLOOKUP($A39&amp;$B39,'Cleaned Responses'!$1:$82,MATCH(BE$1,'Cleaned Responses'!$1:$1,0),FALSE)/100</f>
        <v/>
      </c>
      <c r="BF39">
        <f>VLOOKUP($A39&amp;$B39,'Cleaned Responses'!$1:$82,MATCH(BF$1,'Cleaned Responses'!$1:$1,0),FALSE)/100</f>
        <v/>
      </c>
      <c r="BG39">
        <f>VLOOKUP($A39&amp;$B39,'Cleaned Responses'!$1:$82,MATCH(BG$1,'Cleaned Responses'!$1:$1,0),FALSE)/100</f>
        <v/>
      </c>
      <c r="BH39">
        <f>BE39*AF39</f>
        <v/>
      </c>
      <c r="BI39">
        <f>BF39*AF39</f>
        <v/>
      </c>
      <c r="BJ39">
        <f>BG39*AF39</f>
        <v/>
      </c>
      <c r="BK39">
        <f>VLOOKUP($A39&amp;$B39,'Cleaned Responses'!$1:$82,MATCH(BK$1,'Cleaned Responses'!$1:$1,0),FALSE)/100</f>
        <v/>
      </c>
      <c r="BL39">
        <f>VLOOKUP($A39&amp;$B39,'Cleaned Responses'!$1:$82,MATCH(BL$1,'Cleaned Responses'!$1:$1,0),FALSE)/100</f>
        <v/>
      </c>
      <c r="BM39">
        <f>VLOOKUP($A39&amp;$B39,'Cleaned Responses'!$1:$82,MATCH(BM$1,'Cleaned Responses'!$1:$1,0),FALSE)/100</f>
        <v/>
      </c>
      <c r="BN39">
        <f>VLOOKUP($A39&amp;$B39,'Cleaned Responses'!$1:$82,MATCH(BN$1,'Cleaned Responses'!$1:$1,0),FALSE)/100</f>
        <v/>
      </c>
      <c r="BO39">
        <f>VLOOKUP($A39&amp;$B39,'Cleaned Responses'!$1:$82,MATCH(BO$1,'Cleaned Responses'!$1:$1,0),FALSE)/100</f>
        <v/>
      </c>
      <c r="BP39">
        <f>VLOOKUP($A39&amp;$B39,'Cleaned Responses'!$1:$82,MATCH(BP$1,'Cleaned Responses'!$1:$1,0),FALSE)/100</f>
        <v/>
      </c>
      <c r="BQ39">
        <f>VLOOKUP($A39&amp;$B39,'Cleaned Responses'!$1:$82,MATCH(BQ$1,'Cleaned Responses'!$1:$1,0),FALSE)/100</f>
        <v/>
      </c>
      <c r="BR39">
        <f>VLOOKUP($A39&amp;$B39,'Cleaned Responses'!$1:$82,MATCH(BR$1,'Cleaned Responses'!$1:$1,0),FALSE)/100</f>
        <v/>
      </c>
      <c r="BS39">
        <f>VLOOKUP($A39&amp;$B39,'Cleaned Responses'!$1:$82,MATCH(BS$1,'Cleaned Responses'!$1:$1,0),FALSE)/100</f>
        <v/>
      </c>
      <c r="BT39">
        <f>VLOOKUP($A39&amp;$B39,'Cleaned Responses'!$1:$82,MATCH(BT$1,'Cleaned Responses'!$1:$1,0),FALSE)/100</f>
        <v/>
      </c>
      <c r="BU39">
        <f>VLOOKUP($A39&amp;$B39,'Cleaned Responses'!$1:$82,MATCH(BU$1,'Cleaned Responses'!$1:$1,0),FALSE)/100</f>
        <v/>
      </c>
      <c r="BV39">
        <f>VLOOKUP($A39&amp;$B39,'Cleaned Responses'!$1:$82,MATCH(BV$1,'Cleaned Responses'!$1:$1,0),FALSE)/100</f>
        <v/>
      </c>
      <c r="BW39">
        <f>BK39*AF39</f>
        <v/>
      </c>
      <c r="BX39">
        <f>BL39*AF39</f>
        <v/>
      </c>
      <c r="BY39">
        <f>BM39*AF39</f>
        <v/>
      </c>
      <c r="BZ39">
        <f>BN39*AF39</f>
        <v/>
      </c>
      <c r="CA39">
        <f>BO39*AF39</f>
        <v/>
      </c>
      <c r="CB39">
        <f>BP39*AF39</f>
        <v/>
      </c>
      <c r="CC39">
        <f>BQ39*AF39</f>
        <v/>
      </c>
      <c r="CD39">
        <f>BR39*AF39</f>
        <v/>
      </c>
      <c r="CE39">
        <f>BS39*AF39</f>
        <v/>
      </c>
      <c r="CF39">
        <f>BT39*AF39</f>
        <v/>
      </c>
      <c r="CG39">
        <f>BU39*AF39</f>
        <v/>
      </c>
    </row>
    <row r="40" ht="20" customHeight="1" s="236">
      <c r="A40" s="168" t="inlineStr">
        <is>
          <t>St. Francis Free Clinic</t>
        </is>
      </c>
      <c r="B40" s="6" t="n">
        <v>2023</v>
      </c>
      <c r="C40" s="6">
        <f>VLOOKUP($A40&amp;$B40,'Cleaned Responses'!$1:$82,MATCH($C$1,'Cleaned Responses'!$1:$1,0),FALSE)</f>
        <v/>
      </c>
      <c r="D40" s="6">
        <f>VLOOKUP($A40&amp;$B40,'Cleaned Responses'!$1:$82,MATCH(D$1,'Cleaned Responses'!$1:$1,0),FALSE)</f>
        <v/>
      </c>
      <c r="E40" s="6">
        <f>VLOOKUP($A40&amp;$B40,'Cleaned Responses'!$1:$82,MATCH(E$1,'Cleaned Responses'!$1:$1,0),FALSE)</f>
        <v/>
      </c>
      <c r="F40" s="6">
        <f>VLOOKUP($A40&amp;$B40,'Cleaned Responses'!$1:$82,MATCH(F$1,'Cleaned Responses'!$1:$1,0),FALSE)</f>
        <v/>
      </c>
      <c r="G40" s="6">
        <f>AE40</f>
        <v/>
      </c>
      <c r="H40" s="6">
        <f>VLOOKUP($A40&amp;$B40,'Cleaned Responses'!$1:$82,MATCH(H$1,'Cleaned Responses'!$1:$1,0),FALSE)</f>
        <v/>
      </c>
      <c r="I40" s="6">
        <f>VLOOKUP($A40&amp;$B40,'Cleaned Responses'!$1:$82,MATCH(I$1,'Cleaned Responses'!$1:$1,0),FALSE)</f>
        <v/>
      </c>
      <c r="J40" s="6">
        <f>VLOOKUP($A40&amp;$B40,'Cleaned Responses'!$1:$82,MATCH(J$1,'Cleaned Responses'!$1:$1,0),FALSE)</f>
        <v/>
      </c>
      <c r="K40" s="6">
        <f>VLOOKUP($A40&amp;$B40,'Cleaned Responses'!$1:$82,MATCH(K$1,'Cleaned Responses'!$1:$1,0),FALSE)</f>
        <v/>
      </c>
      <c r="L40" s="6">
        <f>VLOOKUP($A40&amp;$B40,'Cleaned Responses'!$1:$82,MATCH(L$1,'Cleaned Responses'!$1:$1,0),FALSE)</f>
        <v/>
      </c>
      <c r="M40" s="6">
        <f>VLOOKUP($A40&amp;$B40,'Cleaned Responses'!$1:$82,MATCH(M$1,'Cleaned Responses'!$1:$1,0),FALSE)</f>
        <v/>
      </c>
      <c r="N40" s="8">
        <f>V40/AE40</f>
        <v/>
      </c>
      <c r="O40" s="8">
        <f>W40/AE40</f>
        <v/>
      </c>
      <c r="P40" s="8">
        <f>Z40/AE40</f>
        <v/>
      </c>
      <c r="Q40" s="6" t="n"/>
      <c r="R40" s="6" t="n"/>
      <c r="S40" s="6" t="n"/>
      <c r="T40" s="6" t="n"/>
      <c r="U40" s="8">
        <f>SUM(N40:T40)</f>
        <v/>
      </c>
      <c r="V40" s="6">
        <f>VLOOKUP($A40&amp;$B40,'Cleaned Responses'!$1:$82,MATCH(V$1,'Cleaned Responses'!$1:$1,0),FALSE)</f>
        <v/>
      </c>
      <c r="W40" s="6">
        <f>VLOOKUP($A40&amp;$B40,'Cleaned Responses'!$1:$82,MATCH(W$1,'Cleaned Responses'!$1:$1,0),FALSE)</f>
        <v/>
      </c>
      <c r="X40" s="9">
        <f>W40-Y40</f>
        <v/>
      </c>
      <c r="Y40" s="9">
        <f>MIN(AG40,W40)</f>
        <v/>
      </c>
      <c r="Z40" s="6">
        <f>VLOOKUP($A40&amp;$B40,'Cleaned Responses'!$1:$82,MATCH(Z$1,'Cleaned Responses'!$1:$1,0),FALSE)</f>
        <v/>
      </c>
      <c r="AA40" s="6">
        <f>VLOOKUP($A40&amp;$B40,'Cleaned Responses'!$1:$82,MATCH(AA$1,'Cleaned Responses'!$1:$1,0),FALSE)</f>
        <v/>
      </c>
      <c r="AB40" s="6">
        <f>VLOOKUP($A40&amp;$B40,'Cleaned Responses'!$1:$82,MATCH(AB$1,'Cleaned Responses'!$1:$1,0),FALSE)</f>
        <v/>
      </c>
      <c r="AC40" s="6">
        <f>VLOOKUP($A40&amp;$B40,'Cleaned Responses'!$1:$82,MATCH(AC$1,'Cleaned Responses'!$1:$1,0),FALSE)</f>
        <v/>
      </c>
      <c r="AD40" s="6">
        <f>VLOOKUP($A40&amp;$B40,'Cleaned Responses'!$1:$82,MATCH(AD$1,'Cleaned Responses'!$1:$1,0),FALSE)</f>
        <v/>
      </c>
      <c r="AE40" s="6">
        <f>VLOOKUP($A40&amp;$B40,'Cleaned Responses'!$1:$82,MATCH(AE$1,'Cleaned Responses'!$1:$1,0),FALSE)</f>
        <v/>
      </c>
      <c r="AF40" s="6">
        <f>VLOOKUP($A40&amp;$B40,'Cleaned Responses'!$1:$82,MATCH(AF$1,'Cleaned Responses'!$1:$1,0),FALSE)</f>
        <v/>
      </c>
      <c r="AG40" s="6">
        <f>VLOOKUP($A40&amp;$B40,'Cleaned Responses'!$1:$82,MATCH(AG$1,'Cleaned Responses'!$1:$1,0),FALSE)</f>
        <v/>
      </c>
      <c r="AH40" s="6">
        <f>AF40-AG40</f>
        <v/>
      </c>
      <c r="AI40" s="7">
        <f>VLOOKUP($A40&amp;$B40,'Cleaned Responses'!$1:$82,MATCH(AI$1,'Cleaned Responses'!$1:$1,0),FALSE)/100</f>
        <v/>
      </c>
      <c r="AJ40" s="7">
        <f>VLOOKUP($A40&amp;$B40,'Cleaned Responses'!$1:$82,MATCH(AJ$1,'Cleaned Responses'!$1:$1,0),FALSE)/100</f>
        <v/>
      </c>
      <c r="AK40" s="7">
        <f>VLOOKUP($A40&amp;$B40,'Cleaned Responses'!$1:$82,MATCH(AK$1,'Cleaned Responses'!$1:$1,0),FALSE)/100</f>
        <v/>
      </c>
      <c r="AL40" s="7">
        <f>VLOOKUP($A40&amp;$B40,'Cleaned Responses'!$1:$82,MATCH(AL$1,'Cleaned Responses'!$1:$1,0),FALSE)/100</f>
        <v/>
      </c>
      <c r="AM40" s="7">
        <f>VLOOKUP($A40&amp;$B40,'Cleaned Responses'!$1:$82,MATCH(AM$1,'Cleaned Responses'!$1:$1,0),FALSE)/100</f>
        <v/>
      </c>
      <c r="AN40" s="7">
        <f>VLOOKUP($A40&amp;$B40,'Cleaned Responses'!$1:$82,MATCH(AN$1,'Cleaned Responses'!$1:$1,0),FALSE)/100</f>
        <v/>
      </c>
      <c r="AO40" s="7">
        <f>VLOOKUP($A40&amp;$B40,'Cleaned Responses'!$1:$82,MATCH(AO$1,'Cleaned Responses'!$1:$1,0),FALSE)/100</f>
        <v/>
      </c>
      <c r="AP40" s="7">
        <f>VLOOKUP($A40&amp;$B40,'Cleaned Responses'!$1:$82,MATCH(AP$1,'Cleaned Responses'!$1:$1,0),FALSE)/100</f>
        <v/>
      </c>
      <c r="AQ40" s="7">
        <f>VLOOKUP($A40&amp;$B40,'Cleaned Responses'!$1:$82,MATCH(AQ$1,'Cleaned Responses'!$1:$1,0),FALSE)/100</f>
        <v/>
      </c>
      <c r="AR40" s="7">
        <f>VLOOKUP($A40&amp;$B40,'Cleaned Responses'!$1:$82,MATCH(AR$1,'Cleaned Responses'!$1:$1,0),FALSE)/100</f>
        <v/>
      </c>
      <c r="AS40" s="7">
        <f>VLOOKUP($A40&amp;$B40,'Cleaned Responses'!$1:$82,MATCH(AS$1,'Cleaned Responses'!$1:$1,0),FALSE)/100</f>
        <v/>
      </c>
      <c r="AT40" s="7">
        <f>VLOOKUP($A40&amp;$B40,'Cleaned Responses'!$1:$82,MATCH(AT$1,'Cleaned Responses'!$1:$1,0),FALSE)/100</f>
        <v/>
      </c>
      <c r="AU40" s="7">
        <f>VLOOKUP($A40&amp;$B40,'Cleaned Responses'!$1:$82,MATCH(AU$1,'Cleaned Responses'!$1:$1,0),FALSE)/100</f>
        <v/>
      </c>
      <c r="AV40" s="7">
        <f>VLOOKUP($A40&amp;$B40,'Cleaned Responses'!$1:$82,MATCH(AV$1,'Cleaned Responses'!$1:$1,0),FALSE)/100</f>
        <v/>
      </c>
      <c r="AW40" s="7">
        <f>VLOOKUP($A40&amp;$B40,'Cleaned Responses'!$1:$82,MATCH(AW$1,'Cleaned Responses'!$1:$1,0),FALSE)/100</f>
        <v/>
      </c>
      <c r="AX40" s="7">
        <f>VLOOKUP($A40&amp;$B40,'Cleaned Responses'!$1:$82,MATCH(AX$1,'Cleaned Responses'!$1:$1,0),FALSE)/100</f>
        <v/>
      </c>
      <c r="AY40" s="7">
        <f>VLOOKUP($A40&amp;$B40,'Cleaned Responses'!$1:$82,MATCH(AY$1,'Cleaned Responses'!$1:$1,0),FALSE)/100</f>
        <v/>
      </c>
      <c r="AZ40" s="7">
        <f>VLOOKUP($A40&amp;$B40,'Cleaned Responses'!$1:$82,MATCH(AZ$1,'Cleaned Responses'!$1:$1,0),FALSE)/100</f>
        <v/>
      </c>
      <c r="BA40" s="7">
        <f>VLOOKUP($A40&amp;$B40,'Cleaned Responses'!$1:$82,MATCH(BA$1,'Cleaned Responses'!$1:$1,0),FALSE)/100</f>
        <v/>
      </c>
      <c r="BB40" s="7" t="n"/>
      <c r="BC40" s="6">
        <f>VLOOKUP($A40&amp;$B40,'Cleaned Responses'!$1:$82,MATCH(BC$1,'Cleaned Responses'!$1:$1,0),FALSE)</f>
        <v/>
      </c>
      <c r="BD40" s="6">
        <f>VLOOKUP($A40&amp;$B40,'Cleaned Responses'!$1:$82,MATCH(BD$1,'Cleaned Responses'!$1:$1,0),FALSE)</f>
        <v/>
      </c>
      <c r="BE40">
        <f>VLOOKUP($A40&amp;$B40,'Cleaned Responses'!$1:$82,MATCH(BE$1,'Cleaned Responses'!$1:$1,0),FALSE)/100</f>
        <v/>
      </c>
      <c r="BF40">
        <f>VLOOKUP($A40&amp;$B40,'Cleaned Responses'!$1:$82,MATCH(BF$1,'Cleaned Responses'!$1:$1,0),FALSE)/100</f>
        <v/>
      </c>
      <c r="BG40">
        <f>VLOOKUP($A40&amp;$B40,'Cleaned Responses'!$1:$82,MATCH(BG$1,'Cleaned Responses'!$1:$1,0),FALSE)/100</f>
        <v/>
      </c>
      <c r="BH40">
        <f>BE40*AF40</f>
        <v/>
      </c>
      <c r="BI40">
        <f>BF40*AF40</f>
        <v/>
      </c>
      <c r="BJ40">
        <f>BG40*AF40</f>
        <v/>
      </c>
      <c r="BK40">
        <f>VLOOKUP($A40&amp;$B40,'Cleaned Responses'!$1:$82,MATCH(BK$1,'Cleaned Responses'!$1:$1,0),FALSE)/100</f>
        <v/>
      </c>
      <c r="BL40">
        <f>VLOOKUP($A40&amp;$B40,'Cleaned Responses'!$1:$82,MATCH(BL$1,'Cleaned Responses'!$1:$1,0),FALSE)/100</f>
        <v/>
      </c>
      <c r="BM40">
        <f>VLOOKUP($A40&amp;$B40,'Cleaned Responses'!$1:$82,MATCH(BM$1,'Cleaned Responses'!$1:$1,0),FALSE)/100</f>
        <v/>
      </c>
      <c r="BN40">
        <f>VLOOKUP($A40&amp;$B40,'Cleaned Responses'!$1:$82,MATCH(BN$1,'Cleaned Responses'!$1:$1,0),FALSE)/100</f>
        <v/>
      </c>
      <c r="BO40">
        <f>VLOOKUP($A40&amp;$B40,'Cleaned Responses'!$1:$82,MATCH(BO$1,'Cleaned Responses'!$1:$1,0),FALSE)/100</f>
        <v/>
      </c>
      <c r="BP40">
        <f>VLOOKUP($A40&amp;$B40,'Cleaned Responses'!$1:$82,MATCH(BP$1,'Cleaned Responses'!$1:$1,0),FALSE)/100</f>
        <v/>
      </c>
      <c r="BQ40">
        <f>VLOOKUP($A40&amp;$B40,'Cleaned Responses'!$1:$82,MATCH(BQ$1,'Cleaned Responses'!$1:$1,0),FALSE)/100</f>
        <v/>
      </c>
      <c r="BR40">
        <f>VLOOKUP($A40&amp;$B40,'Cleaned Responses'!$1:$82,MATCH(BR$1,'Cleaned Responses'!$1:$1,0),FALSE)/100</f>
        <v/>
      </c>
      <c r="BS40">
        <f>VLOOKUP($A40&amp;$B40,'Cleaned Responses'!$1:$82,MATCH(BS$1,'Cleaned Responses'!$1:$1,0),FALSE)/100</f>
        <v/>
      </c>
      <c r="BT40">
        <f>VLOOKUP($A40&amp;$B40,'Cleaned Responses'!$1:$82,MATCH(BT$1,'Cleaned Responses'!$1:$1,0),FALSE)/100</f>
        <v/>
      </c>
      <c r="BU40">
        <f>VLOOKUP($A40&amp;$B40,'Cleaned Responses'!$1:$82,MATCH(BU$1,'Cleaned Responses'!$1:$1,0),FALSE)/100</f>
        <v/>
      </c>
      <c r="BV40">
        <f>VLOOKUP($A40&amp;$B40,'Cleaned Responses'!$1:$82,MATCH(BV$1,'Cleaned Responses'!$1:$1,0),FALSE)/100</f>
        <v/>
      </c>
      <c r="BW40">
        <f>BK40*AF40</f>
        <v/>
      </c>
      <c r="BX40">
        <f>BL40*AF40</f>
        <v/>
      </c>
      <c r="BY40">
        <f>BM40*AF40</f>
        <v/>
      </c>
      <c r="BZ40">
        <f>BN40*AF40</f>
        <v/>
      </c>
      <c r="CA40">
        <f>BO40*AF40</f>
        <v/>
      </c>
      <c r="CB40">
        <f>BP40*AF40</f>
        <v/>
      </c>
      <c r="CC40">
        <f>BQ40*AF40</f>
        <v/>
      </c>
      <c r="CD40">
        <f>BR40*AF40</f>
        <v/>
      </c>
      <c r="CE40">
        <f>BS40*AF40</f>
        <v/>
      </c>
      <c r="CF40">
        <f>BT40*AF40</f>
        <v/>
      </c>
      <c r="CG40">
        <f>BU40*AF40</f>
        <v/>
      </c>
    </row>
    <row r="41" ht="20" customHeight="1" s="236">
      <c r="A41" s="168" t="inlineStr">
        <is>
          <t>St. Vincent de Paul Charitable Pharmacy</t>
        </is>
      </c>
      <c r="B41" s="6" t="n">
        <v>2023</v>
      </c>
      <c r="C41" s="6">
        <f>VLOOKUP($A41&amp;$B41,'Cleaned Responses'!$1:$82,MATCH($C$1,'Cleaned Responses'!$1:$1,0),FALSE)</f>
        <v/>
      </c>
      <c r="D41" s="6">
        <f>VLOOKUP($A41&amp;$B41,'Cleaned Responses'!$1:$82,MATCH(D$1,'Cleaned Responses'!$1:$1,0),FALSE)</f>
        <v/>
      </c>
      <c r="E41" s="6">
        <f>VLOOKUP($A41&amp;$B41,'Cleaned Responses'!$1:$82,MATCH(E$1,'Cleaned Responses'!$1:$1,0),FALSE)</f>
        <v/>
      </c>
      <c r="F41" s="6">
        <f>VLOOKUP($A41&amp;$B41,'Cleaned Responses'!$1:$82,MATCH(F$1,'Cleaned Responses'!$1:$1,0),FALSE)</f>
        <v/>
      </c>
      <c r="G41" s="6">
        <f>AE41</f>
        <v/>
      </c>
      <c r="H41" s="6">
        <f>VLOOKUP($A41&amp;$B41,'Cleaned Responses'!$1:$82,MATCH(H$1,'Cleaned Responses'!$1:$1,0),FALSE)</f>
        <v/>
      </c>
      <c r="I41" s="6">
        <f>VLOOKUP($A41&amp;$B41,'Cleaned Responses'!$1:$82,MATCH(I$1,'Cleaned Responses'!$1:$1,0),FALSE)</f>
        <v/>
      </c>
      <c r="J41" s="6">
        <f>VLOOKUP($A41&amp;$B41,'Cleaned Responses'!$1:$82,MATCH(J$1,'Cleaned Responses'!$1:$1,0),FALSE)</f>
        <v/>
      </c>
      <c r="K41" s="6">
        <f>VLOOKUP($A41&amp;$B41,'Cleaned Responses'!$1:$82,MATCH(K$1,'Cleaned Responses'!$1:$1,0),FALSE)</f>
        <v/>
      </c>
      <c r="L41" s="6">
        <f>VLOOKUP($A41&amp;$B41,'Cleaned Responses'!$1:$82,MATCH(L$1,'Cleaned Responses'!$1:$1,0),FALSE)</f>
        <v/>
      </c>
      <c r="M41" s="6">
        <f>VLOOKUP($A41&amp;$B41,'Cleaned Responses'!$1:$82,MATCH(M$1,'Cleaned Responses'!$1:$1,0),FALSE)</f>
        <v/>
      </c>
      <c r="N41" s="8">
        <f>V41/AE41</f>
        <v/>
      </c>
      <c r="O41" s="8">
        <f>W41/AE41</f>
        <v/>
      </c>
      <c r="P41" s="8">
        <f>Z41/AE41</f>
        <v/>
      </c>
      <c r="Q41" s="6" t="n"/>
      <c r="R41" s="6" t="n"/>
      <c r="S41" s="6" t="n"/>
      <c r="T41" s="6" t="n"/>
      <c r="U41" s="8">
        <f>SUM(N41:T41)</f>
        <v/>
      </c>
      <c r="V41" s="6">
        <f>VLOOKUP($A41&amp;$B41,'Cleaned Responses'!$1:$82,MATCH(V$1,'Cleaned Responses'!$1:$1,0),FALSE)</f>
        <v/>
      </c>
      <c r="W41" s="6">
        <f>VLOOKUP($A41&amp;$B41,'Cleaned Responses'!$1:$82,MATCH(W$1,'Cleaned Responses'!$1:$1,0),FALSE)</f>
        <v/>
      </c>
      <c r="X41" s="9">
        <f>W41-Y41</f>
        <v/>
      </c>
      <c r="Y41" s="9">
        <f>MIN(AG41,W41)</f>
        <v/>
      </c>
      <c r="Z41" s="6">
        <f>VLOOKUP($A41&amp;$B41,'Cleaned Responses'!$1:$82,MATCH(Z$1,'Cleaned Responses'!$1:$1,0),FALSE)</f>
        <v/>
      </c>
      <c r="AA41" s="6">
        <f>VLOOKUP($A41&amp;$B41,'Cleaned Responses'!$1:$82,MATCH(AA$1,'Cleaned Responses'!$1:$1,0),FALSE)</f>
        <v/>
      </c>
      <c r="AB41" s="6">
        <f>VLOOKUP($A41&amp;$B41,'Cleaned Responses'!$1:$82,MATCH(AB$1,'Cleaned Responses'!$1:$1,0),FALSE)</f>
        <v/>
      </c>
      <c r="AC41" s="6">
        <f>VLOOKUP($A41&amp;$B41,'Cleaned Responses'!$1:$82,MATCH(AC$1,'Cleaned Responses'!$1:$1,0),FALSE)</f>
        <v/>
      </c>
      <c r="AD41" s="6">
        <f>VLOOKUP($A41&amp;$B41,'Cleaned Responses'!$1:$82,MATCH(AD$1,'Cleaned Responses'!$1:$1,0),FALSE)</f>
        <v/>
      </c>
      <c r="AE41" s="6">
        <f>VLOOKUP($A41&amp;$B41,'Cleaned Responses'!$1:$82,MATCH(AE$1,'Cleaned Responses'!$1:$1,0),FALSE)</f>
        <v/>
      </c>
      <c r="AF41" s="6">
        <f>VLOOKUP($A41&amp;$B41,'Cleaned Responses'!$1:$82,MATCH(AF$1,'Cleaned Responses'!$1:$1,0),FALSE)</f>
        <v/>
      </c>
      <c r="AG41" s="6">
        <f>VLOOKUP($A41&amp;$B41,'Cleaned Responses'!$1:$82,MATCH(AG$1,'Cleaned Responses'!$1:$1,0),FALSE)</f>
        <v/>
      </c>
      <c r="AH41" s="6">
        <f>AF41-AG41</f>
        <v/>
      </c>
      <c r="AI41" s="7">
        <f>VLOOKUP($A41&amp;$B41,'Cleaned Responses'!$1:$82,MATCH(AI$1,'Cleaned Responses'!$1:$1,0),FALSE)/100</f>
        <v/>
      </c>
      <c r="AJ41" s="7">
        <f>VLOOKUP($A41&amp;$B41,'Cleaned Responses'!$1:$82,MATCH(AJ$1,'Cleaned Responses'!$1:$1,0),FALSE)/100</f>
        <v/>
      </c>
      <c r="AK41" s="7">
        <f>VLOOKUP($A41&amp;$B41,'Cleaned Responses'!$1:$82,MATCH(AK$1,'Cleaned Responses'!$1:$1,0),FALSE)/100</f>
        <v/>
      </c>
      <c r="AL41" s="7">
        <f>VLOOKUP($A41&amp;$B41,'Cleaned Responses'!$1:$82,MATCH(AL$1,'Cleaned Responses'!$1:$1,0),FALSE)/100</f>
        <v/>
      </c>
      <c r="AM41" s="7">
        <f>VLOOKUP($A41&amp;$B41,'Cleaned Responses'!$1:$82,MATCH(AM$1,'Cleaned Responses'!$1:$1,0),FALSE)/100</f>
        <v/>
      </c>
      <c r="AN41" s="7">
        <f>VLOOKUP($A41&amp;$B41,'Cleaned Responses'!$1:$82,MATCH(AN$1,'Cleaned Responses'!$1:$1,0),FALSE)/100</f>
        <v/>
      </c>
      <c r="AO41" s="7">
        <f>VLOOKUP($A41&amp;$B41,'Cleaned Responses'!$1:$82,MATCH(AO$1,'Cleaned Responses'!$1:$1,0),FALSE)/100</f>
        <v/>
      </c>
      <c r="AP41" s="7">
        <f>VLOOKUP($A41&amp;$B41,'Cleaned Responses'!$1:$82,MATCH(AP$1,'Cleaned Responses'!$1:$1,0),FALSE)/100</f>
        <v/>
      </c>
      <c r="AQ41" s="7">
        <f>VLOOKUP($A41&amp;$B41,'Cleaned Responses'!$1:$82,MATCH(AQ$1,'Cleaned Responses'!$1:$1,0),FALSE)/100</f>
        <v/>
      </c>
      <c r="AR41" s="7">
        <f>VLOOKUP($A41&amp;$B41,'Cleaned Responses'!$1:$82,MATCH(AR$1,'Cleaned Responses'!$1:$1,0),FALSE)/100</f>
        <v/>
      </c>
      <c r="AS41" s="7">
        <f>VLOOKUP($A41&amp;$B41,'Cleaned Responses'!$1:$82,MATCH(AS$1,'Cleaned Responses'!$1:$1,0),FALSE)/100</f>
        <v/>
      </c>
      <c r="AT41" s="7">
        <f>VLOOKUP($A41&amp;$B41,'Cleaned Responses'!$1:$82,MATCH(AT$1,'Cleaned Responses'!$1:$1,0),FALSE)/100</f>
        <v/>
      </c>
      <c r="AU41" s="7">
        <f>VLOOKUP($A41&amp;$B41,'Cleaned Responses'!$1:$82,MATCH(AU$1,'Cleaned Responses'!$1:$1,0),FALSE)/100</f>
        <v/>
      </c>
      <c r="AV41" s="7">
        <f>VLOOKUP($A41&amp;$B41,'Cleaned Responses'!$1:$82,MATCH(AV$1,'Cleaned Responses'!$1:$1,0),FALSE)/100</f>
        <v/>
      </c>
      <c r="AW41" s="7">
        <f>VLOOKUP($A41&amp;$B41,'Cleaned Responses'!$1:$82,MATCH(AW$1,'Cleaned Responses'!$1:$1,0),FALSE)/100</f>
        <v/>
      </c>
      <c r="AX41" s="7">
        <f>VLOOKUP($A41&amp;$B41,'Cleaned Responses'!$1:$82,MATCH(AX$1,'Cleaned Responses'!$1:$1,0),FALSE)/100</f>
        <v/>
      </c>
      <c r="AY41" s="7">
        <f>VLOOKUP($A41&amp;$B41,'Cleaned Responses'!$1:$82,MATCH(AY$1,'Cleaned Responses'!$1:$1,0),FALSE)/100</f>
        <v/>
      </c>
      <c r="AZ41" s="7">
        <f>VLOOKUP($A41&amp;$B41,'Cleaned Responses'!$1:$82,MATCH(AZ$1,'Cleaned Responses'!$1:$1,0),FALSE)/100</f>
        <v/>
      </c>
      <c r="BA41" s="7">
        <f>VLOOKUP($A41&amp;$B41,'Cleaned Responses'!$1:$82,MATCH(BA$1,'Cleaned Responses'!$1:$1,0),FALSE)/100</f>
        <v/>
      </c>
      <c r="BB41" s="7" t="n"/>
      <c r="BC41" s="6">
        <f>VLOOKUP($A41&amp;$B41,'Cleaned Responses'!$1:$82,MATCH(BC$1,'Cleaned Responses'!$1:$1,0),FALSE)</f>
        <v/>
      </c>
      <c r="BD41" s="6">
        <f>VLOOKUP($A41&amp;$B41,'Cleaned Responses'!$1:$82,MATCH(BD$1,'Cleaned Responses'!$1:$1,0),FALSE)</f>
        <v/>
      </c>
      <c r="BE41">
        <f>VLOOKUP($A41&amp;$B41,'Cleaned Responses'!$1:$82,MATCH(BE$1,'Cleaned Responses'!$1:$1,0),FALSE)/100</f>
        <v/>
      </c>
      <c r="BF41">
        <f>VLOOKUP($A41&amp;$B41,'Cleaned Responses'!$1:$82,MATCH(BF$1,'Cleaned Responses'!$1:$1,0),FALSE)/100</f>
        <v/>
      </c>
      <c r="BG41">
        <f>VLOOKUP($A41&amp;$B41,'Cleaned Responses'!$1:$82,MATCH(BG$1,'Cleaned Responses'!$1:$1,0),FALSE)/100</f>
        <v/>
      </c>
      <c r="BH41">
        <f>BE41*AF41</f>
        <v/>
      </c>
      <c r="BI41">
        <f>BF41*AF41</f>
        <v/>
      </c>
      <c r="BJ41">
        <f>BG41*AF41</f>
        <v/>
      </c>
      <c r="BK41">
        <f>VLOOKUP($A41&amp;$B41,'Cleaned Responses'!$1:$82,MATCH(BK$1,'Cleaned Responses'!$1:$1,0),FALSE)/100</f>
        <v/>
      </c>
      <c r="BL41">
        <f>VLOOKUP($A41&amp;$B41,'Cleaned Responses'!$1:$82,MATCH(BL$1,'Cleaned Responses'!$1:$1,0),FALSE)/100</f>
        <v/>
      </c>
      <c r="BM41">
        <f>VLOOKUP($A41&amp;$B41,'Cleaned Responses'!$1:$82,MATCH(BM$1,'Cleaned Responses'!$1:$1,0),FALSE)/100</f>
        <v/>
      </c>
      <c r="BN41">
        <f>VLOOKUP($A41&amp;$B41,'Cleaned Responses'!$1:$82,MATCH(BN$1,'Cleaned Responses'!$1:$1,0),FALSE)/100</f>
        <v/>
      </c>
      <c r="BO41">
        <f>VLOOKUP($A41&amp;$B41,'Cleaned Responses'!$1:$82,MATCH(BO$1,'Cleaned Responses'!$1:$1,0),FALSE)/100</f>
        <v/>
      </c>
      <c r="BP41">
        <f>VLOOKUP($A41&amp;$B41,'Cleaned Responses'!$1:$82,MATCH(BP$1,'Cleaned Responses'!$1:$1,0),FALSE)/100</f>
        <v/>
      </c>
      <c r="BQ41">
        <f>VLOOKUP($A41&amp;$B41,'Cleaned Responses'!$1:$82,MATCH(BQ$1,'Cleaned Responses'!$1:$1,0),FALSE)/100</f>
        <v/>
      </c>
      <c r="BR41">
        <f>VLOOKUP($A41&amp;$B41,'Cleaned Responses'!$1:$82,MATCH(BR$1,'Cleaned Responses'!$1:$1,0),FALSE)/100</f>
        <v/>
      </c>
      <c r="BS41">
        <f>VLOOKUP($A41&amp;$B41,'Cleaned Responses'!$1:$82,MATCH(BS$1,'Cleaned Responses'!$1:$1,0),FALSE)/100</f>
        <v/>
      </c>
      <c r="BT41">
        <f>VLOOKUP($A41&amp;$B41,'Cleaned Responses'!$1:$82,MATCH(BT$1,'Cleaned Responses'!$1:$1,0),FALSE)/100</f>
        <v/>
      </c>
      <c r="BU41">
        <f>VLOOKUP($A41&amp;$B41,'Cleaned Responses'!$1:$82,MATCH(BU$1,'Cleaned Responses'!$1:$1,0),FALSE)/100</f>
        <v/>
      </c>
      <c r="BV41">
        <f>VLOOKUP($A41&amp;$B41,'Cleaned Responses'!$1:$82,MATCH(BV$1,'Cleaned Responses'!$1:$1,0),FALSE)/100</f>
        <v/>
      </c>
      <c r="BW41">
        <f>BK41*AF41</f>
        <v/>
      </c>
      <c r="BX41">
        <f>BL41*AF41</f>
        <v/>
      </c>
      <c r="BY41">
        <f>BM41*AF41</f>
        <v/>
      </c>
      <c r="BZ41">
        <f>BN41*AF41</f>
        <v/>
      </c>
      <c r="CA41">
        <f>BO41*AF41</f>
        <v/>
      </c>
      <c r="CB41">
        <f>BP41*AF41</f>
        <v/>
      </c>
      <c r="CC41">
        <f>BQ41*AF41</f>
        <v/>
      </c>
      <c r="CD41">
        <f>BR41*AF41</f>
        <v/>
      </c>
      <c r="CE41">
        <f>BS41*AF41</f>
        <v/>
      </c>
      <c r="CF41">
        <f>BT41*AF41</f>
        <v/>
      </c>
      <c r="CG41">
        <f>BU41*AF41</f>
        <v/>
      </c>
    </row>
    <row r="42" ht="20" customHeight="1" s="236">
      <c r="A42" s="168" t="inlineStr">
        <is>
          <t>The Free Clinic of Menomonie</t>
        </is>
      </c>
      <c r="B42" s="6" t="n">
        <v>2023</v>
      </c>
      <c r="C42" s="6">
        <f>VLOOKUP($A42&amp;$B42,'Cleaned Responses'!$1:$82,MATCH($C$1,'Cleaned Responses'!$1:$1,0),FALSE)</f>
        <v/>
      </c>
      <c r="D42" s="6">
        <f>VLOOKUP($A42&amp;$B42,'Cleaned Responses'!$1:$82,MATCH(D$1,'Cleaned Responses'!$1:$1,0),FALSE)</f>
        <v/>
      </c>
      <c r="E42" s="6">
        <f>VLOOKUP($A42&amp;$B42,'Cleaned Responses'!$1:$82,MATCH(E$1,'Cleaned Responses'!$1:$1,0),FALSE)</f>
        <v/>
      </c>
      <c r="F42" s="6">
        <f>VLOOKUP($A42&amp;$B42,'Cleaned Responses'!$1:$82,MATCH(F$1,'Cleaned Responses'!$1:$1,0),FALSE)</f>
        <v/>
      </c>
      <c r="G42" s="6">
        <f>AE42</f>
        <v/>
      </c>
      <c r="H42" s="6">
        <f>VLOOKUP($A42&amp;$B42,'Cleaned Responses'!$1:$82,MATCH(H$1,'Cleaned Responses'!$1:$1,0),FALSE)</f>
        <v/>
      </c>
      <c r="I42" s="6">
        <f>VLOOKUP($A42&amp;$B42,'Cleaned Responses'!$1:$82,MATCH(I$1,'Cleaned Responses'!$1:$1,0),FALSE)</f>
        <v/>
      </c>
      <c r="J42" s="6">
        <f>VLOOKUP($A42&amp;$B42,'Cleaned Responses'!$1:$82,MATCH(J$1,'Cleaned Responses'!$1:$1,0),FALSE)</f>
        <v/>
      </c>
      <c r="K42" s="6">
        <f>VLOOKUP($A42&amp;$B42,'Cleaned Responses'!$1:$82,MATCH(K$1,'Cleaned Responses'!$1:$1,0),FALSE)</f>
        <v/>
      </c>
      <c r="L42" s="6">
        <f>VLOOKUP($A42&amp;$B42,'Cleaned Responses'!$1:$82,MATCH(L$1,'Cleaned Responses'!$1:$1,0),FALSE)</f>
        <v/>
      </c>
      <c r="M42" s="6">
        <f>VLOOKUP($A42&amp;$B42,'Cleaned Responses'!$1:$82,MATCH(M$1,'Cleaned Responses'!$1:$1,0),FALSE)</f>
        <v/>
      </c>
      <c r="N42" s="8">
        <f>V42/AE42</f>
        <v/>
      </c>
      <c r="O42" s="8">
        <f>W42/AE42</f>
        <v/>
      </c>
      <c r="P42" s="8">
        <f>Z42/AE42</f>
        <v/>
      </c>
      <c r="Q42" s="6" t="n"/>
      <c r="R42" s="6" t="n"/>
      <c r="S42" s="6" t="n"/>
      <c r="T42" s="6" t="n"/>
      <c r="U42" s="8">
        <f>SUM(N42:T42)</f>
        <v/>
      </c>
      <c r="V42" s="6">
        <f>VLOOKUP($A42&amp;$B42,'Cleaned Responses'!$1:$82,MATCH(V$1,'Cleaned Responses'!$1:$1,0),FALSE)</f>
        <v/>
      </c>
      <c r="W42" s="6">
        <f>VLOOKUP($A42&amp;$B42,'Cleaned Responses'!$1:$82,MATCH(W$1,'Cleaned Responses'!$1:$1,0),FALSE)</f>
        <v/>
      </c>
      <c r="X42" s="9">
        <f>W42-Y42</f>
        <v/>
      </c>
      <c r="Y42" s="9">
        <f>MIN(AG42,W42)</f>
        <v/>
      </c>
      <c r="Z42" s="6">
        <f>VLOOKUP($A42&amp;$B42,'Cleaned Responses'!$1:$82,MATCH(Z$1,'Cleaned Responses'!$1:$1,0),FALSE)</f>
        <v/>
      </c>
      <c r="AA42" s="6">
        <f>VLOOKUP($A42&amp;$B42,'Cleaned Responses'!$1:$82,MATCH(AA$1,'Cleaned Responses'!$1:$1,0),FALSE)</f>
        <v/>
      </c>
      <c r="AB42" s="6">
        <f>VLOOKUP($A42&amp;$B42,'Cleaned Responses'!$1:$82,MATCH(AB$1,'Cleaned Responses'!$1:$1,0),FALSE)</f>
        <v/>
      </c>
      <c r="AC42" s="6">
        <f>VLOOKUP($A42&amp;$B42,'Cleaned Responses'!$1:$82,MATCH(AC$1,'Cleaned Responses'!$1:$1,0),FALSE)</f>
        <v/>
      </c>
      <c r="AD42" s="6">
        <f>VLOOKUP($A42&amp;$B42,'Cleaned Responses'!$1:$82,MATCH(AD$1,'Cleaned Responses'!$1:$1,0),FALSE)</f>
        <v/>
      </c>
      <c r="AE42" s="6">
        <f>VLOOKUP($A42&amp;$B42,'Cleaned Responses'!$1:$82,MATCH(AE$1,'Cleaned Responses'!$1:$1,0),FALSE)</f>
        <v/>
      </c>
      <c r="AF42" s="6">
        <f>VLOOKUP($A42&amp;$B42,'Cleaned Responses'!$1:$82,MATCH(AF$1,'Cleaned Responses'!$1:$1,0),FALSE)</f>
        <v/>
      </c>
      <c r="AG42" s="6">
        <f>VLOOKUP($A42&amp;$B42,'Cleaned Responses'!$1:$82,MATCH(AG$1,'Cleaned Responses'!$1:$1,0),FALSE)</f>
        <v/>
      </c>
      <c r="AH42" s="6">
        <f>AF42-AG42</f>
        <v/>
      </c>
      <c r="AI42" s="7">
        <f>VLOOKUP($A42&amp;$B42,'Cleaned Responses'!$1:$82,MATCH(AI$1,'Cleaned Responses'!$1:$1,0),FALSE)/100</f>
        <v/>
      </c>
      <c r="AJ42" s="7">
        <f>VLOOKUP($A42&amp;$B42,'Cleaned Responses'!$1:$82,MATCH(AJ$1,'Cleaned Responses'!$1:$1,0),FALSE)/100</f>
        <v/>
      </c>
      <c r="AK42" s="7">
        <f>VLOOKUP($A42&amp;$B42,'Cleaned Responses'!$1:$82,MATCH(AK$1,'Cleaned Responses'!$1:$1,0),FALSE)/100</f>
        <v/>
      </c>
      <c r="AL42" s="7">
        <f>VLOOKUP($A42&amp;$B42,'Cleaned Responses'!$1:$82,MATCH(AL$1,'Cleaned Responses'!$1:$1,0),FALSE)/100</f>
        <v/>
      </c>
      <c r="AM42" s="7">
        <f>VLOOKUP($A42&amp;$B42,'Cleaned Responses'!$1:$82,MATCH(AM$1,'Cleaned Responses'!$1:$1,0),FALSE)/100</f>
        <v/>
      </c>
      <c r="AN42" s="7">
        <f>VLOOKUP($A42&amp;$B42,'Cleaned Responses'!$1:$82,MATCH(AN$1,'Cleaned Responses'!$1:$1,0),FALSE)/100</f>
        <v/>
      </c>
      <c r="AO42" s="7">
        <f>VLOOKUP($A42&amp;$B42,'Cleaned Responses'!$1:$82,MATCH(AO$1,'Cleaned Responses'!$1:$1,0),FALSE)/100</f>
        <v/>
      </c>
      <c r="AP42" s="7">
        <f>VLOOKUP($A42&amp;$B42,'Cleaned Responses'!$1:$82,MATCH(AP$1,'Cleaned Responses'!$1:$1,0),FALSE)/100</f>
        <v/>
      </c>
      <c r="AQ42" s="7">
        <f>VLOOKUP($A42&amp;$B42,'Cleaned Responses'!$1:$82,MATCH(AQ$1,'Cleaned Responses'!$1:$1,0),FALSE)/100</f>
        <v/>
      </c>
      <c r="AR42" s="7">
        <f>VLOOKUP($A42&amp;$B42,'Cleaned Responses'!$1:$82,MATCH(AR$1,'Cleaned Responses'!$1:$1,0),FALSE)/100</f>
        <v/>
      </c>
      <c r="AS42" s="7">
        <f>VLOOKUP($A42&amp;$B42,'Cleaned Responses'!$1:$82,MATCH(AS$1,'Cleaned Responses'!$1:$1,0),FALSE)/100</f>
        <v/>
      </c>
      <c r="AT42" s="7">
        <f>VLOOKUP($A42&amp;$B42,'Cleaned Responses'!$1:$82,MATCH(AT$1,'Cleaned Responses'!$1:$1,0),FALSE)/100</f>
        <v/>
      </c>
      <c r="AU42" s="7">
        <f>VLOOKUP($A42&amp;$B42,'Cleaned Responses'!$1:$82,MATCH(AU$1,'Cleaned Responses'!$1:$1,0),FALSE)/100</f>
        <v/>
      </c>
      <c r="AV42" s="7">
        <f>VLOOKUP($A42&amp;$B42,'Cleaned Responses'!$1:$82,MATCH(AV$1,'Cleaned Responses'!$1:$1,0),FALSE)/100</f>
        <v/>
      </c>
      <c r="AW42" s="7">
        <f>VLOOKUP($A42&amp;$B42,'Cleaned Responses'!$1:$82,MATCH(AW$1,'Cleaned Responses'!$1:$1,0),FALSE)/100</f>
        <v/>
      </c>
      <c r="AX42" s="7">
        <f>VLOOKUP($A42&amp;$B42,'Cleaned Responses'!$1:$82,MATCH(AX$1,'Cleaned Responses'!$1:$1,0),FALSE)/100</f>
        <v/>
      </c>
      <c r="AY42" s="7">
        <f>VLOOKUP($A42&amp;$B42,'Cleaned Responses'!$1:$82,MATCH(AY$1,'Cleaned Responses'!$1:$1,0),FALSE)/100</f>
        <v/>
      </c>
      <c r="AZ42" s="7">
        <f>VLOOKUP($A42&amp;$B42,'Cleaned Responses'!$1:$82,MATCH(AZ$1,'Cleaned Responses'!$1:$1,0),FALSE)/100</f>
        <v/>
      </c>
      <c r="BA42" s="7">
        <f>VLOOKUP($A42&amp;$B42,'Cleaned Responses'!$1:$82,MATCH(BA$1,'Cleaned Responses'!$1:$1,0),FALSE)/100</f>
        <v/>
      </c>
      <c r="BB42" s="7" t="n"/>
      <c r="BC42" s="6">
        <f>VLOOKUP($A42&amp;$B42,'Cleaned Responses'!$1:$82,MATCH(BC$1,'Cleaned Responses'!$1:$1,0),FALSE)</f>
        <v/>
      </c>
      <c r="BD42" s="6">
        <f>VLOOKUP($A42&amp;$B42,'Cleaned Responses'!$1:$82,MATCH(BD$1,'Cleaned Responses'!$1:$1,0),FALSE)</f>
        <v/>
      </c>
      <c r="BE42">
        <f>VLOOKUP($A42&amp;$B42,'Cleaned Responses'!$1:$82,MATCH(BE$1,'Cleaned Responses'!$1:$1,0),FALSE)/100</f>
        <v/>
      </c>
      <c r="BF42">
        <f>VLOOKUP($A42&amp;$B42,'Cleaned Responses'!$1:$82,MATCH(BF$1,'Cleaned Responses'!$1:$1,0),FALSE)/100</f>
        <v/>
      </c>
      <c r="BG42">
        <f>VLOOKUP($A42&amp;$B42,'Cleaned Responses'!$1:$82,MATCH(BG$1,'Cleaned Responses'!$1:$1,0),FALSE)/100</f>
        <v/>
      </c>
      <c r="BH42">
        <f>BE42*AF42</f>
        <v/>
      </c>
      <c r="BI42">
        <f>BF42*AF42</f>
        <v/>
      </c>
      <c r="BJ42">
        <f>BG42*AF42</f>
        <v/>
      </c>
      <c r="BK42">
        <f>VLOOKUP($A42&amp;$B42,'Cleaned Responses'!$1:$82,MATCH(BK$1,'Cleaned Responses'!$1:$1,0),FALSE)/100</f>
        <v/>
      </c>
      <c r="BL42">
        <f>VLOOKUP($A42&amp;$B42,'Cleaned Responses'!$1:$82,MATCH(BL$1,'Cleaned Responses'!$1:$1,0),FALSE)/100</f>
        <v/>
      </c>
      <c r="BM42">
        <f>VLOOKUP($A42&amp;$B42,'Cleaned Responses'!$1:$82,MATCH(BM$1,'Cleaned Responses'!$1:$1,0),FALSE)/100</f>
        <v/>
      </c>
      <c r="BN42">
        <f>VLOOKUP($A42&amp;$B42,'Cleaned Responses'!$1:$82,MATCH(BN$1,'Cleaned Responses'!$1:$1,0),FALSE)/100</f>
        <v/>
      </c>
      <c r="BO42">
        <f>VLOOKUP($A42&amp;$B42,'Cleaned Responses'!$1:$82,MATCH(BO$1,'Cleaned Responses'!$1:$1,0),FALSE)/100</f>
        <v/>
      </c>
      <c r="BP42">
        <f>VLOOKUP($A42&amp;$B42,'Cleaned Responses'!$1:$82,MATCH(BP$1,'Cleaned Responses'!$1:$1,0),FALSE)/100</f>
        <v/>
      </c>
      <c r="BQ42">
        <f>VLOOKUP($A42&amp;$B42,'Cleaned Responses'!$1:$82,MATCH(BQ$1,'Cleaned Responses'!$1:$1,0),FALSE)/100</f>
        <v/>
      </c>
      <c r="BR42">
        <f>VLOOKUP($A42&amp;$B42,'Cleaned Responses'!$1:$82,MATCH(BR$1,'Cleaned Responses'!$1:$1,0),FALSE)/100</f>
        <v/>
      </c>
      <c r="BS42">
        <f>VLOOKUP($A42&amp;$B42,'Cleaned Responses'!$1:$82,MATCH(BS$1,'Cleaned Responses'!$1:$1,0),FALSE)/100</f>
        <v/>
      </c>
      <c r="BT42">
        <f>VLOOKUP($A42&amp;$B42,'Cleaned Responses'!$1:$82,MATCH(BT$1,'Cleaned Responses'!$1:$1,0),FALSE)/100</f>
        <v/>
      </c>
      <c r="BU42">
        <f>VLOOKUP($A42&amp;$B42,'Cleaned Responses'!$1:$82,MATCH(BU$1,'Cleaned Responses'!$1:$1,0),FALSE)/100</f>
        <v/>
      </c>
      <c r="BV42">
        <f>VLOOKUP($A42&amp;$B42,'Cleaned Responses'!$1:$82,MATCH(BV$1,'Cleaned Responses'!$1:$1,0),FALSE)/100</f>
        <v/>
      </c>
      <c r="BW42">
        <f>BK42*AF42</f>
        <v/>
      </c>
      <c r="BX42">
        <f>BL42*AF42</f>
        <v/>
      </c>
      <c r="BY42">
        <f>BM42*AF42</f>
        <v/>
      </c>
      <c r="BZ42">
        <f>BN42*AF42</f>
        <v/>
      </c>
      <c r="CA42">
        <f>BO42*AF42</f>
        <v/>
      </c>
      <c r="CB42">
        <f>BP42*AF42</f>
        <v/>
      </c>
      <c r="CC42">
        <f>BQ42*AF42</f>
        <v/>
      </c>
      <c r="CD42">
        <f>BR42*AF42</f>
        <v/>
      </c>
      <c r="CE42">
        <f>BS42*AF42</f>
        <v/>
      </c>
      <c r="CF42">
        <f>BT42*AF42</f>
        <v/>
      </c>
      <c r="CG42">
        <f>BU42*AF42</f>
        <v/>
      </c>
    </row>
    <row r="43" ht="20" customHeight="1" s="236">
      <c r="A43" s="168" t="inlineStr">
        <is>
          <t>The Living Well Wellness Center</t>
        </is>
      </c>
      <c r="B43" s="6" t="n">
        <v>2023</v>
      </c>
      <c r="C43" s="6">
        <f>VLOOKUP($A43&amp;$B43,'Cleaned Responses'!$1:$82,MATCH($C$1,'Cleaned Responses'!$1:$1,0),FALSE)</f>
        <v/>
      </c>
      <c r="D43" s="6">
        <f>VLOOKUP($A43&amp;$B43,'Cleaned Responses'!$1:$82,MATCH(D$1,'Cleaned Responses'!$1:$1,0),FALSE)</f>
        <v/>
      </c>
      <c r="E43" s="6">
        <f>VLOOKUP($A43&amp;$B43,'Cleaned Responses'!$1:$82,MATCH(E$1,'Cleaned Responses'!$1:$1,0),FALSE)</f>
        <v/>
      </c>
      <c r="F43" s="6">
        <f>VLOOKUP($A43&amp;$B43,'Cleaned Responses'!$1:$82,MATCH(F$1,'Cleaned Responses'!$1:$1,0),FALSE)</f>
        <v/>
      </c>
      <c r="G43" s="6">
        <f>AE43</f>
        <v/>
      </c>
      <c r="H43" s="6">
        <f>VLOOKUP($A43&amp;$B43,'Cleaned Responses'!$1:$82,MATCH(H$1,'Cleaned Responses'!$1:$1,0),FALSE)</f>
        <v/>
      </c>
      <c r="I43" s="6">
        <f>VLOOKUP($A43&amp;$B43,'Cleaned Responses'!$1:$82,MATCH(I$1,'Cleaned Responses'!$1:$1,0),FALSE)</f>
        <v/>
      </c>
      <c r="J43" s="6">
        <f>VLOOKUP($A43&amp;$B43,'Cleaned Responses'!$1:$82,MATCH(J$1,'Cleaned Responses'!$1:$1,0),FALSE)</f>
        <v/>
      </c>
      <c r="K43" s="6">
        <f>VLOOKUP($A43&amp;$B43,'Cleaned Responses'!$1:$82,MATCH(K$1,'Cleaned Responses'!$1:$1,0),FALSE)</f>
        <v/>
      </c>
      <c r="L43" s="6">
        <f>VLOOKUP($A43&amp;$B43,'Cleaned Responses'!$1:$82,MATCH(L$1,'Cleaned Responses'!$1:$1,0),FALSE)</f>
        <v/>
      </c>
      <c r="M43" s="6">
        <f>VLOOKUP($A43&amp;$B43,'Cleaned Responses'!$1:$82,MATCH(M$1,'Cleaned Responses'!$1:$1,0),FALSE)</f>
        <v/>
      </c>
      <c r="N43" s="8">
        <f>V43/AE43</f>
        <v/>
      </c>
      <c r="O43" s="8">
        <f>W43/AE43</f>
        <v/>
      </c>
      <c r="P43" s="8">
        <f>Z43/AE43</f>
        <v/>
      </c>
      <c r="Q43" s="6" t="n"/>
      <c r="R43" s="6" t="n"/>
      <c r="S43" s="6" t="n"/>
      <c r="T43" s="6" t="n"/>
      <c r="U43" s="8">
        <f>SUM(N43:T43)</f>
        <v/>
      </c>
      <c r="V43" s="6">
        <f>VLOOKUP($A43&amp;$B43,'Cleaned Responses'!$1:$82,MATCH(V$1,'Cleaned Responses'!$1:$1,0),FALSE)</f>
        <v/>
      </c>
      <c r="W43" s="6">
        <f>VLOOKUP($A43&amp;$B43,'Cleaned Responses'!$1:$82,MATCH(W$1,'Cleaned Responses'!$1:$1,0),FALSE)</f>
        <v/>
      </c>
      <c r="X43" s="9">
        <f>W43-Y43</f>
        <v/>
      </c>
      <c r="Y43" s="9">
        <f>MIN(AG43,W43)</f>
        <v/>
      </c>
      <c r="Z43" s="6">
        <f>VLOOKUP($A43&amp;$B43,'Cleaned Responses'!$1:$82,MATCH(Z$1,'Cleaned Responses'!$1:$1,0),FALSE)</f>
        <v/>
      </c>
      <c r="AA43" s="6">
        <f>VLOOKUP($A43&amp;$B43,'Cleaned Responses'!$1:$82,MATCH(AA$1,'Cleaned Responses'!$1:$1,0),FALSE)</f>
        <v/>
      </c>
      <c r="AB43" s="6">
        <f>VLOOKUP($A43&amp;$B43,'Cleaned Responses'!$1:$82,MATCH(AB$1,'Cleaned Responses'!$1:$1,0),FALSE)</f>
        <v/>
      </c>
      <c r="AC43" s="6">
        <f>VLOOKUP($A43&amp;$B43,'Cleaned Responses'!$1:$82,MATCH(AC$1,'Cleaned Responses'!$1:$1,0),FALSE)</f>
        <v/>
      </c>
      <c r="AD43" s="6">
        <f>VLOOKUP($A43&amp;$B43,'Cleaned Responses'!$1:$82,MATCH(AD$1,'Cleaned Responses'!$1:$1,0),FALSE)</f>
        <v/>
      </c>
      <c r="AE43" s="6">
        <f>VLOOKUP($A43&amp;$B43,'Cleaned Responses'!$1:$82,MATCH(AE$1,'Cleaned Responses'!$1:$1,0),FALSE)</f>
        <v/>
      </c>
      <c r="AF43" s="6">
        <f>VLOOKUP($A43&amp;$B43,'Cleaned Responses'!$1:$82,MATCH(AF$1,'Cleaned Responses'!$1:$1,0),FALSE)</f>
        <v/>
      </c>
      <c r="AG43" s="6">
        <f>VLOOKUP($A43&amp;$B43,'Cleaned Responses'!$1:$82,MATCH(AG$1,'Cleaned Responses'!$1:$1,0),FALSE)</f>
        <v/>
      </c>
      <c r="AH43" s="6">
        <f>AF43-AG43</f>
        <v/>
      </c>
      <c r="AI43" s="7">
        <f>VLOOKUP($A43&amp;$B43,'Cleaned Responses'!$1:$82,MATCH(AI$1,'Cleaned Responses'!$1:$1,0),FALSE)/100</f>
        <v/>
      </c>
      <c r="AJ43" s="7">
        <f>VLOOKUP($A43&amp;$B43,'Cleaned Responses'!$1:$82,MATCH(AJ$1,'Cleaned Responses'!$1:$1,0),FALSE)/100</f>
        <v/>
      </c>
      <c r="AK43" s="7">
        <f>VLOOKUP($A43&amp;$B43,'Cleaned Responses'!$1:$82,MATCH(AK$1,'Cleaned Responses'!$1:$1,0),FALSE)/100</f>
        <v/>
      </c>
      <c r="AL43" s="7">
        <f>VLOOKUP($A43&amp;$B43,'Cleaned Responses'!$1:$82,MATCH(AL$1,'Cleaned Responses'!$1:$1,0),FALSE)/100</f>
        <v/>
      </c>
      <c r="AM43" s="7">
        <f>VLOOKUP($A43&amp;$B43,'Cleaned Responses'!$1:$82,MATCH(AM$1,'Cleaned Responses'!$1:$1,0),FALSE)/100</f>
        <v/>
      </c>
      <c r="AN43" s="7">
        <f>VLOOKUP($A43&amp;$B43,'Cleaned Responses'!$1:$82,MATCH(AN$1,'Cleaned Responses'!$1:$1,0),FALSE)/100</f>
        <v/>
      </c>
      <c r="AO43" s="7">
        <f>VLOOKUP($A43&amp;$B43,'Cleaned Responses'!$1:$82,MATCH(AO$1,'Cleaned Responses'!$1:$1,0),FALSE)/100</f>
        <v/>
      </c>
      <c r="AP43" s="7">
        <f>VLOOKUP($A43&amp;$B43,'Cleaned Responses'!$1:$82,MATCH(AP$1,'Cleaned Responses'!$1:$1,0),FALSE)/100</f>
        <v/>
      </c>
      <c r="AQ43" s="7">
        <f>VLOOKUP($A43&amp;$B43,'Cleaned Responses'!$1:$82,MATCH(AQ$1,'Cleaned Responses'!$1:$1,0),FALSE)/100</f>
        <v/>
      </c>
      <c r="AR43" s="7">
        <f>VLOOKUP($A43&amp;$B43,'Cleaned Responses'!$1:$82,MATCH(AR$1,'Cleaned Responses'!$1:$1,0),FALSE)/100</f>
        <v/>
      </c>
      <c r="AS43" s="7">
        <f>VLOOKUP($A43&amp;$B43,'Cleaned Responses'!$1:$82,MATCH(AS$1,'Cleaned Responses'!$1:$1,0),FALSE)/100</f>
        <v/>
      </c>
      <c r="AT43" s="7">
        <f>VLOOKUP($A43&amp;$B43,'Cleaned Responses'!$1:$82,MATCH(AT$1,'Cleaned Responses'!$1:$1,0),FALSE)/100</f>
        <v/>
      </c>
      <c r="AU43" s="7">
        <f>VLOOKUP($A43&amp;$B43,'Cleaned Responses'!$1:$82,MATCH(AU$1,'Cleaned Responses'!$1:$1,0),FALSE)/100</f>
        <v/>
      </c>
      <c r="AV43" s="7">
        <f>VLOOKUP($A43&amp;$B43,'Cleaned Responses'!$1:$82,MATCH(AV$1,'Cleaned Responses'!$1:$1,0),FALSE)/100</f>
        <v/>
      </c>
      <c r="AW43" s="7">
        <f>VLOOKUP($A43&amp;$B43,'Cleaned Responses'!$1:$82,MATCH(AW$1,'Cleaned Responses'!$1:$1,0),FALSE)/100</f>
        <v/>
      </c>
      <c r="AX43" s="7">
        <f>VLOOKUP($A43&amp;$B43,'Cleaned Responses'!$1:$82,MATCH(AX$1,'Cleaned Responses'!$1:$1,0),FALSE)/100</f>
        <v/>
      </c>
      <c r="AY43" s="7">
        <f>VLOOKUP($A43&amp;$B43,'Cleaned Responses'!$1:$82,MATCH(AY$1,'Cleaned Responses'!$1:$1,0),FALSE)/100</f>
        <v/>
      </c>
      <c r="AZ43" s="7">
        <f>VLOOKUP($A43&amp;$B43,'Cleaned Responses'!$1:$82,MATCH(AZ$1,'Cleaned Responses'!$1:$1,0),FALSE)/100</f>
        <v/>
      </c>
      <c r="BA43" s="7">
        <f>VLOOKUP($A43&amp;$B43,'Cleaned Responses'!$1:$82,MATCH(BA$1,'Cleaned Responses'!$1:$1,0),FALSE)/100</f>
        <v/>
      </c>
      <c r="BB43" s="7" t="n"/>
      <c r="BC43" s="6">
        <f>VLOOKUP($A43&amp;$B43,'Cleaned Responses'!$1:$82,MATCH(BC$1,'Cleaned Responses'!$1:$1,0),FALSE)</f>
        <v/>
      </c>
      <c r="BD43" s="6">
        <f>VLOOKUP($A43&amp;$B43,'Cleaned Responses'!$1:$82,MATCH(BD$1,'Cleaned Responses'!$1:$1,0),FALSE)</f>
        <v/>
      </c>
      <c r="BE43">
        <f>VLOOKUP($A43&amp;$B43,'Cleaned Responses'!$1:$82,MATCH(BE$1,'Cleaned Responses'!$1:$1,0),FALSE)/100</f>
        <v/>
      </c>
      <c r="BF43">
        <f>VLOOKUP($A43&amp;$B43,'Cleaned Responses'!$1:$82,MATCH(BF$1,'Cleaned Responses'!$1:$1,0),FALSE)/100</f>
        <v/>
      </c>
      <c r="BG43">
        <f>VLOOKUP($A43&amp;$B43,'Cleaned Responses'!$1:$82,MATCH(BG$1,'Cleaned Responses'!$1:$1,0),FALSE)/100</f>
        <v/>
      </c>
      <c r="BH43">
        <f>BE43*AF43</f>
        <v/>
      </c>
      <c r="BI43">
        <f>BF43*AF43</f>
        <v/>
      </c>
      <c r="BJ43">
        <f>BG43*AF43</f>
        <v/>
      </c>
      <c r="BK43">
        <f>VLOOKUP($A43&amp;$B43,'Cleaned Responses'!$1:$82,MATCH(BK$1,'Cleaned Responses'!$1:$1,0),FALSE)/100</f>
        <v/>
      </c>
      <c r="BL43">
        <f>VLOOKUP($A43&amp;$B43,'Cleaned Responses'!$1:$82,MATCH(BL$1,'Cleaned Responses'!$1:$1,0),FALSE)/100</f>
        <v/>
      </c>
      <c r="BM43">
        <f>VLOOKUP($A43&amp;$B43,'Cleaned Responses'!$1:$82,MATCH(BM$1,'Cleaned Responses'!$1:$1,0),FALSE)/100</f>
        <v/>
      </c>
      <c r="BN43">
        <f>VLOOKUP($A43&amp;$B43,'Cleaned Responses'!$1:$82,MATCH(BN$1,'Cleaned Responses'!$1:$1,0),FALSE)/100</f>
        <v/>
      </c>
      <c r="BO43">
        <f>VLOOKUP($A43&amp;$B43,'Cleaned Responses'!$1:$82,MATCH(BO$1,'Cleaned Responses'!$1:$1,0),FALSE)/100</f>
        <v/>
      </c>
      <c r="BP43">
        <f>VLOOKUP($A43&amp;$B43,'Cleaned Responses'!$1:$82,MATCH(BP$1,'Cleaned Responses'!$1:$1,0),FALSE)/100</f>
        <v/>
      </c>
      <c r="BQ43">
        <f>VLOOKUP($A43&amp;$B43,'Cleaned Responses'!$1:$82,MATCH(BQ$1,'Cleaned Responses'!$1:$1,0),FALSE)/100</f>
        <v/>
      </c>
      <c r="BR43">
        <f>VLOOKUP($A43&amp;$B43,'Cleaned Responses'!$1:$82,MATCH(BR$1,'Cleaned Responses'!$1:$1,0),FALSE)/100</f>
        <v/>
      </c>
      <c r="BS43">
        <f>VLOOKUP($A43&amp;$B43,'Cleaned Responses'!$1:$82,MATCH(BS$1,'Cleaned Responses'!$1:$1,0),FALSE)/100</f>
        <v/>
      </c>
      <c r="BT43">
        <f>VLOOKUP($A43&amp;$B43,'Cleaned Responses'!$1:$82,MATCH(BT$1,'Cleaned Responses'!$1:$1,0),FALSE)/100</f>
        <v/>
      </c>
      <c r="BU43">
        <f>VLOOKUP($A43&amp;$B43,'Cleaned Responses'!$1:$82,MATCH(BU$1,'Cleaned Responses'!$1:$1,0),FALSE)/100</f>
        <v/>
      </c>
      <c r="BV43">
        <f>VLOOKUP($A43&amp;$B43,'Cleaned Responses'!$1:$82,MATCH(BV$1,'Cleaned Responses'!$1:$1,0),FALSE)/100</f>
        <v/>
      </c>
      <c r="BW43">
        <f>BK43*AF43</f>
        <v/>
      </c>
      <c r="BX43">
        <f>BL43*AF43</f>
        <v/>
      </c>
      <c r="BY43">
        <f>BM43*AF43</f>
        <v/>
      </c>
      <c r="BZ43">
        <f>BN43*AF43</f>
        <v/>
      </c>
      <c r="CA43">
        <f>BO43*AF43</f>
        <v/>
      </c>
      <c r="CB43">
        <f>BP43*AF43</f>
        <v/>
      </c>
      <c r="CC43">
        <f>BQ43*AF43</f>
        <v/>
      </c>
      <c r="CD43">
        <f>BR43*AF43</f>
        <v/>
      </c>
      <c r="CE43">
        <f>BS43*AF43</f>
        <v/>
      </c>
      <c r="CF43">
        <f>BT43*AF43</f>
        <v/>
      </c>
      <c r="CG43">
        <f>BU43*AF43</f>
        <v/>
      </c>
    </row>
    <row r="44" ht="20" customHeight="1" s="236">
      <c r="A44" s="168" t="inlineStr">
        <is>
          <t>The Open Door Clinic, Inc</t>
        </is>
      </c>
      <c r="B44" s="6" t="n">
        <v>2023</v>
      </c>
      <c r="C44" s="6">
        <f>VLOOKUP($A44&amp;$B44,'Cleaned Responses'!$1:$82,MATCH($C$1,'Cleaned Responses'!$1:$1,0),FALSE)</f>
        <v/>
      </c>
      <c r="D44" s="6">
        <f>VLOOKUP($A44&amp;$B44,'Cleaned Responses'!$1:$82,MATCH(D$1,'Cleaned Responses'!$1:$1,0),FALSE)</f>
        <v/>
      </c>
      <c r="E44" s="6">
        <f>VLOOKUP($A44&amp;$B44,'Cleaned Responses'!$1:$82,MATCH(E$1,'Cleaned Responses'!$1:$1,0),FALSE)</f>
        <v/>
      </c>
      <c r="F44" s="6">
        <f>VLOOKUP($A44&amp;$B44,'Cleaned Responses'!$1:$82,MATCH(F$1,'Cleaned Responses'!$1:$1,0),FALSE)</f>
        <v/>
      </c>
      <c r="G44" s="6">
        <f>AE44</f>
        <v/>
      </c>
      <c r="H44" s="6">
        <f>VLOOKUP($A44&amp;$B44,'Cleaned Responses'!$1:$82,MATCH(H$1,'Cleaned Responses'!$1:$1,0),FALSE)</f>
        <v/>
      </c>
      <c r="I44" s="6">
        <f>VLOOKUP($A44&amp;$B44,'Cleaned Responses'!$1:$82,MATCH(I$1,'Cleaned Responses'!$1:$1,0),FALSE)</f>
        <v/>
      </c>
      <c r="J44" s="6">
        <f>VLOOKUP($A44&amp;$B44,'Cleaned Responses'!$1:$82,MATCH(J$1,'Cleaned Responses'!$1:$1,0),FALSE)</f>
        <v/>
      </c>
      <c r="K44" s="6">
        <f>VLOOKUP($A44&amp;$B44,'Cleaned Responses'!$1:$82,MATCH(K$1,'Cleaned Responses'!$1:$1,0),FALSE)</f>
        <v/>
      </c>
      <c r="L44" s="6">
        <f>VLOOKUP($A44&amp;$B44,'Cleaned Responses'!$1:$82,MATCH(L$1,'Cleaned Responses'!$1:$1,0),FALSE)</f>
        <v/>
      </c>
      <c r="M44" s="6">
        <f>VLOOKUP($A44&amp;$B44,'Cleaned Responses'!$1:$82,MATCH(M$1,'Cleaned Responses'!$1:$1,0),FALSE)</f>
        <v/>
      </c>
      <c r="N44" s="8">
        <f>V44/AE44</f>
        <v/>
      </c>
      <c r="O44" s="8">
        <f>W44/AE44</f>
        <v/>
      </c>
      <c r="P44" s="8">
        <f>Z44/AE44</f>
        <v/>
      </c>
      <c r="Q44" s="6" t="n"/>
      <c r="R44" s="6" t="n"/>
      <c r="S44" s="6" t="n"/>
      <c r="T44" s="6" t="n"/>
      <c r="U44" s="8">
        <f>SUM(N44:T44)</f>
        <v/>
      </c>
      <c r="V44" s="6">
        <f>VLOOKUP($A44&amp;$B44,'Cleaned Responses'!$1:$82,MATCH(V$1,'Cleaned Responses'!$1:$1,0),FALSE)</f>
        <v/>
      </c>
      <c r="W44" s="6">
        <f>VLOOKUP($A44&amp;$B44,'Cleaned Responses'!$1:$82,MATCH(W$1,'Cleaned Responses'!$1:$1,0),FALSE)</f>
        <v/>
      </c>
      <c r="X44" s="9">
        <f>W44-Y44</f>
        <v/>
      </c>
      <c r="Y44" s="9">
        <f>MIN(AG44,W44)</f>
        <v/>
      </c>
      <c r="Z44" s="6">
        <f>VLOOKUP($A44&amp;$B44,'Cleaned Responses'!$1:$82,MATCH(Z$1,'Cleaned Responses'!$1:$1,0),FALSE)</f>
        <v/>
      </c>
      <c r="AA44" s="6">
        <f>VLOOKUP($A44&amp;$B44,'Cleaned Responses'!$1:$82,MATCH(AA$1,'Cleaned Responses'!$1:$1,0),FALSE)</f>
        <v/>
      </c>
      <c r="AB44" s="6">
        <f>VLOOKUP($A44&amp;$B44,'Cleaned Responses'!$1:$82,MATCH(AB$1,'Cleaned Responses'!$1:$1,0),FALSE)</f>
        <v/>
      </c>
      <c r="AC44" s="6">
        <f>VLOOKUP($A44&amp;$B44,'Cleaned Responses'!$1:$82,MATCH(AC$1,'Cleaned Responses'!$1:$1,0),FALSE)</f>
        <v/>
      </c>
      <c r="AD44" s="6">
        <f>VLOOKUP($A44&amp;$B44,'Cleaned Responses'!$1:$82,MATCH(AD$1,'Cleaned Responses'!$1:$1,0),FALSE)</f>
        <v/>
      </c>
      <c r="AE44" s="6">
        <f>VLOOKUP($A44&amp;$B44,'Cleaned Responses'!$1:$82,MATCH(AE$1,'Cleaned Responses'!$1:$1,0),FALSE)</f>
        <v/>
      </c>
      <c r="AF44" s="6">
        <f>VLOOKUP($A44&amp;$B44,'Cleaned Responses'!$1:$82,MATCH(AF$1,'Cleaned Responses'!$1:$1,0),FALSE)</f>
        <v/>
      </c>
      <c r="AG44" s="6">
        <f>VLOOKUP($A44&amp;$B44,'Cleaned Responses'!$1:$82,MATCH(AG$1,'Cleaned Responses'!$1:$1,0),FALSE)</f>
        <v/>
      </c>
      <c r="AH44" s="6">
        <f>AF44-AG44</f>
        <v/>
      </c>
      <c r="AI44" s="7">
        <f>VLOOKUP($A44&amp;$B44,'Cleaned Responses'!$1:$82,MATCH(AI$1,'Cleaned Responses'!$1:$1,0),FALSE)/100</f>
        <v/>
      </c>
      <c r="AJ44" s="7">
        <f>VLOOKUP($A44&amp;$B44,'Cleaned Responses'!$1:$82,MATCH(AJ$1,'Cleaned Responses'!$1:$1,0),FALSE)/100</f>
        <v/>
      </c>
      <c r="AK44" s="7">
        <f>VLOOKUP($A44&amp;$B44,'Cleaned Responses'!$1:$82,MATCH(AK$1,'Cleaned Responses'!$1:$1,0),FALSE)/100</f>
        <v/>
      </c>
      <c r="AL44" s="7">
        <f>VLOOKUP($A44&amp;$B44,'Cleaned Responses'!$1:$82,MATCH(AL$1,'Cleaned Responses'!$1:$1,0),FALSE)/100</f>
        <v/>
      </c>
      <c r="AM44" s="7">
        <f>VLOOKUP($A44&amp;$B44,'Cleaned Responses'!$1:$82,MATCH(AM$1,'Cleaned Responses'!$1:$1,0),FALSE)/100</f>
        <v/>
      </c>
      <c r="AN44" s="7">
        <f>VLOOKUP($A44&amp;$B44,'Cleaned Responses'!$1:$82,MATCH(AN$1,'Cleaned Responses'!$1:$1,0),FALSE)/100</f>
        <v/>
      </c>
      <c r="AO44" s="7">
        <f>VLOOKUP($A44&amp;$B44,'Cleaned Responses'!$1:$82,MATCH(AO$1,'Cleaned Responses'!$1:$1,0),FALSE)/100</f>
        <v/>
      </c>
      <c r="AP44" s="7">
        <f>VLOOKUP($A44&amp;$B44,'Cleaned Responses'!$1:$82,MATCH(AP$1,'Cleaned Responses'!$1:$1,0),FALSE)/100</f>
        <v/>
      </c>
      <c r="AQ44" s="7">
        <f>VLOOKUP($A44&amp;$B44,'Cleaned Responses'!$1:$82,MATCH(AQ$1,'Cleaned Responses'!$1:$1,0),FALSE)/100</f>
        <v/>
      </c>
      <c r="AR44" s="7">
        <f>VLOOKUP($A44&amp;$B44,'Cleaned Responses'!$1:$82,MATCH(AR$1,'Cleaned Responses'!$1:$1,0),FALSE)/100</f>
        <v/>
      </c>
      <c r="AS44" s="7">
        <f>VLOOKUP($A44&amp;$B44,'Cleaned Responses'!$1:$82,MATCH(AS$1,'Cleaned Responses'!$1:$1,0),FALSE)/100</f>
        <v/>
      </c>
      <c r="AT44" s="7">
        <f>VLOOKUP($A44&amp;$B44,'Cleaned Responses'!$1:$82,MATCH(AT$1,'Cleaned Responses'!$1:$1,0),FALSE)/100</f>
        <v/>
      </c>
      <c r="AU44" s="7">
        <f>VLOOKUP($A44&amp;$B44,'Cleaned Responses'!$1:$82,MATCH(AU$1,'Cleaned Responses'!$1:$1,0),FALSE)/100</f>
        <v/>
      </c>
      <c r="AV44" s="7">
        <f>VLOOKUP($A44&amp;$B44,'Cleaned Responses'!$1:$82,MATCH(AV$1,'Cleaned Responses'!$1:$1,0),FALSE)/100</f>
        <v/>
      </c>
      <c r="AW44" s="7">
        <f>VLOOKUP($A44&amp;$B44,'Cleaned Responses'!$1:$82,MATCH(AW$1,'Cleaned Responses'!$1:$1,0),FALSE)/100</f>
        <v/>
      </c>
      <c r="AX44" s="7">
        <f>VLOOKUP($A44&amp;$B44,'Cleaned Responses'!$1:$82,MATCH(AX$1,'Cleaned Responses'!$1:$1,0),FALSE)/100</f>
        <v/>
      </c>
      <c r="AY44" s="7">
        <f>VLOOKUP($A44&amp;$B44,'Cleaned Responses'!$1:$82,MATCH(AY$1,'Cleaned Responses'!$1:$1,0),FALSE)/100</f>
        <v/>
      </c>
      <c r="AZ44" s="7">
        <f>VLOOKUP($A44&amp;$B44,'Cleaned Responses'!$1:$82,MATCH(AZ$1,'Cleaned Responses'!$1:$1,0),FALSE)/100</f>
        <v/>
      </c>
      <c r="BA44" s="7">
        <f>VLOOKUP($A44&amp;$B44,'Cleaned Responses'!$1:$82,MATCH(BA$1,'Cleaned Responses'!$1:$1,0),FALSE)/100</f>
        <v/>
      </c>
      <c r="BB44" s="7" t="n"/>
      <c r="BC44" s="6">
        <f>VLOOKUP($A44&amp;$B44,'Cleaned Responses'!$1:$82,MATCH(BC$1,'Cleaned Responses'!$1:$1,0),FALSE)</f>
        <v/>
      </c>
      <c r="BD44" s="6">
        <f>VLOOKUP($A44&amp;$B44,'Cleaned Responses'!$1:$82,MATCH(BD$1,'Cleaned Responses'!$1:$1,0),FALSE)</f>
        <v/>
      </c>
      <c r="BE44">
        <f>VLOOKUP($A44&amp;$B44,'Cleaned Responses'!$1:$82,MATCH(BE$1,'Cleaned Responses'!$1:$1,0),FALSE)/100</f>
        <v/>
      </c>
      <c r="BF44">
        <f>VLOOKUP($A44&amp;$B44,'Cleaned Responses'!$1:$82,MATCH(BF$1,'Cleaned Responses'!$1:$1,0),FALSE)/100</f>
        <v/>
      </c>
      <c r="BG44">
        <f>VLOOKUP($A44&amp;$B44,'Cleaned Responses'!$1:$82,MATCH(BG$1,'Cleaned Responses'!$1:$1,0),FALSE)/100</f>
        <v/>
      </c>
      <c r="BH44">
        <f>BE44*AF44</f>
        <v/>
      </c>
      <c r="BI44">
        <f>BF44*AF44</f>
        <v/>
      </c>
      <c r="BJ44">
        <f>BG44*AF44</f>
        <v/>
      </c>
      <c r="BK44">
        <f>VLOOKUP($A44&amp;$B44,'Cleaned Responses'!$1:$82,MATCH(BK$1,'Cleaned Responses'!$1:$1,0),FALSE)/100</f>
        <v/>
      </c>
      <c r="BL44">
        <f>VLOOKUP($A44&amp;$B44,'Cleaned Responses'!$1:$82,MATCH(BL$1,'Cleaned Responses'!$1:$1,0),FALSE)/100</f>
        <v/>
      </c>
      <c r="BM44">
        <f>VLOOKUP($A44&amp;$B44,'Cleaned Responses'!$1:$82,MATCH(BM$1,'Cleaned Responses'!$1:$1,0),FALSE)/100</f>
        <v/>
      </c>
      <c r="BN44">
        <f>VLOOKUP($A44&amp;$B44,'Cleaned Responses'!$1:$82,MATCH(BN$1,'Cleaned Responses'!$1:$1,0),FALSE)/100</f>
        <v/>
      </c>
      <c r="BO44">
        <f>VLOOKUP($A44&amp;$B44,'Cleaned Responses'!$1:$82,MATCH(BO$1,'Cleaned Responses'!$1:$1,0),FALSE)/100</f>
        <v/>
      </c>
      <c r="BP44">
        <f>VLOOKUP($A44&amp;$B44,'Cleaned Responses'!$1:$82,MATCH(BP$1,'Cleaned Responses'!$1:$1,0),FALSE)/100</f>
        <v/>
      </c>
      <c r="BQ44">
        <f>VLOOKUP($A44&amp;$B44,'Cleaned Responses'!$1:$82,MATCH(BQ$1,'Cleaned Responses'!$1:$1,0),FALSE)/100</f>
        <v/>
      </c>
      <c r="BR44">
        <f>VLOOKUP($A44&amp;$B44,'Cleaned Responses'!$1:$82,MATCH(BR$1,'Cleaned Responses'!$1:$1,0),FALSE)/100</f>
        <v/>
      </c>
      <c r="BS44">
        <f>VLOOKUP($A44&amp;$B44,'Cleaned Responses'!$1:$82,MATCH(BS$1,'Cleaned Responses'!$1:$1,0),FALSE)/100</f>
        <v/>
      </c>
      <c r="BT44">
        <f>VLOOKUP($A44&amp;$B44,'Cleaned Responses'!$1:$82,MATCH(BT$1,'Cleaned Responses'!$1:$1,0),FALSE)/100</f>
        <v/>
      </c>
      <c r="BU44">
        <f>VLOOKUP($A44&amp;$B44,'Cleaned Responses'!$1:$82,MATCH(BU$1,'Cleaned Responses'!$1:$1,0),FALSE)/100</f>
        <v/>
      </c>
      <c r="BV44">
        <f>VLOOKUP($A44&amp;$B44,'Cleaned Responses'!$1:$82,MATCH(BV$1,'Cleaned Responses'!$1:$1,0),FALSE)/100</f>
        <v/>
      </c>
      <c r="BW44">
        <f>BK44*AF44</f>
        <v/>
      </c>
      <c r="BX44">
        <f>BL44*AF44</f>
        <v/>
      </c>
      <c r="BY44">
        <f>BM44*AF44</f>
        <v/>
      </c>
      <c r="BZ44">
        <f>BN44*AF44</f>
        <v/>
      </c>
      <c r="CA44">
        <f>BO44*AF44</f>
        <v/>
      </c>
      <c r="CB44">
        <f>BP44*AF44</f>
        <v/>
      </c>
      <c r="CC44">
        <f>BQ44*AF44</f>
        <v/>
      </c>
      <c r="CD44">
        <f>BR44*AF44</f>
        <v/>
      </c>
      <c r="CE44">
        <f>BS44*AF44</f>
        <v/>
      </c>
      <c r="CF44">
        <f>BT44*AF44</f>
        <v/>
      </c>
      <c r="CG44">
        <f>BU44*AF44</f>
        <v/>
      </c>
    </row>
    <row r="45" ht="20" customHeight="1" s="236">
      <c r="A45" s="168" t="inlineStr">
        <is>
          <t>The Salvation Army Medical Clinic</t>
        </is>
      </c>
      <c r="B45" s="6" t="n">
        <v>2023</v>
      </c>
      <c r="C45" s="6">
        <f>VLOOKUP($A45&amp;$B45,'Cleaned Responses'!$1:$82,MATCH($C$1,'Cleaned Responses'!$1:$1,0),FALSE)</f>
        <v/>
      </c>
      <c r="D45" s="6">
        <f>VLOOKUP($A45&amp;$B45,'Cleaned Responses'!$1:$82,MATCH(D$1,'Cleaned Responses'!$1:$1,0),FALSE)</f>
        <v/>
      </c>
      <c r="E45" s="6">
        <f>VLOOKUP($A45&amp;$B45,'Cleaned Responses'!$1:$82,MATCH(E$1,'Cleaned Responses'!$1:$1,0),FALSE)</f>
        <v/>
      </c>
      <c r="F45" s="6">
        <f>VLOOKUP($A45&amp;$B45,'Cleaned Responses'!$1:$82,MATCH(F$1,'Cleaned Responses'!$1:$1,0),FALSE)</f>
        <v/>
      </c>
      <c r="G45" s="6">
        <f>AE45</f>
        <v/>
      </c>
      <c r="H45" s="6">
        <f>VLOOKUP($A45&amp;$B45,'Cleaned Responses'!$1:$82,MATCH(H$1,'Cleaned Responses'!$1:$1,0),FALSE)</f>
        <v/>
      </c>
      <c r="I45" s="6">
        <f>VLOOKUP($A45&amp;$B45,'Cleaned Responses'!$1:$82,MATCH(I$1,'Cleaned Responses'!$1:$1,0),FALSE)</f>
        <v/>
      </c>
      <c r="J45" s="6">
        <f>VLOOKUP($A45&amp;$B45,'Cleaned Responses'!$1:$82,MATCH(J$1,'Cleaned Responses'!$1:$1,0),FALSE)</f>
        <v/>
      </c>
      <c r="K45" s="6">
        <f>VLOOKUP($A45&amp;$B45,'Cleaned Responses'!$1:$82,MATCH(K$1,'Cleaned Responses'!$1:$1,0),FALSE)</f>
        <v/>
      </c>
      <c r="L45" s="6">
        <f>VLOOKUP($A45&amp;$B45,'Cleaned Responses'!$1:$82,MATCH(L$1,'Cleaned Responses'!$1:$1,0),FALSE)</f>
        <v/>
      </c>
      <c r="M45" s="6">
        <f>VLOOKUP($A45&amp;$B45,'Cleaned Responses'!$1:$82,MATCH(M$1,'Cleaned Responses'!$1:$1,0),FALSE)</f>
        <v/>
      </c>
      <c r="N45" s="8">
        <f>V45/AE45</f>
        <v/>
      </c>
      <c r="O45" s="8">
        <f>W45/AE45</f>
        <v/>
      </c>
      <c r="P45" s="8">
        <f>Z45/AE45</f>
        <v/>
      </c>
      <c r="Q45" s="6" t="n"/>
      <c r="R45" s="6" t="n"/>
      <c r="S45" s="6" t="n"/>
      <c r="T45" s="6" t="n"/>
      <c r="U45" s="8">
        <f>SUM(N45:T45)</f>
        <v/>
      </c>
      <c r="V45" s="6">
        <f>VLOOKUP($A45&amp;$B45,'Cleaned Responses'!$1:$82,MATCH(V$1,'Cleaned Responses'!$1:$1,0),FALSE)</f>
        <v/>
      </c>
      <c r="W45" s="6">
        <f>VLOOKUP($A45&amp;$B45,'Cleaned Responses'!$1:$82,MATCH(W$1,'Cleaned Responses'!$1:$1,0),FALSE)</f>
        <v/>
      </c>
      <c r="X45" s="9">
        <f>W45-Y45</f>
        <v/>
      </c>
      <c r="Y45" s="9">
        <f>MIN(AG45,W45)</f>
        <v/>
      </c>
      <c r="Z45" s="6">
        <f>VLOOKUP($A45&amp;$B45,'Cleaned Responses'!$1:$82,MATCH(Z$1,'Cleaned Responses'!$1:$1,0),FALSE)</f>
        <v/>
      </c>
      <c r="AA45" s="6">
        <f>VLOOKUP($A45&amp;$B45,'Cleaned Responses'!$1:$82,MATCH(AA$1,'Cleaned Responses'!$1:$1,0),FALSE)</f>
        <v/>
      </c>
      <c r="AB45" s="6">
        <f>VLOOKUP($A45&amp;$B45,'Cleaned Responses'!$1:$82,MATCH(AB$1,'Cleaned Responses'!$1:$1,0),FALSE)</f>
        <v/>
      </c>
      <c r="AC45" s="6">
        <f>VLOOKUP($A45&amp;$B45,'Cleaned Responses'!$1:$82,MATCH(AC$1,'Cleaned Responses'!$1:$1,0),FALSE)</f>
        <v/>
      </c>
      <c r="AD45" s="6">
        <f>VLOOKUP($A45&amp;$B45,'Cleaned Responses'!$1:$82,MATCH(AD$1,'Cleaned Responses'!$1:$1,0),FALSE)</f>
        <v/>
      </c>
      <c r="AE45" s="6">
        <f>VLOOKUP($A45&amp;$B45,'Cleaned Responses'!$1:$82,MATCH(AE$1,'Cleaned Responses'!$1:$1,0),FALSE)</f>
        <v/>
      </c>
      <c r="AF45" s="6">
        <f>VLOOKUP($A45&amp;$B45,'Cleaned Responses'!$1:$82,MATCH(AF$1,'Cleaned Responses'!$1:$1,0),FALSE)</f>
        <v/>
      </c>
      <c r="AG45" s="6">
        <f>VLOOKUP($A45&amp;$B45,'Cleaned Responses'!$1:$82,MATCH(AG$1,'Cleaned Responses'!$1:$1,0),FALSE)</f>
        <v/>
      </c>
      <c r="AH45" s="6">
        <f>AF45-AG45</f>
        <v/>
      </c>
      <c r="AI45" s="7">
        <f>VLOOKUP($A45&amp;$B45,'Cleaned Responses'!$1:$82,MATCH(AI$1,'Cleaned Responses'!$1:$1,0),FALSE)/100</f>
        <v/>
      </c>
      <c r="AJ45" s="7">
        <f>VLOOKUP($A45&amp;$B45,'Cleaned Responses'!$1:$82,MATCH(AJ$1,'Cleaned Responses'!$1:$1,0),FALSE)/100</f>
        <v/>
      </c>
      <c r="AK45" s="7">
        <f>VLOOKUP($A45&amp;$B45,'Cleaned Responses'!$1:$82,MATCH(AK$1,'Cleaned Responses'!$1:$1,0),FALSE)/100</f>
        <v/>
      </c>
      <c r="AL45" s="7">
        <f>VLOOKUP($A45&amp;$B45,'Cleaned Responses'!$1:$82,MATCH(AL$1,'Cleaned Responses'!$1:$1,0),FALSE)/100</f>
        <v/>
      </c>
      <c r="AM45" s="7">
        <f>VLOOKUP($A45&amp;$B45,'Cleaned Responses'!$1:$82,MATCH(AM$1,'Cleaned Responses'!$1:$1,0),FALSE)/100</f>
        <v/>
      </c>
      <c r="AN45" s="7">
        <f>VLOOKUP($A45&amp;$B45,'Cleaned Responses'!$1:$82,MATCH(AN$1,'Cleaned Responses'!$1:$1,0),FALSE)/100</f>
        <v/>
      </c>
      <c r="AO45" s="7">
        <f>VLOOKUP($A45&amp;$B45,'Cleaned Responses'!$1:$82,MATCH(AO$1,'Cleaned Responses'!$1:$1,0),FALSE)/100</f>
        <v/>
      </c>
      <c r="AP45" s="7">
        <f>VLOOKUP($A45&amp;$B45,'Cleaned Responses'!$1:$82,MATCH(AP$1,'Cleaned Responses'!$1:$1,0),FALSE)/100</f>
        <v/>
      </c>
      <c r="AQ45" s="7">
        <f>VLOOKUP($A45&amp;$B45,'Cleaned Responses'!$1:$82,MATCH(AQ$1,'Cleaned Responses'!$1:$1,0),FALSE)/100</f>
        <v/>
      </c>
      <c r="AR45" s="7">
        <f>VLOOKUP($A45&amp;$B45,'Cleaned Responses'!$1:$82,MATCH(AR$1,'Cleaned Responses'!$1:$1,0),FALSE)/100</f>
        <v/>
      </c>
      <c r="AS45" s="7">
        <f>VLOOKUP($A45&amp;$B45,'Cleaned Responses'!$1:$82,MATCH(AS$1,'Cleaned Responses'!$1:$1,0),FALSE)/100</f>
        <v/>
      </c>
      <c r="AT45" s="7">
        <f>VLOOKUP($A45&amp;$B45,'Cleaned Responses'!$1:$82,MATCH(AT$1,'Cleaned Responses'!$1:$1,0),FALSE)/100</f>
        <v/>
      </c>
      <c r="AU45" s="7">
        <f>VLOOKUP($A45&amp;$B45,'Cleaned Responses'!$1:$82,MATCH(AU$1,'Cleaned Responses'!$1:$1,0),FALSE)/100</f>
        <v/>
      </c>
      <c r="AV45" s="7">
        <f>VLOOKUP($A45&amp;$B45,'Cleaned Responses'!$1:$82,MATCH(AV$1,'Cleaned Responses'!$1:$1,0),FALSE)/100</f>
        <v/>
      </c>
      <c r="AW45" s="7">
        <f>VLOOKUP($A45&amp;$B45,'Cleaned Responses'!$1:$82,MATCH(AW$1,'Cleaned Responses'!$1:$1,0),FALSE)/100</f>
        <v/>
      </c>
      <c r="AX45" s="7">
        <f>VLOOKUP($A45&amp;$B45,'Cleaned Responses'!$1:$82,MATCH(AX$1,'Cleaned Responses'!$1:$1,0),FALSE)/100</f>
        <v/>
      </c>
      <c r="AY45" s="7">
        <f>VLOOKUP($A45&amp;$B45,'Cleaned Responses'!$1:$82,MATCH(AY$1,'Cleaned Responses'!$1:$1,0),FALSE)/100</f>
        <v/>
      </c>
      <c r="AZ45" s="7">
        <f>VLOOKUP($A45&amp;$B45,'Cleaned Responses'!$1:$82,MATCH(AZ$1,'Cleaned Responses'!$1:$1,0),FALSE)/100</f>
        <v/>
      </c>
      <c r="BA45" s="7">
        <f>VLOOKUP($A45&amp;$B45,'Cleaned Responses'!$1:$82,MATCH(BA$1,'Cleaned Responses'!$1:$1,0),FALSE)/100</f>
        <v/>
      </c>
      <c r="BB45" s="7" t="n"/>
      <c r="BC45" s="6">
        <f>VLOOKUP($A45&amp;$B45,'Cleaned Responses'!$1:$82,MATCH(BC$1,'Cleaned Responses'!$1:$1,0),FALSE)</f>
        <v/>
      </c>
      <c r="BD45" s="6">
        <f>VLOOKUP($A45&amp;$B45,'Cleaned Responses'!$1:$82,MATCH(BD$1,'Cleaned Responses'!$1:$1,0),FALSE)</f>
        <v/>
      </c>
      <c r="BE45">
        <f>VLOOKUP($A45&amp;$B45,'Cleaned Responses'!$1:$82,MATCH(BE$1,'Cleaned Responses'!$1:$1,0),FALSE)/100</f>
        <v/>
      </c>
      <c r="BF45">
        <f>VLOOKUP($A45&amp;$B45,'Cleaned Responses'!$1:$82,MATCH(BF$1,'Cleaned Responses'!$1:$1,0),FALSE)/100</f>
        <v/>
      </c>
      <c r="BG45">
        <f>VLOOKUP($A45&amp;$B45,'Cleaned Responses'!$1:$82,MATCH(BG$1,'Cleaned Responses'!$1:$1,0),FALSE)/100</f>
        <v/>
      </c>
      <c r="BH45">
        <f>BE45*AF45</f>
        <v/>
      </c>
      <c r="BI45">
        <f>BF45*AF45</f>
        <v/>
      </c>
      <c r="BJ45">
        <f>BG45*AF45</f>
        <v/>
      </c>
      <c r="BK45">
        <f>VLOOKUP($A45&amp;$B45,'Cleaned Responses'!$1:$82,MATCH(BK$1,'Cleaned Responses'!$1:$1,0),FALSE)/100</f>
        <v/>
      </c>
      <c r="BL45">
        <f>VLOOKUP($A45&amp;$B45,'Cleaned Responses'!$1:$82,MATCH(BL$1,'Cleaned Responses'!$1:$1,0),FALSE)/100</f>
        <v/>
      </c>
      <c r="BM45">
        <f>VLOOKUP($A45&amp;$B45,'Cleaned Responses'!$1:$82,MATCH(BM$1,'Cleaned Responses'!$1:$1,0),FALSE)/100</f>
        <v/>
      </c>
      <c r="BN45">
        <f>VLOOKUP($A45&amp;$B45,'Cleaned Responses'!$1:$82,MATCH(BN$1,'Cleaned Responses'!$1:$1,0),FALSE)/100</f>
        <v/>
      </c>
      <c r="BO45">
        <f>VLOOKUP($A45&amp;$B45,'Cleaned Responses'!$1:$82,MATCH(BO$1,'Cleaned Responses'!$1:$1,0),FALSE)/100</f>
        <v/>
      </c>
      <c r="BP45">
        <f>VLOOKUP($A45&amp;$B45,'Cleaned Responses'!$1:$82,MATCH(BP$1,'Cleaned Responses'!$1:$1,0),FALSE)/100</f>
        <v/>
      </c>
      <c r="BQ45">
        <f>VLOOKUP($A45&amp;$B45,'Cleaned Responses'!$1:$82,MATCH(BQ$1,'Cleaned Responses'!$1:$1,0),FALSE)/100</f>
        <v/>
      </c>
      <c r="BR45">
        <f>VLOOKUP($A45&amp;$B45,'Cleaned Responses'!$1:$82,MATCH(BR$1,'Cleaned Responses'!$1:$1,0),FALSE)/100</f>
        <v/>
      </c>
      <c r="BS45">
        <f>VLOOKUP($A45&amp;$B45,'Cleaned Responses'!$1:$82,MATCH(BS$1,'Cleaned Responses'!$1:$1,0),FALSE)/100</f>
        <v/>
      </c>
      <c r="BT45">
        <f>VLOOKUP($A45&amp;$B45,'Cleaned Responses'!$1:$82,MATCH(BT$1,'Cleaned Responses'!$1:$1,0),FALSE)/100</f>
        <v/>
      </c>
      <c r="BU45">
        <f>VLOOKUP($A45&amp;$B45,'Cleaned Responses'!$1:$82,MATCH(BU$1,'Cleaned Responses'!$1:$1,0),FALSE)/100</f>
        <v/>
      </c>
      <c r="BV45">
        <f>VLOOKUP($A45&amp;$B45,'Cleaned Responses'!$1:$82,MATCH(BV$1,'Cleaned Responses'!$1:$1,0),FALSE)/100</f>
        <v/>
      </c>
      <c r="BW45">
        <f>BK45*AF45</f>
        <v/>
      </c>
      <c r="BX45">
        <f>BL45*AF45</f>
        <v/>
      </c>
      <c r="BY45">
        <f>BM45*AF45</f>
        <v/>
      </c>
      <c r="BZ45">
        <f>BN45*AF45</f>
        <v/>
      </c>
      <c r="CA45">
        <f>BO45*AF45</f>
        <v/>
      </c>
      <c r="CB45">
        <f>BP45*AF45</f>
        <v/>
      </c>
      <c r="CC45">
        <f>BQ45*AF45</f>
        <v/>
      </c>
      <c r="CD45">
        <f>BR45*AF45</f>
        <v/>
      </c>
      <c r="CE45">
        <f>BS45*AF45</f>
        <v/>
      </c>
      <c r="CF45">
        <f>BT45*AF45</f>
        <v/>
      </c>
      <c r="CG45">
        <f>BU45*AF45</f>
        <v/>
      </c>
    </row>
    <row r="46" ht="20" customHeight="1" s="236">
      <c r="A46" s="168" t="inlineStr">
        <is>
          <t>Tri-County Dental</t>
        </is>
      </c>
      <c r="B46" s="6" t="n">
        <v>2023</v>
      </c>
      <c r="C46" s="6">
        <f>VLOOKUP($A46&amp;$B46,'Cleaned Responses'!$1:$82,MATCH($C$1,'Cleaned Responses'!$1:$1,0),FALSE)</f>
        <v/>
      </c>
      <c r="D46" s="6">
        <f>VLOOKUP($A46&amp;$B46,'Cleaned Responses'!$1:$82,MATCH(D$1,'Cleaned Responses'!$1:$1,0),FALSE)</f>
        <v/>
      </c>
      <c r="E46" s="6">
        <f>VLOOKUP($A46&amp;$B46,'Cleaned Responses'!$1:$82,MATCH(E$1,'Cleaned Responses'!$1:$1,0),FALSE)</f>
        <v/>
      </c>
      <c r="F46" s="6">
        <f>VLOOKUP($A46&amp;$B46,'Cleaned Responses'!$1:$82,MATCH(F$1,'Cleaned Responses'!$1:$1,0),FALSE)</f>
        <v/>
      </c>
      <c r="G46" s="6">
        <f>AE46</f>
        <v/>
      </c>
      <c r="H46" s="6">
        <f>VLOOKUP($A46&amp;$B46,'Cleaned Responses'!$1:$82,MATCH(H$1,'Cleaned Responses'!$1:$1,0),FALSE)</f>
        <v/>
      </c>
      <c r="I46" s="6">
        <f>VLOOKUP($A46&amp;$B46,'Cleaned Responses'!$1:$82,MATCH(I$1,'Cleaned Responses'!$1:$1,0),FALSE)</f>
        <v/>
      </c>
      <c r="J46" s="6">
        <f>VLOOKUP($A46&amp;$B46,'Cleaned Responses'!$1:$82,MATCH(J$1,'Cleaned Responses'!$1:$1,0),FALSE)</f>
        <v/>
      </c>
      <c r="K46" s="6">
        <f>VLOOKUP($A46&amp;$B46,'Cleaned Responses'!$1:$82,MATCH(K$1,'Cleaned Responses'!$1:$1,0),FALSE)</f>
        <v/>
      </c>
      <c r="L46" s="6">
        <f>VLOOKUP($A46&amp;$B46,'Cleaned Responses'!$1:$82,MATCH(L$1,'Cleaned Responses'!$1:$1,0),FALSE)</f>
        <v/>
      </c>
      <c r="M46" s="6">
        <f>VLOOKUP($A46&amp;$B46,'Cleaned Responses'!$1:$82,MATCH(M$1,'Cleaned Responses'!$1:$1,0),FALSE)</f>
        <v/>
      </c>
      <c r="N46" s="8">
        <f>V46/AE46</f>
        <v/>
      </c>
      <c r="O46" s="8">
        <f>W46/AE46</f>
        <v/>
      </c>
      <c r="P46" s="8">
        <f>Z46/AE46</f>
        <v/>
      </c>
      <c r="Q46" s="6" t="n"/>
      <c r="R46" s="6" t="n"/>
      <c r="S46" s="6" t="n"/>
      <c r="T46" s="6" t="n"/>
      <c r="U46" s="8">
        <f>SUM(N46:T46)</f>
        <v/>
      </c>
      <c r="V46" s="6">
        <f>VLOOKUP($A46&amp;$B46,'Cleaned Responses'!$1:$82,MATCH(V$1,'Cleaned Responses'!$1:$1,0),FALSE)</f>
        <v/>
      </c>
      <c r="W46" s="6">
        <f>VLOOKUP($A46&amp;$B46,'Cleaned Responses'!$1:$82,MATCH(W$1,'Cleaned Responses'!$1:$1,0),FALSE)</f>
        <v/>
      </c>
      <c r="X46" s="9">
        <f>W46-Y46</f>
        <v/>
      </c>
      <c r="Y46" s="9">
        <f>MIN(AG46,W46)</f>
        <v/>
      </c>
      <c r="Z46" s="6">
        <f>VLOOKUP($A46&amp;$B46,'Cleaned Responses'!$1:$82,MATCH(Z$1,'Cleaned Responses'!$1:$1,0),FALSE)</f>
        <v/>
      </c>
      <c r="AA46" s="6">
        <f>VLOOKUP($A46&amp;$B46,'Cleaned Responses'!$1:$82,MATCH(AA$1,'Cleaned Responses'!$1:$1,0),FALSE)</f>
        <v/>
      </c>
      <c r="AB46" s="6">
        <f>VLOOKUP($A46&amp;$B46,'Cleaned Responses'!$1:$82,MATCH(AB$1,'Cleaned Responses'!$1:$1,0),FALSE)</f>
        <v/>
      </c>
      <c r="AC46" s="6">
        <f>VLOOKUP($A46&amp;$B46,'Cleaned Responses'!$1:$82,MATCH(AC$1,'Cleaned Responses'!$1:$1,0),FALSE)</f>
        <v/>
      </c>
      <c r="AD46" s="6">
        <f>VLOOKUP($A46&amp;$B46,'Cleaned Responses'!$1:$82,MATCH(AD$1,'Cleaned Responses'!$1:$1,0),FALSE)</f>
        <v/>
      </c>
      <c r="AE46" s="6">
        <f>VLOOKUP($A46&amp;$B46,'Cleaned Responses'!$1:$82,MATCH(AE$1,'Cleaned Responses'!$1:$1,0),FALSE)</f>
        <v/>
      </c>
      <c r="AF46" s="6">
        <f>VLOOKUP($A46&amp;$B46,'Cleaned Responses'!$1:$82,MATCH(AF$1,'Cleaned Responses'!$1:$1,0),FALSE)</f>
        <v/>
      </c>
      <c r="AG46" s="6">
        <f>VLOOKUP($A46&amp;$B46,'Cleaned Responses'!$1:$82,MATCH(AG$1,'Cleaned Responses'!$1:$1,0),FALSE)</f>
        <v/>
      </c>
      <c r="AH46" s="6">
        <f>AF46-AG46</f>
        <v/>
      </c>
      <c r="AI46" s="7">
        <f>VLOOKUP($A46&amp;$B46,'Cleaned Responses'!$1:$82,MATCH(AI$1,'Cleaned Responses'!$1:$1,0),FALSE)/100</f>
        <v/>
      </c>
      <c r="AJ46" s="7">
        <f>VLOOKUP($A46&amp;$B46,'Cleaned Responses'!$1:$82,MATCH(AJ$1,'Cleaned Responses'!$1:$1,0),FALSE)/100</f>
        <v/>
      </c>
      <c r="AK46" s="7">
        <f>VLOOKUP($A46&amp;$B46,'Cleaned Responses'!$1:$82,MATCH(AK$1,'Cleaned Responses'!$1:$1,0),FALSE)/100</f>
        <v/>
      </c>
      <c r="AL46" s="7">
        <f>VLOOKUP($A46&amp;$B46,'Cleaned Responses'!$1:$82,MATCH(AL$1,'Cleaned Responses'!$1:$1,0),FALSE)/100</f>
        <v/>
      </c>
      <c r="AM46" s="7">
        <f>VLOOKUP($A46&amp;$B46,'Cleaned Responses'!$1:$82,MATCH(AM$1,'Cleaned Responses'!$1:$1,0),FALSE)/100</f>
        <v/>
      </c>
      <c r="AN46" s="7">
        <f>VLOOKUP($A46&amp;$B46,'Cleaned Responses'!$1:$82,MATCH(AN$1,'Cleaned Responses'!$1:$1,0),FALSE)/100</f>
        <v/>
      </c>
      <c r="AO46" s="7">
        <f>VLOOKUP($A46&amp;$B46,'Cleaned Responses'!$1:$82,MATCH(AO$1,'Cleaned Responses'!$1:$1,0),FALSE)/100</f>
        <v/>
      </c>
      <c r="AP46" s="7">
        <f>VLOOKUP($A46&amp;$B46,'Cleaned Responses'!$1:$82,MATCH(AP$1,'Cleaned Responses'!$1:$1,0),FALSE)/100</f>
        <v/>
      </c>
      <c r="AQ46" s="7">
        <f>VLOOKUP($A46&amp;$B46,'Cleaned Responses'!$1:$82,MATCH(AQ$1,'Cleaned Responses'!$1:$1,0),FALSE)/100</f>
        <v/>
      </c>
      <c r="AR46" s="7">
        <f>VLOOKUP($A46&amp;$B46,'Cleaned Responses'!$1:$82,MATCH(AR$1,'Cleaned Responses'!$1:$1,0),FALSE)/100</f>
        <v/>
      </c>
      <c r="AS46" s="7">
        <f>VLOOKUP($A46&amp;$B46,'Cleaned Responses'!$1:$82,MATCH(AS$1,'Cleaned Responses'!$1:$1,0),FALSE)/100</f>
        <v/>
      </c>
      <c r="AT46" s="7">
        <f>VLOOKUP($A46&amp;$B46,'Cleaned Responses'!$1:$82,MATCH(AT$1,'Cleaned Responses'!$1:$1,0),FALSE)/100</f>
        <v/>
      </c>
      <c r="AU46" s="7">
        <f>VLOOKUP($A46&amp;$B46,'Cleaned Responses'!$1:$82,MATCH(AU$1,'Cleaned Responses'!$1:$1,0),FALSE)/100</f>
        <v/>
      </c>
      <c r="AV46" s="7">
        <f>VLOOKUP($A46&amp;$B46,'Cleaned Responses'!$1:$82,MATCH(AV$1,'Cleaned Responses'!$1:$1,0),FALSE)/100</f>
        <v/>
      </c>
      <c r="AW46" s="7">
        <f>VLOOKUP($A46&amp;$B46,'Cleaned Responses'!$1:$82,MATCH(AW$1,'Cleaned Responses'!$1:$1,0),FALSE)/100</f>
        <v/>
      </c>
      <c r="AX46" s="7">
        <f>VLOOKUP($A46&amp;$B46,'Cleaned Responses'!$1:$82,MATCH(AX$1,'Cleaned Responses'!$1:$1,0),FALSE)/100</f>
        <v/>
      </c>
      <c r="AY46" s="7">
        <f>VLOOKUP($A46&amp;$B46,'Cleaned Responses'!$1:$82,MATCH(AY$1,'Cleaned Responses'!$1:$1,0),FALSE)/100</f>
        <v/>
      </c>
      <c r="AZ46" s="7">
        <f>VLOOKUP($A46&amp;$B46,'Cleaned Responses'!$1:$82,MATCH(AZ$1,'Cleaned Responses'!$1:$1,0),FALSE)/100</f>
        <v/>
      </c>
      <c r="BA46" s="7">
        <f>VLOOKUP($A46&amp;$B46,'Cleaned Responses'!$1:$82,MATCH(BA$1,'Cleaned Responses'!$1:$1,0),FALSE)/100</f>
        <v/>
      </c>
      <c r="BB46" s="7" t="n"/>
      <c r="BC46" s="6">
        <f>VLOOKUP($A46&amp;$B46,'Cleaned Responses'!$1:$82,MATCH(BC$1,'Cleaned Responses'!$1:$1,0),FALSE)</f>
        <v/>
      </c>
      <c r="BD46" s="6">
        <f>VLOOKUP($A46&amp;$B46,'Cleaned Responses'!$1:$82,MATCH(BD$1,'Cleaned Responses'!$1:$1,0),FALSE)</f>
        <v/>
      </c>
      <c r="BE46">
        <f>VLOOKUP($A46&amp;$B46,'Cleaned Responses'!$1:$82,MATCH(BE$1,'Cleaned Responses'!$1:$1,0),FALSE)/100</f>
        <v/>
      </c>
      <c r="BF46">
        <f>VLOOKUP($A46&amp;$B46,'Cleaned Responses'!$1:$82,MATCH(BF$1,'Cleaned Responses'!$1:$1,0),FALSE)/100</f>
        <v/>
      </c>
      <c r="BG46">
        <f>VLOOKUP($A46&amp;$B46,'Cleaned Responses'!$1:$82,MATCH(BG$1,'Cleaned Responses'!$1:$1,0),FALSE)/100</f>
        <v/>
      </c>
      <c r="BH46">
        <f>BE46*AF46</f>
        <v/>
      </c>
      <c r="BI46">
        <f>BF46*AF46</f>
        <v/>
      </c>
      <c r="BJ46">
        <f>BG46*AF46</f>
        <v/>
      </c>
      <c r="BK46">
        <f>VLOOKUP($A46&amp;$B46,'Cleaned Responses'!$1:$82,MATCH(BK$1,'Cleaned Responses'!$1:$1,0),FALSE)/100</f>
        <v/>
      </c>
      <c r="BL46">
        <f>VLOOKUP($A46&amp;$B46,'Cleaned Responses'!$1:$82,MATCH(BL$1,'Cleaned Responses'!$1:$1,0),FALSE)/100</f>
        <v/>
      </c>
      <c r="BM46">
        <f>VLOOKUP($A46&amp;$B46,'Cleaned Responses'!$1:$82,MATCH(BM$1,'Cleaned Responses'!$1:$1,0),FALSE)/100</f>
        <v/>
      </c>
      <c r="BN46">
        <f>VLOOKUP($A46&amp;$B46,'Cleaned Responses'!$1:$82,MATCH(BN$1,'Cleaned Responses'!$1:$1,0),FALSE)/100</f>
        <v/>
      </c>
      <c r="BO46">
        <f>VLOOKUP($A46&amp;$B46,'Cleaned Responses'!$1:$82,MATCH(BO$1,'Cleaned Responses'!$1:$1,0),FALSE)/100</f>
        <v/>
      </c>
      <c r="BP46">
        <f>VLOOKUP($A46&amp;$B46,'Cleaned Responses'!$1:$82,MATCH(BP$1,'Cleaned Responses'!$1:$1,0),FALSE)/100</f>
        <v/>
      </c>
      <c r="BQ46">
        <f>VLOOKUP($A46&amp;$B46,'Cleaned Responses'!$1:$82,MATCH(BQ$1,'Cleaned Responses'!$1:$1,0),FALSE)/100</f>
        <v/>
      </c>
      <c r="BR46">
        <f>VLOOKUP($A46&amp;$B46,'Cleaned Responses'!$1:$82,MATCH(BR$1,'Cleaned Responses'!$1:$1,0),FALSE)/100</f>
        <v/>
      </c>
      <c r="BS46">
        <f>VLOOKUP($A46&amp;$B46,'Cleaned Responses'!$1:$82,MATCH(BS$1,'Cleaned Responses'!$1:$1,0),FALSE)/100</f>
        <v/>
      </c>
      <c r="BT46">
        <f>VLOOKUP($A46&amp;$B46,'Cleaned Responses'!$1:$82,MATCH(BT$1,'Cleaned Responses'!$1:$1,0),FALSE)/100</f>
        <v/>
      </c>
      <c r="BU46">
        <f>VLOOKUP($A46&amp;$B46,'Cleaned Responses'!$1:$82,MATCH(BU$1,'Cleaned Responses'!$1:$1,0),FALSE)/100</f>
        <v/>
      </c>
      <c r="BV46">
        <f>VLOOKUP($A46&amp;$B46,'Cleaned Responses'!$1:$82,MATCH(BV$1,'Cleaned Responses'!$1:$1,0),FALSE)/100</f>
        <v/>
      </c>
      <c r="BW46">
        <f>BK46*AF46</f>
        <v/>
      </c>
      <c r="BX46">
        <f>BL46*AF46</f>
        <v/>
      </c>
      <c r="BY46">
        <f>BM46*AF46</f>
        <v/>
      </c>
      <c r="BZ46">
        <f>BN46*AF46</f>
        <v/>
      </c>
      <c r="CA46">
        <f>BO46*AF46</f>
        <v/>
      </c>
      <c r="CB46">
        <f>BP46*AF46</f>
        <v/>
      </c>
      <c r="CC46">
        <f>BQ46*AF46</f>
        <v/>
      </c>
      <c r="CD46">
        <f>BR46*AF46</f>
        <v/>
      </c>
      <c r="CE46">
        <f>BS46*AF46</f>
        <v/>
      </c>
      <c r="CF46">
        <f>BT46*AF46</f>
        <v/>
      </c>
      <c r="CG46">
        <f>BU46*AF46</f>
        <v/>
      </c>
    </row>
    <row r="47" ht="20" customHeight="1" s="236">
      <c r="A47" s="168" t="inlineStr">
        <is>
          <t>Vida, Inc</t>
        </is>
      </c>
      <c r="B47" s="6" t="n">
        <v>2023</v>
      </c>
      <c r="C47" s="6">
        <f>VLOOKUP($A47&amp;$B47,'Cleaned Responses'!$1:$82,MATCH($C$1,'Cleaned Responses'!$1:$1,0),FALSE)</f>
        <v/>
      </c>
      <c r="D47" s="6">
        <f>VLOOKUP($A47&amp;$B47,'Cleaned Responses'!$1:$82,MATCH(D$1,'Cleaned Responses'!$1:$1,0),FALSE)</f>
        <v/>
      </c>
      <c r="E47" s="6">
        <f>VLOOKUP($A47&amp;$B47,'Cleaned Responses'!$1:$82,MATCH(E$1,'Cleaned Responses'!$1:$1,0),FALSE)</f>
        <v/>
      </c>
      <c r="F47" s="6">
        <f>VLOOKUP($A47&amp;$B47,'Cleaned Responses'!$1:$82,MATCH(F$1,'Cleaned Responses'!$1:$1,0),FALSE)</f>
        <v/>
      </c>
      <c r="G47" s="6">
        <f>AE47</f>
        <v/>
      </c>
      <c r="H47" s="6">
        <f>VLOOKUP($A47&amp;$B47,'Cleaned Responses'!$1:$82,MATCH(H$1,'Cleaned Responses'!$1:$1,0),FALSE)</f>
        <v/>
      </c>
      <c r="I47" s="6">
        <f>VLOOKUP($A47&amp;$B47,'Cleaned Responses'!$1:$82,MATCH(I$1,'Cleaned Responses'!$1:$1,0),FALSE)</f>
        <v/>
      </c>
      <c r="J47" s="6">
        <f>VLOOKUP($A47&amp;$B47,'Cleaned Responses'!$1:$82,MATCH(J$1,'Cleaned Responses'!$1:$1,0),FALSE)</f>
        <v/>
      </c>
      <c r="K47" s="6">
        <f>VLOOKUP($A47&amp;$B47,'Cleaned Responses'!$1:$82,MATCH(K$1,'Cleaned Responses'!$1:$1,0),FALSE)</f>
        <v/>
      </c>
      <c r="L47" s="6">
        <f>VLOOKUP($A47&amp;$B47,'Cleaned Responses'!$1:$82,MATCH(L$1,'Cleaned Responses'!$1:$1,0),FALSE)</f>
        <v/>
      </c>
      <c r="M47" s="6">
        <f>VLOOKUP($A47&amp;$B47,'Cleaned Responses'!$1:$82,MATCH(M$1,'Cleaned Responses'!$1:$1,0),FALSE)</f>
        <v/>
      </c>
      <c r="N47" s="8">
        <f>V47/AE47</f>
        <v/>
      </c>
      <c r="O47" s="8">
        <f>W47/AE47</f>
        <v/>
      </c>
      <c r="P47" s="8">
        <f>Z47/AE47</f>
        <v/>
      </c>
      <c r="Q47" s="6" t="n"/>
      <c r="R47" s="6" t="n"/>
      <c r="S47" s="6" t="n"/>
      <c r="T47" s="6" t="n"/>
      <c r="U47" s="8">
        <f>SUM(N47:T47)</f>
        <v/>
      </c>
      <c r="V47" s="6">
        <f>VLOOKUP($A47&amp;$B47,'Cleaned Responses'!$1:$82,MATCH(V$1,'Cleaned Responses'!$1:$1,0),FALSE)</f>
        <v/>
      </c>
      <c r="W47" s="6">
        <f>VLOOKUP($A47&amp;$B47,'Cleaned Responses'!$1:$82,MATCH(W$1,'Cleaned Responses'!$1:$1,0),FALSE)</f>
        <v/>
      </c>
      <c r="X47" s="9">
        <f>W47-Y47</f>
        <v/>
      </c>
      <c r="Y47" s="9">
        <f>MIN(AG47,W47)</f>
        <v/>
      </c>
      <c r="Z47" s="6">
        <f>VLOOKUP($A47&amp;$B47,'Cleaned Responses'!$1:$82,MATCH(Z$1,'Cleaned Responses'!$1:$1,0),FALSE)</f>
        <v/>
      </c>
      <c r="AA47" s="6">
        <f>VLOOKUP($A47&amp;$B47,'Cleaned Responses'!$1:$82,MATCH(AA$1,'Cleaned Responses'!$1:$1,0),FALSE)</f>
        <v/>
      </c>
      <c r="AB47" s="6">
        <f>VLOOKUP($A47&amp;$B47,'Cleaned Responses'!$1:$82,MATCH(AB$1,'Cleaned Responses'!$1:$1,0),FALSE)</f>
        <v/>
      </c>
      <c r="AC47" s="6">
        <f>VLOOKUP($A47&amp;$B47,'Cleaned Responses'!$1:$82,MATCH(AC$1,'Cleaned Responses'!$1:$1,0),FALSE)</f>
        <v/>
      </c>
      <c r="AD47" s="6">
        <f>VLOOKUP($A47&amp;$B47,'Cleaned Responses'!$1:$82,MATCH(AD$1,'Cleaned Responses'!$1:$1,0),FALSE)</f>
        <v/>
      </c>
      <c r="AE47" s="6">
        <f>VLOOKUP($A47&amp;$B47,'Cleaned Responses'!$1:$82,MATCH(AE$1,'Cleaned Responses'!$1:$1,0),FALSE)</f>
        <v/>
      </c>
      <c r="AF47" s="6">
        <f>VLOOKUP($A47&amp;$B47,'Cleaned Responses'!$1:$82,MATCH(AF$1,'Cleaned Responses'!$1:$1,0),FALSE)</f>
        <v/>
      </c>
      <c r="AG47" s="6">
        <f>VLOOKUP($A47&amp;$B47,'Cleaned Responses'!$1:$82,MATCH(AG$1,'Cleaned Responses'!$1:$1,0),FALSE)</f>
        <v/>
      </c>
      <c r="AH47" s="6">
        <f>AF47-AG47</f>
        <v/>
      </c>
      <c r="AI47" s="7">
        <f>VLOOKUP($A47&amp;$B47,'Cleaned Responses'!$1:$82,MATCH(AI$1,'Cleaned Responses'!$1:$1,0),FALSE)/100</f>
        <v/>
      </c>
      <c r="AJ47" s="7">
        <f>VLOOKUP($A47&amp;$B47,'Cleaned Responses'!$1:$82,MATCH(AJ$1,'Cleaned Responses'!$1:$1,0),FALSE)/100</f>
        <v/>
      </c>
      <c r="AK47" s="7">
        <f>VLOOKUP($A47&amp;$B47,'Cleaned Responses'!$1:$82,MATCH(AK$1,'Cleaned Responses'!$1:$1,0),FALSE)/100</f>
        <v/>
      </c>
      <c r="AL47" s="7">
        <f>VLOOKUP($A47&amp;$B47,'Cleaned Responses'!$1:$82,MATCH(AL$1,'Cleaned Responses'!$1:$1,0),FALSE)/100</f>
        <v/>
      </c>
      <c r="AM47" s="7">
        <f>VLOOKUP($A47&amp;$B47,'Cleaned Responses'!$1:$82,MATCH(AM$1,'Cleaned Responses'!$1:$1,0),FALSE)/100</f>
        <v/>
      </c>
      <c r="AN47" s="7">
        <f>VLOOKUP($A47&amp;$B47,'Cleaned Responses'!$1:$82,MATCH(AN$1,'Cleaned Responses'!$1:$1,0),FALSE)/100</f>
        <v/>
      </c>
      <c r="AO47" s="7">
        <f>VLOOKUP($A47&amp;$B47,'Cleaned Responses'!$1:$82,MATCH(AO$1,'Cleaned Responses'!$1:$1,0),FALSE)/100</f>
        <v/>
      </c>
      <c r="AP47" s="7">
        <f>VLOOKUP($A47&amp;$B47,'Cleaned Responses'!$1:$82,MATCH(AP$1,'Cleaned Responses'!$1:$1,0),FALSE)/100</f>
        <v/>
      </c>
      <c r="AQ47" s="7">
        <f>VLOOKUP($A47&amp;$B47,'Cleaned Responses'!$1:$82,MATCH(AQ$1,'Cleaned Responses'!$1:$1,0),FALSE)/100</f>
        <v/>
      </c>
      <c r="AR47" s="7">
        <f>VLOOKUP($A47&amp;$B47,'Cleaned Responses'!$1:$82,MATCH(AR$1,'Cleaned Responses'!$1:$1,0),FALSE)/100</f>
        <v/>
      </c>
      <c r="AS47" s="7">
        <f>VLOOKUP($A47&amp;$B47,'Cleaned Responses'!$1:$82,MATCH(AS$1,'Cleaned Responses'!$1:$1,0),FALSE)/100</f>
        <v/>
      </c>
      <c r="AT47" s="7">
        <f>VLOOKUP($A47&amp;$B47,'Cleaned Responses'!$1:$82,MATCH(AT$1,'Cleaned Responses'!$1:$1,0),FALSE)/100</f>
        <v/>
      </c>
      <c r="AU47" s="7">
        <f>VLOOKUP($A47&amp;$B47,'Cleaned Responses'!$1:$82,MATCH(AU$1,'Cleaned Responses'!$1:$1,0),FALSE)/100</f>
        <v/>
      </c>
      <c r="AV47" s="7">
        <f>VLOOKUP($A47&amp;$B47,'Cleaned Responses'!$1:$82,MATCH(AV$1,'Cleaned Responses'!$1:$1,0),FALSE)/100</f>
        <v/>
      </c>
      <c r="AW47" s="7">
        <f>VLOOKUP($A47&amp;$B47,'Cleaned Responses'!$1:$82,MATCH(AW$1,'Cleaned Responses'!$1:$1,0),FALSE)/100</f>
        <v/>
      </c>
      <c r="AX47" s="7">
        <f>VLOOKUP($A47&amp;$B47,'Cleaned Responses'!$1:$82,MATCH(AX$1,'Cleaned Responses'!$1:$1,0),FALSE)/100</f>
        <v/>
      </c>
      <c r="AY47" s="7">
        <f>VLOOKUP($A47&amp;$B47,'Cleaned Responses'!$1:$82,MATCH(AY$1,'Cleaned Responses'!$1:$1,0),FALSE)/100</f>
        <v/>
      </c>
      <c r="AZ47" s="7">
        <f>VLOOKUP($A47&amp;$B47,'Cleaned Responses'!$1:$82,MATCH(AZ$1,'Cleaned Responses'!$1:$1,0),FALSE)/100</f>
        <v/>
      </c>
      <c r="BA47" s="7">
        <f>VLOOKUP($A47&amp;$B47,'Cleaned Responses'!$1:$82,MATCH(BA$1,'Cleaned Responses'!$1:$1,0),FALSE)/100</f>
        <v/>
      </c>
      <c r="BB47" s="7" t="n"/>
      <c r="BC47" s="6">
        <f>VLOOKUP($A47&amp;$B47,'Cleaned Responses'!$1:$82,MATCH(BC$1,'Cleaned Responses'!$1:$1,0),FALSE)</f>
        <v/>
      </c>
      <c r="BD47" s="6">
        <f>VLOOKUP($A47&amp;$B47,'Cleaned Responses'!$1:$82,MATCH(BD$1,'Cleaned Responses'!$1:$1,0),FALSE)</f>
        <v/>
      </c>
      <c r="BE47">
        <f>VLOOKUP($A47&amp;$B47,'Cleaned Responses'!$1:$82,MATCH(BE$1,'Cleaned Responses'!$1:$1,0),FALSE)/100</f>
        <v/>
      </c>
      <c r="BF47">
        <f>VLOOKUP($A47&amp;$B47,'Cleaned Responses'!$1:$82,MATCH(BF$1,'Cleaned Responses'!$1:$1,0),FALSE)/100</f>
        <v/>
      </c>
      <c r="BG47">
        <f>VLOOKUP($A47&amp;$B47,'Cleaned Responses'!$1:$82,MATCH(BG$1,'Cleaned Responses'!$1:$1,0),FALSE)/100</f>
        <v/>
      </c>
      <c r="BH47">
        <f>BE47*AF47</f>
        <v/>
      </c>
      <c r="BI47">
        <f>BF47*AF47</f>
        <v/>
      </c>
      <c r="BJ47">
        <f>BG47*AF47</f>
        <v/>
      </c>
      <c r="BK47">
        <f>VLOOKUP($A47&amp;$B47,'Cleaned Responses'!$1:$82,MATCH(BK$1,'Cleaned Responses'!$1:$1,0),FALSE)/100</f>
        <v/>
      </c>
      <c r="BL47">
        <f>VLOOKUP($A47&amp;$B47,'Cleaned Responses'!$1:$82,MATCH(BL$1,'Cleaned Responses'!$1:$1,0),FALSE)/100</f>
        <v/>
      </c>
      <c r="BM47">
        <f>VLOOKUP($A47&amp;$B47,'Cleaned Responses'!$1:$82,MATCH(BM$1,'Cleaned Responses'!$1:$1,0),FALSE)/100</f>
        <v/>
      </c>
      <c r="BN47">
        <f>VLOOKUP($A47&amp;$B47,'Cleaned Responses'!$1:$82,MATCH(BN$1,'Cleaned Responses'!$1:$1,0),FALSE)/100</f>
        <v/>
      </c>
      <c r="BO47">
        <f>VLOOKUP($A47&amp;$B47,'Cleaned Responses'!$1:$82,MATCH(BO$1,'Cleaned Responses'!$1:$1,0),FALSE)/100</f>
        <v/>
      </c>
      <c r="BP47">
        <f>VLOOKUP($A47&amp;$B47,'Cleaned Responses'!$1:$82,MATCH(BP$1,'Cleaned Responses'!$1:$1,0),FALSE)/100</f>
        <v/>
      </c>
      <c r="BQ47">
        <f>VLOOKUP($A47&amp;$B47,'Cleaned Responses'!$1:$82,MATCH(BQ$1,'Cleaned Responses'!$1:$1,0),FALSE)/100</f>
        <v/>
      </c>
      <c r="BR47">
        <f>VLOOKUP($A47&amp;$B47,'Cleaned Responses'!$1:$82,MATCH(BR$1,'Cleaned Responses'!$1:$1,0),FALSE)/100</f>
        <v/>
      </c>
      <c r="BS47">
        <f>VLOOKUP($A47&amp;$B47,'Cleaned Responses'!$1:$82,MATCH(BS$1,'Cleaned Responses'!$1:$1,0),FALSE)/100</f>
        <v/>
      </c>
      <c r="BT47">
        <f>VLOOKUP($A47&amp;$B47,'Cleaned Responses'!$1:$82,MATCH(BT$1,'Cleaned Responses'!$1:$1,0),FALSE)/100</f>
        <v/>
      </c>
      <c r="BU47">
        <f>VLOOKUP($A47&amp;$B47,'Cleaned Responses'!$1:$82,MATCH(BU$1,'Cleaned Responses'!$1:$1,0),FALSE)/100</f>
        <v/>
      </c>
      <c r="BV47">
        <f>VLOOKUP($A47&amp;$B47,'Cleaned Responses'!$1:$82,MATCH(BV$1,'Cleaned Responses'!$1:$1,0),FALSE)/100</f>
        <v/>
      </c>
      <c r="BW47">
        <f>BK47*AF47</f>
        <v/>
      </c>
      <c r="BX47">
        <f>BL47*AF47</f>
        <v/>
      </c>
      <c r="BY47">
        <f>BM47*AF47</f>
        <v/>
      </c>
      <c r="BZ47">
        <f>BN47*AF47</f>
        <v/>
      </c>
      <c r="CA47">
        <f>BO47*AF47</f>
        <v/>
      </c>
      <c r="CB47">
        <f>BP47*AF47</f>
        <v/>
      </c>
      <c r="CC47">
        <f>BQ47*AF47</f>
        <v/>
      </c>
      <c r="CD47">
        <f>BR47*AF47</f>
        <v/>
      </c>
      <c r="CE47">
        <f>BS47*AF47</f>
        <v/>
      </c>
      <c r="CF47">
        <f>BT47*AF47</f>
        <v/>
      </c>
      <c r="CG47">
        <f>BU47*AF47</f>
        <v/>
      </c>
    </row>
    <row r="48" ht="20" customHeight="1" s="236">
      <c r="A48" s="168" t="inlineStr">
        <is>
          <t>Waukesha Free Clinic</t>
        </is>
      </c>
      <c r="B48" s="6" t="n">
        <v>2023</v>
      </c>
      <c r="C48" s="6">
        <f>VLOOKUP($A48&amp;$B48,'Cleaned Responses'!$1:$82,MATCH($C$1,'Cleaned Responses'!$1:$1,0),FALSE)</f>
        <v/>
      </c>
      <c r="D48" s="6">
        <f>VLOOKUP($A48&amp;$B48,'Cleaned Responses'!$1:$82,MATCH(D$1,'Cleaned Responses'!$1:$1,0),FALSE)</f>
        <v/>
      </c>
      <c r="E48" s="6">
        <f>VLOOKUP($A48&amp;$B48,'Cleaned Responses'!$1:$82,MATCH(E$1,'Cleaned Responses'!$1:$1,0),FALSE)</f>
        <v/>
      </c>
      <c r="F48" s="6">
        <f>VLOOKUP($A48&amp;$B48,'Cleaned Responses'!$1:$82,MATCH(F$1,'Cleaned Responses'!$1:$1,0),FALSE)</f>
        <v/>
      </c>
      <c r="G48" s="6">
        <f>AE48</f>
        <v/>
      </c>
      <c r="H48" s="6">
        <f>VLOOKUP($A48&amp;$B48,'Cleaned Responses'!$1:$82,MATCH(H$1,'Cleaned Responses'!$1:$1,0),FALSE)</f>
        <v/>
      </c>
      <c r="I48" s="6">
        <f>VLOOKUP($A48&amp;$B48,'Cleaned Responses'!$1:$82,MATCH(I$1,'Cleaned Responses'!$1:$1,0),FALSE)</f>
        <v/>
      </c>
      <c r="J48" s="6">
        <f>VLOOKUP($A48&amp;$B48,'Cleaned Responses'!$1:$82,MATCH(J$1,'Cleaned Responses'!$1:$1,0),FALSE)</f>
        <v/>
      </c>
      <c r="K48" s="6">
        <f>VLOOKUP($A48&amp;$B48,'Cleaned Responses'!$1:$82,MATCH(K$1,'Cleaned Responses'!$1:$1,0),FALSE)</f>
        <v/>
      </c>
      <c r="L48" s="6">
        <f>VLOOKUP($A48&amp;$B48,'Cleaned Responses'!$1:$82,MATCH(L$1,'Cleaned Responses'!$1:$1,0),FALSE)</f>
        <v/>
      </c>
      <c r="M48" s="6">
        <f>VLOOKUP($A48&amp;$B48,'Cleaned Responses'!$1:$82,MATCH(M$1,'Cleaned Responses'!$1:$1,0),FALSE)</f>
        <v/>
      </c>
      <c r="N48" s="8">
        <f>V48/AE48</f>
        <v/>
      </c>
      <c r="O48" s="8">
        <f>W48/AE48</f>
        <v/>
      </c>
      <c r="P48" s="8">
        <f>Z48/AE48</f>
        <v/>
      </c>
      <c r="Q48" s="6" t="n"/>
      <c r="R48" s="6" t="n"/>
      <c r="S48" s="6" t="n"/>
      <c r="T48" s="6" t="n"/>
      <c r="U48" s="8">
        <f>SUM(N48:T48)</f>
        <v/>
      </c>
      <c r="V48" s="6">
        <f>VLOOKUP($A48&amp;$B48,'Cleaned Responses'!$1:$82,MATCH(V$1,'Cleaned Responses'!$1:$1,0),FALSE)</f>
        <v/>
      </c>
      <c r="W48" s="6">
        <f>VLOOKUP($A48&amp;$B48,'Cleaned Responses'!$1:$82,MATCH(W$1,'Cleaned Responses'!$1:$1,0),FALSE)</f>
        <v/>
      </c>
      <c r="X48" s="9">
        <f>W48-Y48</f>
        <v/>
      </c>
      <c r="Y48" s="9">
        <f>MIN(AG48,W48)</f>
        <v/>
      </c>
      <c r="Z48" s="6">
        <f>VLOOKUP($A48&amp;$B48,'Cleaned Responses'!$1:$82,MATCH(Z$1,'Cleaned Responses'!$1:$1,0),FALSE)</f>
        <v/>
      </c>
      <c r="AA48" s="6">
        <f>VLOOKUP($A48&amp;$B48,'Cleaned Responses'!$1:$82,MATCH(AA$1,'Cleaned Responses'!$1:$1,0),FALSE)</f>
        <v/>
      </c>
      <c r="AB48" s="6">
        <f>VLOOKUP($A48&amp;$B48,'Cleaned Responses'!$1:$82,MATCH(AB$1,'Cleaned Responses'!$1:$1,0),FALSE)</f>
        <v/>
      </c>
      <c r="AC48" s="6">
        <f>VLOOKUP($A48&amp;$B48,'Cleaned Responses'!$1:$82,MATCH(AC$1,'Cleaned Responses'!$1:$1,0),FALSE)</f>
        <v/>
      </c>
      <c r="AD48" s="6">
        <f>VLOOKUP($A48&amp;$B48,'Cleaned Responses'!$1:$82,MATCH(AD$1,'Cleaned Responses'!$1:$1,0),FALSE)</f>
        <v/>
      </c>
      <c r="AE48" s="6">
        <f>VLOOKUP($A48&amp;$B48,'Cleaned Responses'!$1:$82,MATCH(AE$1,'Cleaned Responses'!$1:$1,0),FALSE)</f>
        <v/>
      </c>
      <c r="AF48" s="6">
        <f>VLOOKUP($A48&amp;$B48,'Cleaned Responses'!$1:$82,MATCH(AF$1,'Cleaned Responses'!$1:$1,0),FALSE)</f>
        <v/>
      </c>
      <c r="AG48" s="6">
        <f>VLOOKUP($A48&amp;$B48,'Cleaned Responses'!$1:$82,MATCH(AG$1,'Cleaned Responses'!$1:$1,0),FALSE)</f>
        <v/>
      </c>
      <c r="AH48" s="6">
        <f>AF48-AG48</f>
        <v/>
      </c>
      <c r="AI48" s="7">
        <f>VLOOKUP($A48&amp;$B48,'Cleaned Responses'!$1:$82,MATCH(AI$1,'Cleaned Responses'!$1:$1,0),FALSE)/100</f>
        <v/>
      </c>
      <c r="AJ48" s="7">
        <f>VLOOKUP($A48&amp;$B48,'Cleaned Responses'!$1:$82,MATCH(AJ$1,'Cleaned Responses'!$1:$1,0),FALSE)/100</f>
        <v/>
      </c>
      <c r="AK48" s="7">
        <f>VLOOKUP($A48&amp;$B48,'Cleaned Responses'!$1:$82,MATCH(AK$1,'Cleaned Responses'!$1:$1,0),FALSE)/100</f>
        <v/>
      </c>
      <c r="AL48" s="7">
        <f>VLOOKUP($A48&amp;$B48,'Cleaned Responses'!$1:$82,MATCH(AL$1,'Cleaned Responses'!$1:$1,0),FALSE)/100</f>
        <v/>
      </c>
      <c r="AM48" s="7">
        <f>VLOOKUP($A48&amp;$B48,'Cleaned Responses'!$1:$82,MATCH(AM$1,'Cleaned Responses'!$1:$1,0),FALSE)/100</f>
        <v/>
      </c>
      <c r="AN48" s="7">
        <f>VLOOKUP($A48&amp;$B48,'Cleaned Responses'!$1:$82,MATCH(AN$1,'Cleaned Responses'!$1:$1,0),FALSE)/100</f>
        <v/>
      </c>
      <c r="AO48" s="7">
        <f>VLOOKUP($A48&amp;$B48,'Cleaned Responses'!$1:$82,MATCH(AO$1,'Cleaned Responses'!$1:$1,0),FALSE)/100</f>
        <v/>
      </c>
      <c r="AP48" s="7">
        <f>VLOOKUP($A48&amp;$B48,'Cleaned Responses'!$1:$82,MATCH(AP$1,'Cleaned Responses'!$1:$1,0),FALSE)/100</f>
        <v/>
      </c>
      <c r="AQ48" s="7">
        <f>VLOOKUP($A48&amp;$B48,'Cleaned Responses'!$1:$82,MATCH(AQ$1,'Cleaned Responses'!$1:$1,0),FALSE)/100</f>
        <v/>
      </c>
      <c r="AR48" s="7">
        <f>VLOOKUP($A48&amp;$B48,'Cleaned Responses'!$1:$82,MATCH(AR$1,'Cleaned Responses'!$1:$1,0),FALSE)/100</f>
        <v/>
      </c>
      <c r="AS48" s="7">
        <f>VLOOKUP($A48&amp;$B48,'Cleaned Responses'!$1:$82,MATCH(AS$1,'Cleaned Responses'!$1:$1,0),FALSE)/100</f>
        <v/>
      </c>
      <c r="AT48" s="7">
        <f>VLOOKUP($A48&amp;$B48,'Cleaned Responses'!$1:$82,MATCH(AT$1,'Cleaned Responses'!$1:$1,0),FALSE)/100</f>
        <v/>
      </c>
      <c r="AU48" s="7">
        <f>VLOOKUP($A48&amp;$B48,'Cleaned Responses'!$1:$82,MATCH(AU$1,'Cleaned Responses'!$1:$1,0),FALSE)/100</f>
        <v/>
      </c>
      <c r="AV48" s="7">
        <f>VLOOKUP($A48&amp;$B48,'Cleaned Responses'!$1:$82,MATCH(AV$1,'Cleaned Responses'!$1:$1,0),FALSE)/100</f>
        <v/>
      </c>
      <c r="AW48" s="7">
        <f>VLOOKUP($A48&amp;$B48,'Cleaned Responses'!$1:$82,MATCH(AW$1,'Cleaned Responses'!$1:$1,0),FALSE)/100</f>
        <v/>
      </c>
      <c r="AX48" s="7">
        <f>VLOOKUP($A48&amp;$B48,'Cleaned Responses'!$1:$82,MATCH(AX$1,'Cleaned Responses'!$1:$1,0),FALSE)/100</f>
        <v/>
      </c>
      <c r="AY48" s="7">
        <f>VLOOKUP($A48&amp;$B48,'Cleaned Responses'!$1:$82,MATCH(AY$1,'Cleaned Responses'!$1:$1,0),FALSE)/100</f>
        <v/>
      </c>
      <c r="AZ48" s="7">
        <f>VLOOKUP($A48&amp;$B48,'Cleaned Responses'!$1:$82,MATCH(AZ$1,'Cleaned Responses'!$1:$1,0),FALSE)/100</f>
        <v/>
      </c>
      <c r="BA48" s="7">
        <f>VLOOKUP($A48&amp;$B48,'Cleaned Responses'!$1:$82,MATCH(BA$1,'Cleaned Responses'!$1:$1,0),FALSE)/100</f>
        <v/>
      </c>
      <c r="BB48" s="7" t="n"/>
      <c r="BC48" s="6">
        <f>VLOOKUP($A48&amp;$B48,'Cleaned Responses'!$1:$82,MATCH(BC$1,'Cleaned Responses'!$1:$1,0),FALSE)</f>
        <v/>
      </c>
      <c r="BD48" s="6">
        <f>VLOOKUP($A48&amp;$B48,'Cleaned Responses'!$1:$82,MATCH(BD$1,'Cleaned Responses'!$1:$1,0),FALSE)</f>
        <v/>
      </c>
      <c r="BE48">
        <f>VLOOKUP($A48&amp;$B48,'Cleaned Responses'!$1:$82,MATCH(BE$1,'Cleaned Responses'!$1:$1,0),FALSE)/100</f>
        <v/>
      </c>
      <c r="BF48">
        <f>VLOOKUP($A48&amp;$B48,'Cleaned Responses'!$1:$82,MATCH(BF$1,'Cleaned Responses'!$1:$1,0),FALSE)/100</f>
        <v/>
      </c>
      <c r="BG48">
        <f>VLOOKUP($A48&amp;$B48,'Cleaned Responses'!$1:$82,MATCH(BG$1,'Cleaned Responses'!$1:$1,0),FALSE)/100</f>
        <v/>
      </c>
      <c r="BH48">
        <f>BE48*AF48</f>
        <v/>
      </c>
      <c r="BI48">
        <f>BF48*AF48</f>
        <v/>
      </c>
      <c r="BJ48">
        <f>BG48*AF48</f>
        <v/>
      </c>
      <c r="BK48">
        <f>VLOOKUP($A48&amp;$B48,'Cleaned Responses'!$1:$82,MATCH(BK$1,'Cleaned Responses'!$1:$1,0),FALSE)/100</f>
        <v/>
      </c>
      <c r="BL48">
        <f>VLOOKUP($A48&amp;$B48,'Cleaned Responses'!$1:$82,MATCH(BL$1,'Cleaned Responses'!$1:$1,0),FALSE)/100</f>
        <v/>
      </c>
      <c r="BM48">
        <f>VLOOKUP($A48&amp;$B48,'Cleaned Responses'!$1:$82,MATCH(BM$1,'Cleaned Responses'!$1:$1,0),FALSE)/100</f>
        <v/>
      </c>
      <c r="BN48">
        <f>VLOOKUP($A48&amp;$B48,'Cleaned Responses'!$1:$82,MATCH(BN$1,'Cleaned Responses'!$1:$1,0),FALSE)/100</f>
        <v/>
      </c>
      <c r="BO48">
        <f>VLOOKUP($A48&amp;$B48,'Cleaned Responses'!$1:$82,MATCH(BO$1,'Cleaned Responses'!$1:$1,0),FALSE)/100</f>
        <v/>
      </c>
      <c r="BP48">
        <f>VLOOKUP($A48&amp;$B48,'Cleaned Responses'!$1:$82,MATCH(BP$1,'Cleaned Responses'!$1:$1,0),FALSE)/100</f>
        <v/>
      </c>
      <c r="BQ48">
        <f>VLOOKUP($A48&amp;$B48,'Cleaned Responses'!$1:$82,MATCH(BQ$1,'Cleaned Responses'!$1:$1,0),FALSE)/100</f>
        <v/>
      </c>
      <c r="BR48">
        <f>VLOOKUP($A48&amp;$B48,'Cleaned Responses'!$1:$82,MATCH(BR$1,'Cleaned Responses'!$1:$1,0),FALSE)/100</f>
        <v/>
      </c>
      <c r="BS48">
        <f>VLOOKUP($A48&amp;$B48,'Cleaned Responses'!$1:$82,MATCH(BS$1,'Cleaned Responses'!$1:$1,0),FALSE)/100</f>
        <v/>
      </c>
      <c r="BT48">
        <f>VLOOKUP($A48&amp;$B48,'Cleaned Responses'!$1:$82,MATCH(BT$1,'Cleaned Responses'!$1:$1,0),FALSE)/100</f>
        <v/>
      </c>
      <c r="BU48">
        <f>VLOOKUP($A48&amp;$B48,'Cleaned Responses'!$1:$82,MATCH(BU$1,'Cleaned Responses'!$1:$1,0),FALSE)/100</f>
        <v/>
      </c>
      <c r="BV48">
        <f>VLOOKUP($A48&amp;$B48,'Cleaned Responses'!$1:$82,MATCH(BV$1,'Cleaned Responses'!$1:$1,0),FALSE)/100</f>
        <v/>
      </c>
      <c r="BW48">
        <f>BK48*AF48</f>
        <v/>
      </c>
      <c r="BX48">
        <f>BL48*AF48</f>
        <v/>
      </c>
      <c r="BY48">
        <f>BM48*AF48</f>
        <v/>
      </c>
      <c r="BZ48">
        <f>BN48*AF48</f>
        <v/>
      </c>
      <c r="CA48">
        <f>BO48*AF48</f>
        <v/>
      </c>
      <c r="CB48">
        <f>BP48*AF48</f>
        <v/>
      </c>
      <c r="CC48">
        <f>BQ48*AF48</f>
        <v/>
      </c>
      <c r="CD48">
        <f>BR48*AF48</f>
        <v/>
      </c>
      <c r="CE48">
        <f>BS48*AF48</f>
        <v/>
      </c>
      <c r="CF48">
        <f>BT48*AF48</f>
        <v/>
      </c>
      <c r="CG48">
        <f>BU48*AF48</f>
        <v/>
      </c>
    </row>
    <row r="49" ht="20" customHeight="1" s="236">
      <c r="A49" s="168" t="inlineStr">
        <is>
          <t>AMRI COUNSELING &amp; FAMILY SERVICES, INC.</t>
        </is>
      </c>
      <c r="B49" s="6" t="n">
        <v>2023</v>
      </c>
      <c r="C49" s="6">
        <f>VLOOKUP($A49&amp;$B49,'Cleaned Responses'!$1:$82,MATCH($C$1,'Cleaned Responses'!$1:$1,0),FALSE)</f>
        <v/>
      </c>
      <c r="D49" s="6">
        <f>VLOOKUP($A49&amp;$B49,'Cleaned Responses'!$1:$82,MATCH(D$1,'Cleaned Responses'!$1:$1,0),FALSE)</f>
        <v/>
      </c>
      <c r="E49" s="6">
        <f>VLOOKUP($A49&amp;$B49,'Cleaned Responses'!$1:$82,MATCH(E$1,'Cleaned Responses'!$1:$1,0),FALSE)</f>
        <v/>
      </c>
      <c r="F49" s="6">
        <f>VLOOKUP($A49&amp;$B49,'Cleaned Responses'!$1:$82,MATCH(F$1,'Cleaned Responses'!$1:$1,0),FALSE)</f>
        <v/>
      </c>
      <c r="G49" s="6">
        <f>AE49</f>
        <v/>
      </c>
      <c r="H49" s="6">
        <f>VLOOKUP($A49&amp;$B49,'Cleaned Responses'!$1:$82,MATCH(H$1,'Cleaned Responses'!$1:$1,0),FALSE)</f>
        <v/>
      </c>
      <c r="I49" s="6">
        <f>VLOOKUP($A49&amp;$B49,'Cleaned Responses'!$1:$82,MATCH(I$1,'Cleaned Responses'!$1:$1,0),FALSE)</f>
        <v/>
      </c>
      <c r="J49" s="6">
        <f>VLOOKUP($A49&amp;$B49,'Cleaned Responses'!$1:$82,MATCH(J$1,'Cleaned Responses'!$1:$1,0),FALSE)</f>
        <v/>
      </c>
      <c r="K49" s="6">
        <f>VLOOKUP($A49&amp;$B49,'Cleaned Responses'!$1:$82,MATCH(K$1,'Cleaned Responses'!$1:$1,0),FALSE)</f>
        <v/>
      </c>
      <c r="L49" s="6">
        <f>VLOOKUP($A49&amp;$B49,'Cleaned Responses'!$1:$82,MATCH(L$1,'Cleaned Responses'!$1:$1,0),FALSE)</f>
        <v/>
      </c>
      <c r="M49" s="6">
        <f>VLOOKUP($A49&amp;$B49,'Cleaned Responses'!$1:$82,MATCH(M$1,'Cleaned Responses'!$1:$1,0),FALSE)</f>
        <v/>
      </c>
      <c r="N49" s="8">
        <f>V49/AE49</f>
        <v/>
      </c>
      <c r="O49" s="8">
        <f>W49/AE49</f>
        <v/>
      </c>
      <c r="P49" s="8">
        <f>Z49/AE49</f>
        <v/>
      </c>
      <c r="Q49" s="6" t="n"/>
      <c r="R49" s="6" t="n"/>
      <c r="S49" s="6" t="n"/>
      <c r="T49" s="6" t="n"/>
      <c r="U49" s="8">
        <f>SUM(N49:T49)</f>
        <v/>
      </c>
      <c r="V49" s="6">
        <f>VLOOKUP($A49&amp;$B49,'Cleaned Responses'!$1:$82,MATCH(V$1,'Cleaned Responses'!$1:$1,0),FALSE)</f>
        <v/>
      </c>
      <c r="W49" s="6">
        <f>VLOOKUP($A49&amp;$B49,'Cleaned Responses'!$1:$82,MATCH(W$1,'Cleaned Responses'!$1:$1,0),FALSE)</f>
        <v/>
      </c>
      <c r="X49" s="9">
        <f>W49-Y49</f>
        <v/>
      </c>
      <c r="Y49" s="9">
        <f>MIN(AG49,W49)</f>
        <v/>
      </c>
      <c r="Z49" s="6">
        <f>VLOOKUP($A49&amp;$B49,'Cleaned Responses'!$1:$82,MATCH(Z$1,'Cleaned Responses'!$1:$1,0),FALSE)</f>
        <v/>
      </c>
      <c r="AA49" s="6">
        <f>VLOOKUP($A49&amp;$B49,'Cleaned Responses'!$1:$82,MATCH(AA$1,'Cleaned Responses'!$1:$1,0),FALSE)</f>
        <v/>
      </c>
      <c r="AB49" s="6">
        <f>VLOOKUP($A49&amp;$B49,'Cleaned Responses'!$1:$82,MATCH(AB$1,'Cleaned Responses'!$1:$1,0),FALSE)</f>
        <v/>
      </c>
      <c r="AC49" s="6">
        <f>VLOOKUP($A49&amp;$B49,'Cleaned Responses'!$1:$82,MATCH(AC$1,'Cleaned Responses'!$1:$1,0),FALSE)</f>
        <v/>
      </c>
      <c r="AD49" s="6">
        <f>VLOOKUP($A49&amp;$B49,'Cleaned Responses'!$1:$82,MATCH(AD$1,'Cleaned Responses'!$1:$1,0),FALSE)</f>
        <v/>
      </c>
      <c r="AE49" s="6">
        <f>VLOOKUP($A49&amp;$B49,'Cleaned Responses'!$1:$82,MATCH(AE$1,'Cleaned Responses'!$1:$1,0),FALSE)</f>
        <v/>
      </c>
      <c r="AF49" s="6">
        <f>VLOOKUP($A49&amp;$B49,'Cleaned Responses'!$1:$82,MATCH(AF$1,'Cleaned Responses'!$1:$1,0),FALSE)</f>
        <v/>
      </c>
      <c r="AG49" s="6">
        <f>VLOOKUP($A49&amp;$B49,'Cleaned Responses'!$1:$82,MATCH(AG$1,'Cleaned Responses'!$1:$1,0),FALSE)</f>
        <v/>
      </c>
      <c r="AH49" s="6">
        <f>AF49-AG49</f>
        <v/>
      </c>
      <c r="AI49" s="7">
        <f>VLOOKUP($A49&amp;$B49,'Cleaned Responses'!$1:$82,MATCH(AI$1,'Cleaned Responses'!$1:$1,0),FALSE)/100</f>
        <v/>
      </c>
      <c r="AJ49" s="7">
        <f>VLOOKUP($A49&amp;$B49,'Cleaned Responses'!$1:$82,MATCH(AJ$1,'Cleaned Responses'!$1:$1,0),FALSE)/100</f>
        <v/>
      </c>
      <c r="AK49" s="7">
        <f>VLOOKUP($A49&amp;$B49,'Cleaned Responses'!$1:$82,MATCH(AK$1,'Cleaned Responses'!$1:$1,0),FALSE)/100</f>
        <v/>
      </c>
      <c r="AL49" s="7">
        <f>VLOOKUP($A49&amp;$B49,'Cleaned Responses'!$1:$82,MATCH(AL$1,'Cleaned Responses'!$1:$1,0),FALSE)/100</f>
        <v/>
      </c>
      <c r="AM49" s="7">
        <f>VLOOKUP($A49&amp;$B49,'Cleaned Responses'!$1:$82,MATCH(AM$1,'Cleaned Responses'!$1:$1,0),FALSE)/100</f>
        <v/>
      </c>
      <c r="AN49" s="7">
        <f>VLOOKUP($A49&amp;$B49,'Cleaned Responses'!$1:$82,MATCH(AN$1,'Cleaned Responses'!$1:$1,0),FALSE)/100</f>
        <v/>
      </c>
      <c r="AO49" s="7">
        <f>VLOOKUP($A49&amp;$B49,'Cleaned Responses'!$1:$82,MATCH(AO$1,'Cleaned Responses'!$1:$1,0),FALSE)/100</f>
        <v/>
      </c>
      <c r="AP49" s="7">
        <f>VLOOKUP($A49&amp;$B49,'Cleaned Responses'!$1:$82,MATCH(AP$1,'Cleaned Responses'!$1:$1,0),FALSE)/100</f>
        <v/>
      </c>
      <c r="AQ49" s="7">
        <f>VLOOKUP($A49&amp;$B49,'Cleaned Responses'!$1:$82,MATCH(AQ$1,'Cleaned Responses'!$1:$1,0),FALSE)/100</f>
        <v/>
      </c>
      <c r="AR49" s="7">
        <f>VLOOKUP($A49&amp;$B49,'Cleaned Responses'!$1:$82,MATCH(AR$1,'Cleaned Responses'!$1:$1,0),FALSE)/100</f>
        <v/>
      </c>
      <c r="AS49" s="7">
        <f>VLOOKUP($A49&amp;$B49,'Cleaned Responses'!$1:$82,MATCH(AS$1,'Cleaned Responses'!$1:$1,0),FALSE)/100</f>
        <v/>
      </c>
      <c r="AT49" s="7">
        <f>VLOOKUP($A49&amp;$B49,'Cleaned Responses'!$1:$82,MATCH(AT$1,'Cleaned Responses'!$1:$1,0),FALSE)/100</f>
        <v/>
      </c>
      <c r="AU49" s="7">
        <f>VLOOKUP($A49&amp;$B49,'Cleaned Responses'!$1:$82,MATCH(AU$1,'Cleaned Responses'!$1:$1,0),FALSE)/100</f>
        <v/>
      </c>
      <c r="AV49" s="7">
        <f>VLOOKUP($A49&amp;$B49,'Cleaned Responses'!$1:$82,MATCH(AV$1,'Cleaned Responses'!$1:$1,0),FALSE)/100</f>
        <v/>
      </c>
      <c r="AW49" s="7">
        <f>VLOOKUP($A49&amp;$B49,'Cleaned Responses'!$1:$82,MATCH(AW$1,'Cleaned Responses'!$1:$1,0),FALSE)/100</f>
        <v/>
      </c>
      <c r="AX49" s="7">
        <f>VLOOKUP($A49&amp;$B49,'Cleaned Responses'!$1:$82,MATCH(AX$1,'Cleaned Responses'!$1:$1,0),FALSE)/100</f>
        <v/>
      </c>
      <c r="AY49" s="7">
        <f>VLOOKUP($A49&amp;$B49,'Cleaned Responses'!$1:$82,MATCH(AY$1,'Cleaned Responses'!$1:$1,0),FALSE)/100</f>
        <v/>
      </c>
      <c r="AZ49" s="7">
        <f>VLOOKUP($A49&amp;$B49,'Cleaned Responses'!$1:$82,MATCH(AZ$1,'Cleaned Responses'!$1:$1,0),FALSE)/100</f>
        <v/>
      </c>
      <c r="BA49" s="7">
        <f>VLOOKUP($A49&amp;$B49,'Cleaned Responses'!$1:$82,MATCH(BA$1,'Cleaned Responses'!$1:$1,0),FALSE)/100</f>
        <v/>
      </c>
      <c r="BB49" s="7" t="n"/>
      <c r="BC49" s="6">
        <f>VLOOKUP($A49&amp;$B49,'Cleaned Responses'!$1:$82,MATCH(BC$1,'Cleaned Responses'!$1:$1,0),FALSE)</f>
        <v/>
      </c>
      <c r="BD49" s="6">
        <f>VLOOKUP($A49&amp;$B49,'Cleaned Responses'!$1:$82,MATCH(BD$1,'Cleaned Responses'!$1:$1,0),FALSE)</f>
        <v/>
      </c>
      <c r="BE49">
        <f>VLOOKUP($A49&amp;$B49,'Cleaned Responses'!$1:$82,MATCH(BE$1,'Cleaned Responses'!$1:$1,0),FALSE)/100</f>
        <v/>
      </c>
      <c r="BF49">
        <f>VLOOKUP($A49&amp;$B49,'Cleaned Responses'!$1:$82,MATCH(BF$1,'Cleaned Responses'!$1:$1,0),FALSE)/100</f>
        <v/>
      </c>
      <c r="BG49">
        <f>VLOOKUP($A49&amp;$B49,'Cleaned Responses'!$1:$82,MATCH(BG$1,'Cleaned Responses'!$1:$1,0),FALSE)/100</f>
        <v/>
      </c>
      <c r="BH49">
        <f>BE49*AF49</f>
        <v/>
      </c>
      <c r="BI49">
        <f>BF49*AF49</f>
        <v/>
      </c>
      <c r="BJ49">
        <f>BG49*AF49</f>
        <v/>
      </c>
      <c r="BK49">
        <f>VLOOKUP($A49&amp;$B49,'Cleaned Responses'!$1:$82,MATCH(BK$1,'Cleaned Responses'!$1:$1,0),FALSE)/100</f>
        <v/>
      </c>
      <c r="BL49">
        <f>VLOOKUP($A49&amp;$B49,'Cleaned Responses'!$1:$82,MATCH(BL$1,'Cleaned Responses'!$1:$1,0),FALSE)/100</f>
        <v/>
      </c>
      <c r="BM49">
        <f>VLOOKUP($A49&amp;$B49,'Cleaned Responses'!$1:$82,MATCH(BM$1,'Cleaned Responses'!$1:$1,0),FALSE)/100</f>
        <v/>
      </c>
      <c r="BN49">
        <f>VLOOKUP($A49&amp;$B49,'Cleaned Responses'!$1:$82,MATCH(BN$1,'Cleaned Responses'!$1:$1,0),FALSE)/100</f>
        <v/>
      </c>
      <c r="BO49">
        <f>VLOOKUP($A49&amp;$B49,'Cleaned Responses'!$1:$82,MATCH(BO$1,'Cleaned Responses'!$1:$1,0),FALSE)/100</f>
        <v/>
      </c>
      <c r="BP49">
        <f>VLOOKUP($A49&amp;$B49,'Cleaned Responses'!$1:$82,MATCH(BP$1,'Cleaned Responses'!$1:$1,0),FALSE)/100</f>
        <v/>
      </c>
      <c r="BQ49">
        <f>VLOOKUP($A49&amp;$B49,'Cleaned Responses'!$1:$82,MATCH(BQ$1,'Cleaned Responses'!$1:$1,0),FALSE)/100</f>
        <v/>
      </c>
      <c r="BR49">
        <f>VLOOKUP($A49&amp;$B49,'Cleaned Responses'!$1:$82,MATCH(BR$1,'Cleaned Responses'!$1:$1,0),FALSE)/100</f>
        <v/>
      </c>
      <c r="BS49">
        <f>VLOOKUP($A49&amp;$B49,'Cleaned Responses'!$1:$82,MATCH(BS$1,'Cleaned Responses'!$1:$1,0),FALSE)/100</f>
        <v/>
      </c>
      <c r="BT49">
        <f>VLOOKUP($A49&amp;$B49,'Cleaned Responses'!$1:$82,MATCH(BT$1,'Cleaned Responses'!$1:$1,0),FALSE)/100</f>
        <v/>
      </c>
      <c r="BU49">
        <f>VLOOKUP($A49&amp;$B49,'Cleaned Responses'!$1:$82,MATCH(BU$1,'Cleaned Responses'!$1:$1,0),FALSE)/100</f>
        <v/>
      </c>
      <c r="BV49">
        <f>VLOOKUP($A49&amp;$B49,'Cleaned Responses'!$1:$82,MATCH(BV$1,'Cleaned Responses'!$1:$1,0),FALSE)/100</f>
        <v/>
      </c>
      <c r="BW49">
        <f>BK49*AF49</f>
        <v/>
      </c>
      <c r="BX49">
        <f>BL49*AF49</f>
        <v/>
      </c>
      <c r="BY49">
        <f>BM49*AF49</f>
        <v/>
      </c>
      <c r="BZ49">
        <f>BN49*AF49</f>
        <v/>
      </c>
      <c r="CA49">
        <f>BO49*AF49</f>
        <v/>
      </c>
      <c r="CB49">
        <f>BP49*AF49</f>
        <v/>
      </c>
      <c r="CC49">
        <f>BQ49*AF49</f>
        <v/>
      </c>
      <c r="CD49">
        <f>BR49*AF49</f>
        <v/>
      </c>
      <c r="CE49">
        <f>BS49*AF49</f>
        <v/>
      </c>
      <c r="CF49">
        <f>BT49*AF49</f>
        <v/>
      </c>
      <c r="CG49">
        <f>BU49*AF49</f>
        <v/>
      </c>
    </row>
    <row r="50" ht="20" customHeight="1" s="236">
      <c r="A50" s="168" t="inlineStr">
        <is>
          <t>C.H. Mason Health Clinic</t>
        </is>
      </c>
      <c r="B50" s="6" t="n">
        <v>2023</v>
      </c>
      <c r="C50" s="6">
        <f>VLOOKUP($A50&amp;$B50,'Cleaned Responses'!$1:$82,MATCH($C$1,'Cleaned Responses'!$1:$1,0),FALSE)</f>
        <v/>
      </c>
      <c r="D50" s="6">
        <f>VLOOKUP($A50&amp;$B50,'Cleaned Responses'!$1:$82,MATCH(D$1,'Cleaned Responses'!$1:$1,0),FALSE)</f>
        <v/>
      </c>
      <c r="E50" s="6">
        <f>VLOOKUP($A50&amp;$B50,'Cleaned Responses'!$1:$82,MATCH(E$1,'Cleaned Responses'!$1:$1,0),FALSE)</f>
        <v/>
      </c>
      <c r="F50" s="6">
        <f>VLOOKUP($A50&amp;$B50,'Cleaned Responses'!$1:$82,MATCH(F$1,'Cleaned Responses'!$1:$1,0),FALSE)</f>
        <v/>
      </c>
      <c r="G50" s="6">
        <f>AE50</f>
        <v/>
      </c>
      <c r="H50" s="6">
        <f>VLOOKUP($A50&amp;$B50,'Cleaned Responses'!$1:$82,MATCH(H$1,'Cleaned Responses'!$1:$1,0),FALSE)</f>
        <v/>
      </c>
      <c r="I50" s="6">
        <f>VLOOKUP($A50&amp;$B50,'Cleaned Responses'!$1:$82,MATCH(I$1,'Cleaned Responses'!$1:$1,0),FALSE)</f>
        <v/>
      </c>
      <c r="J50" s="6">
        <f>VLOOKUP($A50&amp;$B50,'Cleaned Responses'!$1:$82,MATCH(J$1,'Cleaned Responses'!$1:$1,0),FALSE)</f>
        <v/>
      </c>
      <c r="K50" s="6">
        <f>VLOOKUP($A50&amp;$B50,'Cleaned Responses'!$1:$82,MATCH(K$1,'Cleaned Responses'!$1:$1,0),FALSE)</f>
        <v/>
      </c>
      <c r="L50" s="6">
        <f>VLOOKUP($A50&amp;$B50,'Cleaned Responses'!$1:$82,MATCH(L$1,'Cleaned Responses'!$1:$1,0),FALSE)</f>
        <v/>
      </c>
      <c r="M50" s="6">
        <f>VLOOKUP($A50&amp;$B50,'Cleaned Responses'!$1:$82,MATCH(M$1,'Cleaned Responses'!$1:$1,0),FALSE)</f>
        <v/>
      </c>
      <c r="N50" s="8">
        <f>V50/AE50</f>
        <v/>
      </c>
      <c r="O50" s="8">
        <f>W50/AE50</f>
        <v/>
      </c>
      <c r="P50" s="8">
        <f>Z50/AE50</f>
        <v/>
      </c>
      <c r="Q50" s="6" t="n"/>
      <c r="R50" s="6" t="n"/>
      <c r="S50" s="6" t="n"/>
      <c r="T50" s="6" t="n"/>
      <c r="U50" s="8">
        <f>SUM(N50:T50)</f>
        <v/>
      </c>
      <c r="V50" s="6">
        <f>VLOOKUP($A50&amp;$B50,'Cleaned Responses'!$1:$82,MATCH(V$1,'Cleaned Responses'!$1:$1,0),FALSE)</f>
        <v/>
      </c>
      <c r="W50" s="6">
        <f>VLOOKUP($A50&amp;$B50,'Cleaned Responses'!$1:$82,MATCH(W$1,'Cleaned Responses'!$1:$1,0),FALSE)</f>
        <v/>
      </c>
      <c r="X50" s="9">
        <f>W50-Y50</f>
        <v/>
      </c>
      <c r="Y50" s="9">
        <f>MIN(AG50,W50)</f>
        <v/>
      </c>
      <c r="Z50" s="6">
        <f>VLOOKUP($A50&amp;$B50,'Cleaned Responses'!$1:$82,MATCH(Z$1,'Cleaned Responses'!$1:$1,0),FALSE)</f>
        <v/>
      </c>
      <c r="AA50" s="6">
        <f>VLOOKUP($A50&amp;$B50,'Cleaned Responses'!$1:$82,MATCH(AA$1,'Cleaned Responses'!$1:$1,0),FALSE)</f>
        <v/>
      </c>
      <c r="AB50" s="6">
        <f>VLOOKUP($A50&amp;$B50,'Cleaned Responses'!$1:$82,MATCH(AB$1,'Cleaned Responses'!$1:$1,0),FALSE)</f>
        <v/>
      </c>
      <c r="AC50" s="6">
        <f>VLOOKUP($A50&amp;$B50,'Cleaned Responses'!$1:$82,MATCH(AC$1,'Cleaned Responses'!$1:$1,0),FALSE)</f>
        <v/>
      </c>
      <c r="AD50" s="6">
        <f>VLOOKUP($A50&amp;$B50,'Cleaned Responses'!$1:$82,MATCH(AD$1,'Cleaned Responses'!$1:$1,0),FALSE)</f>
        <v/>
      </c>
      <c r="AE50" s="6">
        <f>VLOOKUP($A50&amp;$B50,'Cleaned Responses'!$1:$82,MATCH(AE$1,'Cleaned Responses'!$1:$1,0),FALSE)</f>
        <v/>
      </c>
      <c r="AF50" s="6">
        <f>VLOOKUP($A50&amp;$B50,'Cleaned Responses'!$1:$82,MATCH(AF$1,'Cleaned Responses'!$1:$1,0),FALSE)</f>
        <v/>
      </c>
      <c r="AG50" s="6">
        <f>VLOOKUP($A50&amp;$B50,'Cleaned Responses'!$1:$82,MATCH(AG$1,'Cleaned Responses'!$1:$1,0),FALSE)</f>
        <v/>
      </c>
      <c r="AH50" s="6">
        <f>AF50-AG50</f>
        <v/>
      </c>
      <c r="AI50" s="7">
        <f>VLOOKUP($A50&amp;$B50,'Cleaned Responses'!$1:$82,MATCH(AI$1,'Cleaned Responses'!$1:$1,0),FALSE)/100</f>
        <v/>
      </c>
      <c r="AJ50" s="7">
        <f>VLOOKUP($A50&amp;$B50,'Cleaned Responses'!$1:$82,MATCH(AJ$1,'Cleaned Responses'!$1:$1,0),FALSE)/100</f>
        <v/>
      </c>
      <c r="AK50" s="7">
        <f>VLOOKUP($A50&amp;$B50,'Cleaned Responses'!$1:$82,MATCH(AK$1,'Cleaned Responses'!$1:$1,0),FALSE)/100</f>
        <v/>
      </c>
      <c r="AL50" s="7">
        <f>VLOOKUP($A50&amp;$B50,'Cleaned Responses'!$1:$82,MATCH(AL$1,'Cleaned Responses'!$1:$1,0),FALSE)/100</f>
        <v/>
      </c>
      <c r="AM50" s="7">
        <f>VLOOKUP($A50&amp;$B50,'Cleaned Responses'!$1:$82,MATCH(AM$1,'Cleaned Responses'!$1:$1,0),FALSE)/100</f>
        <v/>
      </c>
      <c r="AN50" s="7">
        <f>VLOOKUP($A50&amp;$B50,'Cleaned Responses'!$1:$82,MATCH(AN$1,'Cleaned Responses'!$1:$1,0),FALSE)/100</f>
        <v/>
      </c>
      <c r="AO50" s="7">
        <f>VLOOKUP($A50&amp;$B50,'Cleaned Responses'!$1:$82,MATCH(AO$1,'Cleaned Responses'!$1:$1,0),FALSE)/100</f>
        <v/>
      </c>
      <c r="AP50" s="7">
        <f>VLOOKUP($A50&amp;$B50,'Cleaned Responses'!$1:$82,MATCH(AP$1,'Cleaned Responses'!$1:$1,0),FALSE)/100</f>
        <v/>
      </c>
      <c r="AQ50" s="7">
        <f>VLOOKUP($A50&amp;$B50,'Cleaned Responses'!$1:$82,MATCH(AQ$1,'Cleaned Responses'!$1:$1,0),FALSE)/100</f>
        <v/>
      </c>
      <c r="AR50" s="7">
        <f>VLOOKUP($A50&amp;$B50,'Cleaned Responses'!$1:$82,MATCH(AR$1,'Cleaned Responses'!$1:$1,0),FALSE)/100</f>
        <v/>
      </c>
      <c r="AS50" s="7">
        <f>VLOOKUP($A50&amp;$B50,'Cleaned Responses'!$1:$82,MATCH(AS$1,'Cleaned Responses'!$1:$1,0),FALSE)/100</f>
        <v/>
      </c>
      <c r="AT50" s="7">
        <f>VLOOKUP($A50&amp;$B50,'Cleaned Responses'!$1:$82,MATCH(AT$1,'Cleaned Responses'!$1:$1,0),FALSE)/100</f>
        <v/>
      </c>
      <c r="AU50" s="7">
        <f>VLOOKUP($A50&amp;$B50,'Cleaned Responses'!$1:$82,MATCH(AU$1,'Cleaned Responses'!$1:$1,0),FALSE)/100</f>
        <v/>
      </c>
      <c r="AV50" s="7">
        <f>VLOOKUP($A50&amp;$B50,'Cleaned Responses'!$1:$82,MATCH(AV$1,'Cleaned Responses'!$1:$1,0),FALSE)/100</f>
        <v/>
      </c>
      <c r="AW50" s="7">
        <f>VLOOKUP($A50&amp;$B50,'Cleaned Responses'!$1:$82,MATCH(AW$1,'Cleaned Responses'!$1:$1,0),FALSE)/100</f>
        <v/>
      </c>
      <c r="AX50" s="7">
        <f>VLOOKUP($A50&amp;$B50,'Cleaned Responses'!$1:$82,MATCH(AX$1,'Cleaned Responses'!$1:$1,0),FALSE)/100</f>
        <v/>
      </c>
      <c r="AY50" s="7">
        <f>VLOOKUP($A50&amp;$B50,'Cleaned Responses'!$1:$82,MATCH(AY$1,'Cleaned Responses'!$1:$1,0),FALSE)/100</f>
        <v/>
      </c>
      <c r="AZ50" s="7">
        <f>VLOOKUP($A50&amp;$B50,'Cleaned Responses'!$1:$82,MATCH(AZ$1,'Cleaned Responses'!$1:$1,0),FALSE)/100</f>
        <v/>
      </c>
      <c r="BA50" s="7">
        <f>VLOOKUP($A50&amp;$B50,'Cleaned Responses'!$1:$82,MATCH(BA$1,'Cleaned Responses'!$1:$1,0),FALSE)/100</f>
        <v/>
      </c>
      <c r="BB50" s="7" t="n"/>
      <c r="BC50" s="6">
        <f>VLOOKUP($A50&amp;$B50,'Cleaned Responses'!$1:$82,MATCH(BC$1,'Cleaned Responses'!$1:$1,0),FALSE)</f>
        <v/>
      </c>
      <c r="BD50" s="6">
        <f>VLOOKUP($A50&amp;$B50,'Cleaned Responses'!$1:$82,MATCH(BD$1,'Cleaned Responses'!$1:$1,0),FALSE)</f>
        <v/>
      </c>
      <c r="BE50">
        <f>VLOOKUP($A50&amp;$B50,'Cleaned Responses'!$1:$82,MATCH(BE$1,'Cleaned Responses'!$1:$1,0),FALSE)/100</f>
        <v/>
      </c>
      <c r="BF50">
        <f>VLOOKUP($A50&amp;$B50,'Cleaned Responses'!$1:$82,MATCH(BF$1,'Cleaned Responses'!$1:$1,0),FALSE)/100</f>
        <v/>
      </c>
      <c r="BG50">
        <f>VLOOKUP($A50&amp;$B50,'Cleaned Responses'!$1:$82,MATCH(BG$1,'Cleaned Responses'!$1:$1,0),FALSE)/100</f>
        <v/>
      </c>
      <c r="BH50">
        <f>BE50*AF50</f>
        <v/>
      </c>
      <c r="BI50">
        <f>BF50*AF50</f>
        <v/>
      </c>
      <c r="BJ50">
        <f>BG50*AF50</f>
        <v/>
      </c>
      <c r="BK50">
        <f>VLOOKUP($A50&amp;$B50,'Cleaned Responses'!$1:$82,MATCH(BK$1,'Cleaned Responses'!$1:$1,0),FALSE)/100</f>
        <v/>
      </c>
      <c r="BL50">
        <f>VLOOKUP($A50&amp;$B50,'Cleaned Responses'!$1:$82,MATCH(BL$1,'Cleaned Responses'!$1:$1,0),FALSE)/100</f>
        <v/>
      </c>
      <c r="BM50">
        <f>VLOOKUP($A50&amp;$B50,'Cleaned Responses'!$1:$82,MATCH(BM$1,'Cleaned Responses'!$1:$1,0),FALSE)/100</f>
        <v/>
      </c>
      <c r="BN50">
        <f>VLOOKUP($A50&amp;$B50,'Cleaned Responses'!$1:$82,MATCH(BN$1,'Cleaned Responses'!$1:$1,0),FALSE)/100</f>
        <v/>
      </c>
      <c r="BO50">
        <f>VLOOKUP($A50&amp;$B50,'Cleaned Responses'!$1:$82,MATCH(BO$1,'Cleaned Responses'!$1:$1,0),FALSE)/100</f>
        <v/>
      </c>
      <c r="BP50">
        <f>VLOOKUP($A50&amp;$B50,'Cleaned Responses'!$1:$82,MATCH(BP$1,'Cleaned Responses'!$1:$1,0),FALSE)/100</f>
        <v/>
      </c>
      <c r="BQ50">
        <f>VLOOKUP($A50&amp;$B50,'Cleaned Responses'!$1:$82,MATCH(BQ$1,'Cleaned Responses'!$1:$1,0),FALSE)/100</f>
        <v/>
      </c>
      <c r="BR50">
        <f>VLOOKUP($A50&amp;$B50,'Cleaned Responses'!$1:$82,MATCH(BR$1,'Cleaned Responses'!$1:$1,0),FALSE)/100</f>
        <v/>
      </c>
      <c r="BS50">
        <f>VLOOKUP($A50&amp;$B50,'Cleaned Responses'!$1:$82,MATCH(BS$1,'Cleaned Responses'!$1:$1,0),FALSE)/100</f>
        <v/>
      </c>
      <c r="BT50">
        <f>VLOOKUP($A50&amp;$B50,'Cleaned Responses'!$1:$82,MATCH(BT$1,'Cleaned Responses'!$1:$1,0),FALSE)/100</f>
        <v/>
      </c>
      <c r="BU50">
        <f>VLOOKUP($A50&amp;$B50,'Cleaned Responses'!$1:$82,MATCH(BU$1,'Cleaned Responses'!$1:$1,0),FALSE)/100</f>
        <v/>
      </c>
      <c r="BV50">
        <f>VLOOKUP($A50&amp;$B50,'Cleaned Responses'!$1:$82,MATCH(BV$1,'Cleaned Responses'!$1:$1,0),FALSE)/100</f>
        <v/>
      </c>
      <c r="BW50">
        <f>BK50*AF50</f>
        <v/>
      </c>
      <c r="BX50">
        <f>BL50*AF50</f>
        <v/>
      </c>
      <c r="BY50">
        <f>BM50*AF50</f>
        <v/>
      </c>
      <c r="BZ50">
        <f>BN50*AF50</f>
        <v/>
      </c>
      <c r="CA50">
        <f>BO50*AF50</f>
        <v/>
      </c>
      <c r="CB50">
        <f>BP50*AF50</f>
        <v/>
      </c>
      <c r="CC50">
        <f>BQ50*AF50</f>
        <v/>
      </c>
      <c r="CD50">
        <f>BR50*AF50</f>
        <v/>
      </c>
      <c r="CE50">
        <f>BS50*AF50</f>
        <v/>
      </c>
      <c r="CF50">
        <f>BT50*AF50</f>
        <v/>
      </c>
      <c r="CG50">
        <f>BU50*AF50</f>
        <v/>
      </c>
    </row>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P118"/>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G2&amp;B2</f>
        <v/>
      </c>
      <c r="B2" t="n">
        <v>2023</v>
      </c>
      <c r="G2" t="inlineStr">
        <is>
          <t>Affordable Dental Care</t>
        </is>
      </c>
      <c r="W2" t="n">
        <v>423000</v>
      </c>
      <c r="X2" t="n">
        <v>432000</v>
      </c>
      <c r="Y2" t="n">
        <v>800</v>
      </c>
      <c r="Z2" t="n">
        <v>379</v>
      </c>
      <c r="AA2" t="n">
        <v>1000</v>
      </c>
      <c r="AB2" t="n">
        <v>2700</v>
      </c>
      <c r="AC2" t="n">
        <v>2700</v>
      </c>
      <c r="AD2" t="n">
        <v>0</v>
      </c>
      <c r="AE2" t="n">
        <v>2</v>
      </c>
      <c r="AF2" t="n">
        <v>0</v>
      </c>
      <c r="AG2" t="n">
        <v>135</v>
      </c>
      <c r="AH2" t="n">
        <v>0</v>
      </c>
      <c r="AI2" t="n">
        <v>0</v>
      </c>
      <c r="AJ2" t="n">
        <v>0</v>
      </c>
      <c r="AK2" t="n">
        <v>0</v>
      </c>
      <c r="AL2" t="n">
        <v>0</v>
      </c>
      <c r="AM2" t="n">
        <v>0</v>
      </c>
      <c r="AN2" t="n">
        <v>0</v>
      </c>
      <c r="AO2" t="n">
        <v>0</v>
      </c>
      <c r="AP2" t="n">
        <v>0</v>
      </c>
      <c r="AQ2" t="n">
        <v>0</v>
      </c>
      <c r="AR2" t="n">
        <v>0</v>
      </c>
      <c r="AS2" t="n">
        <v>100</v>
      </c>
      <c r="AT2" t="n">
        <v>0</v>
      </c>
      <c r="AU2" t="n">
        <v>0</v>
      </c>
      <c r="AV2" t="n">
        <v>0</v>
      </c>
      <c r="AW2" t="n">
        <v>0</v>
      </c>
      <c r="AX2" t="n">
        <v>0</v>
      </c>
      <c r="AY2" t="n">
        <v>0</v>
      </c>
      <c r="BH2" t="n">
        <v>48</v>
      </c>
      <c r="BI2" t="n">
        <v>52</v>
      </c>
      <c r="BM2" t="n">
        <v>5</v>
      </c>
      <c r="BN2" t="n">
        <v>72</v>
      </c>
      <c r="BO2" t="n">
        <v>23</v>
      </c>
      <c r="BP2" t="n">
        <v>33</v>
      </c>
      <c r="BQ2" t="n">
        <v>48</v>
      </c>
      <c r="BR2" t="n">
        <v>7</v>
      </c>
      <c r="BS2" t="n">
        <v>7</v>
      </c>
      <c r="BT2" t="n">
        <v>2</v>
      </c>
      <c r="BU2" t="n">
        <v>0</v>
      </c>
      <c r="BV2" t="n">
        <v>0</v>
      </c>
      <c r="BW2" t="n">
        <v>3</v>
      </c>
      <c r="BX2" t="n">
        <v>0</v>
      </c>
      <c r="BY2" t="n">
        <v>28</v>
      </c>
      <c r="BZ2" t="n">
        <v>48</v>
      </c>
      <c r="CA2" t="n">
        <v>24</v>
      </c>
      <c r="CB2" t="n">
        <v>0</v>
      </c>
      <c r="CI2" t="n">
        <v>4</v>
      </c>
      <c r="CJ2" t="n">
        <v>18</v>
      </c>
      <c r="CK2" t="n">
        <v>1</v>
      </c>
    </row>
    <row r="3">
      <c r="A3">
        <f>G3&amp;B3</f>
        <v/>
      </c>
      <c r="B3" t="n">
        <v>2023</v>
      </c>
      <c r="G3" t="inlineStr">
        <is>
          <t>Aurora Walker's Point Community Clinic</t>
        </is>
      </c>
      <c r="W3" t="n">
        <v>2535843</v>
      </c>
      <c r="X3" t="n">
        <v>836455</v>
      </c>
      <c r="Y3" t="n">
        <v>4680</v>
      </c>
      <c r="Z3" t="n">
        <v>1433</v>
      </c>
      <c r="AA3" t="n">
        <v>4237</v>
      </c>
      <c r="AB3" t="n">
        <v>0</v>
      </c>
      <c r="AC3" t="n">
        <v>1127</v>
      </c>
      <c r="AD3" t="n">
        <v>1587</v>
      </c>
      <c r="AE3" t="n">
        <v>3</v>
      </c>
      <c r="AF3" t="n">
        <v>1000</v>
      </c>
      <c r="AG3" t="n">
        <v>0</v>
      </c>
      <c r="AH3" t="n">
        <v>0</v>
      </c>
      <c r="AI3" t="n">
        <v>1879</v>
      </c>
      <c r="AJ3" t="n">
        <v>18</v>
      </c>
      <c r="AK3" t="n">
        <v>0</v>
      </c>
      <c r="AL3" t="n">
        <v>100</v>
      </c>
      <c r="AM3" t="n">
        <v>0</v>
      </c>
      <c r="AN3" t="n">
        <v>1200</v>
      </c>
      <c r="AO3" t="n">
        <v>100</v>
      </c>
      <c r="AP3" t="n">
        <v>100</v>
      </c>
      <c r="AQ3" t="n">
        <v>50</v>
      </c>
      <c r="AR3" t="n">
        <v>100</v>
      </c>
      <c r="AS3" t="n">
        <v>0</v>
      </c>
      <c r="AT3" t="n">
        <v>50</v>
      </c>
      <c r="AU3" t="n">
        <v>70</v>
      </c>
      <c r="AV3" t="n">
        <v>100</v>
      </c>
      <c r="AW3" t="n">
        <v>80</v>
      </c>
      <c r="AX3" t="n">
        <v>80</v>
      </c>
      <c r="AY3" t="n">
        <v>0</v>
      </c>
      <c r="BH3" t="n">
        <v>49</v>
      </c>
      <c r="BI3" t="n">
        <v>51</v>
      </c>
      <c r="BM3" t="n">
        <v>9</v>
      </c>
      <c r="BN3" t="n">
        <v>84</v>
      </c>
      <c r="BO3" t="n">
        <v>7</v>
      </c>
      <c r="BP3" t="n">
        <v>70</v>
      </c>
      <c r="BQ3" t="n">
        <v>10</v>
      </c>
      <c r="BR3" t="n">
        <v>4</v>
      </c>
      <c r="BS3" t="n">
        <v>14</v>
      </c>
      <c r="BT3" t="n">
        <v>0</v>
      </c>
      <c r="BU3" t="n">
        <v>1</v>
      </c>
      <c r="BV3" t="n">
        <v>0</v>
      </c>
      <c r="BW3" t="n">
        <v>0</v>
      </c>
      <c r="BX3" t="n">
        <v>1</v>
      </c>
      <c r="BY3" t="n">
        <v>20</v>
      </c>
      <c r="BZ3" t="n">
        <v>70</v>
      </c>
      <c r="CA3" t="n">
        <v>10</v>
      </c>
      <c r="CB3" t="n">
        <v>0</v>
      </c>
      <c r="CI3" t="n">
        <v>7</v>
      </c>
      <c r="CJ3" t="n">
        <v>20</v>
      </c>
      <c r="CK3" t="n">
        <v>5</v>
      </c>
    </row>
    <row r="4">
      <c r="A4">
        <f>G4&amp;B4</f>
        <v/>
      </c>
      <c r="B4" t="n">
        <v>2023</v>
      </c>
      <c r="G4" t="inlineStr">
        <is>
          <t>Brady East STD Clinic Inc (BESTD Clinic)</t>
        </is>
      </c>
      <c r="W4" t="n">
        <v>51950</v>
      </c>
      <c r="X4" t="n">
        <v>0</v>
      </c>
      <c r="Y4" t="n">
        <v>2400</v>
      </c>
      <c r="Z4" t="n">
        <v>612</v>
      </c>
      <c r="AA4" t="n">
        <v>1220</v>
      </c>
      <c r="AB4" t="n">
        <v>0</v>
      </c>
      <c r="AC4" t="n">
        <v>2300</v>
      </c>
      <c r="AD4" t="n">
        <v>0</v>
      </c>
      <c r="AE4" t="n">
        <v>4</v>
      </c>
      <c r="AF4" t="n">
        <v>460</v>
      </c>
      <c r="AG4" t="n">
        <v>0</v>
      </c>
      <c r="AH4" t="n">
        <v>0</v>
      </c>
      <c r="AI4" t="n">
        <v>1310</v>
      </c>
      <c r="AJ4" t="n">
        <v>0</v>
      </c>
      <c r="AK4" t="n">
        <v>0</v>
      </c>
      <c r="AL4" t="n">
        <v>0</v>
      </c>
      <c r="AM4" t="n">
        <v>0</v>
      </c>
      <c r="AN4" t="n">
        <v>20</v>
      </c>
      <c r="AO4" t="n">
        <v>0</v>
      </c>
      <c r="AP4" t="n">
        <v>0</v>
      </c>
      <c r="AQ4" t="n">
        <v>0</v>
      </c>
      <c r="AR4" t="n">
        <v>0</v>
      </c>
      <c r="AS4" t="n">
        <v>0</v>
      </c>
      <c r="AT4" t="n">
        <v>100</v>
      </c>
      <c r="AU4" t="n">
        <v>0</v>
      </c>
      <c r="AV4" t="n">
        <v>0</v>
      </c>
      <c r="AW4" t="n">
        <v>0</v>
      </c>
      <c r="AX4" t="n">
        <v>0</v>
      </c>
      <c r="AY4" t="n">
        <v>0</v>
      </c>
      <c r="BH4" t="n">
        <v>90</v>
      </c>
      <c r="BI4" t="n">
        <v>10</v>
      </c>
      <c r="BM4" t="n">
        <v>2</v>
      </c>
      <c r="BN4" t="n">
        <v>80</v>
      </c>
      <c r="BO4" t="n">
        <v>18</v>
      </c>
      <c r="BP4" t="n">
        <v>10</v>
      </c>
      <c r="BQ4" t="n">
        <v>35</v>
      </c>
      <c r="BR4" t="n">
        <v>35</v>
      </c>
      <c r="BS4" t="n">
        <v>5</v>
      </c>
      <c r="BT4" t="n">
        <v>2</v>
      </c>
      <c r="BU4" t="n">
        <v>0</v>
      </c>
      <c r="BV4" t="n">
        <v>8</v>
      </c>
      <c r="BW4" t="n">
        <v>0</v>
      </c>
      <c r="BX4" t="n">
        <v>5</v>
      </c>
      <c r="BY4" t="n">
        <v>33</v>
      </c>
      <c r="BZ4" t="n">
        <v>33</v>
      </c>
      <c r="CA4" t="n">
        <v>34</v>
      </c>
      <c r="CB4" t="n">
        <v>0</v>
      </c>
      <c r="CI4" t="n">
        <v>0</v>
      </c>
      <c r="CJ4" t="n">
        <v>75</v>
      </c>
      <c r="CK4" t="n">
        <v>15</v>
      </c>
    </row>
    <row r="5">
      <c r="A5">
        <f>G5&amp;B5</f>
        <v/>
      </c>
      <c r="B5" t="n">
        <v>2023</v>
      </c>
      <c r="G5" t="inlineStr">
        <is>
          <t>Bread of Healing Clinic</t>
        </is>
      </c>
      <c r="W5" t="n">
        <v>1200000</v>
      </c>
      <c r="X5" t="n">
        <v>0</v>
      </c>
      <c r="Y5" t="n">
        <v>6650</v>
      </c>
      <c r="Z5" t="n">
        <v>400</v>
      </c>
      <c r="AA5" t="n">
        <v>1800</v>
      </c>
      <c r="AB5" t="n">
        <v>500</v>
      </c>
      <c r="AC5" t="n">
        <v>4862</v>
      </c>
      <c r="AD5" t="n">
        <v>1455</v>
      </c>
      <c r="AE5" t="n">
        <v>5</v>
      </c>
      <c r="AF5" t="n">
        <v>480</v>
      </c>
      <c r="AG5" t="n">
        <v>20</v>
      </c>
      <c r="AH5" t="n">
        <v>0</v>
      </c>
      <c r="AI5" t="n">
        <v>520</v>
      </c>
      <c r="AJ5" t="n">
        <v>1</v>
      </c>
      <c r="AK5" t="n">
        <v>0</v>
      </c>
      <c r="AL5" t="n">
        <v>190</v>
      </c>
      <c r="AM5" t="n">
        <v>0</v>
      </c>
      <c r="AN5" t="n">
        <v>50000</v>
      </c>
      <c r="AO5" t="n">
        <v>100</v>
      </c>
      <c r="AP5" t="n">
        <v>100</v>
      </c>
      <c r="AQ5" t="n">
        <v>100</v>
      </c>
      <c r="AR5" t="n">
        <v>100</v>
      </c>
      <c r="AS5" t="n">
        <v>30</v>
      </c>
      <c r="AT5" t="n">
        <v>100</v>
      </c>
      <c r="AU5" t="n">
        <v>100</v>
      </c>
      <c r="AV5" t="n">
        <v>100</v>
      </c>
      <c r="AW5" t="n">
        <v>92</v>
      </c>
      <c r="AX5" t="n">
        <v>25</v>
      </c>
      <c r="AY5" t="n">
        <v>0</v>
      </c>
      <c r="BH5" t="n">
        <v>52</v>
      </c>
      <c r="BI5" t="n">
        <v>48</v>
      </c>
      <c r="BM5" t="n">
        <v>0</v>
      </c>
      <c r="BN5" t="n">
        <v>98</v>
      </c>
      <c r="BO5" t="n">
        <v>2</v>
      </c>
      <c r="BP5" t="n">
        <v>30</v>
      </c>
      <c r="BQ5" t="n">
        <v>13</v>
      </c>
      <c r="BR5" t="n">
        <v>55</v>
      </c>
      <c r="BS5" t="n">
        <v>2</v>
      </c>
      <c r="BT5" t="n">
        <v>0</v>
      </c>
      <c r="BU5" t="n">
        <v>0</v>
      </c>
      <c r="BV5" t="n">
        <v>0</v>
      </c>
      <c r="BW5" t="n">
        <v>0</v>
      </c>
      <c r="BX5" t="n">
        <v>0</v>
      </c>
      <c r="BY5" t="n">
        <v>0</v>
      </c>
      <c r="BZ5" t="n">
        <v>95</v>
      </c>
      <c r="CA5" t="n">
        <v>5</v>
      </c>
      <c r="CB5" t="n">
        <v>0</v>
      </c>
      <c r="CI5" t="n">
        <v>4</v>
      </c>
      <c r="CJ5" t="n">
        <v>55</v>
      </c>
      <c r="CK5" t="n">
        <v>35</v>
      </c>
    </row>
    <row r="6">
      <c r="A6">
        <f>G6&amp;B6</f>
        <v/>
      </c>
      <c r="B6" t="n">
        <v>2023</v>
      </c>
      <c r="G6" t="inlineStr">
        <is>
          <t>Brown County Oral Health Partnership</t>
        </is>
      </c>
      <c r="W6" t="n">
        <v>6112211</v>
      </c>
      <c r="X6" t="n">
        <v>6072211</v>
      </c>
      <c r="Y6" t="n">
        <v>0</v>
      </c>
      <c r="Z6" t="n">
        <v>1907</v>
      </c>
      <c r="AA6" t="n">
        <v>12225</v>
      </c>
      <c r="AB6" t="n">
        <v>25061</v>
      </c>
      <c r="AC6" t="n">
        <v>0</v>
      </c>
      <c r="AD6" t="n">
        <v>0</v>
      </c>
      <c r="AE6" t="n">
        <v>6</v>
      </c>
      <c r="AF6" t="n">
        <v>0</v>
      </c>
      <c r="AG6" t="n">
        <v>0</v>
      </c>
      <c r="AH6" t="n">
        <v>0</v>
      </c>
      <c r="AI6" t="n">
        <v>0</v>
      </c>
      <c r="AJ6" t="n">
        <v>0</v>
      </c>
      <c r="AK6" t="n">
        <v>0</v>
      </c>
      <c r="AL6" t="n">
        <v>0</v>
      </c>
      <c r="AM6" t="n">
        <v>0</v>
      </c>
      <c r="AN6" t="n">
        <v>0</v>
      </c>
      <c r="AO6" t="n">
        <v>0</v>
      </c>
      <c r="AP6" t="n">
        <v>0</v>
      </c>
      <c r="AQ6" t="n">
        <v>0</v>
      </c>
      <c r="AR6" t="n">
        <v>0</v>
      </c>
      <c r="AS6" t="n">
        <v>100</v>
      </c>
      <c r="AT6" t="n">
        <v>0</v>
      </c>
      <c r="AU6" t="n">
        <v>0</v>
      </c>
      <c r="AV6" t="n">
        <v>0</v>
      </c>
      <c r="AW6" t="n">
        <v>0</v>
      </c>
      <c r="AX6" t="n">
        <v>0</v>
      </c>
      <c r="AY6" t="n">
        <v>0</v>
      </c>
      <c r="BH6" t="n">
        <v>52</v>
      </c>
      <c r="BI6" t="n">
        <v>47</v>
      </c>
      <c r="BM6" t="n">
        <v>97</v>
      </c>
      <c r="BN6" t="n">
        <v>3</v>
      </c>
      <c r="BO6" t="n">
        <v>0</v>
      </c>
      <c r="BP6" t="n">
        <v>30</v>
      </c>
      <c r="BQ6" t="n">
        <v>46</v>
      </c>
      <c r="BR6" t="n">
        <v>8</v>
      </c>
      <c r="BS6" t="n">
        <v>4</v>
      </c>
      <c r="BT6" t="n">
        <v>4</v>
      </c>
      <c r="BU6" t="n">
        <v>1</v>
      </c>
      <c r="BV6" t="n">
        <v>5</v>
      </c>
      <c r="BW6" t="n">
        <v>1</v>
      </c>
      <c r="BX6" t="n">
        <v>1</v>
      </c>
      <c r="BY6" t="n">
        <v>90</v>
      </c>
      <c r="BZ6" t="n">
        <v>10</v>
      </c>
      <c r="CA6" t="n">
        <v>0</v>
      </c>
      <c r="CB6" t="n">
        <v>0</v>
      </c>
      <c r="CI6" t="n">
        <v>11</v>
      </c>
      <c r="CJ6" t="n">
        <v>0</v>
      </c>
      <c r="CK6" t="n">
        <v>0</v>
      </c>
    </row>
    <row r="7">
      <c r="A7">
        <f>G7&amp;B7</f>
        <v/>
      </c>
      <c r="B7" t="n">
        <v>2023</v>
      </c>
      <c r="G7" t="inlineStr">
        <is>
          <t>Chippewa Valley Free Clinic</t>
        </is>
      </c>
      <c r="W7" t="n">
        <v>481088</v>
      </c>
      <c r="X7" t="n">
        <v>0</v>
      </c>
      <c r="Y7" t="n">
        <v>7429</v>
      </c>
      <c r="Z7" t="n">
        <v>258</v>
      </c>
      <c r="AA7" t="n">
        <v>499</v>
      </c>
      <c r="AB7" t="n">
        <v>230</v>
      </c>
      <c r="AC7" t="n">
        <v>2521</v>
      </c>
      <c r="AD7" t="n">
        <v>140</v>
      </c>
      <c r="AE7" t="n">
        <v>7</v>
      </c>
      <c r="AF7" t="n">
        <v>0</v>
      </c>
      <c r="AG7" t="n">
        <v>0</v>
      </c>
      <c r="AH7" t="n">
        <v>0</v>
      </c>
      <c r="AI7" t="n">
        <v>590</v>
      </c>
      <c r="AJ7" t="n">
        <v>0</v>
      </c>
      <c r="AK7" t="n">
        <v>0</v>
      </c>
      <c r="AL7" t="n">
        <v>116</v>
      </c>
      <c r="AM7" t="n">
        <v>0</v>
      </c>
      <c r="AN7" t="n">
        <v>2989</v>
      </c>
      <c r="AO7" t="n">
        <v>100</v>
      </c>
      <c r="AP7" t="n">
        <v>100</v>
      </c>
      <c r="AQ7" t="n">
        <v>100</v>
      </c>
      <c r="AR7" t="n">
        <v>100</v>
      </c>
      <c r="AS7" t="n">
        <v>100</v>
      </c>
      <c r="AT7" t="n">
        <v>100</v>
      </c>
      <c r="AU7" t="n">
        <v>100</v>
      </c>
      <c r="AV7" t="n">
        <v>100</v>
      </c>
      <c r="AW7" t="n">
        <v>100</v>
      </c>
      <c r="AX7" t="n">
        <v>100</v>
      </c>
      <c r="AY7" t="n">
        <v>0</v>
      </c>
      <c r="BH7" t="n">
        <v>48</v>
      </c>
      <c r="BI7" t="n">
        <v>52</v>
      </c>
      <c r="BM7" t="n">
        <v>9</v>
      </c>
      <c r="BN7" t="n">
        <v>87</v>
      </c>
      <c r="BO7" t="n">
        <v>4</v>
      </c>
      <c r="BP7" t="n">
        <v>47</v>
      </c>
      <c r="BQ7" t="n">
        <v>33</v>
      </c>
      <c r="BR7" t="n">
        <v>1</v>
      </c>
      <c r="BS7" t="n">
        <v>4</v>
      </c>
      <c r="BT7" t="n">
        <v>0</v>
      </c>
      <c r="BU7" t="n">
        <v>0</v>
      </c>
      <c r="BV7" t="n">
        <v>0</v>
      </c>
      <c r="BW7" t="n">
        <v>15</v>
      </c>
      <c r="BX7" t="n">
        <v>0</v>
      </c>
      <c r="BY7" t="n">
        <v>46</v>
      </c>
      <c r="BZ7" t="n">
        <v>39</v>
      </c>
      <c r="CA7" t="n">
        <v>15</v>
      </c>
      <c r="CB7" t="n">
        <v>0</v>
      </c>
      <c r="CI7" t="n">
        <v>2</v>
      </c>
      <c r="CJ7" t="n">
        <v>180</v>
      </c>
      <c r="CK7" t="n">
        <v>107</v>
      </c>
    </row>
    <row r="8">
      <c r="A8">
        <f>G8&amp;B8</f>
        <v/>
      </c>
      <c r="B8" t="n">
        <v>2023</v>
      </c>
      <c r="G8" t="inlineStr">
        <is>
          <t>Church Health Services, Inc.</t>
        </is>
      </c>
      <c r="W8" t="n">
        <v>667189</v>
      </c>
      <c r="X8" t="n">
        <v>310673</v>
      </c>
      <c r="Y8" t="n">
        <v>45</v>
      </c>
      <c r="Z8" t="n">
        <v>984</v>
      </c>
      <c r="AA8" t="n">
        <v>1614</v>
      </c>
      <c r="AB8" t="n">
        <v>1240</v>
      </c>
      <c r="AC8" t="n">
        <v>0</v>
      </c>
      <c r="AD8" t="n">
        <v>2159</v>
      </c>
      <c r="AE8" t="n">
        <v>8</v>
      </c>
      <c r="AF8" t="n">
        <v>0</v>
      </c>
      <c r="AG8" t="n">
        <v>409</v>
      </c>
      <c r="AH8" t="n">
        <v>0</v>
      </c>
      <c r="AI8" t="n">
        <v>0</v>
      </c>
      <c r="AJ8" t="n">
        <v>0</v>
      </c>
      <c r="AK8" t="n">
        <v>10</v>
      </c>
      <c r="AL8" t="n">
        <v>0</v>
      </c>
      <c r="AM8" t="n">
        <v>0</v>
      </c>
      <c r="AN8" t="n">
        <v>0</v>
      </c>
      <c r="AO8" t="n">
        <v>0</v>
      </c>
      <c r="AP8" t="n">
        <v>0</v>
      </c>
      <c r="AQ8" t="n">
        <v>0</v>
      </c>
      <c r="AR8" t="n">
        <v>0</v>
      </c>
      <c r="AS8" t="n">
        <v>74</v>
      </c>
      <c r="AT8" t="n">
        <v>0</v>
      </c>
      <c r="AU8" t="n">
        <v>0</v>
      </c>
      <c r="AV8" t="n">
        <v>24</v>
      </c>
      <c r="AW8" t="n">
        <v>1</v>
      </c>
      <c r="AX8" t="n">
        <v>1</v>
      </c>
      <c r="AY8" t="n">
        <v>0</v>
      </c>
      <c r="BH8" t="n">
        <v>40</v>
      </c>
      <c r="BI8" t="n">
        <v>60</v>
      </c>
      <c r="BM8" t="n">
        <v>30</v>
      </c>
      <c r="BN8" t="n">
        <v>68</v>
      </c>
      <c r="BO8" t="n">
        <v>2</v>
      </c>
      <c r="BP8" t="n">
        <v>20</v>
      </c>
      <c r="BQ8" t="n">
        <v>45</v>
      </c>
      <c r="BR8" t="n">
        <v>10</v>
      </c>
      <c r="BS8" t="n">
        <v>0</v>
      </c>
      <c r="BT8" t="n">
        <v>0</v>
      </c>
      <c r="BU8" t="n">
        <v>0</v>
      </c>
      <c r="BV8" t="n">
        <v>15</v>
      </c>
      <c r="BW8" t="n">
        <v>0</v>
      </c>
      <c r="BX8" t="n">
        <v>10</v>
      </c>
      <c r="BY8" t="n">
        <v>45</v>
      </c>
      <c r="BZ8" t="n">
        <v>45</v>
      </c>
      <c r="CA8" t="n">
        <v>10</v>
      </c>
      <c r="CB8" t="n">
        <v>0</v>
      </c>
      <c r="CI8" t="n">
        <v>12</v>
      </c>
      <c r="CJ8" t="n">
        <v>8</v>
      </c>
      <c r="CK8" t="n">
        <v>1</v>
      </c>
    </row>
    <row r="9">
      <c r="A9">
        <f>G9&amp;B9</f>
        <v/>
      </c>
      <c r="B9" t="n">
        <v>2023</v>
      </c>
      <c r="G9" t="inlineStr">
        <is>
          <t>City on a Hill</t>
        </is>
      </c>
      <c r="W9" t="n">
        <v>358323</v>
      </c>
      <c r="X9" t="n">
        <v>0</v>
      </c>
      <c r="Y9" t="n">
        <v>6631</v>
      </c>
      <c r="Z9" t="n">
        <v>42</v>
      </c>
      <c r="AA9" t="n">
        <v>344</v>
      </c>
      <c r="AB9" t="n">
        <v>16</v>
      </c>
      <c r="AC9" t="n">
        <v>3697</v>
      </c>
      <c r="AD9" t="n">
        <v>107</v>
      </c>
      <c r="AE9" t="n">
        <v>9</v>
      </c>
      <c r="AF9" t="n">
        <v>51</v>
      </c>
      <c r="AG9" t="n">
        <v>0</v>
      </c>
      <c r="AH9" t="n">
        <v>0</v>
      </c>
      <c r="AI9" t="n">
        <v>214</v>
      </c>
      <c r="AJ9" t="n">
        <v>0</v>
      </c>
      <c r="AK9" t="n">
        <v>0</v>
      </c>
      <c r="AL9" t="n">
        <v>0</v>
      </c>
      <c r="AM9" t="n">
        <v>0</v>
      </c>
      <c r="AN9" t="n">
        <v>881</v>
      </c>
      <c r="AO9" t="n">
        <v>16</v>
      </c>
      <c r="AP9" t="n">
        <v>33</v>
      </c>
      <c r="AQ9" t="n">
        <v>10</v>
      </c>
      <c r="AR9" t="n">
        <v>30</v>
      </c>
      <c r="AS9" t="n">
        <v>0</v>
      </c>
      <c r="AT9" t="n">
        <v>6</v>
      </c>
      <c r="AU9" t="n">
        <v>19</v>
      </c>
      <c r="AV9" t="n">
        <v>7</v>
      </c>
      <c r="AW9" t="n">
        <v>3</v>
      </c>
      <c r="AX9" t="n">
        <v>3</v>
      </c>
      <c r="AY9" t="n">
        <v>0</v>
      </c>
      <c r="BH9" t="n">
        <v>45</v>
      </c>
      <c r="BI9" t="n">
        <v>54</v>
      </c>
      <c r="BM9" t="n">
        <v>0</v>
      </c>
      <c r="BN9" t="n">
        <v>93</v>
      </c>
      <c r="BO9" t="n">
        <v>7</v>
      </c>
      <c r="BP9" t="n">
        <v>9</v>
      </c>
      <c r="BQ9" t="n">
        <v>11</v>
      </c>
      <c r="BR9" t="n">
        <v>62</v>
      </c>
      <c r="BS9" t="n">
        <v>1</v>
      </c>
      <c r="BT9" t="n">
        <v>1</v>
      </c>
      <c r="BU9" t="n">
        <v>0</v>
      </c>
      <c r="BV9" t="n">
        <v>4</v>
      </c>
      <c r="BW9" t="n">
        <v>3</v>
      </c>
      <c r="BX9" t="n">
        <v>9</v>
      </c>
      <c r="BY9" t="n">
        <v>65</v>
      </c>
      <c r="BZ9" t="n">
        <v>25</v>
      </c>
      <c r="CA9" t="n">
        <v>10</v>
      </c>
      <c r="CB9" t="n">
        <v>0</v>
      </c>
      <c r="CI9" t="n">
        <v>0</v>
      </c>
      <c r="CJ9" t="n">
        <v>738</v>
      </c>
      <c r="CK9" t="n">
        <v>20</v>
      </c>
    </row>
    <row r="10">
      <c r="A10">
        <f>G10&amp;B10</f>
        <v/>
      </c>
      <c r="B10" t="n">
        <v>2023</v>
      </c>
      <c r="G10" t="inlineStr">
        <is>
          <t>Community Connections Free Clinic</t>
        </is>
      </c>
      <c r="W10" t="n">
        <v>239344</v>
      </c>
      <c r="X10" t="n">
        <v>0</v>
      </c>
      <c r="Y10" t="n">
        <v>3500</v>
      </c>
      <c r="Z10" t="n">
        <v>230</v>
      </c>
      <c r="AA10" t="n">
        <v>523</v>
      </c>
      <c r="AB10" t="n">
        <v>0</v>
      </c>
      <c r="AC10" t="n">
        <v>961</v>
      </c>
      <c r="AD10" t="n">
        <v>10</v>
      </c>
      <c r="AE10" t="n">
        <v>10</v>
      </c>
      <c r="AF10" t="n">
        <v>0</v>
      </c>
      <c r="AG10" t="n">
        <v>0</v>
      </c>
      <c r="AH10" t="n">
        <v>0</v>
      </c>
      <c r="AI10" t="n">
        <v>1566</v>
      </c>
      <c r="AJ10" t="n">
        <v>0</v>
      </c>
      <c r="AK10" t="n">
        <v>12</v>
      </c>
      <c r="AL10" t="n">
        <v>0</v>
      </c>
      <c r="AM10" t="n">
        <v>0</v>
      </c>
      <c r="AN10" t="n">
        <v>275</v>
      </c>
      <c r="AO10" t="n">
        <v>25</v>
      </c>
      <c r="AP10" t="n">
        <v>35</v>
      </c>
      <c r="AQ10" t="n">
        <v>5</v>
      </c>
      <c r="AR10" t="n">
        <v>0</v>
      </c>
      <c r="AS10" t="n">
        <v>0</v>
      </c>
      <c r="AT10" t="n">
        <v>20</v>
      </c>
      <c r="AU10" t="n">
        <v>25</v>
      </c>
      <c r="AV10" t="n">
        <v>10</v>
      </c>
      <c r="AW10" t="n">
        <v>10</v>
      </c>
      <c r="AX10" t="n">
        <v>10</v>
      </c>
      <c r="AY10" t="n">
        <v>0</v>
      </c>
      <c r="BH10" t="n">
        <v>44</v>
      </c>
      <c r="BI10" t="n">
        <v>56.00000000000001</v>
      </c>
      <c r="BM10" t="n">
        <v>7.000000000000001</v>
      </c>
      <c r="BN10" t="n">
        <v>90</v>
      </c>
      <c r="BO10" t="n">
        <v>3</v>
      </c>
      <c r="BP10" t="n">
        <v>75</v>
      </c>
      <c r="BQ10" t="n">
        <v>24</v>
      </c>
      <c r="BR10" t="n">
        <v>0</v>
      </c>
      <c r="BS10" t="n">
        <v>1</v>
      </c>
      <c r="BT10" t="n">
        <v>0</v>
      </c>
      <c r="BU10" t="n">
        <v>0</v>
      </c>
      <c r="BV10" t="n">
        <v>0</v>
      </c>
      <c r="BW10" t="n">
        <v>0</v>
      </c>
      <c r="BX10" t="n">
        <v>0</v>
      </c>
      <c r="BY10" t="n">
        <v>0</v>
      </c>
      <c r="BZ10" t="n">
        <v>100</v>
      </c>
      <c r="CA10" t="n">
        <v>0</v>
      </c>
      <c r="CB10" t="n">
        <v>0</v>
      </c>
      <c r="CI10" t="n">
        <v>0</v>
      </c>
      <c r="CJ10" t="n">
        <v>90</v>
      </c>
      <c r="CK10" t="n">
        <v>30</v>
      </c>
    </row>
    <row r="11">
      <c r="A11">
        <f>G11&amp;B11</f>
        <v/>
      </c>
      <c r="B11" t="n">
        <v>2023</v>
      </c>
      <c r="G11" t="inlineStr">
        <is>
          <t>Community Outreach Health Clinic</t>
        </is>
      </c>
      <c r="W11" t="n">
        <v>215572</v>
      </c>
      <c r="X11" t="n">
        <v>0</v>
      </c>
      <c r="Y11" t="n">
        <v>3500</v>
      </c>
      <c r="Z11" t="n">
        <v>66</v>
      </c>
      <c r="AA11" t="n">
        <v>876</v>
      </c>
      <c r="AB11" t="n">
        <v>15</v>
      </c>
      <c r="AC11" t="n">
        <v>45</v>
      </c>
      <c r="AD11" t="n">
        <v>188</v>
      </c>
      <c r="AE11" t="n">
        <v>11</v>
      </c>
      <c r="AF11" t="n">
        <v>197</v>
      </c>
      <c r="AG11" t="n">
        <v>10</v>
      </c>
      <c r="AH11" t="n">
        <v>39</v>
      </c>
      <c r="AI11" t="n">
        <v>900</v>
      </c>
      <c r="AJ11" t="n">
        <v>0</v>
      </c>
      <c r="AK11" t="n">
        <v>0</v>
      </c>
      <c r="AL11" t="n">
        <v>0</v>
      </c>
      <c r="AM11" t="n">
        <v>0</v>
      </c>
      <c r="AN11" t="n">
        <v>2203</v>
      </c>
      <c r="AO11" t="n">
        <v>75</v>
      </c>
      <c r="AP11" t="n">
        <v>100</v>
      </c>
      <c r="AQ11" t="n">
        <v>35</v>
      </c>
      <c r="AR11" t="n">
        <v>100</v>
      </c>
      <c r="AS11" t="n">
        <v>3</v>
      </c>
      <c r="AT11" t="n">
        <v>25</v>
      </c>
      <c r="AU11" t="n">
        <v>75</v>
      </c>
      <c r="AV11" t="n">
        <v>100</v>
      </c>
      <c r="AW11" t="n">
        <v>28</v>
      </c>
      <c r="AX11" t="n">
        <v>5</v>
      </c>
      <c r="AY11" t="n">
        <v>0</v>
      </c>
      <c r="BH11" t="n">
        <v>60</v>
      </c>
      <c r="BI11" t="n">
        <v>40</v>
      </c>
      <c r="BM11" t="n">
        <v>1</v>
      </c>
      <c r="BN11" t="n">
        <v>86</v>
      </c>
      <c r="BO11" t="n">
        <v>13</v>
      </c>
      <c r="BP11" t="n">
        <v>10</v>
      </c>
      <c r="BQ11" t="n">
        <v>56</v>
      </c>
      <c r="BR11" t="n">
        <v>20</v>
      </c>
      <c r="BS11" t="n">
        <v>7</v>
      </c>
      <c r="BT11" t="n">
        <v>0</v>
      </c>
      <c r="BU11" t="n">
        <v>0</v>
      </c>
      <c r="BV11" t="n">
        <v>0</v>
      </c>
      <c r="BW11" t="n">
        <v>0</v>
      </c>
      <c r="BX11" t="n">
        <v>7</v>
      </c>
      <c r="BY11" t="n">
        <v>5</v>
      </c>
      <c r="BZ11" t="n">
        <v>75</v>
      </c>
      <c r="CA11" t="n">
        <v>20</v>
      </c>
      <c r="CB11" t="n">
        <v>0</v>
      </c>
      <c r="CI11" t="n">
        <v>3</v>
      </c>
      <c r="CJ11" t="n">
        <v>35</v>
      </c>
      <c r="CK11" t="n">
        <v>9</v>
      </c>
    </row>
    <row r="12">
      <c r="A12">
        <f>G12&amp;B12</f>
        <v/>
      </c>
      <c r="B12" t="n">
        <v>2023</v>
      </c>
      <c r="G12" t="inlineStr">
        <is>
          <t>Community Smiles Dental</t>
        </is>
      </c>
      <c r="W12" t="n">
        <v>2988166</v>
      </c>
      <c r="X12" t="n">
        <v>3013147</v>
      </c>
      <c r="Y12" t="n">
        <v>185</v>
      </c>
      <c r="Z12" t="n">
        <v>852</v>
      </c>
      <c r="AA12" t="n">
        <v>4373</v>
      </c>
      <c r="AB12" t="n">
        <v>13323</v>
      </c>
      <c r="AC12" t="n">
        <v>0</v>
      </c>
      <c r="AD12" t="n">
        <v>0</v>
      </c>
      <c r="AE12" t="n">
        <v>12</v>
      </c>
      <c r="AF12" t="n">
        <v>0</v>
      </c>
      <c r="AG12" t="n">
        <v>453</v>
      </c>
      <c r="AH12" t="n">
        <v>4817</v>
      </c>
      <c r="AI12" t="n">
        <v>0</v>
      </c>
      <c r="AJ12" t="n">
        <v>0</v>
      </c>
      <c r="AK12" t="n">
        <v>0</v>
      </c>
      <c r="AL12" t="n">
        <v>0</v>
      </c>
      <c r="AM12" t="n">
        <v>0</v>
      </c>
      <c r="AN12" t="n">
        <v>0</v>
      </c>
      <c r="AO12" t="n">
        <v>0</v>
      </c>
      <c r="AP12" t="n">
        <v>0</v>
      </c>
      <c r="AQ12" t="n">
        <v>0</v>
      </c>
      <c r="AR12" t="n">
        <v>0</v>
      </c>
      <c r="AS12" t="n">
        <v>100</v>
      </c>
      <c r="AT12" t="n">
        <v>0</v>
      </c>
      <c r="AU12" t="n">
        <v>0</v>
      </c>
      <c r="AV12" t="n">
        <v>0</v>
      </c>
      <c r="AW12" t="n">
        <v>0</v>
      </c>
      <c r="AX12" t="n">
        <v>0</v>
      </c>
      <c r="AY12" t="n">
        <v>0</v>
      </c>
      <c r="BH12" t="n">
        <v>50</v>
      </c>
      <c r="BI12" t="n">
        <v>50</v>
      </c>
      <c r="BM12" t="n">
        <v>86</v>
      </c>
      <c r="BN12" t="n">
        <v>14</v>
      </c>
      <c r="BO12" t="n">
        <v>0</v>
      </c>
      <c r="BP12" t="n">
        <v>33</v>
      </c>
      <c r="BQ12" t="n">
        <v>37</v>
      </c>
      <c r="BR12" t="n">
        <v>8</v>
      </c>
      <c r="BS12" t="n">
        <v>4</v>
      </c>
      <c r="BT12" t="n">
        <v>1</v>
      </c>
      <c r="BU12" t="n">
        <v>1</v>
      </c>
      <c r="BV12" t="n">
        <v>14</v>
      </c>
      <c r="BW12" t="n">
        <v>1</v>
      </c>
      <c r="BX12" t="n">
        <v>1</v>
      </c>
      <c r="BY12" t="n">
        <v>50</v>
      </c>
      <c r="BZ12" t="n">
        <v>50</v>
      </c>
      <c r="CA12" t="n">
        <v>0</v>
      </c>
      <c r="CB12" t="n">
        <v>0</v>
      </c>
      <c r="CI12" t="n">
        <v>12</v>
      </c>
      <c r="CJ12" t="n">
        <v>12</v>
      </c>
      <c r="CK12" t="n">
        <v>6</v>
      </c>
    </row>
    <row r="13">
      <c r="A13">
        <f>G13&amp;B13</f>
        <v/>
      </c>
      <c r="B13" t="n">
        <v>2023</v>
      </c>
      <c r="G13" t="inlineStr">
        <is>
          <t>Eagle's Wing Free Clinic</t>
        </is>
      </c>
      <c r="W13" t="n">
        <v>19746</v>
      </c>
      <c r="X13" t="n">
        <v>0</v>
      </c>
      <c r="Y13" t="n">
        <v>215</v>
      </c>
      <c r="Z13" t="n">
        <v>7</v>
      </c>
      <c r="AA13" t="n">
        <v>19</v>
      </c>
      <c r="AB13" t="n">
        <v>0</v>
      </c>
      <c r="AC13" t="n">
        <v>0</v>
      </c>
      <c r="AD13" t="n">
        <v>0</v>
      </c>
      <c r="AE13" t="n">
        <v>13</v>
      </c>
      <c r="AF13" t="n">
        <v>2</v>
      </c>
      <c r="AG13" t="n">
        <v>0</v>
      </c>
      <c r="AH13" t="n">
        <v>0</v>
      </c>
      <c r="AI13" t="n">
        <v>0</v>
      </c>
      <c r="AJ13" t="n">
        <v>0</v>
      </c>
      <c r="AK13" t="n">
        <v>0</v>
      </c>
      <c r="AL13" t="n">
        <v>0</v>
      </c>
      <c r="AM13" t="n">
        <v>0</v>
      </c>
      <c r="AN13" t="n">
        <v>257</v>
      </c>
      <c r="AO13" t="n">
        <v>10</v>
      </c>
      <c r="AP13" t="n">
        <v>42</v>
      </c>
      <c r="AQ13" t="n">
        <v>5</v>
      </c>
      <c r="AR13" t="n">
        <v>10</v>
      </c>
      <c r="AS13" t="n">
        <v>0</v>
      </c>
      <c r="AT13" t="n">
        <v>0</v>
      </c>
      <c r="AU13" t="n">
        <v>21</v>
      </c>
      <c r="AV13" t="n">
        <v>26</v>
      </c>
      <c r="AW13" t="n">
        <v>21</v>
      </c>
      <c r="AX13" t="n">
        <v>0</v>
      </c>
      <c r="AY13" t="n">
        <v>0</v>
      </c>
      <c r="BH13" t="n">
        <v>63</v>
      </c>
      <c r="BI13" t="n">
        <v>37</v>
      </c>
      <c r="BM13" t="n">
        <v>0</v>
      </c>
      <c r="BN13" t="n">
        <v>100</v>
      </c>
      <c r="BO13" t="n">
        <v>0</v>
      </c>
      <c r="BP13" t="n">
        <v>21</v>
      </c>
      <c r="BQ13" t="n">
        <v>79</v>
      </c>
      <c r="BR13" t="n">
        <v>0</v>
      </c>
      <c r="BS13" t="n">
        <v>0</v>
      </c>
      <c r="BT13" t="n">
        <v>0</v>
      </c>
      <c r="BU13" t="n">
        <v>0</v>
      </c>
      <c r="BV13" t="n">
        <v>0</v>
      </c>
      <c r="BW13" t="n">
        <v>0</v>
      </c>
      <c r="BX13" t="n">
        <v>0</v>
      </c>
      <c r="BY13" t="n">
        <v>10</v>
      </c>
      <c r="BZ13" t="n">
        <v>16</v>
      </c>
      <c r="CA13" t="n">
        <v>74</v>
      </c>
      <c r="CB13" t="n">
        <v>0</v>
      </c>
      <c r="CI13" t="n">
        <v>0</v>
      </c>
      <c r="CJ13" t="n">
        <v>20</v>
      </c>
      <c r="CK13" t="n">
        <v>5</v>
      </c>
    </row>
    <row r="14">
      <c r="A14">
        <f>G14&amp;B14</f>
        <v/>
      </c>
      <c r="B14" t="n">
        <v>2023</v>
      </c>
      <c r="G14" t="inlineStr">
        <is>
          <t>Findley Foundation Inc</t>
        </is>
      </c>
      <c r="W14" t="n">
        <v>495187</v>
      </c>
      <c r="X14" t="n">
        <v>2000</v>
      </c>
      <c r="Y14" t="n">
        <v>1840</v>
      </c>
      <c r="Z14" t="n">
        <v>134</v>
      </c>
      <c r="AA14" t="n">
        <v>6112</v>
      </c>
      <c r="AB14" t="n">
        <v>5</v>
      </c>
      <c r="AC14" t="n">
        <v>3213</v>
      </c>
      <c r="AD14" t="n">
        <v>250</v>
      </c>
      <c r="AE14" t="n">
        <v>14</v>
      </c>
      <c r="AF14" t="n">
        <v>0</v>
      </c>
      <c r="AG14" t="n">
        <v>5</v>
      </c>
      <c r="AH14" t="n">
        <v>0</v>
      </c>
      <c r="AI14" t="n">
        <v>200</v>
      </c>
      <c r="AJ14" t="n">
        <v>1</v>
      </c>
      <c r="AK14" t="n">
        <v>0</v>
      </c>
      <c r="AL14" t="n">
        <v>6333</v>
      </c>
      <c r="AM14" t="n">
        <v>0</v>
      </c>
      <c r="AN14" t="n">
        <v>0</v>
      </c>
      <c r="AO14" t="n">
        <v>28</v>
      </c>
      <c r="AP14" t="n">
        <v>35</v>
      </c>
      <c r="AQ14" t="n">
        <v>10</v>
      </c>
      <c r="AR14" t="n">
        <v>50</v>
      </c>
      <c r="AS14" t="n">
        <v>1</v>
      </c>
      <c r="AT14" t="n">
        <v>15</v>
      </c>
      <c r="AU14" t="n">
        <v>20</v>
      </c>
      <c r="AV14" t="n">
        <v>35</v>
      </c>
      <c r="AW14" t="n">
        <v>10</v>
      </c>
      <c r="AX14" t="n">
        <v>15</v>
      </c>
      <c r="AY14" t="n">
        <v>0</v>
      </c>
      <c r="BH14" t="n">
        <v>40</v>
      </c>
      <c r="BI14" t="n">
        <v>60</v>
      </c>
      <c r="BM14" t="n">
        <v>20</v>
      </c>
      <c r="BN14" t="n">
        <v>40</v>
      </c>
      <c r="BO14" t="n">
        <v>40</v>
      </c>
      <c r="BP14" t="n">
        <v>15</v>
      </c>
      <c r="BQ14" t="n">
        <v>30</v>
      </c>
      <c r="BR14" t="n">
        <v>35</v>
      </c>
      <c r="BS14" t="n">
        <v>10</v>
      </c>
      <c r="BT14" t="n">
        <v>2</v>
      </c>
      <c r="BU14" t="n">
        <v>2</v>
      </c>
      <c r="BV14" t="n">
        <v>6</v>
      </c>
      <c r="BW14" t="n">
        <v>0</v>
      </c>
      <c r="BX14" t="n">
        <v>0</v>
      </c>
      <c r="BY14" t="n">
        <v>65</v>
      </c>
      <c r="BZ14" t="n">
        <v>20</v>
      </c>
      <c r="CA14" t="n">
        <v>15</v>
      </c>
      <c r="CB14" t="n">
        <v>0</v>
      </c>
      <c r="CI14" t="n">
        <v>2</v>
      </c>
      <c r="CJ14" t="n">
        <v>15</v>
      </c>
      <c r="CK14" t="n">
        <v>0</v>
      </c>
    </row>
    <row r="15">
      <c r="A15">
        <f>G15&amp;B15</f>
        <v/>
      </c>
      <c r="B15" t="n">
        <v>2023</v>
      </c>
      <c r="G15" t="inlineStr">
        <is>
          <t>First Presbyterian Church Wausau Free Clinic</t>
        </is>
      </c>
      <c r="W15" t="n">
        <v>251731</v>
      </c>
      <c r="X15" t="n">
        <v>0</v>
      </c>
      <c r="Y15" t="n">
        <v>5495</v>
      </c>
      <c r="Z15" t="n">
        <v>458</v>
      </c>
      <c r="AA15" t="n">
        <v>890</v>
      </c>
      <c r="AB15" t="n">
        <v>0</v>
      </c>
      <c r="AC15" t="n">
        <v>25</v>
      </c>
      <c r="AD15" t="n">
        <v>30</v>
      </c>
      <c r="AE15" t="n">
        <v>15</v>
      </c>
      <c r="AF15" t="n">
        <v>892</v>
      </c>
      <c r="AG15" t="n">
        <v>0</v>
      </c>
      <c r="AH15" t="n">
        <v>0</v>
      </c>
      <c r="AI15" t="n">
        <v>3420</v>
      </c>
      <c r="AJ15" t="n">
        <v>0</v>
      </c>
      <c r="AK15" t="n">
        <v>18</v>
      </c>
      <c r="AL15" t="n">
        <v>0</v>
      </c>
      <c r="AM15" t="n">
        <v>0</v>
      </c>
      <c r="AN15" t="n">
        <v>1473</v>
      </c>
      <c r="AO15" t="n">
        <v>40</v>
      </c>
      <c r="AP15" t="n">
        <v>45</v>
      </c>
      <c r="AQ15" t="n">
        <v>5</v>
      </c>
      <c r="AR15" t="n">
        <v>10</v>
      </c>
      <c r="AS15" t="n">
        <v>0</v>
      </c>
      <c r="AT15" t="n">
        <v>15</v>
      </c>
      <c r="AU15" t="n">
        <v>28</v>
      </c>
      <c r="AV15" t="n">
        <v>20</v>
      </c>
      <c r="AW15" t="n">
        <v>9</v>
      </c>
      <c r="AX15" t="n">
        <v>2</v>
      </c>
      <c r="AY15" t="n">
        <v>0</v>
      </c>
      <c r="BH15" t="n">
        <v>49</v>
      </c>
      <c r="BI15" t="n">
        <v>51</v>
      </c>
      <c r="BM15" t="n">
        <v>5</v>
      </c>
      <c r="BN15" t="n">
        <v>88</v>
      </c>
      <c r="BO15" t="n">
        <v>7</v>
      </c>
      <c r="BP15" t="n">
        <v>74</v>
      </c>
      <c r="BQ15" t="n">
        <v>22</v>
      </c>
      <c r="BR15" t="n">
        <v>1</v>
      </c>
      <c r="BS15" t="n">
        <v>2</v>
      </c>
      <c r="BT15" t="n">
        <v>0</v>
      </c>
      <c r="BU15" t="n">
        <v>0</v>
      </c>
      <c r="BV15" t="n">
        <v>1</v>
      </c>
      <c r="BW15" t="n">
        <v>0</v>
      </c>
      <c r="BX15" t="n">
        <v>0</v>
      </c>
      <c r="BY15" t="n">
        <v>70</v>
      </c>
      <c r="BZ15" t="n">
        <v>20</v>
      </c>
      <c r="CA15" t="n">
        <v>10</v>
      </c>
      <c r="CB15" t="n">
        <v>0</v>
      </c>
      <c r="CI15" t="n">
        <v>0</v>
      </c>
      <c r="CJ15" t="n">
        <v>32</v>
      </c>
      <c r="CK15" t="n">
        <v>9</v>
      </c>
    </row>
    <row r="16">
      <c r="A16">
        <f>G16&amp;B16</f>
        <v/>
      </c>
      <c r="B16" t="n">
        <v>2023</v>
      </c>
      <c r="G16" t="inlineStr">
        <is>
          <t>Fowler Dental Clinic</t>
        </is>
      </c>
      <c r="W16" t="n">
        <v>325987</v>
      </c>
      <c r="X16" t="n">
        <v>115000</v>
      </c>
      <c r="Y16" t="n">
        <v>0</v>
      </c>
      <c r="Z16" t="n">
        <v>100</v>
      </c>
      <c r="AA16" t="n">
        <v>2000</v>
      </c>
      <c r="AB16" t="n">
        <v>2950</v>
      </c>
      <c r="AC16" t="n">
        <v>0</v>
      </c>
      <c r="AD16" t="n">
        <v>0</v>
      </c>
      <c r="AE16" t="n">
        <v>16</v>
      </c>
      <c r="AF16" t="n">
        <v>0</v>
      </c>
      <c r="AG16" t="n">
        <v>973</v>
      </c>
      <c r="AH16" t="n">
        <v>1475</v>
      </c>
      <c r="AI16" t="n">
        <v>0</v>
      </c>
      <c r="AJ16" t="n">
        <v>0</v>
      </c>
      <c r="AK16" t="n">
        <v>0</v>
      </c>
      <c r="AL16" t="n">
        <v>0</v>
      </c>
      <c r="AM16" t="n">
        <v>0</v>
      </c>
      <c r="AN16" t="n">
        <v>0</v>
      </c>
      <c r="AO16" t="n">
        <v>0</v>
      </c>
      <c r="AP16" t="n">
        <v>0</v>
      </c>
      <c r="AQ16" t="n">
        <v>0</v>
      </c>
      <c r="AR16" t="n">
        <v>0</v>
      </c>
      <c r="AS16" t="n">
        <v>100</v>
      </c>
      <c r="AT16" t="n">
        <v>0</v>
      </c>
      <c r="AU16" t="n">
        <v>0</v>
      </c>
      <c r="AV16" t="n">
        <v>0</v>
      </c>
      <c r="AW16" t="n">
        <v>0</v>
      </c>
      <c r="AX16" t="n">
        <v>0</v>
      </c>
      <c r="AY16" t="n">
        <v>0</v>
      </c>
      <c r="BH16" t="n">
        <v>25</v>
      </c>
      <c r="BI16" t="n">
        <v>70</v>
      </c>
      <c r="BM16" t="n">
        <v>50</v>
      </c>
      <c r="BN16" t="n">
        <v>45</v>
      </c>
      <c r="BO16" t="n">
        <v>5</v>
      </c>
      <c r="BP16" t="n">
        <v>5</v>
      </c>
      <c r="BQ16" t="n">
        <v>88</v>
      </c>
      <c r="BR16" t="n">
        <v>1</v>
      </c>
      <c r="BS16" t="n">
        <v>1</v>
      </c>
      <c r="BT16" t="n">
        <v>1</v>
      </c>
      <c r="BU16" t="n">
        <v>1</v>
      </c>
      <c r="BV16" t="n">
        <v>1</v>
      </c>
      <c r="BW16" t="n">
        <v>1</v>
      </c>
      <c r="BX16" t="n">
        <v>1</v>
      </c>
      <c r="BY16" t="n">
        <v>90</v>
      </c>
      <c r="BZ16" t="n">
        <v>5</v>
      </c>
      <c r="CA16" t="n">
        <v>5</v>
      </c>
      <c r="CB16" t="n">
        <v>0</v>
      </c>
      <c r="CI16" t="n">
        <v>1</v>
      </c>
      <c r="CJ16" t="n">
        <v>0</v>
      </c>
      <c r="CK16" t="n">
        <v>0</v>
      </c>
    </row>
    <row r="17">
      <c r="A17">
        <f>G17&amp;B17</f>
        <v/>
      </c>
      <c r="B17" t="n">
        <v>2023</v>
      </c>
      <c r="G17" t="inlineStr">
        <is>
          <t>Free Clinic of Pierce and St. Croix Counties</t>
        </is>
      </c>
      <c r="W17" t="n">
        <v>355406</v>
      </c>
      <c r="X17" t="n">
        <v>0</v>
      </c>
      <c r="Y17" t="n">
        <v>4186</v>
      </c>
      <c r="Z17" t="n">
        <v>132</v>
      </c>
      <c r="AA17" t="n">
        <v>430</v>
      </c>
      <c r="AB17" t="n">
        <v>4</v>
      </c>
      <c r="AC17" t="n">
        <v>0</v>
      </c>
      <c r="AD17" t="n">
        <v>64</v>
      </c>
      <c r="AE17" t="n">
        <v>17</v>
      </c>
      <c r="AF17" t="n">
        <v>195</v>
      </c>
      <c r="AG17" t="n">
        <v>4</v>
      </c>
      <c r="AH17" t="n">
        <v>0</v>
      </c>
      <c r="AI17" t="n">
        <v>0</v>
      </c>
      <c r="AJ17" t="n">
        <v>0</v>
      </c>
      <c r="AK17" t="n">
        <v>0</v>
      </c>
      <c r="AL17" t="n">
        <v>0</v>
      </c>
      <c r="AM17" t="n">
        <v>0</v>
      </c>
      <c r="AN17" t="n">
        <v>2544</v>
      </c>
      <c r="AO17" t="n">
        <v>23</v>
      </c>
      <c r="AP17" t="n">
        <v>26</v>
      </c>
      <c r="AQ17" t="n">
        <v>0</v>
      </c>
      <c r="AR17" t="n">
        <v>20</v>
      </c>
      <c r="AS17" t="n">
        <v>1</v>
      </c>
      <c r="AT17" t="n">
        <v>2</v>
      </c>
      <c r="AU17" t="n">
        <v>14</v>
      </c>
      <c r="AV17" t="n">
        <v>18</v>
      </c>
      <c r="AW17" t="n">
        <v>15</v>
      </c>
      <c r="AX17" t="n">
        <v>68</v>
      </c>
      <c r="AY17" t="n">
        <v>0</v>
      </c>
      <c r="BH17" t="n">
        <v>46</v>
      </c>
      <c r="BI17" t="n">
        <v>53</v>
      </c>
      <c r="BM17" t="n">
        <v>11</v>
      </c>
      <c r="BN17" t="n">
        <v>85</v>
      </c>
      <c r="BO17" t="n">
        <v>4</v>
      </c>
      <c r="BP17" t="n">
        <v>55</v>
      </c>
      <c r="BQ17" t="n">
        <v>36</v>
      </c>
      <c r="BR17" t="n">
        <v>1</v>
      </c>
      <c r="BS17" t="n">
        <v>3</v>
      </c>
      <c r="BT17" t="n">
        <v>2</v>
      </c>
      <c r="BU17" t="n">
        <v>0</v>
      </c>
      <c r="BV17" t="n">
        <v>0</v>
      </c>
      <c r="BW17" t="n">
        <v>0</v>
      </c>
      <c r="BX17" t="n">
        <v>3</v>
      </c>
      <c r="BY17" t="n">
        <v>54</v>
      </c>
      <c r="BZ17" t="n">
        <v>37</v>
      </c>
      <c r="CA17" t="n">
        <v>9</v>
      </c>
      <c r="CB17" t="n">
        <v>0</v>
      </c>
      <c r="CI17" t="n">
        <v>0</v>
      </c>
      <c r="CJ17" t="n">
        <v>75</v>
      </c>
      <c r="CK17" t="n">
        <v>38</v>
      </c>
    </row>
    <row r="18">
      <c r="A18">
        <f>G18&amp;B18</f>
        <v/>
      </c>
      <c r="B18" t="n">
        <v>2023</v>
      </c>
      <c r="G18" t="inlineStr">
        <is>
          <t>Good Neighbor Clinic</t>
        </is>
      </c>
      <c r="W18" t="n">
        <v>155648</v>
      </c>
      <c r="X18" t="n">
        <v>153377</v>
      </c>
      <c r="Y18" t="n">
        <v>4262</v>
      </c>
      <c r="Z18" t="n">
        <v>273</v>
      </c>
      <c r="AA18" t="n">
        <v>2017</v>
      </c>
      <c r="AB18" t="n">
        <v>0</v>
      </c>
      <c r="AC18" t="n">
        <v>740</v>
      </c>
      <c r="AD18" t="n">
        <v>180</v>
      </c>
      <c r="AE18" t="n">
        <v>18</v>
      </c>
      <c r="AF18" t="n">
        <v>700</v>
      </c>
      <c r="AG18" t="n">
        <v>0</v>
      </c>
      <c r="AH18" t="n">
        <v>0</v>
      </c>
      <c r="AI18" t="n">
        <v>0</v>
      </c>
      <c r="AJ18" t="n">
        <v>0</v>
      </c>
      <c r="AK18" t="n">
        <v>0</v>
      </c>
      <c r="AL18" t="n">
        <v>0</v>
      </c>
      <c r="AM18" t="n">
        <v>0</v>
      </c>
      <c r="AN18" t="n">
        <v>3000</v>
      </c>
      <c r="AO18" t="n">
        <v>50</v>
      </c>
      <c r="AP18" t="n">
        <v>14</v>
      </c>
      <c r="AQ18" t="n">
        <v>12</v>
      </c>
      <c r="AR18" t="n">
        <v>20</v>
      </c>
      <c r="AS18" t="n">
        <v>0</v>
      </c>
      <c r="AT18" t="n">
        <v>40</v>
      </c>
      <c r="AU18" t="n">
        <v>12</v>
      </c>
      <c r="AV18" t="n">
        <v>12</v>
      </c>
      <c r="AW18" t="n">
        <v>13</v>
      </c>
      <c r="AX18" t="n">
        <v>0</v>
      </c>
      <c r="AY18" t="n">
        <v>0</v>
      </c>
      <c r="BH18" t="n">
        <v>44</v>
      </c>
      <c r="BI18" t="n">
        <v>56.00000000000001</v>
      </c>
      <c r="BM18" t="n">
        <v>1</v>
      </c>
      <c r="BN18" t="n">
        <v>89</v>
      </c>
      <c r="BO18" t="n">
        <v>10</v>
      </c>
      <c r="BP18" t="n">
        <v>71</v>
      </c>
      <c r="BQ18" t="n">
        <v>23</v>
      </c>
      <c r="BR18" t="n">
        <v>3</v>
      </c>
      <c r="BS18" t="n">
        <v>0</v>
      </c>
      <c r="BT18" t="n">
        <v>1</v>
      </c>
      <c r="BU18" t="n">
        <v>0</v>
      </c>
      <c r="BV18" t="n">
        <v>1</v>
      </c>
      <c r="BW18" t="n">
        <v>0</v>
      </c>
      <c r="BX18" t="n">
        <v>1</v>
      </c>
      <c r="BY18" t="n">
        <v>98</v>
      </c>
      <c r="BZ18" t="n">
        <v>1</v>
      </c>
      <c r="CA18" t="n">
        <v>1</v>
      </c>
      <c r="CB18" t="n">
        <v>0</v>
      </c>
      <c r="CI18" t="n">
        <v>0</v>
      </c>
      <c r="CJ18" t="n">
        <v>54</v>
      </c>
      <c r="CK18" t="n">
        <v>18</v>
      </c>
    </row>
    <row r="19">
      <c r="A19">
        <f>G19&amp;B19</f>
        <v/>
      </c>
      <c r="B19" t="n">
        <v>2023</v>
      </c>
      <c r="G19" t="inlineStr">
        <is>
          <t>Health Care Network Inc</t>
        </is>
      </c>
      <c r="W19" t="n">
        <v>1120000</v>
      </c>
      <c r="X19" t="n">
        <v>0</v>
      </c>
      <c r="Y19" t="n">
        <v>1662</v>
      </c>
      <c r="Z19" t="n">
        <v>795</v>
      </c>
      <c r="AA19" t="n">
        <v>1818</v>
      </c>
      <c r="AB19" t="n">
        <v>1920</v>
      </c>
      <c r="AC19" t="n">
        <v>6410</v>
      </c>
      <c r="AD19" t="n">
        <v>698</v>
      </c>
      <c r="AE19" t="n">
        <v>19</v>
      </c>
      <c r="AF19" t="n">
        <v>300</v>
      </c>
      <c r="AG19" t="n">
        <v>100</v>
      </c>
      <c r="AH19" t="n">
        <v>0</v>
      </c>
      <c r="AI19" t="n">
        <v>0</v>
      </c>
      <c r="AJ19" t="n">
        <v>0</v>
      </c>
      <c r="AK19" t="n">
        <v>79</v>
      </c>
      <c r="AL19" t="n">
        <v>0</v>
      </c>
      <c r="AM19" t="n">
        <v>0</v>
      </c>
      <c r="AN19" t="n">
        <v>628</v>
      </c>
      <c r="AO19" t="n">
        <v>37</v>
      </c>
      <c r="AP19" t="n">
        <v>26</v>
      </c>
      <c r="AQ19" t="n">
        <v>1</v>
      </c>
      <c r="AR19" t="n">
        <v>35</v>
      </c>
      <c r="AS19" t="n">
        <v>25</v>
      </c>
      <c r="AT19" t="n">
        <v>0</v>
      </c>
      <c r="AU19" t="n">
        <v>37</v>
      </c>
      <c r="AV19" t="n">
        <v>11</v>
      </c>
      <c r="AW19" t="n">
        <v>1</v>
      </c>
      <c r="AX19" t="n">
        <v>28</v>
      </c>
      <c r="AY19" t="n">
        <v>0</v>
      </c>
      <c r="BH19" t="n">
        <v>30</v>
      </c>
      <c r="BI19" t="n">
        <v>41</v>
      </c>
      <c r="BM19" t="n">
        <v>8</v>
      </c>
      <c r="BN19" t="n">
        <v>86</v>
      </c>
      <c r="BO19" t="n">
        <v>6</v>
      </c>
      <c r="BP19" t="n">
        <v>88</v>
      </c>
      <c r="BQ19" t="n">
        <v>6</v>
      </c>
      <c r="BR19" t="n">
        <v>3</v>
      </c>
      <c r="BS19" t="n">
        <v>0</v>
      </c>
      <c r="BT19" t="n">
        <v>0</v>
      </c>
      <c r="BU19" t="n">
        <v>0</v>
      </c>
      <c r="BV19" t="n">
        <v>0</v>
      </c>
      <c r="BW19" t="n">
        <v>1</v>
      </c>
      <c r="BX19" t="n">
        <v>2</v>
      </c>
      <c r="BY19" t="n">
        <v>63</v>
      </c>
      <c r="BZ19" t="n">
        <v>28</v>
      </c>
      <c r="CA19" t="n">
        <v>8</v>
      </c>
      <c r="CB19" t="n">
        <v>0</v>
      </c>
      <c r="CI19" t="n">
        <v>1</v>
      </c>
      <c r="CJ19" t="n">
        <v>372</v>
      </c>
      <c r="CK19" t="n">
        <v>279</v>
      </c>
    </row>
    <row r="20">
      <c r="A20">
        <f>G20&amp;B20</f>
        <v/>
      </c>
      <c r="B20" t="n">
        <v>2023</v>
      </c>
      <c r="G20" t="inlineStr">
        <is>
          <t>Health Connections Incorporated</t>
        </is>
      </c>
      <c r="W20" t="n">
        <v>125000</v>
      </c>
      <c r="X20" t="n">
        <v>100000</v>
      </c>
      <c r="Y20" t="n">
        <v>5000</v>
      </c>
      <c r="Z20" t="n">
        <v>500</v>
      </c>
      <c r="AA20" t="n">
        <v>3000</v>
      </c>
      <c r="AB20" t="n">
        <v>0</v>
      </c>
      <c r="AC20" t="n">
        <v>5000</v>
      </c>
      <c r="AD20" t="n">
        <v>0</v>
      </c>
      <c r="AE20" t="n">
        <v>20</v>
      </c>
      <c r="AF20" t="n">
        <v>1000</v>
      </c>
      <c r="AG20" t="n">
        <v>0</v>
      </c>
      <c r="AH20" t="n">
        <v>0</v>
      </c>
      <c r="AI20" t="n">
        <v>150</v>
      </c>
      <c r="AJ20" t="n">
        <v>1</v>
      </c>
      <c r="AK20" t="n">
        <v>0</v>
      </c>
      <c r="AL20" t="n">
        <v>991</v>
      </c>
      <c r="AM20" t="n">
        <v>0</v>
      </c>
      <c r="AN20" t="n">
        <v>0</v>
      </c>
      <c r="AO20" t="n">
        <v>75</v>
      </c>
      <c r="AP20" t="n">
        <v>75</v>
      </c>
      <c r="AQ20" t="n">
        <v>50</v>
      </c>
      <c r="AR20" t="n">
        <v>65</v>
      </c>
      <c r="AS20" t="n">
        <v>0</v>
      </c>
      <c r="AT20" t="n">
        <v>85</v>
      </c>
      <c r="AU20" t="n">
        <v>10</v>
      </c>
      <c r="AV20" t="n">
        <v>90</v>
      </c>
      <c r="AW20" t="n">
        <v>65</v>
      </c>
      <c r="AX20" t="n">
        <v>85</v>
      </c>
      <c r="AY20" t="n">
        <v>0</v>
      </c>
      <c r="BH20" t="n">
        <v>40</v>
      </c>
      <c r="BI20" t="n">
        <v>55.00000000000001</v>
      </c>
      <c r="BM20" t="n">
        <v>0</v>
      </c>
      <c r="BN20" t="n">
        <v>55</v>
      </c>
      <c r="BO20" t="n">
        <v>45</v>
      </c>
      <c r="BP20" t="n">
        <v>25</v>
      </c>
      <c r="BQ20" t="n">
        <v>15</v>
      </c>
      <c r="BR20" t="n">
        <v>50</v>
      </c>
      <c r="BS20" t="n">
        <v>8</v>
      </c>
      <c r="BT20" t="n">
        <v>0</v>
      </c>
      <c r="BU20" t="n">
        <v>2</v>
      </c>
      <c r="BV20" t="n">
        <v>0</v>
      </c>
      <c r="BW20" t="n">
        <v>0</v>
      </c>
      <c r="BX20" t="n">
        <v>0</v>
      </c>
      <c r="BY20" t="n">
        <v>50</v>
      </c>
      <c r="BZ20" t="n">
        <v>25</v>
      </c>
      <c r="CA20" t="n">
        <v>25</v>
      </c>
      <c r="CB20" t="n">
        <v>0</v>
      </c>
      <c r="CI20" t="n">
        <v>3</v>
      </c>
      <c r="CJ20" t="n">
        <v>10</v>
      </c>
      <c r="CK20" t="n">
        <v>0</v>
      </c>
    </row>
    <row r="21">
      <c r="A21">
        <f>G21&amp;B21</f>
        <v/>
      </c>
      <c r="B21" t="n">
        <v>2023</v>
      </c>
      <c r="G21" t="inlineStr">
        <is>
          <t>HealthNet of Rock County</t>
        </is>
      </c>
      <c r="W21" t="n">
        <v>3873079</v>
      </c>
      <c r="X21" t="n">
        <v>526997</v>
      </c>
      <c r="Y21" t="n">
        <v>1668</v>
      </c>
      <c r="Z21" t="n">
        <v>2003</v>
      </c>
      <c r="AA21" t="n">
        <v>6460</v>
      </c>
      <c r="AB21" t="n">
        <v>12465</v>
      </c>
      <c r="AC21" t="n">
        <v>109</v>
      </c>
      <c r="AD21" t="n">
        <v>1511</v>
      </c>
      <c r="AE21" t="n">
        <v>21</v>
      </c>
      <c r="AF21" t="n">
        <v>1371</v>
      </c>
      <c r="AG21" t="n">
        <v>151</v>
      </c>
      <c r="AH21" t="n">
        <v>0</v>
      </c>
      <c r="AI21" t="n">
        <v>350</v>
      </c>
      <c r="AJ21" t="n">
        <v>0</v>
      </c>
      <c r="AK21" t="n">
        <v>0</v>
      </c>
      <c r="AL21" t="n">
        <v>0</v>
      </c>
      <c r="AM21" t="n">
        <v>0</v>
      </c>
      <c r="AN21" t="n">
        <v>13633</v>
      </c>
      <c r="AO21" t="n">
        <v>7</v>
      </c>
      <c r="AP21" t="n">
        <v>3</v>
      </c>
      <c r="AQ21" t="n">
        <v>12</v>
      </c>
      <c r="AR21" t="n">
        <v>3</v>
      </c>
      <c r="AS21" t="n">
        <v>94</v>
      </c>
      <c r="AT21" t="n">
        <v>1</v>
      </c>
      <c r="AU21" t="n">
        <v>7</v>
      </c>
      <c r="AV21" t="n">
        <v>5</v>
      </c>
      <c r="AW21" t="n">
        <v>0</v>
      </c>
      <c r="AX21" t="n">
        <v>0</v>
      </c>
      <c r="AY21" t="n">
        <v>0</v>
      </c>
      <c r="BH21" t="n">
        <v>50</v>
      </c>
      <c r="BI21" t="n">
        <v>49</v>
      </c>
      <c r="BM21" t="n">
        <v>77</v>
      </c>
      <c r="BN21" t="n">
        <v>21</v>
      </c>
      <c r="BO21" t="n">
        <v>2</v>
      </c>
      <c r="BP21" t="n">
        <v>33</v>
      </c>
      <c r="BQ21" t="n">
        <v>61</v>
      </c>
      <c r="BR21" t="n">
        <v>3</v>
      </c>
      <c r="BS21" t="n">
        <v>2</v>
      </c>
      <c r="BT21" t="n">
        <v>0</v>
      </c>
      <c r="BU21" t="n">
        <v>0</v>
      </c>
      <c r="BV21" t="n">
        <v>0</v>
      </c>
      <c r="BW21" t="n">
        <v>1</v>
      </c>
      <c r="BX21" t="n">
        <v>0</v>
      </c>
      <c r="BY21" t="n">
        <v>34</v>
      </c>
      <c r="BZ21" t="n">
        <v>61</v>
      </c>
      <c r="CA21" t="n">
        <v>5</v>
      </c>
      <c r="CB21" t="n">
        <v>0</v>
      </c>
      <c r="CI21" t="n">
        <v>10</v>
      </c>
      <c r="CJ21" t="n">
        <v>14</v>
      </c>
      <c r="CK21" t="n">
        <v>12</v>
      </c>
    </row>
    <row r="22">
      <c r="A22">
        <f>G22&amp;B22</f>
        <v/>
      </c>
      <c r="B22" t="n">
        <v>2023</v>
      </c>
      <c r="G22" t="inlineStr">
        <is>
          <t>Hope Clinic and Care Center Inc.</t>
        </is>
      </c>
      <c r="W22" t="n">
        <v>868390</v>
      </c>
      <c r="X22" t="n">
        <v>851365</v>
      </c>
      <c r="Y22" t="n">
        <v>2382</v>
      </c>
      <c r="Z22" t="n">
        <v>346</v>
      </c>
      <c r="AA22" t="n">
        <v>1997</v>
      </c>
      <c r="AB22" t="n">
        <v>0</v>
      </c>
      <c r="AC22" t="n">
        <v>150</v>
      </c>
      <c r="AD22" t="n">
        <v>420</v>
      </c>
      <c r="AE22" t="n">
        <v>22</v>
      </c>
      <c r="AF22" t="n">
        <v>0</v>
      </c>
      <c r="AG22" t="n">
        <v>0</v>
      </c>
      <c r="AH22" t="n">
        <v>0</v>
      </c>
      <c r="AI22" t="n">
        <v>2356</v>
      </c>
      <c r="AJ22" t="n">
        <v>0</v>
      </c>
      <c r="AK22" t="n">
        <v>0</v>
      </c>
      <c r="AL22" t="n">
        <v>0</v>
      </c>
      <c r="AM22" t="n">
        <v>0</v>
      </c>
      <c r="AN22" t="n">
        <v>7084</v>
      </c>
      <c r="AO22" t="n">
        <v>100</v>
      </c>
      <c r="AP22" t="n">
        <v>100</v>
      </c>
      <c r="AQ22" t="n">
        <v>10</v>
      </c>
      <c r="AR22" t="n">
        <v>98</v>
      </c>
      <c r="AS22" t="n">
        <v>0</v>
      </c>
      <c r="AT22" t="n">
        <v>0</v>
      </c>
      <c r="AU22" t="n">
        <v>15</v>
      </c>
      <c r="AV22" t="n">
        <v>25</v>
      </c>
      <c r="AW22" t="n">
        <v>6</v>
      </c>
      <c r="AX22" t="n">
        <v>0</v>
      </c>
      <c r="AY22" t="n">
        <v>0</v>
      </c>
      <c r="BH22" t="n">
        <v>43</v>
      </c>
      <c r="BI22" t="n">
        <v>56.99999999999999</v>
      </c>
      <c r="BM22" t="n">
        <v>10</v>
      </c>
      <c r="BN22" t="n">
        <v>82</v>
      </c>
      <c r="BO22" t="n">
        <v>8</v>
      </c>
      <c r="BP22" t="n">
        <v>53</v>
      </c>
      <c r="BQ22" t="n">
        <v>25</v>
      </c>
      <c r="BR22" t="n">
        <v>8</v>
      </c>
      <c r="BS22" t="n">
        <v>4</v>
      </c>
      <c r="BT22" t="n">
        <v>0</v>
      </c>
      <c r="BU22" t="n">
        <v>0</v>
      </c>
      <c r="BV22" t="n">
        <v>0</v>
      </c>
      <c r="BW22" t="n">
        <v>10</v>
      </c>
      <c r="BX22" t="n">
        <v>0</v>
      </c>
      <c r="BY22" t="n">
        <v>44</v>
      </c>
      <c r="BZ22" t="n">
        <v>40</v>
      </c>
      <c r="CA22" t="n">
        <v>16</v>
      </c>
      <c r="CB22" t="n">
        <v>0</v>
      </c>
      <c r="CI22" t="n">
        <v>2</v>
      </c>
      <c r="CJ22" t="n">
        <v>16</v>
      </c>
      <c r="CK22" t="n">
        <v>6</v>
      </c>
    </row>
    <row r="23">
      <c r="A23">
        <f>G23&amp;B23</f>
        <v/>
      </c>
      <c r="B23" t="n">
        <v>2023</v>
      </c>
      <c r="G23" t="inlineStr">
        <is>
          <t>InHealth Community Free Clinic</t>
        </is>
      </c>
      <c r="W23" t="n">
        <v>46052</v>
      </c>
      <c r="X23" t="n">
        <v>0</v>
      </c>
      <c r="Y23" t="n">
        <v>2877</v>
      </c>
      <c r="Z23" t="n">
        <v>46</v>
      </c>
      <c r="AA23" t="n">
        <v>60</v>
      </c>
      <c r="AB23" t="n">
        <v>20</v>
      </c>
      <c r="AC23" t="n">
        <v>0</v>
      </c>
      <c r="AD23" t="n">
        <v>0</v>
      </c>
      <c r="AE23" t="n">
        <v>23</v>
      </c>
      <c r="AF23" t="n">
        <v>175</v>
      </c>
      <c r="AG23" t="n">
        <v>0</v>
      </c>
      <c r="AH23" t="n">
        <v>15</v>
      </c>
      <c r="AI23" t="n">
        <v>0</v>
      </c>
      <c r="AJ23" t="n">
        <v>0</v>
      </c>
      <c r="AK23" t="n">
        <v>0</v>
      </c>
      <c r="AL23" t="n">
        <v>0</v>
      </c>
      <c r="AM23" t="n">
        <v>0</v>
      </c>
      <c r="AN23" t="n">
        <v>133</v>
      </c>
      <c r="AO23" t="n">
        <v>50</v>
      </c>
      <c r="AP23" t="n">
        <v>100</v>
      </c>
      <c r="AQ23" t="n">
        <v>20</v>
      </c>
      <c r="AR23" t="n">
        <v>100</v>
      </c>
      <c r="AS23" t="n">
        <v>20</v>
      </c>
      <c r="AT23" t="n">
        <v>0</v>
      </c>
      <c r="AU23" t="n">
        <v>25</v>
      </c>
      <c r="AV23" t="n">
        <v>15</v>
      </c>
      <c r="AW23" t="n">
        <v>75</v>
      </c>
      <c r="AX23" t="n">
        <v>75</v>
      </c>
      <c r="AY23" t="n">
        <v>0</v>
      </c>
      <c r="BH23" t="n">
        <v>50</v>
      </c>
      <c r="BI23" t="n">
        <v>50</v>
      </c>
      <c r="BM23" t="n">
        <v>5</v>
      </c>
      <c r="BN23" t="n">
        <v>90</v>
      </c>
      <c r="BO23" t="n">
        <v>5</v>
      </c>
      <c r="BP23" t="n">
        <v>3</v>
      </c>
      <c r="BQ23" t="n">
        <v>95</v>
      </c>
      <c r="BR23" t="n">
        <v>0</v>
      </c>
      <c r="BS23" t="n">
        <v>0</v>
      </c>
      <c r="BT23" t="n">
        <v>0</v>
      </c>
      <c r="BU23" t="n">
        <v>0</v>
      </c>
      <c r="BV23" t="n">
        <v>0</v>
      </c>
      <c r="BW23" t="n">
        <v>2</v>
      </c>
      <c r="BX23" t="n">
        <v>0</v>
      </c>
      <c r="BY23" t="n">
        <v>0</v>
      </c>
      <c r="BZ23" t="n">
        <v>50</v>
      </c>
      <c r="CA23" t="n">
        <v>50</v>
      </c>
      <c r="CB23" t="n">
        <v>0</v>
      </c>
      <c r="CI23" t="n">
        <v>0</v>
      </c>
      <c r="CJ23" t="n">
        <v>31</v>
      </c>
      <c r="CK23" t="n">
        <v>4</v>
      </c>
    </row>
    <row r="24">
      <c r="A24">
        <f>G24&amp;B24</f>
        <v/>
      </c>
      <c r="B24" t="n">
        <v>2023</v>
      </c>
      <c r="G24" t="inlineStr">
        <is>
          <t>Lake Area Free Clinic</t>
        </is>
      </c>
      <c r="W24" t="n">
        <v>2000000</v>
      </c>
      <c r="X24" t="n">
        <v>609000</v>
      </c>
      <c r="Y24" t="n">
        <v>11409</v>
      </c>
      <c r="Z24" t="n">
        <v>809</v>
      </c>
      <c r="AA24" t="n">
        <v>2442</v>
      </c>
      <c r="AB24" t="n">
        <v>5062</v>
      </c>
      <c r="AC24" t="n">
        <v>2741</v>
      </c>
      <c r="AD24" t="n">
        <v>365</v>
      </c>
      <c r="AE24" t="n">
        <v>24</v>
      </c>
      <c r="AF24" t="n">
        <v>416</v>
      </c>
      <c r="AG24" t="n">
        <v>600</v>
      </c>
      <c r="AH24" t="n">
        <v>71</v>
      </c>
      <c r="AI24" t="n">
        <v>635</v>
      </c>
      <c r="AJ24" t="n">
        <v>0</v>
      </c>
      <c r="AK24" t="n">
        <v>0</v>
      </c>
      <c r="AL24" t="n">
        <v>0</v>
      </c>
      <c r="AM24" t="n">
        <v>0</v>
      </c>
      <c r="AN24" t="n">
        <v>16498</v>
      </c>
      <c r="AO24" t="n">
        <v>5</v>
      </c>
      <c r="AP24" t="n">
        <v>100</v>
      </c>
      <c r="AQ24" t="n">
        <v>100</v>
      </c>
      <c r="AR24" t="n">
        <v>24</v>
      </c>
      <c r="AS24" t="n">
        <v>76</v>
      </c>
      <c r="AT24" t="n">
        <v>0</v>
      </c>
      <c r="AU24" t="n">
        <v>6</v>
      </c>
      <c r="AV24" t="n">
        <v>24</v>
      </c>
      <c r="AW24" t="n">
        <v>8</v>
      </c>
      <c r="AX24" t="n">
        <v>1</v>
      </c>
      <c r="AY24" t="n">
        <v>0</v>
      </c>
      <c r="BH24" t="n">
        <v>39</v>
      </c>
      <c r="BI24" t="n">
        <v>61</v>
      </c>
      <c r="BM24" t="n">
        <v>2</v>
      </c>
      <c r="BN24" t="n">
        <v>86</v>
      </c>
      <c r="BO24" t="n">
        <v>12</v>
      </c>
      <c r="BP24" t="n">
        <v>44</v>
      </c>
      <c r="BQ24" t="n">
        <v>45</v>
      </c>
      <c r="BR24" t="n">
        <v>2</v>
      </c>
      <c r="BS24" t="n">
        <v>1</v>
      </c>
      <c r="BT24" t="n">
        <v>0</v>
      </c>
      <c r="BU24" t="n">
        <v>0</v>
      </c>
      <c r="BV24" t="n">
        <v>0</v>
      </c>
      <c r="BW24" t="n">
        <v>0</v>
      </c>
      <c r="BX24" t="n">
        <v>8</v>
      </c>
      <c r="BY24" t="n">
        <v>74</v>
      </c>
      <c r="BZ24" t="n">
        <v>21</v>
      </c>
      <c r="CA24" t="n">
        <v>5</v>
      </c>
      <c r="CB24" t="n">
        <v>0</v>
      </c>
      <c r="CI24" t="n">
        <v>15</v>
      </c>
      <c r="CJ24" t="n">
        <v>222</v>
      </c>
      <c r="CK24" t="n">
        <v>94</v>
      </c>
    </row>
    <row r="25">
      <c r="A25">
        <f>G25&amp;B25</f>
        <v/>
      </c>
      <c r="B25" t="n">
        <v>2023</v>
      </c>
      <c r="G25" t="inlineStr">
        <is>
          <t>MacCanon Brown Homeless Sanctuary</t>
        </is>
      </c>
      <c r="W25" t="n">
        <v>0</v>
      </c>
      <c r="X25" t="n">
        <v>0</v>
      </c>
      <c r="Y25" t="n">
        <v>366</v>
      </c>
      <c r="Z25" t="n">
        <v>136</v>
      </c>
      <c r="AA25" t="n">
        <v>728</v>
      </c>
      <c r="AB25" t="n">
        <v>0</v>
      </c>
      <c r="AC25" t="n">
        <v>0</v>
      </c>
      <c r="AD25" t="n">
        <v>0</v>
      </c>
      <c r="AE25" t="n">
        <v>25</v>
      </c>
      <c r="AF25" t="n">
        <v>0</v>
      </c>
      <c r="AG25" t="n">
        <v>0</v>
      </c>
      <c r="AH25" t="n">
        <v>0</v>
      </c>
      <c r="AI25" t="n">
        <v>0</v>
      </c>
      <c r="AJ25" t="n">
        <v>0</v>
      </c>
      <c r="AK25" t="n">
        <v>0</v>
      </c>
      <c r="AL25" t="n">
        <v>0</v>
      </c>
      <c r="AM25" t="n">
        <v>0</v>
      </c>
      <c r="AN25" t="n">
        <v>0</v>
      </c>
      <c r="AO25" t="n">
        <v>0</v>
      </c>
      <c r="AP25" t="n">
        <v>100</v>
      </c>
      <c r="AQ25" t="n">
        <v>0</v>
      </c>
      <c r="AR25" t="n">
        <v>0</v>
      </c>
      <c r="AS25" t="n">
        <v>0</v>
      </c>
      <c r="AT25" t="n">
        <v>0</v>
      </c>
      <c r="AU25" t="n">
        <v>0</v>
      </c>
      <c r="AV25" t="n">
        <v>0</v>
      </c>
      <c r="AW25" t="n">
        <v>0</v>
      </c>
      <c r="AX25" t="n">
        <v>0</v>
      </c>
      <c r="AY25" t="n">
        <v>0</v>
      </c>
      <c r="BH25" t="n">
        <v>64</v>
      </c>
      <c r="BI25" t="n">
        <v>36</v>
      </c>
      <c r="BM25" t="n">
        <v>0</v>
      </c>
      <c r="BN25" t="n">
        <v>85</v>
      </c>
      <c r="BO25" t="n">
        <v>15</v>
      </c>
      <c r="BP25" t="n">
        <v>0</v>
      </c>
      <c r="BQ25" t="n">
        <v>2</v>
      </c>
      <c r="BR25" t="n">
        <v>96</v>
      </c>
      <c r="BS25" t="n">
        <v>0</v>
      </c>
      <c r="BT25" t="n">
        <v>0</v>
      </c>
      <c r="BU25" t="n">
        <v>0</v>
      </c>
      <c r="BV25" t="n">
        <v>0</v>
      </c>
      <c r="BW25" t="n">
        <v>2</v>
      </c>
      <c r="BX25" t="n">
        <v>0</v>
      </c>
      <c r="BY25" t="n">
        <v>100</v>
      </c>
      <c r="BZ25" t="n">
        <v>0</v>
      </c>
      <c r="CA25" t="n">
        <v>0</v>
      </c>
      <c r="CB25" t="n">
        <v>0</v>
      </c>
      <c r="CI25" t="n">
        <v>0</v>
      </c>
      <c r="CJ25" t="n">
        <v>6</v>
      </c>
      <c r="CK25" t="n">
        <v>6</v>
      </c>
    </row>
    <row r="26">
      <c r="A26">
        <f>G26&amp;B26</f>
        <v/>
      </c>
      <c r="B26" t="n">
        <v>2023</v>
      </c>
      <c r="G26" t="inlineStr">
        <is>
          <t>Madison Street Medicine</t>
        </is>
      </c>
      <c r="W26" t="n">
        <v>1430250</v>
      </c>
      <c r="X26" t="n">
        <v>0</v>
      </c>
      <c r="Y26" t="n">
        <v>1513</v>
      </c>
      <c r="Z26" t="n">
        <v>708</v>
      </c>
      <c r="AA26" t="n">
        <v>752</v>
      </c>
      <c r="AB26" t="n">
        <v>0</v>
      </c>
      <c r="AC26" t="n">
        <v>5093</v>
      </c>
      <c r="AD26" t="n">
        <v>0</v>
      </c>
      <c r="AE26" t="n">
        <v>26</v>
      </c>
      <c r="AF26" t="n">
        <v>473</v>
      </c>
      <c r="AG26" t="n">
        <v>0</v>
      </c>
      <c r="AH26" t="n">
        <v>0</v>
      </c>
      <c r="AI26" t="n">
        <v>0</v>
      </c>
      <c r="AJ26" t="n">
        <v>0</v>
      </c>
      <c r="AK26" t="n">
        <v>0</v>
      </c>
      <c r="AL26" t="n">
        <v>0</v>
      </c>
      <c r="AM26" t="n">
        <v>0</v>
      </c>
      <c r="AN26" t="n">
        <v>248</v>
      </c>
      <c r="AO26" t="n">
        <v>30</v>
      </c>
      <c r="AP26" t="n">
        <v>75</v>
      </c>
      <c r="AQ26" t="n">
        <v>0</v>
      </c>
      <c r="AR26" t="n">
        <v>0</v>
      </c>
      <c r="AS26" t="n">
        <v>10</v>
      </c>
      <c r="AT26" t="n">
        <v>3</v>
      </c>
      <c r="AU26" t="n">
        <v>0</v>
      </c>
      <c r="AV26" t="n">
        <v>15</v>
      </c>
      <c r="AW26" t="n">
        <v>5</v>
      </c>
      <c r="AX26" t="n">
        <v>5</v>
      </c>
      <c r="AY26" t="n">
        <v>0</v>
      </c>
      <c r="BH26" t="n">
        <v>76</v>
      </c>
      <c r="BI26" t="n">
        <v>22</v>
      </c>
      <c r="BM26" t="n">
        <v>0</v>
      </c>
      <c r="BN26" t="n">
        <v>100</v>
      </c>
      <c r="BO26" t="n">
        <v>0</v>
      </c>
      <c r="BP26" t="n">
        <v>1</v>
      </c>
      <c r="BQ26" t="n">
        <v>57</v>
      </c>
      <c r="BR26" t="n">
        <v>32</v>
      </c>
      <c r="BS26" t="n">
        <v>1</v>
      </c>
      <c r="BT26" t="n">
        <v>1</v>
      </c>
      <c r="BU26" t="n">
        <v>0</v>
      </c>
      <c r="BV26" t="n">
        <v>7</v>
      </c>
      <c r="BW26" t="n">
        <v>0</v>
      </c>
      <c r="BX26" t="n">
        <v>0</v>
      </c>
      <c r="BY26" t="n">
        <v>0</v>
      </c>
      <c r="BZ26" t="n">
        <v>100</v>
      </c>
      <c r="CA26" t="n">
        <v>0</v>
      </c>
      <c r="CB26" t="n">
        <v>0</v>
      </c>
      <c r="CI26" t="n">
        <v>0</v>
      </c>
      <c r="CJ26" t="n">
        <v>85</v>
      </c>
      <c r="CK26" t="n">
        <v>20</v>
      </c>
    </row>
    <row r="27">
      <c r="A27">
        <f>G27&amp;B27</f>
        <v/>
      </c>
      <c r="B27" t="n">
        <v>2023</v>
      </c>
      <c r="G27" t="inlineStr">
        <is>
          <t>MEDiC Student-Run Free Clinics</t>
        </is>
      </c>
      <c r="W27" t="n">
        <v>25224</v>
      </c>
      <c r="X27" t="n">
        <v>0</v>
      </c>
      <c r="Y27" t="n">
        <v>3000</v>
      </c>
      <c r="Z27" t="n">
        <v>300</v>
      </c>
      <c r="AA27" t="n">
        <v>524</v>
      </c>
      <c r="AB27" t="n">
        <v>0</v>
      </c>
      <c r="AC27" t="n">
        <v>0</v>
      </c>
      <c r="AD27" t="n">
        <v>0</v>
      </c>
      <c r="AE27" t="n">
        <v>27</v>
      </c>
      <c r="AF27" t="n">
        <v>173</v>
      </c>
      <c r="AG27" t="n">
        <v>0</v>
      </c>
      <c r="AH27" t="n">
        <v>0</v>
      </c>
      <c r="AI27" t="n">
        <v>0</v>
      </c>
      <c r="AJ27" t="n">
        <v>0</v>
      </c>
      <c r="AK27" t="n">
        <v>0</v>
      </c>
      <c r="AL27" t="n">
        <v>0</v>
      </c>
      <c r="AM27" t="n">
        <v>0</v>
      </c>
      <c r="AN27" t="n">
        <v>52</v>
      </c>
      <c r="AO27" t="n">
        <v>25</v>
      </c>
      <c r="AP27" t="n">
        <v>25</v>
      </c>
      <c r="AQ27" t="n">
        <v>0</v>
      </c>
      <c r="AR27" t="n">
        <v>5</v>
      </c>
      <c r="AS27" t="n">
        <v>0</v>
      </c>
      <c r="AT27" t="n">
        <v>0</v>
      </c>
      <c r="AU27" t="n">
        <v>5</v>
      </c>
      <c r="AV27" t="n">
        <v>10</v>
      </c>
      <c r="AW27" t="n">
        <v>0</v>
      </c>
      <c r="AX27" t="n">
        <v>0</v>
      </c>
      <c r="AY27" t="n">
        <v>0</v>
      </c>
      <c r="BH27" t="n">
        <v>42</v>
      </c>
      <c r="BI27" t="n">
        <v>57.99999999999999</v>
      </c>
      <c r="BM27" t="n">
        <v>4</v>
      </c>
      <c r="BN27" t="n">
        <v>84</v>
      </c>
      <c r="BO27" t="n">
        <v>12</v>
      </c>
      <c r="BP27" t="n">
        <v>60</v>
      </c>
      <c r="BQ27" t="n">
        <v>10</v>
      </c>
      <c r="BR27" t="n">
        <v>15</v>
      </c>
      <c r="BS27" t="n">
        <v>6</v>
      </c>
      <c r="BT27" t="n">
        <v>2</v>
      </c>
      <c r="BU27" t="n">
        <v>2</v>
      </c>
      <c r="BV27" t="n">
        <v>3</v>
      </c>
      <c r="BW27" t="n">
        <v>0</v>
      </c>
      <c r="BX27" t="n">
        <v>2</v>
      </c>
      <c r="BY27" t="n">
        <v>50</v>
      </c>
      <c r="BZ27" t="n">
        <v>45</v>
      </c>
      <c r="CA27" t="n">
        <v>5</v>
      </c>
      <c r="CB27" t="n">
        <v>0</v>
      </c>
      <c r="CI27" t="n">
        <v>0</v>
      </c>
      <c r="CJ27" t="n">
        <v>300</v>
      </c>
      <c r="CK27" t="n">
        <v>60</v>
      </c>
    </row>
    <row r="28">
      <c r="A28">
        <f>G28&amp;B28</f>
        <v/>
      </c>
      <c r="B28" t="n">
        <v>2023</v>
      </c>
      <c r="G28" t="inlineStr">
        <is>
          <t>More Smiles Wisconsin, Inc.</t>
        </is>
      </c>
      <c r="W28" t="n">
        <v>691181</v>
      </c>
      <c r="X28" t="n">
        <v>190528</v>
      </c>
      <c r="Y28" t="n">
        <v>3116</v>
      </c>
      <c r="Z28" t="n">
        <v>230</v>
      </c>
      <c r="AA28" t="n">
        <v>968</v>
      </c>
      <c r="AB28" t="n">
        <v>2235</v>
      </c>
      <c r="AC28" t="n">
        <v>0</v>
      </c>
      <c r="AD28" t="n">
        <v>0</v>
      </c>
      <c r="AE28" t="n">
        <v>28</v>
      </c>
      <c r="AF28" t="n">
        <v>0</v>
      </c>
      <c r="AG28" t="n">
        <v>80</v>
      </c>
      <c r="AH28" t="n">
        <v>0</v>
      </c>
      <c r="AI28" t="n">
        <v>0</v>
      </c>
      <c r="AJ28" t="n">
        <v>0</v>
      </c>
      <c r="AK28" t="n">
        <v>0</v>
      </c>
      <c r="AL28" t="n">
        <v>0</v>
      </c>
      <c r="AM28" t="n">
        <v>0</v>
      </c>
      <c r="AN28" t="n">
        <v>0</v>
      </c>
      <c r="AO28" t="n">
        <v>0</v>
      </c>
      <c r="AP28" t="n">
        <v>0</v>
      </c>
      <c r="AQ28" t="n">
        <v>0</v>
      </c>
      <c r="AR28" t="n">
        <v>0</v>
      </c>
      <c r="AS28" t="n">
        <v>100</v>
      </c>
      <c r="AT28" t="n">
        <v>0</v>
      </c>
      <c r="AU28" t="n">
        <v>0</v>
      </c>
      <c r="AV28" t="n">
        <v>0</v>
      </c>
      <c r="AW28" t="n">
        <v>0</v>
      </c>
      <c r="AX28" t="n">
        <v>0</v>
      </c>
      <c r="AY28" t="n">
        <v>0</v>
      </c>
      <c r="BH28" t="n">
        <v>40</v>
      </c>
      <c r="BI28" t="n">
        <v>59</v>
      </c>
      <c r="BM28" t="n">
        <v>9</v>
      </c>
      <c r="BN28" t="n">
        <v>81</v>
      </c>
      <c r="BO28" t="n">
        <v>10</v>
      </c>
      <c r="BP28" t="n">
        <v>10</v>
      </c>
      <c r="BQ28" t="n">
        <v>56</v>
      </c>
      <c r="BR28" t="n">
        <v>15</v>
      </c>
      <c r="BS28" t="n">
        <v>7</v>
      </c>
      <c r="BT28" t="n">
        <v>1</v>
      </c>
      <c r="BU28" t="n">
        <v>0</v>
      </c>
      <c r="BV28" t="n">
        <v>1</v>
      </c>
      <c r="BW28" t="n">
        <v>5</v>
      </c>
      <c r="BX28" t="n">
        <v>5</v>
      </c>
      <c r="BY28" t="n">
        <v>79</v>
      </c>
      <c r="BZ28" t="n">
        <v>21</v>
      </c>
      <c r="CA28" t="n">
        <v>0</v>
      </c>
      <c r="CB28" t="n">
        <v>0</v>
      </c>
      <c r="CI28" t="n">
        <v>5</v>
      </c>
      <c r="CJ28" t="n">
        <v>63</v>
      </c>
      <c r="CK28" t="n">
        <v>12</v>
      </c>
    </row>
    <row r="29">
      <c r="A29">
        <f>G29&amp;B29</f>
        <v/>
      </c>
      <c r="B29" t="n">
        <v>2023</v>
      </c>
      <c r="G29" t="inlineStr">
        <is>
          <t>Neighborhood Free Health Clinic</t>
        </is>
      </c>
      <c r="W29" t="n">
        <v>66000</v>
      </c>
      <c r="X29" t="n">
        <v>0</v>
      </c>
      <c r="Y29" t="n">
        <v>1406</v>
      </c>
      <c r="Z29" t="n">
        <v>102</v>
      </c>
      <c r="AA29" t="n">
        <v>113</v>
      </c>
      <c r="AB29" t="n">
        <v>4</v>
      </c>
      <c r="AC29" t="n">
        <v>0</v>
      </c>
      <c r="AD29" t="n">
        <v>10</v>
      </c>
      <c r="AE29" t="n">
        <v>29</v>
      </c>
      <c r="AF29" t="n">
        <v>64</v>
      </c>
      <c r="AG29" t="n">
        <v>0</v>
      </c>
      <c r="AH29" t="n">
        <v>0</v>
      </c>
      <c r="AI29" t="n">
        <v>0</v>
      </c>
      <c r="AJ29" t="n">
        <v>0</v>
      </c>
      <c r="AK29" t="n">
        <v>0</v>
      </c>
      <c r="AL29" t="n">
        <v>0</v>
      </c>
      <c r="AM29" t="n">
        <v>0</v>
      </c>
      <c r="AN29" t="n">
        <v>0</v>
      </c>
      <c r="AO29" t="n">
        <v>50</v>
      </c>
      <c r="AP29" t="n">
        <v>100</v>
      </c>
      <c r="AQ29" t="n">
        <v>20</v>
      </c>
      <c r="AR29" t="n">
        <v>30</v>
      </c>
      <c r="AS29" t="n">
        <v>2</v>
      </c>
      <c r="AT29" t="n">
        <v>50</v>
      </c>
      <c r="AU29" t="n">
        <v>50</v>
      </c>
      <c r="AV29" t="n">
        <v>100</v>
      </c>
      <c r="AW29" t="n">
        <v>20</v>
      </c>
      <c r="AX29" t="n">
        <v>0</v>
      </c>
      <c r="AY29" t="n">
        <v>0</v>
      </c>
      <c r="BH29" t="n">
        <v>40</v>
      </c>
      <c r="BI29" t="n">
        <v>60</v>
      </c>
      <c r="BM29" t="n">
        <v>5</v>
      </c>
      <c r="BN29" t="n">
        <v>85</v>
      </c>
      <c r="BO29" t="n">
        <v>10</v>
      </c>
      <c r="BP29" t="n">
        <v>50</v>
      </c>
      <c r="BQ29" t="n">
        <v>28</v>
      </c>
      <c r="BR29" t="n">
        <v>7</v>
      </c>
      <c r="BS29" t="n">
        <v>5</v>
      </c>
      <c r="BT29" t="n">
        <v>1</v>
      </c>
      <c r="BU29" t="n">
        <v>0</v>
      </c>
      <c r="BV29" t="n">
        <v>4</v>
      </c>
      <c r="BW29" t="n">
        <v>0</v>
      </c>
      <c r="BX29" t="n">
        <v>4</v>
      </c>
      <c r="BY29" t="n">
        <v>50</v>
      </c>
      <c r="BZ29" t="n">
        <v>25</v>
      </c>
      <c r="CA29" t="n">
        <v>25</v>
      </c>
      <c r="CB29" t="n">
        <v>0</v>
      </c>
      <c r="CI29" t="n">
        <v>0</v>
      </c>
      <c r="CJ29" t="n">
        <v>34</v>
      </c>
      <c r="CK29" t="n">
        <v>6</v>
      </c>
    </row>
    <row r="30">
      <c r="A30">
        <f>G30&amp;B30</f>
        <v/>
      </c>
      <c r="B30" t="n">
        <v>2023</v>
      </c>
      <c r="G30" t="inlineStr">
        <is>
          <t>New Hope Pregnancy Center of Sheboygan, Inc., dba Anchor of Hope Health Center</t>
        </is>
      </c>
      <c r="W30" t="n">
        <v>770000</v>
      </c>
      <c r="X30" t="n">
        <v>850000</v>
      </c>
      <c r="Y30" t="n">
        <v>3000</v>
      </c>
      <c r="Z30" t="n">
        <v>247</v>
      </c>
      <c r="AA30" t="n">
        <v>435</v>
      </c>
      <c r="AB30" t="n">
        <v>0</v>
      </c>
      <c r="AC30" t="n">
        <v>8</v>
      </c>
      <c r="AD30" t="n">
        <v>0</v>
      </c>
      <c r="AE30" t="n">
        <v>30</v>
      </c>
      <c r="AF30" t="n">
        <v>691</v>
      </c>
      <c r="AG30" t="n">
        <v>0</v>
      </c>
      <c r="AH30" t="n">
        <v>0</v>
      </c>
      <c r="AI30" t="n">
        <v>0</v>
      </c>
      <c r="AJ30" t="n">
        <v>0</v>
      </c>
      <c r="AK30" t="n">
        <v>0</v>
      </c>
      <c r="AL30" t="n">
        <v>0</v>
      </c>
      <c r="AM30" t="n">
        <v>0</v>
      </c>
      <c r="AN30" t="n">
        <v>29</v>
      </c>
      <c r="AO30" t="n">
        <v>0</v>
      </c>
      <c r="AP30" t="n">
        <v>0</v>
      </c>
      <c r="AQ30" t="n">
        <v>1</v>
      </c>
      <c r="AR30" t="n">
        <v>0</v>
      </c>
      <c r="AS30" t="n">
        <v>0</v>
      </c>
      <c r="AT30" t="n">
        <v>99</v>
      </c>
      <c r="AU30" t="n">
        <v>0</v>
      </c>
      <c r="AV30" t="n">
        <v>0</v>
      </c>
      <c r="AW30" t="n">
        <v>0</v>
      </c>
      <c r="AX30" t="n">
        <v>0</v>
      </c>
      <c r="AY30" t="n">
        <v>0</v>
      </c>
      <c r="BH30" t="n">
        <v>17</v>
      </c>
      <c r="BI30" t="n">
        <v>83</v>
      </c>
      <c r="BM30" t="n">
        <v>7.000000000000001</v>
      </c>
      <c r="BN30" t="n">
        <v>93</v>
      </c>
      <c r="BO30" t="n">
        <v>0</v>
      </c>
      <c r="BP30" t="n">
        <v>28</v>
      </c>
      <c r="BQ30" t="n">
        <v>48</v>
      </c>
      <c r="BR30" t="n">
        <v>7</v>
      </c>
      <c r="BS30" t="n">
        <v>4</v>
      </c>
      <c r="BT30" t="n">
        <v>1</v>
      </c>
      <c r="BU30" t="n">
        <v>1</v>
      </c>
      <c r="BV30" t="n">
        <v>2</v>
      </c>
      <c r="BW30" t="n">
        <v>2</v>
      </c>
      <c r="BX30" t="n">
        <v>6</v>
      </c>
      <c r="BY30" t="n">
        <v>32</v>
      </c>
      <c r="BZ30" t="n">
        <v>57</v>
      </c>
      <c r="CA30" t="n">
        <v>10</v>
      </c>
      <c r="CB30" t="n">
        <v>0</v>
      </c>
      <c r="CI30" t="n">
        <v>0</v>
      </c>
      <c r="CJ30" t="n">
        <v>75</v>
      </c>
      <c r="CK30" t="n">
        <v>8</v>
      </c>
    </row>
    <row r="31">
      <c r="A31">
        <f>G31&amp;B31</f>
        <v/>
      </c>
      <c r="B31" t="n">
        <v>2023</v>
      </c>
      <c r="G31" t="inlineStr">
        <is>
          <t>Open Arms Free Clinic</t>
        </is>
      </c>
      <c r="W31" t="n">
        <v>1609794</v>
      </c>
      <c r="X31" t="n">
        <v>128500</v>
      </c>
      <c r="Y31" t="n">
        <v>9352</v>
      </c>
      <c r="Z31" t="n">
        <v>1212</v>
      </c>
      <c r="AA31" t="n">
        <v>4573</v>
      </c>
      <c r="AB31" t="n">
        <v>2230</v>
      </c>
      <c r="AC31" t="n">
        <v>4426</v>
      </c>
      <c r="AD31" t="n">
        <v>1237</v>
      </c>
      <c r="AE31" t="n">
        <v>31</v>
      </c>
      <c r="AF31" t="n">
        <v>394</v>
      </c>
      <c r="AG31" t="n">
        <v>75</v>
      </c>
      <c r="AH31" t="n">
        <v>0</v>
      </c>
      <c r="AI31" t="n">
        <v>2528</v>
      </c>
      <c r="AJ31" t="n">
        <v>0</v>
      </c>
      <c r="AK31" t="n">
        <v>0</v>
      </c>
      <c r="AL31" t="n">
        <v>147</v>
      </c>
      <c r="AM31" t="n">
        <v>0</v>
      </c>
      <c r="AN31" t="n">
        <v>15768</v>
      </c>
      <c r="AO31" t="n">
        <v>30</v>
      </c>
      <c r="AP31" t="n">
        <v>67</v>
      </c>
      <c r="AQ31" t="n">
        <v>31</v>
      </c>
      <c r="AR31" t="n">
        <v>61</v>
      </c>
      <c r="AS31" t="n">
        <v>55</v>
      </c>
      <c r="AT31" t="n">
        <v>8</v>
      </c>
      <c r="AU31" t="n">
        <v>36</v>
      </c>
      <c r="AV31" t="n">
        <v>4</v>
      </c>
      <c r="AW31" t="n">
        <v>21</v>
      </c>
      <c r="AX31" t="n">
        <v>11</v>
      </c>
      <c r="AY31" t="n">
        <v>0</v>
      </c>
      <c r="BH31" t="n">
        <v>40</v>
      </c>
      <c r="BI31" t="n">
        <v>60</v>
      </c>
      <c r="BM31" t="n">
        <v>12</v>
      </c>
      <c r="BN31" t="n">
        <v>79</v>
      </c>
      <c r="BO31" t="n">
        <v>9</v>
      </c>
      <c r="BP31" t="n">
        <v>67</v>
      </c>
      <c r="BQ31" t="n">
        <v>22</v>
      </c>
      <c r="BR31" t="n">
        <v>1</v>
      </c>
      <c r="BS31" t="n">
        <v>0</v>
      </c>
      <c r="BT31" t="n">
        <v>0</v>
      </c>
      <c r="BU31" t="n">
        <v>0</v>
      </c>
      <c r="BV31" t="n">
        <v>0</v>
      </c>
      <c r="BW31" t="n">
        <v>0</v>
      </c>
      <c r="BX31" t="n">
        <v>10</v>
      </c>
      <c r="BY31" t="n">
        <v>28</v>
      </c>
      <c r="BZ31" t="n">
        <v>71</v>
      </c>
      <c r="CA31" t="n">
        <v>0</v>
      </c>
      <c r="CB31" t="n">
        <v>0</v>
      </c>
      <c r="CI31" t="n">
        <v>5</v>
      </c>
      <c r="CJ31" t="n">
        <v>127</v>
      </c>
      <c r="CK31" t="n">
        <v>26</v>
      </c>
    </row>
    <row r="32">
      <c r="A32">
        <f>G32&amp;B32</f>
        <v/>
      </c>
      <c r="B32" t="n">
        <v>2023</v>
      </c>
      <c r="G32" t="inlineStr">
        <is>
          <t>Open Door Free Clinic</t>
        </is>
      </c>
      <c r="W32" t="n">
        <v>4429</v>
      </c>
      <c r="X32" t="n">
        <v>0</v>
      </c>
      <c r="Y32" t="n">
        <v>48</v>
      </c>
      <c r="Z32" t="n">
        <v>12</v>
      </c>
      <c r="AA32" t="n">
        <v>23</v>
      </c>
      <c r="AB32" t="n">
        <v>0</v>
      </c>
      <c r="AC32" t="n">
        <v>0</v>
      </c>
      <c r="AD32" t="n">
        <v>0</v>
      </c>
      <c r="AE32" t="n">
        <v>32</v>
      </c>
      <c r="AF32" t="n">
        <v>13</v>
      </c>
      <c r="AG32" t="n">
        <v>0</v>
      </c>
      <c r="AH32" t="n">
        <v>0</v>
      </c>
      <c r="AI32" t="n">
        <v>0</v>
      </c>
      <c r="AJ32" t="n">
        <v>0</v>
      </c>
      <c r="AK32" t="n">
        <v>0</v>
      </c>
      <c r="AL32" t="n">
        <v>0</v>
      </c>
      <c r="AM32" t="n">
        <v>0</v>
      </c>
      <c r="AN32" t="n">
        <v>0</v>
      </c>
      <c r="AO32" t="n">
        <v>1</v>
      </c>
      <c r="AP32" t="n">
        <v>1</v>
      </c>
      <c r="AQ32" t="n">
        <v>0</v>
      </c>
      <c r="AR32" t="n">
        <v>0</v>
      </c>
      <c r="AS32" t="n">
        <v>0</v>
      </c>
      <c r="AT32" t="n">
        <v>0</v>
      </c>
      <c r="AU32" t="n">
        <v>0</v>
      </c>
      <c r="AV32" t="n">
        <v>0</v>
      </c>
      <c r="AW32" t="n">
        <v>0</v>
      </c>
      <c r="AX32" t="n">
        <v>0</v>
      </c>
      <c r="AY32" t="n">
        <v>0</v>
      </c>
      <c r="BH32" t="n">
        <v>25</v>
      </c>
      <c r="BI32" t="n">
        <v>75</v>
      </c>
      <c r="BM32" t="n">
        <v>0</v>
      </c>
      <c r="BN32" t="n">
        <v>100</v>
      </c>
      <c r="BO32" t="n">
        <v>0</v>
      </c>
      <c r="BP32" t="n">
        <v>0</v>
      </c>
      <c r="BQ32" t="n">
        <v>95</v>
      </c>
      <c r="BR32" t="n">
        <v>0</v>
      </c>
      <c r="BS32" t="n">
        <v>0</v>
      </c>
      <c r="BT32" t="n">
        <v>0</v>
      </c>
      <c r="BU32" t="n">
        <v>0</v>
      </c>
      <c r="BV32" t="n">
        <v>0</v>
      </c>
      <c r="BW32" t="n">
        <v>0</v>
      </c>
      <c r="BX32" t="n">
        <v>5</v>
      </c>
      <c r="BY32" t="n">
        <v>0</v>
      </c>
      <c r="BZ32" t="n">
        <v>100</v>
      </c>
      <c r="CA32" t="n">
        <v>0</v>
      </c>
      <c r="CB32" t="n">
        <v>0</v>
      </c>
      <c r="CI32" t="n">
        <v>0</v>
      </c>
      <c r="CJ32" t="n">
        <v>16</v>
      </c>
      <c r="CK32" t="n">
        <v>8</v>
      </c>
    </row>
    <row r="33">
      <c r="A33">
        <f>G33&amp;B33</f>
        <v/>
      </c>
      <c r="B33" t="n">
        <v>2023</v>
      </c>
      <c r="G33" t="inlineStr">
        <is>
          <t>Perry Family Free Clinic</t>
        </is>
      </c>
      <c r="W33" t="n">
        <v>140000</v>
      </c>
      <c r="X33" t="n">
        <v>0</v>
      </c>
      <c r="Y33" t="n">
        <v>2000</v>
      </c>
      <c r="Z33" t="n">
        <v>164</v>
      </c>
      <c r="AA33" t="n">
        <v>191</v>
      </c>
      <c r="AB33" t="n">
        <v>11</v>
      </c>
      <c r="AC33" t="n">
        <v>550</v>
      </c>
      <c r="AD33" t="n">
        <v>92</v>
      </c>
      <c r="AE33" t="n">
        <v>33</v>
      </c>
      <c r="AF33" t="n">
        <v>0</v>
      </c>
      <c r="AG33" t="n">
        <v>0</v>
      </c>
      <c r="AH33" t="n">
        <v>0</v>
      </c>
      <c r="AI33" t="n">
        <v>0</v>
      </c>
      <c r="AJ33" t="n">
        <v>0</v>
      </c>
      <c r="AK33" t="n">
        <v>127</v>
      </c>
      <c r="AL33" t="n">
        <v>0</v>
      </c>
      <c r="AM33" t="n">
        <v>0</v>
      </c>
      <c r="AN33" t="n">
        <v>0</v>
      </c>
      <c r="AO33" t="n">
        <v>60</v>
      </c>
      <c r="AP33" t="n">
        <v>70</v>
      </c>
      <c r="AQ33" t="n">
        <v>10</v>
      </c>
      <c r="AR33" t="n">
        <v>10</v>
      </c>
      <c r="AS33" t="n">
        <v>1</v>
      </c>
      <c r="AT33" t="n">
        <v>10</v>
      </c>
      <c r="AU33" t="n">
        <v>50</v>
      </c>
      <c r="AV33" t="n">
        <v>25</v>
      </c>
      <c r="AW33" t="n">
        <v>0</v>
      </c>
      <c r="AX33" t="n">
        <v>0</v>
      </c>
      <c r="AY33" t="n">
        <v>0</v>
      </c>
      <c r="BH33" t="n">
        <v>71</v>
      </c>
      <c r="BI33" t="n">
        <v>29</v>
      </c>
      <c r="BM33" t="n">
        <v>6</v>
      </c>
      <c r="BN33" t="n">
        <v>81</v>
      </c>
      <c r="BO33" t="n">
        <v>13</v>
      </c>
      <c r="BP33" t="n">
        <v>30</v>
      </c>
      <c r="BQ33" t="n">
        <v>20</v>
      </c>
      <c r="BR33" t="n">
        <v>50</v>
      </c>
      <c r="BS33" t="n">
        <v>0</v>
      </c>
      <c r="BT33" t="n">
        <v>0</v>
      </c>
      <c r="BU33" t="n">
        <v>0</v>
      </c>
      <c r="BV33" t="n">
        <v>0</v>
      </c>
      <c r="BW33" t="n">
        <v>0</v>
      </c>
      <c r="BX33" t="n">
        <v>0</v>
      </c>
      <c r="BY33" t="n">
        <v>20</v>
      </c>
      <c r="BZ33" t="n">
        <v>50</v>
      </c>
      <c r="CA33" t="n">
        <v>30</v>
      </c>
      <c r="CB33" t="n">
        <v>0</v>
      </c>
      <c r="CI33" t="n">
        <v>1</v>
      </c>
      <c r="CJ33" t="n">
        <v>4</v>
      </c>
      <c r="CK33" t="n">
        <v>5</v>
      </c>
    </row>
    <row r="34">
      <c r="A34">
        <f>G34&amp;B34</f>
        <v/>
      </c>
      <c r="B34" t="n">
        <v>2023</v>
      </c>
      <c r="G34" t="inlineStr">
        <is>
          <t>Repairers of the Breach Medical Clinic</t>
        </is>
      </c>
      <c r="W34" t="n">
        <v>22000</v>
      </c>
      <c r="X34" t="n">
        <v>0</v>
      </c>
      <c r="Y34" t="n">
        <v>3491</v>
      </c>
      <c r="Z34" t="n">
        <v>183</v>
      </c>
      <c r="AA34" t="n">
        <v>914</v>
      </c>
      <c r="AB34" t="n">
        <v>15</v>
      </c>
      <c r="AC34" t="n">
        <v>44</v>
      </c>
      <c r="AD34" t="n">
        <v>38</v>
      </c>
      <c r="AE34" t="n">
        <v>34</v>
      </c>
      <c r="AF34" t="n">
        <v>10</v>
      </c>
      <c r="AG34" t="n">
        <v>0</v>
      </c>
      <c r="AH34" t="n">
        <v>0</v>
      </c>
      <c r="AI34" t="n">
        <v>0</v>
      </c>
      <c r="AJ34" t="n">
        <v>0</v>
      </c>
      <c r="AK34" t="n">
        <v>4</v>
      </c>
      <c r="AL34" t="n">
        <v>0</v>
      </c>
      <c r="AM34" t="n">
        <v>0</v>
      </c>
      <c r="AN34" t="n">
        <v>50</v>
      </c>
      <c r="AO34" t="n">
        <v>10</v>
      </c>
      <c r="AP34" t="n">
        <v>20</v>
      </c>
      <c r="AQ34" t="n">
        <v>0</v>
      </c>
      <c r="AR34" t="n">
        <v>0</v>
      </c>
      <c r="AS34" t="n">
        <v>5</v>
      </c>
      <c r="AT34" t="n">
        <v>2</v>
      </c>
      <c r="AU34" t="n">
        <v>3</v>
      </c>
      <c r="AV34" t="n">
        <v>5</v>
      </c>
      <c r="AW34" t="n">
        <v>0</v>
      </c>
      <c r="AX34" t="n">
        <v>0</v>
      </c>
      <c r="AY34" t="n">
        <v>0</v>
      </c>
      <c r="BH34" t="n">
        <v>69</v>
      </c>
      <c r="BI34" t="n">
        <v>31</v>
      </c>
      <c r="BM34" t="n">
        <v>0</v>
      </c>
      <c r="BN34" t="n">
        <v>82</v>
      </c>
      <c r="BO34" t="n">
        <v>18</v>
      </c>
      <c r="BP34" t="n">
        <v>1</v>
      </c>
      <c r="BQ34" t="n">
        <v>11</v>
      </c>
      <c r="BR34" t="n">
        <v>87</v>
      </c>
      <c r="BS34" t="n">
        <v>0</v>
      </c>
      <c r="BT34" t="n">
        <v>0</v>
      </c>
      <c r="BU34" t="n">
        <v>0</v>
      </c>
      <c r="BV34" t="n">
        <v>0</v>
      </c>
      <c r="BW34" t="n">
        <v>1</v>
      </c>
      <c r="BX34" t="n">
        <v>0</v>
      </c>
      <c r="BY34" t="n">
        <v>99</v>
      </c>
      <c r="BZ34" t="n">
        <v>1</v>
      </c>
      <c r="CA34" t="n">
        <v>0</v>
      </c>
      <c r="CB34" t="n">
        <v>0</v>
      </c>
      <c r="CI34" t="n">
        <v>0</v>
      </c>
      <c r="CJ34" t="n">
        <v>17</v>
      </c>
      <c r="CK34" t="n">
        <v>11</v>
      </c>
    </row>
    <row r="35">
      <c r="A35">
        <f>G35&amp;B35</f>
        <v/>
      </c>
      <c r="B35" t="n">
        <v>2023</v>
      </c>
      <c r="G35" t="inlineStr">
        <is>
          <t>Rice Lake Area Free Clinic</t>
        </is>
      </c>
      <c r="W35" t="n">
        <v>80000</v>
      </c>
      <c r="X35" t="n">
        <v>0</v>
      </c>
      <c r="Y35" t="n">
        <v>3100</v>
      </c>
      <c r="Z35" t="n">
        <v>204</v>
      </c>
      <c r="AA35" t="n">
        <v>340</v>
      </c>
      <c r="AB35" t="n">
        <v>0</v>
      </c>
      <c r="AC35" t="n">
        <v>826</v>
      </c>
      <c r="AD35" t="n">
        <v>12</v>
      </c>
      <c r="AE35" t="n">
        <v>35</v>
      </c>
      <c r="AF35" t="n">
        <v>200</v>
      </c>
      <c r="AG35" t="n">
        <v>12</v>
      </c>
      <c r="AH35" t="n">
        <v>2</v>
      </c>
      <c r="AI35" t="n">
        <v>50</v>
      </c>
      <c r="AJ35" t="n">
        <v>0</v>
      </c>
      <c r="AK35" t="n">
        <v>0</v>
      </c>
      <c r="AL35" t="n">
        <v>0</v>
      </c>
      <c r="AM35" t="n">
        <v>0</v>
      </c>
      <c r="AN35" t="n">
        <v>840</v>
      </c>
      <c r="AO35" t="n">
        <v>9</v>
      </c>
      <c r="AP35" t="n">
        <v>9</v>
      </c>
      <c r="AQ35" t="n">
        <v>0</v>
      </c>
      <c r="AR35" t="n">
        <v>0</v>
      </c>
      <c r="AS35" t="n">
        <v>4</v>
      </c>
      <c r="AT35" t="n">
        <v>0</v>
      </c>
      <c r="AU35" t="n">
        <v>0</v>
      </c>
      <c r="AV35" t="n">
        <v>2</v>
      </c>
      <c r="AW35" t="n">
        <v>11</v>
      </c>
      <c r="AX35" t="n">
        <v>0</v>
      </c>
      <c r="AY35" t="n">
        <v>0</v>
      </c>
      <c r="BH35" t="n">
        <v>50</v>
      </c>
      <c r="BI35" t="n">
        <v>50</v>
      </c>
      <c r="BM35" t="n">
        <v>7.000000000000001</v>
      </c>
      <c r="BN35" t="n">
        <v>86</v>
      </c>
      <c r="BO35" t="n">
        <v>7</v>
      </c>
      <c r="BP35" t="n">
        <v>56</v>
      </c>
      <c r="BQ35" t="n">
        <v>0</v>
      </c>
      <c r="BR35" t="n">
        <v>0</v>
      </c>
      <c r="BS35" t="n">
        <v>0</v>
      </c>
      <c r="BT35" t="n">
        <v>0</v>
      </c>
      <c r="BU35" t="n">
        <v>0</v>
      </c>
      <c r="BV35" t="n">
        <v>0</v>
      </c>
      <c r="BW35" t="n">
        <v>0</v>
      </c>
      <c r="BX35" t="n">
        <v>44</v>
      </c>
      <c r="BY35" t="n">
        <v>0</v>
      </c>
      <c r="BZ35" t="n">
        <v>100</v>
      </c>
      <c r="CA35" t="n">
        <v>0</v>
      </c>
      <c r="CB35" t="n">
        <v>0</v>
      </c>
      <c r="CI35" t="n">
        <v>0</v>
      </c>
      <c r="CJ35" t="n">
        <v>67</v>
      </c>
      <c r="CK35" t="n">
        <v>6</v>
      </c>
    </row>
    <row r="36">
      <c r="A36">
        <f>G36&amp;B36</f>
        <v/>
      </c>
      <c r="B36" t="n">
        <v>2023</v>
      </c>
      <c r="G36" t="inlineStr">
        <is>
          <t>Saturday Clinic for the Uninsured</t>
        </is>
      </c>
      <c r="W36" t="n">
        <v>18623</v>
      </c>
      <c r="X36" t="n">
        <v>0</v>
      </c>
      <c r="Y36" t="n">
        <v>18227</v>
      </c>
      <c r="Z36" t="n">
        <v>79</v>
      </c>
      <c r="AA36" t="n">
        <v>257</v>
      </c>
      <c r="AB36" t="n">
        <v>0</v>
      </c>
      <c r="AC36" t="n">
        <v>730</v>
      </c>
      <c r="AD36" t="n">
        <v>0</v>
      </c>
      <c r="AE36" t="n">
        <v>36</v>
      </c>
      <c r="AF36" t="n">
        <v>182</v>
      </c>
      <c r="AG36" t="n">
        <v>0</v>
      </c>
      <c r="AH36" t="n">
        <v>0</v>
      </c>
      <c r="AI36" t="n">
        <v>0</v>
      </c>
      <c r="AJ36" t="n">
        <v>0</v>
      </c>
      <c r="AK36" t="n">
        <v>50</v>
      </c>
      <c r="AL36" t="n">
        <v>0</v>
      </c>
      <c r="AM36" t="n">
        <v>0</v>
      </c>
      <c r="AN36" t="n">
        <v>1500</v>
      </c>
      <c r="AO36" t="n">
        <v>18</v>
      </c>
      <c r="AP36" t="n">
        <v>40</v>
      </c>
      <c r="AQ36" t="n">
        <v>2</v>
      </c>
      <c r="AR36" t="n">
        <v>38</v>
      </c>
      <c r="AS36" t="n">
        <v>0</v>
      </c>
      <c r="AT36" t="n">
        <v>13</v>
      </c>
      <c r="AU36" t="n">
        <v>24</v>
      </c>
      <c r="AV36" t="n">
        <v>0</v>
      </c>
      <c r="AW36" t="n">
        <v>10</v>
      </c>
      <c r="AX36" t="n">
        <v>2</v>
      </c>
      <c r="AY36" t="n">
        <v>0</v>
      </c>
      <c r="BH36" t="n">
        <v>40</v>
      </c>
      <c r="BI36" t="n">
        <v>60</v>
      </c>
      <c r="BM36" t="n">
        <v>1</v>
      </c>
      <c r="BN36" t="n">
        <v>87</v>
      </c>
      <c r="BO36" t="n">
        <v>12</v>
      </c>
      <c r="BP36" t="n">
        <v>30</v>
      </c>
      <c r="BQ36" t="n">
        <v>22</v>
      </c>
      <c r="BR36" t="n">
        <v>28</v>
      </c>
      <c r="BS36" t="n">
        <v>13</v>
      </c>
      <c r="BT36" t="n">
        <v>0</v>
      </c>
      <c r="BU36" t="n">
        <v>1</v>
      </c>
      <c r="BV36" t="n">
        <v>1</v>
      </c>
      <c r="BW36" t="n">
        <v>4</v>
      </c>
      <c r="BX36" t="n">
        <v>0</v>
      </c>
      <c r="BY36" t="n">
        <v>20</v>
      </c>
      <c r="BZ36" t="n">
        <v>50</v>
      </c>
      <c r="CA36" t="n">
        <v>30</v>
      </c>
      <c r="CB36" t="n">
        <v>0</v>
      </c>
      <c r="CI36" t="n">
        <v>0</v>
      </c>
      <c r="CJ36" t="n">
        <v>440</v>
      </c>
      <c r="CK36" t="n">
        <v>128</v>
      </c>
    </row>
    <row r="37">
      <c r="A37">
        <f>G37&amp;B37</f>
        <v/>
      </c>
      <c r="B37" t="n">
        <v>2023</v>
      </c>
      <c r="G37" t="inlineStr">
        <is>
          <t>Shawano Area Matthew 25 Inc. (SAM25) Community Health Clinic</t>
        </is>
      </c>
      <c r="W37" t="n">
        <v>39775</v>
      </c>
      <c r="X37" t="n">
        <v>0</v>
      </c>
      <c r="Y37" t="n">
        <v>493</v>
      </c>
      <c r="Z37" t="n">
        <v>43</v>
      </c>
      <c r="AA37" t="n">
        <v>68</v>
      </c>
      <c r="AB37" t="n">
        <v>0</v>
      </c>
      <c r="AC37" t="n">
        <v>79</v>
      </c>
      <c r="AD37" t="n">
        <v>2</v>
      </c>
      <c r="AE37" t="n">
        <v>37</v>
      </c>
      <c r="AF37" t="n">
        <v>40</v>
      </c>
      <c r="AG37" t="n">
        <v>0</v>
      </c>
      <c r="AH37" t="n">
        <v>2</v>
      </c>
      <c r="AI37" t="n">
        <v>34</v>
      </c>
      <c r="AJ37" t="n">
        <v>0</v>
      </c>
      <c r="AK37" t="n">
        <v>0</v>
      </c>
      <c r="AL37" t="n">
        <v>0</v>
      </c>
      <c r="AM37" t="n">
        <v>0</v>
      </c>
      <c r="AN37" t="n">
        <v>11</v>
      </c>
      <c r="AO37" t="n">
        <v>4</v>
      </c>
      <c r="AP37" t="n">
        <v>8</v>
      </c>
      <c r="AQ37" t="n">
        <v>0</v>
      </c>
      <c r="AR37" t="n">
        <v>0</v>
      </c>
      <c r="AS37" t="n">
        <v>0</v>
      </c>
      <c r="AT37" t="n">
        <v>4</v>
      </c>
      <c r="AU37" t="n">
        <v>4</v>
      </c>
      <c r="AV37" t="n">
        <v>2</v>
      </c>
      <c r="AW37" t="n">
        <v>0</v>
      </c>
      <c r="AX37" t="n">
        <v>0</v>
      </c>
      <c r="AY37" t="n">
        <v>0</v>
      </c>
      <c r="BH37" t="n">
        <v>44</v>
      </c>
      <c r="BI37" t="n">
        <v>56.00000000000001</v>
      </c>
      <c r="BM37" t="n">
        <v>16</v>
      </c>
      <c r="BN37" t="n">
        <v>77</v>
      </c>
      <c r="BO37" t="n">
        <v>7</v>
      </c>
      <c r="BP37" t="n">
        <v>57</v>
      </c>
      <c r="BQ37" t="n">
        <v>37</v>
      </c>
      <c r="BR37" t="n">
        <v>0</v>
      </c>
      <c r="BS37" t="n">
        <v>0</v>
      </c>
      <c r="BT37" t="n">
        <v>5</v>
      </c>
      <c r="BU37" t="n">
        <v>0</v>
      </c>
      <c r="BV37" t="n">
        <v>0</v>
      </c>
      <c r="BW37" t="n">
        <v>0</v>
      </c>
      <c r="BX37" t="n">
        <v>0</v>
      </c>
      <c r="BY37" t="n">
        <v>25</v>
      </c>
      <c r="BZ37" t="n">
        <v>75</v>
      </c>
      <c r="CA37" t="n">
        <v>0</v>
      </c>
      <c r="CB37" t="n">
        <v>0</v>
      </c>
      <c r="CI37" t="n">
        <v>0</v>
      </c>
      <c r="CJ37" t="n">
        <v>25</v>
      </c>
      <c r="CK37" t="n">
        <v>11</v>
      </c>
    </row>
    <row r="38">
      <c r="A38">
        <f>G38&amp;B38</f>
        <v/>
      </c>
      <c r="B38" t="n">
        <v>2023</v>
      </c>
      <c r="G38" t="inlineStr">
        <is>
          <t>Specialty Care Free Clinic</t>
        </is>
      </c>
      <c r="W38" t="n">
        <v>220000</v>
      </c>
      <c r="X38" t="n">
        <v>0</v>
      </c>
      <c r="Y38" t="n">
        <v>1248</v>
      </c>
      <c r="Z38" t="n">
        <v>1000</v>
      </c>
      <c r="AA38" t="n">
        <v>1120</v>
      </c>
      <c r="AB38" t="n">
        <v>0</v>
      </c>
      <c r="AC38" t="n">
        <v>1663</v>
      </c>
      <c r="AD38" t="n">
        <v>50</v>
      </c>
      <c r="AE38" t="n">
        <v>38</v>
      </c>
      <c r="AF38" t="n">
        <v>408</v>
      </c>
      <c r="AG38" t="n">
        <v>0</v>
      </c>
      <c r="AH38" t="n">
        <v>0</v>
      </c>
      <c r="AI38" t="n">
        <v>0</v>
      </c>
      <c r="AJ38" t="n">
        <v>0</v>
      </c>
      <c r="AK38" t="n">
        <v>0</v>
      </c>
      <c r="AL38" t="n">
        <v>0</v>
      </c>
      <c r="AM38" t="n">
        <v>0</v>
      </c>
      <c r="AN38" t="n">
        <v>0</v>
      </c>
      <c r="AO38" t="n">
        <v>0</v>
      </c>
      <c r="AP38" t="n">
        <v>0</v>
      </c>
      <c r="AQ38" t="n">
        <v>0</v>
      </c>
      <c r="AR38" t="n">
        <v>0</v>
      </c>
      <c r="AS38" t="n">
        <v>0</v>
      </c>
      <c r="AT38" t="n">
        <v>0</v>
      </c>
      <c r="AU38" t="n">
        <v>0</v>
      </c>
      <c r="AV38" t="n">
        <v>10</v>
      </c>
      <c r="AW38" t="n">
        <v>0</v>
      </c>
      <c r="AX38" t="n">
        <v>0</v>
      </c>
      <c r="AY38" t="n">
        <v>0</v>
      </c>
      <c r="BH38" t="n">
        <v>36</v>
      </c>
      <c r="BI38" t="n">
        <v>64</v>
      </c>
      <c r="BM38" t="n">
        <v>1</v>
      </c>
      <c r="BN38" t="n">
        <v>75</v>
      </c>
      <c r="BO38" t="n">
        <v>24</v>
      </c>
      <c r="BP38" t="n">
        <v>0</v>
      </c>
      <c r="BQ38" t="n">
        <v>0</v>
      </c>
      <c r="BR38" t="n">
        <v>0</v>
      </c>
      <c r="BS38" t="n">
        <v>0</v>
      </c>
      <c r="BT38" t="n">
        <v>0</v>
      </c>
      <c r="BU38" t="n">
        <v>0</v>
      </c>
      <c r="BV38" t="n">
        <v>0</v>
      </c>
      <c r="BW38" t="n">
        <v>0</v>
      </c>
      <c r="BX38" t="n">
        <v>100</v>
      </c>
      <c r="BY38" t="n">
        <v>0</v>
      </c>
      <c r="BZ38" t="n">
        <v>0</v>
      </c>
      <c r="CA38" t="n">
        <v>100</v>
      </c>
      <c r="CB38" t="n">
        <v>0</v>
      </c>
      <c r="CI38" t="n">
        <v>0</v>
      </c>
      <c r="CJ38" t="n">
        <v>150</v>
      </c>
      <c r="CK38" t="n">
        <v>100</v>
      </c>
    </row>
    <row r="39">
      <c r="A39">
        <f>G39&amp;B39</f>
        <v/>
      </c>
      <c r="B39" t="n">
        <v>2023</v>
      </c>
      <c r="G39" t="inlineStr">
        <is>
          <t>St. Clare Health Mission of Monroe County, Inc.</t>
        </is>
      </c>
      <c r="W39" t="n">
        <v>42035</v>
      </c>
      <c r="X39" t="n">
        <v>0</v>
      </c>
      <c r="Y39" t="n">
        <v>1255</v>
      </c>
      <c r="Z39" t="n">
        <v>54</v>
      </c>
      <c r="AA39" t="n">
        <v>87</v>
      </c>
      <c r="AB39" t="n">
        <v>0</v>
      </c>
      <c r="AC39" t="n">
        <v>227</v>
      </c>
      <c r="AD39" t="n">
        <v>0</v>
      </c>
      <c r="AE39" t="n">
        <v>39</v>
      </c>
      <c r="AF39" t="n">
        <v>78</v>
      </c>
      <c r="AG39" t="n">
        <v>0</v>
      </c>
      <c r="AH39" t="n">
        <v>0</v>
      </c>
      <c r="AI39" t="n">
        <v>0</v>
      </c>
      <c r="AJ39" t="n">
        <v>0</v>
      </c>
      <c r="AK39" t="n">
        <v>0</v>
      </c>
      <c r="AL39" t="n">
        <v>0</v>
      </c>
      <c r="AM39" t="n">
        <v>0</v>
      </c>
      <c r="AN39" t="n">
        <v>364</v>
      </c>
      <c r="AO39" t="n">
        <v>22</v>
      </c>
      <c r="AP39" t="n">
        <v>8</v>
      </c>
      <c r="AQ39" t="n">
        <v>9</v>
      </c>
      <c r="AR39" t="n">
        <v>75</v>
      </c>
      <c r="AS39" t="n">
        <v>1</v>
      </c>
      <c r="AT39" t="n">
        <v>5</v>
      </c>
      <c r="AU39" t="n">
        <v>0</v>
      </c>
      <c r="AV39" t="n">
        <v>0</v>
      </c>
      <c r="AW39" t="n">
        <v>20</v>
      </c>
      <c r="AX39" t="n">
        <v>0</v>
      </c>
      <c r="AY39" t="n">
        <v>0</v>
      </c>
      <c r="BH39" t="n">
        <v>36</v>
      </c>
      <c r="BI39" t="n">
        <v>64</v>
      </c>
      <c r="BM39" t="n">
        <v>0</v>
      </c>
      <c r="BN39" t="n">
        <v>100</v>
      </c>
      <c r="BO39" t="n">
        <v>0</v>
      </c>
      <c r="BP39" t="n">
        <v>84</v>
      </c>
      <c r="BQ39" t="n">
        <v>16</v>
      </c>
      <c r="BR39" t="n">
        <v>0</v>
      </c>
      <c r="BS39" t="n">
        <v>0</v>
      </c>
      <c r="BT39" t="n">
        <v>0</v>
      </c>
      <c r="BU39" t="n">
        <v>0</v>
      </c>
      <c r="BV39" t="n">
        <v>0</v>
      </c>
      <c r="BW39" t="n">
        <v>0</v>
      </c>
      <c r="BX39" t="n">
        <v>0</v>
      </c>
      <c r="BY39" t="n">
        <v>0</v>
      </c>
      <c r="BZ39" t="n">
        <v>100</v>
      </c>
      <c r="CA39" t="n">
        <v>0</v>
      </c>
      <c r="CB39" t="n">
        <v>0</v>
      </c>
      <c r="CI39" t="n">
        <v>0</v>
      </c>
      <c r="CJ39" t="n">
        <v>45</v>
      </c>
      <c r="CK39" t="n">
        <v>10</v>
      </c>
    </row>
    <row r="40">
      <c r="A40">
        <f>G40&amp;B40</f>
        <v/>
      </c>
      <c r="B40" t="n">
        <v>2023</v>
      </c>
      <c r="G40" t="inlineStr">
        <is>
          <t>St. Francis Free Clinic</t>
        </is>
      </c>
      <c r="W40" t="n">
        <v>100000</v>
      </c>
      <c r="X40" t="n">
        <v>0</v>
      </c>
      <c r="Y40" t="n">
        <v>2580</v>
      </c>
      <c r="Z40" t="n">
        <v>528</v>
      </c>
      <c r="AA40" t="n">
        <v>1048</v>
      </c>
      <c r="AB40" t="n">
        <v>0</v>
      </c>
      <c r="AC40" t="n">
        <v>1248</v>
      </c>
      <c r="AD40" t="n">
        <v>150</v>
      </c>
      <c r="AE40" t="n">
        <v>40</v>
      </c>
      <c r="AF40" t="n">
        <v>411</v>
      </c>
      <c r="AG40" t="n">
        <v>0</v>
      </c>
      <c r="AH40" t="n">
        <v>0</v>
      </c>
      <c r="AI40" t="n">
        <v>0</v>
      </c>
      <c r="AJ40" t="n">
        <v>1</v>
      </c>
      <c r="AK40" t="n">
        <v>25</v>
      </c>
      <c r="AL40" t="n">
        <v>0</v>
      </c>
      <c r="AM40" t="n">
        <v>0</v>
      </c>
      <c r="AN40" t="n">
        <v>0</v>
      </c>
      <c r="AO40" t="n">
        <v>60</v>
      </c>
      <c r="AP40" t="n">
        <v>60</v>
      </c>
      <c r="AQ40" t="n">
        <v>25</v>
      </c>
      <c r="AR40" t="n">
        <v>40</v>
      </c>
      <c r="AS40" t="n">
        <v>0</v>
      </c>
      <c r="AT40" t="n">
        <v>10</v>
      </c>
      <c r="AU40" t="n">
        <v>60</v>
      </c>
      <c r="AV40" t="n">
        <v>40</v>
      </c>
      <c r="AW40" t="n">
        <v>10</v>
      </c>
      <c r="AX40" t="n">
        <v>0</v>
      </c>
      <c r="AY40" t="n">
        <v>0</v>
      </c>
      <c r="BH40" t="n">
        <v>60</v>
      </c>
      <c r="BI40" t="n">
        <v>40</v>
      </c>
      <c r="BM40" t="n">
        <v>15</v>
      </c>
      <c r="BN40" t="n">
        <v>60</v>
      </c>
      <c r="BO40" t="n">
        <v>25</v>
      </c>
      <c r="BP40" t="n">
        <v>20</v>
      </c>
      <c r="BQ40" t="n">
        <v>60</v>
      </c>
      <c r="BR40" t="n">
        <v>5</v>
      </c>
      <c r="BS40" t="n">
        <v>5</v>
      </c>
      <c r="BT40" t="n">
        <v>2</v>
      </c>
      <c r="BU40" t="n">
        <v>2</v>
      </c>
      <c r="BV40" t="n">
        <v>2</v>
      </c>
      <c r="BW40" t="n">
        <v>2</v>
      </c>
      <c r="BX40" t="n">
        <v>2</v>
      </c>
      <c r="BY40" t="n">
        <v>40</v>
      </c>
      <c r="BZ40" t="n">
        <v>40</v>
      </c>
      <c r="CA40" t="n">
        <v>20</v>
      </c>
      <c r="CB40" t="n">
        <v>0</v>
      </c>
      <c r="CI40" t="n">
        <v>0</v>
      </c>
      <c r="CJ40" t="n">
        <v>59</v>
      </c>
      <c r="CK40" t="n">
        <v>19</v>
      </c>
    </row>
    <row r="41">
      <c r="A41">
        <f>G41&amp;B41</f>
        <v/>
      </c>
      <c r="B41" t="n">
        <v>2023</v>
      </c>
      <c r="G41" t="inlineStr">
        <is>
          <t>St. Vincent de Paul Charitable Pharmacy</t>
        </is>
      </c>
      <c r="W41" t="n">
        <v>250000</v>
      </c>
      <c r="X41" t="n">
        <v>0</v>
      </c>
      <c r="Y41" t="n">
        <v>1000</v>
      </c>
      <c r="Z41" t="n">
        <v>130</v>
      </c>
      <c r="AA41" t="n">
        <v>209</v>
      </c>
      <c r="AB41" t="n">
        <v>0</v>
      </c>
      <c r="AC41" t="n">
        <v>0</v>
      </c>
      <c r="AD41" t="n">
        <v>0</v>
      </c>
      <c r="AE41" t="n">
        <v>41</v>
      </c>
      <c r="AF41" t="n">
        <v>0</v>
      </c>
      <c r="AG41" t="n">
        <v>0</v>
      </c>
      <c r="AH41" t="n">
        <v>0</v>
      </c>
      <c r="AI41" t="n">
        <v>0</v>
      </c>
      <c r="AJ41" t="n">
        <v>0</v>
      </c>
      <c r="AK41" t="n">
        <v>0</v>
      </c>
      <c r="AL41" t="n">
        <v>30</v>
      </c>
      <c r="AM41" t="n">
        <v>0</v>
      </c>
      <c r="AN41" t="n">
        <v>6223</v>
      </c>
      <c r="AO41" t="n">
        <v>25</v>
      </c>
      <c r="AP41" t="n">
        <v>25</v>
      </c>
      <c r="AQ41" t="n">
        <v>0</v>
      </c>
      <c r="AR41" t="n">
        <v>0</v>
      </c>
      <c r="AS41" t="n">
        <v>0</v>
      </c>
      <c r="AT41" t="n">
        <v>0</v>
      </c>
      <c r="AU41" t="n">
        <v>25</v>
      </c>
      <c r="AV41" t="n">
        <v>25</v>
      </c>
      <c r="AW41" t="n">
        <v>50</v>
      </c>
      <c r="AX41" t="n">
        <v>50</v>
      </c>
      <c r="AY41" t="n">
        <v>0</v>
      </c>
      <c r="BH41" t="n">
        <v>50</v>
      </c>
      <c r="BI41" t="n">
        <v>50</v>
      </c>
      <c r="BM41" t="n">
        <v>2</v>
      </c>
      <c r="BN41" t="n">
        <v>78</v>
      </c>
      <c r="BO41" t="n">
        <v>20</v>
      </c>
      <c r="BP41" t="n">
        <v>0</v>
      </c>
      <c r="BQ41" t="n">
        <v>0</v>
      </c>
      <c r="BR41" t="n">
        <v>0</v>
      </c>
      <c r="BS41" t="n">
        <v>0</v>
      </c>
      <c r="BT41" t="n">
        <v>0</v>
      </c>
      <c r="BU41" t="n">
        <v>0</v>
      </c>
      <c r="BV41" t="n">
        <v>0</v>
      </c>
      <c r="BW41" t="n">
        <v>0</v>
      </c>
      <c r="BX41" t="n">
        <v>100</v>
      </c>
      <c r="BY41" t="n">
        <v>0</v>
      </c>
      <c r="BZ41" t="n">
        <v>0</v>
      </c>
      <c r="CA41" t="n">
        <v>100</v>
      </c>
      <c r="CB41" t="n">
        <v>0</v>
      </c>
      <c r="CI41" t="n">
        <v>0</v>
      </c>
      <c r="CJ41" t="n">
        <v>300</v>
      </c>
      <c r="CK41" t="n">
        <v>4680</v>
      </c>
    </row>
    <row r="42">
      <c r="A42">
        <f>G42&amp;B42</f>
        <v/>
      </c>
      <c r="B42" t="n">
        <v>2023</v>
      </c>
      <c r="G42" t="inlineStr">
        <is>
          <t>The Free Clinic of Menomonie</t>
        </is>
      </c>
      <c r="W42" t="n">
        <v>65300.95</v>
      </c>
      <c r="X42" t="n">
        <v>0</v>
      </c>
      <c r="Y42" t="n">
        <v>600</v>
      </c>
      <c r="Z42" t="n">
        <v>90</v>
      </c>
      <c r="AA42" t="n">
        <v>399</v>
      </c>
      <c r="AB42" t="n">
        <v>20</v>
      </c>
      <c r="AC42" t="n">
        <v>39</v>
      </c>
      <c r="AD42" t="n">
        <v>14</v>
      </c>
      <c r="AE42" t="n">
        <v>42</v>
      </c>
      <c r="AF42" t="n">
        <v>30</v>
      </c>
      <c r="AG42" t="n">
        <v>0</v>
      </c>
      <c r="AH42" t="n">
        <v>6</v>
      </c>
      <c r="AI42" t="n">
        <v>50</v>
      </c>
      <c r="AJ42" t="n">
        <v>0</v>
      </c>
      <c r="AK42" t="n">
        <v>0</v>
      </c>
      <c r="AL42" t="n">
        <v>0</v>
      </c>
      <c r="AM42" t="n">
        <v>0</v>
      </c>
      <c r="AN42" t="n">
        <v>1509</v>
      </c>
      <c r="AO42" t="n">
        <v>25</v>
      </c>
      <c r="AP42" t="n">
        <v>45</v>
      </c>
      <c r="AQ42" t="n">
        <v>3</v>
      </c>
      <c r="AR42" t="n">
        <v>5</v>
      </c>
      <c r="AS42" t="n">
        <v>2</v>
      </c>
      <c r="AT42" t="n">
        <v>2</v>
      </c>
      <c r="AU42" t="n">
        <v>6</v>
      </c>
      <c r="AV42" t="n">
        <v>10</v>
      </c>
      <c r="AW42" t="n">
        <v>2</v>
      </c>
      <c r="AX42" t="n">
        <v>0</v>
      </c>
      <c r="AY42" t="n">
        <v>0</v>
      </c>
      <c r="BH42" t="n">
        <v>47</v>
      </c>
      <c r="BI42" t="n">
        <v>53</v>
      </c>
      <c r="BM42" t="n">
        <v>2</v>
      </c>
      <c r="BN42" t="n">
        <v>90</v>
      </c>
      <c r="BO42" t="n">
        <v>8</v>
      </c>
      <c r="BP42" t="n">
        <v>26</v>
      </c>
      <c r="BQ42" t="n">
        <v>59</v>
      </c>
      <c r="BR42" t="n">
        <v>2</v>
      </c>
      <c r="BS42" t="n">
        <v>2</v>
      </c>
      <c r="BT42" t="n">
        <v>0</v>
      </c>
      <c r="BU42" t="n">
        <v>0</v>
      </c>
      <c r="BV42" t="n">
        <v>0</v>
      </c>
      <c r="BW42" t="n">
        <v>11</v>
      </c>
      <c r="BX42" t="n">
        <v>0</v>
      </c>
      <c r="BY42" t="n">
        <v>10</v>
      </c>
      <c r="BZ42" t="n">
        <v>70</v>
      </c>
      <c r="CA42" t="n">
        <v>20</v>
      </c>
      <c r="CB42" t="n">
        <v>0</v>
      </c>
      <c r="CI42" t="n">
        <v>0</v>
      </c>
      <c r="CJ42" t="n">
        <v>34</v>
      </c>
      <c r="CK42" t="n">
        <v>14</v>
      </c>
    </row>
    <row r="43">
      <c r="A43">
        <f>G43&amp;B43</f>
        <v/>
      </c>
      <c r="B43" t="n">
        <v>2023</v>
      </c>
      <c r="G43" t="inlineStr">
        <is>
          <t>The Living Well Wellness Center</t>
        </is>
      </c>
      <c r="W43" t="n">
        <v>0</v>
      </c>
      <c r="X43" t="n">
        <v>0</v>
      </c>
      <c r="Y43" t="n">
        <v>0</v>
      </c>
      <c r="Z43" t="n">
        <v>0</v>
      </c>
      <c r="AA43" t="n">
        <v>0</v>
      </c>
      <c r="AB43" t="n">
        <v>0</v>
      </c>
      <c r="AC43" t="n">
        <v>0</v>
      </c>
      <c r="AD43" t="n">
        <v>0</v>
      </c>
      <c r="AE43" t="n">
        <v>43</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BH43" t="n">
        <v>100</v>
      </c>
      <c r="BI43" t="n">
        <v>0</v>
      </c>
      <c r="BM43" t="n">
        <v>100</v>
      </c>
      <c r="BN43" t="n">
        <v>0</v>
      </c>
      <c r="BO43" t="n">
        <v>0</v>
      </c>
      <c r="BP43" t="n">
        <v>0</v>
      </c>
      <c r="BQ43" t="n">
        <v>0</v>
      </c>
      <c r="BR43" t="n">
        <v>100</v>
      </c>
      <c r="BS43" t="n">
        <v>0</v>
      </c>
      <c r="BT43" t="n">
        <v>0</v>
      </c>
      <c r="BU43" t="n">
        <v>0</v>
      </c>
      <c r="BV43" t="n">
        <v>0</v>
      </c>
      <c r="BW43" t="n">
        <v>0</v>
      </c>
      <c r="BX43" t="n">
        <v>0</v>
      </c>
      <c r="BY43" t="n">
        <v>100</v>
      </c>
      <c r="BZ43" t="n">
        <v>0</v>
      </c>
      <c r="CA43" t="n">
        <v>0</v>
      </c>
      <c r="CB43" t="n">
        <v>0</v>
      </c>
      <c r="CI43" t="n">
        <v>0</v>
      </c>
      <c r="CJ43" t="n">
        <v>13</v>
      </c>
      <c r="CK43" t="n">
        <v>0</v>
      </c>
    </row>
    <row r="44">
      <c r="A44">
        <f>G44&amp;B44</f>
        <v/>
      </c>
      <c r="B44" t="n">
        <v>2023</v>
      </c>
      <c r="G44" t="inlineStr">
        <is>
          <t>The Open Door Clinic, Inc</t>
        </is>
      </c>
      <c r="W44" t="n">
        <v>151380</v>
      </c>
      <c r="X44" t="n">
        <v>0</v>
      </c>
      <c r="Y44" t="n">
        <v>1871</v>
      </c>
      <c r="Z44" t="n">
        <v>30</v>
      </c>
      <c r="AA44" t="n">
        <v>71</v>
      </c>
      <c r="AB44" t="n">
        <v>0</v>
      </c>
      <c r="AC44" t="n">
        <v>0</v>
      </c>
      <c r="AD44" t="n">
        <v>68</v>
      </c>
      <c r="AE44" t="n">
        <v>44</v>
      </c>
      <c r="AF44" t="n">
        <v>42</v>
      </c>
      <c r="AG44" t="n">
        <v>0</v>
      </c>
      <c r="AH44" t="n">
        <v>0</v>
      </c>
      <c r="AI44" t="n">
        <v>0</v>
      </c>
      <c r="AJ44" t="n">
        <v>0</v>
      </c>
      <c r="AK44" t="n">
        <v>0</v>
      </c>
      <c r="AL44" t="n">
        <v>0</v>
      </c>
      <c r="AM44" t="n">
        <v>0</v>
      </c>
      <c r="AN44" t="n">
        <v>593</v>
      </c>
      <c r="AO44" t="n">
        <v>30</v>
      </c>
      <c r="AP44" t="n">
        <v>100</v>
      </c>
      <c r="AQ44" t="n">
        <v>0</v>
      </c>
      <c r="AR44" t="n">
        <v>100</v>
      </c>
      <c r="AS44" t="n">
        <v>0</v>
      </c>
      <c r="AT44" t="n">
        <v>0</v>
      </c>
      <c r="AU44" t="n">
        <v>38</v>
      </c>
      <c r="AV44" t="n">
        <v>30</v>
      </c>
      <c r="AW44" t="n">
        <v>18</v>
      </c>
      <c r="AX44" t="n">
        <v>0</v>
      </c>
      <c r="AY44" t="n">
        <v>0</v>
      </c>
      <c r="BH44" t="n">
        <v>57.99999999999999</v>
      </c>
      <c r="BI44" t="n">
        <v>42</v>
      </c>
      <c r="BM44" t="n">
        <v>0</v>
      </c>
      <c r="BN44" t="n">
        <v>94</v>
      </c>
      <c r="BO44" t="n">
        <v>6</v>
      </c>
      <c r="BP44" t="n">
        <v>11</v>
      </c>
      <c r="BQ44" t="n">
        <v>59</v>
      </c>
      <c r="BR44" t="n">
        <v>6</v>
      </c>
      <c r="BS44" t="n">
        <v>0</v>
      </c>
      <c r="BT44" t="n">
        <v>0</v>
      </c>
      <c r="BU44" t="n">
        <v>0</v>
      </c>
      <c r="BV44" t="n">
        <v>0</v>
      </c>
      <c r="BW44" t="n">
        <v>1</v>
      </c>
      <c r="BX44" t="n">
        <v>23</v>
      </c>
      <c r="BY44" t="n">
        <v>0</v>
      </c>
      <c r="BZ44" t="n">
        <v>99</v>
      </c>
      <c r="CA44" t="n">
        <v>1</v>
      </c>
      <c r="CB44" t="n">
        <v>0</v>
      </c>
      <c r="CI44" t="n">
        <v>0</v>
      </c>
      <c r="CJ44" t="n">
        <v>120</v>
      </c>
      <c r="CK44" t="n">
        <v>5</v>
      </c>
    </row>
    <row r="45">
      <c r="A45">
        <f>G45&amp;B45</f>
        <v/>
      </c>
      <c r="B45" t="n">
        <v>2023</v>
      </c>
      <c r="G45" t="inlineStr">
        <is>
          <t>The Salvation Army Medical Clinic</t>
        </is>
      </c>
      <c r="W45" t="n">
        <v>274685</v>
      </c>
      <c r="X45" t="n">
        <v>0</v>
      </c>
      <c r="Y45" t="n">
        <v>178</v>
      </c>
      <c r="Z45" t="n">
        <v>191</v>
      </c>
      <c r="AA45" t="n">
        <v>218</v>
      </c>
      <c r="AB45" t="n">
        <v>0</v>
      </c>
      <c r="AC45" t="n">
        <v>658</v>
      </c>
      <c r="AD45" t="n">
        <v>0</v>
      </c>
      <c r="AE45" t="n">
        <v>45</v>
      </c>
      <c r="AF45" t="n">
        <v>33</v>
      </c>
      <c r="AG45" t="n">
        <v>0</v>
      </c>
      <c r="AH45" t="n">
        <v>0</v>
      </c>
      <c r="AI45" t="n">
        <v>20</v>
      </c>
      <c r="AJ45" t="n">
        <v>6</v>
      </c>
      <c r="AK45" t="n">
        <v>50</v>
      </c>
      <c r="AL45" t="n">
        <v>0</v>
      </c>
      <c r="AM45" t="n">
        <v>0</v>
      </c>
      <c r="AN45" t="n">
        <v>10</v>
      </c>
      <c r="AO45" t="n">
        <v>30</v>
      </c>
      <c r="AP45" t="n">
        <v>30</v>
      </c>
      <c r="AQ45" t="n">
        <v>0</v>
      </c>
      <c r="AR45" t="n">
        <v>30</v>
      </c>
      <c r="AS45" t="n">
        <v>0</v>
      </c>
      <c r="AT45" t="n">
        <v>0</v>
      </c>
      <c r="AU45" t="n">
        <v>15</v>
      </c>
      <c r="AV45" t="n">
        <v>100</v>
      </c>
      <c r="AW45" t="n">
        <v>5</v>
      </c>
      <c r="AX45" t="n">
        <v>20</v>
      </c>
      <c r="AY45" t="n">
        <v>0</v>
      </c>
      <c r="BH45" t="n">
        <v>64</v>
      </c>
      <c r="BI45" t="n">
        <v>36</v>
      </c>
      <c r="BM45" t="n">
        <v>0</v>
      </c>
      <c r="BN45" t="n">
        <v>95</v>
      </c>
      <c r="BO45" t="n">
        <v>5</v>
      </c>
      <c r="BP45" t="n">
        <v>5</v>
      </c>
      <c r="BQ45" t="n">
        <v>33</v>
      </c>
      <c r="BR45" t="n">
        <v>52</v>
      </c>
      <c r="BS45" t="n">
        <v>3</v>
      </c>
      <c r="BT45" t="n">
        <v>1</v>
      </c>
      <c r="BU45" t="n">
        <v>0</v>
      </c>
      <c r="BV45" t="n">
        <v>1</v>
      </c>
      <c r="BW45" t="n">
        <v>5</v>
      </c>
      <c r="BX45" t="n">
        <v>0</v>
      </c>
      <c r="BY45" t="n">
        <v>95</v>
      </c>
      <c r="BZ45" t="n">
        <v>5</v>
      </c>
      <c r="CA45" t="n">
        <v>0</v>
      </c>
      <c r="CB45" t="n">
        <v>0</v>
      </c>
      <c r="CI45" t="n">
        <v>0</v>
      </c>
      <c r="CJ45" t="n">
        <v>4</v>
      </c>
      <c r="CK45" t="n">
        <v>4</v>
      </c>
    </row>
    <row r="46">
      <c r="A46">
        <f>G46&amp;B46</f>
        <v/>
      </c>
      <c r="B46" t="n">
        <v>2023</v>
      </c>
      <c r="G46" t="inlineStr">
        <is>
          <t>Tri-County Dental</t>
        </is>
      </c>
      <c r="W46" t="n">
        <v>2121145</v>
      </c>
      <c r="X46" t="n">
        <v>942193</v>
      </c>
      <c r="Y46" t="n">
        <v>8254</v>
      </c>
      <c r="Z46" t="n">
        <v>2025</v>
      </c>
      <c r="AA46" t="n">
        <v>5751</v>
      </c>
      <c r="AB46" t="n">
        <v>11433</v>
      </c>
      <c r="AC46" t="n">
        <v>0</v>
      </c>
      <c r="AD46" t="n">
        <v>0</v>
      </c>
      <c r="AE46" t="n">
        <v>46</v>
      </c>
      <c r="AF46" t="n">
        <v>0</v>
      </c>
      <c r="AG46" t="n">
        <v>9</v>
      </c>
      <c r="AH46" t="n">
        <v>7427</v>
      </c>
      <c r="AI46" t="n">
        <v>0</v>
      </c>
      <c r="AJ46" t="n">
        <v>0</v>
      </c>
      <c r="AK46" t="n">
        <v>0</v>
      </c>
      <c r="AL46" t="n">
        <v>0</v>
      </c>
      <c r="AM46" t="n">
        <v>0</v>
      </c>
      <c r="AN46" t="n">
        <v>0</v>
      </c>
      <c r="AO46" t="n">
        <v>0</v>
      </c>
      <c r="AP46" t="n">
        <v>0</v>
      </c>
      <c r="AQ46" t="n">
        <v>0</v>
      </c>
      <c r="AR46" t="n">
        <v>0</v>
      </c>
      <c r="AS46" t="n">
        <v>100</v>
      </c>
      <c r="AT46" t="n">
        <v>0</v>
      </c>
      <c r="AU46" t="n">
        <v>0</v>
      </c>
      <c r="AV46" t="n">
        <v>0</v>
      </c>
      <c r="AW46" t="n">
        <v>0</v>
      </c>
      <c r="AX46" t="n">
        <v>0</v>
      </c>
      <c r="AY46" t="n">
        <v>0</v>
      </c>
      <c r="BH46" t="n">
        <v>49</v>
      </c>
      <c r="BI46" t="n">
        <v>51</v>
      </c>
      <c r="BM46" t="n">
        <v>66</v>
      </c>
      <c r="BN46" t="n">
        <v>32</v>
      </c>
      <c r="BO46" t="n">
        <v>2</v>
      </c>
      <c r="BP46" t="n">
        <v>12</v>
      </c>
      <c r="BQ46" t="n">
        <v>44</v>
      </c>
      <c r="BR46" t="n">
        <v>10</v>
      </c>
      <c r="BS46" t="n">
        <v>7</v>
      </c>
      <c r="BT46" t="n">
        <v>1</v>
      </c>
      <c r="BU46" t="n">
        <v>0</v>
      </c>
      <c r="BV46" t="n">
        <v>10</v>
      </c>
      <c r="BW46" t="n">
        <v>0</v>
      </c>
      <c r="BX46" t="n">
        <v>16</v>
      </c>
      <c r="BY46" t="n">
        <v>60</v>
      </c>
      <c r="BZ46" t="n">
        <v>25</v>
      </c>
      <c r="CA46" t="n">
        <v>15</v>
      </c>
      <c r="CB46" t="n">
        <v>0</v>
      </c>
      <c r="CI46" t="n">
        <v>7</v>
      </c>
      <c r="CJ46" t="n">
        <v>308</v>
      </c>
      <c r="CK46" t="n">
        <v>76</v>
      </c>
    </row>
    <row r="47">
      <c r="A47">
        <f>G47&amp;B47</f>
        <v/>
      </c>
      <c r="B47" t="n">
        <v>2023</v>
      </c>
      <c r="G47" t="inlineStr">
        <is>
          <t>Vida, Inc</t>
        </is>
      </c>
      <c r="W47" t="n">
        <v>1257632</v>
      </c>
      <c r="X47" t="n">
        <v>0</v>
      </c>
      <c r="Y47" t="n">
        <v>9190</v>
      </c>
      <c r="Z47" t="n">
        <v>678</v>
      </c>
      <c r="AA47" t="n">
        <v>1025</v>
      </c>
      <c r="AB47" t="n">
        <v>0</v>
      </c>
      <c r="AC47" t="n">
        <v>869</v>
      </c>
      <c r="AD47" t="n">
        <v>0</v>
      </c>
      <c r="AE47" t="n">
        <v>47</v>
      </c>
      <c r="AF47" t="n">
        <v>0</v>
      </c>
      <c r="AG47" t="n">
        <v>0</v>
      </c>
      <c r="AH47" t="n">
        <v>180</v>
      </c>
      <c r="AI47" t="n">
        <v>0</v>
      </c>
      <c r="AJ47" t="n">
        <v>0</v>
      </c>
      <c r="AK47" t="n">
        <v>0</v>
      </c>
      <c r="AL47" t="n">
        <v>0</v>
      </c>
      <c r="AM47" t="n">
        <v>0</v>
      </c>
      <c r="AN47" t="n">
        <v>0</v>
      </c>
      <c r="AO47" t="n">
        <v>0</v>
      </c>
      <c r="AP47" t="n">
        <v>0</v>
      </c>
      <c r="AQ47" t="n">
        <v>7</v>
      </c>
      <c r="AR47" t="n">
        <v>0</v>
      </c>
      <c r="AS47" t="n">
        <v>0</v>
      </c>
      <c r="AT47" t="n">
        <v>45</v>
      </c>
      <c r="AU47" t="n">
        <v>0</v>
      </c>
      <c r="AV47" t="n">
        <v>34</v>
      </c>
      <c r="AW47" t="n">
        <v>0</v>
      </c>
      <c r="AX47" t="n">
        <v>0</v>
      </c>
      <c r="AY47" t="n">
        <v>0</v>
      </c>
      <c r="BH47" t="n">
        <v>28</v>
      </c>
      <c r="BI47" t="n">
        <v>72</v>
      </c>
      <c r="BM47" t="n">
        <v>6</v>
      </c>
      <c r="BN47" t="n">
        <v>94</v>
      </c>
      <c r="BO47" t="n">
        <v>0</v>
      </c>
      <c r="BP47" t="n">
        <v>18</v>
      </c>
      <c r="BQ47" t="n">
        <v>59</v>
      </c>
      <c r="BR47" t="n">
        <v>14</v>
      </c>
      <c r="BS47" t="n">
        <v>6</v>
      </c>
      <c r="BT47" t="n">
        <v>2</v>
      </c>
      <c r="BU47" t="n">
        <v>1</v>
      </c>
      <c r="BV47" t="n">
        <v>0</v>
      </c>
      <c r="BW47" t="n">
        <v>0</v>
      </c>
      <c r="BX47" t="n">
        <v>0</v>
      </c>
      <c r="BY47" t="n">
        <v>20</v>
      </c>
      <c r="BZ47" t="n">
        <v>50</v>
      </c>
      <c r="CA47" t="n">
        <v>30</v>
      </c>
      <c r="CB47" t="n">
        <v>0</v>
      </c>
      <c r="CI47" t="n">
        <v>1</v>
      </c>
      <c r="CJ47" t="n">
        <v>123</v>
      </c>
      <c r="CK47" t="n">
        <v>3</v>
      </c>
    </row>
    <row r="48">
      <c r="A48">
        <f>G48&amp;B48</f>
        <v/>
      </c>
      <c r="B48" t="n">
        <v>2023</v>
      </c>
      <c r="G48" t="inlineStr">
        <is>
          <t>Waukesha Free Clinic</t>
        </is>
      </c>
      <c r="W48" t="n">
        <v>519719</v>
      </c>
      <c r="X48" t="n">
        <v>0</v>
      </c>
      <c r="Y48" t="n">
        <v>1605</v>
      </c>
      <c r="Z48" t="n">
        <v>158</v>
      </c>
      <c r="AA48" t="n">
        <v>461</v>
      </c>
      <c r="AB48" t="n">
        <v>0</v>
      </c>
      <c r="AC48" t="n">
        <v>2870</v>
      </c>
      <c r="AD48" t="n">
        <v>0</v>
      </c>
      <c r="AE48" t="n">
        <v>48</v>
      </c>
      <c r="AF48" t="n">
        <v>940</v>
      </c>
      <c r="AG48" t="n">
        <v>0</v>
      </c>
      <c r="AH48" t="n">
        <v>0</v>
      </c>
      <c r="AI48" t="n">
        <v>0</v>
      </c>
      <c r="AJ48" t="n">
        <v>0</v>
      </c>
      <c r="AK48" t="n">
        <v>0</v>
      </c>
      <c r="AL48" t="n">
        <v>0</v>
      </c>
      <c r="AM48" t="n">
        <v>0</v>
      </c>
      <c r="AN48" t="n">
        <v>4604</v>
      </c>
      <c r="AO48" t="n">
        <v>21</v>
      </c>
      <c r="AP48" t="n">
        <v>50</v>
      </c>
      <c r="AQ48" t="n">
        <v>2</v>
      </c>
      <c r="AR48" t="n">
        <v>80</v>
      </c>
      <c r="AS48" t="n">
        <v>0</v>
      </c>
      <c r="AT48" t="n">
        <v>1</v>
      </c>
      <c r="AU48" t="n">
        <v>25</v>
      </c>
      <c r="AV48" t="n">
        <v>0</v>
      </c>
      <c r="AW48" t="n">
        <v>17</v>
      </c>
      <c r="AX48" t="n">
        <v>9</v>
      </c>
      <c r="AY48" t="n">
        <v>0</v>
      </c>
      <c r="BH48" t="n">
        <v>43</v>
      </c>
      <c r="BI48" t="n">
        <v>56.99999999999999</v>
      </c>
      <c r="BM48" t="n">
        <v>2</v>
      </c>
      <c r="BN48" t="n">
        <v>87</v>
      </c>
      <c r="BO48" t="n">
        <v>11</v>
      </c>
      <c r="BP48" t="n">
        <v>67</v>
      </c>
      <c r="BQ48" t="n">
        <v>24</v>
      </c>
      <c r="BR48" t="n">
        <v>3</v>
      </c>
      <c r="BS48" t="n">
        <v>5</v>
      </c>
      <c r="BT48" t="n">
        <v>0</v>
      </c>
      <c r="BU48" t="n">
        <v>0</v>
      </c>
      <c r="BV48" t="n">
        <v>0</v>
      </c>
      <c r="BW48" t="n">
        <v>1</v>
      </c>
      <c r="BX48" t="n">
        <v>0</v>
      </c>
      <c r="BY48" t="n">
        <v>71</v>
      </c>
      <c r="BZ48" t="n">
        <v>23</v>
      </c>
      <c r="CA48" t="n">
        <v>6</v>
      </c>
      <c r="CB48" t="n">
        <v>0</v>
      </c>
      <c r="CI48" t="n">
        <v>0</v>
      </c>
      <c r="CJ48" t="n">
        <v>101</v>
      </c>
      <c r="CK48" t="n">
        <v>31</v>
      </c>
    </row>
    <row r="49">
      <c r="A49">
        <f>G49&amp;B49</f>
        <v/>
      </c>
      <c r="B49" t="n">
        <v>2023</v>
      </c>
      <c r="G49" t="inlineStr">
        <is>
          <t>AMRI COUNSELING &amp; FAMILY SERVICES, INC.</t>
        </is>
      </c>
      <c r="W49" t="n">
        <v>0</v>
      </c>
      <c r="X49" t="n">
        <v>0</v>
      </c>
      <c r="Y49" t="n">
        <v>1000</v>
      </c>
      <c r="Z49" t="n">
        <v>1000</v>
      </c>
      <c r="AA49" t="n">
        <v>5000</v>
      </c>
      <c r="AB49" t="n">
        <v>0</v>
      </c>
      <c r="AC49" t="n">
        <v>0</v>
      </c>
      <c r="AD49" t="n">
        <v>5000</v>
      </c>
      <c r="AE49" t="n">
        <v>49</v>
      </c>
      <c r="AF49" t="n">
        <v>0</v>
      </c>
      <c r="AG49" t="n">
        <v>0</v>
      </c>
      <c r="AH49" t="n">
        <v>0</v>
      </c>
      <c r="AI49" t="n">
        <v>160</v>
      </c>
      <c r="AJ49" t="n">
        <v>0</v>
      </c>
      <c r="AK49" t="n">
        <v>0</v>
      </c>
      <c r="AL49" t="n">
        <v>0</v>
      </c>
      <c r="AM49" t="n">
        <v>0</v>
      </c>
      <c r="AN49" t="n">
        <v>0</v>
      </c>
      <c r="AO49" t="n">
        <v>0</v>
      </c>
      <c r="AP49" t="n">
        <v>0</v>
      </c>
      <c r="AQ49" t="n">
        <v>0</v>
      </c>
      <c r="AR49" t="n">
        <v>0</v>
      </c>
      <c r="AS49" t="n">
        <v>0</v>
      </c>
      <c r="AT49" t="n">
        <v>0</v>
      </c>
      <c r="AU49" t="n">
        <v>0</v>
      </c>
      <c r="AV49" t="n">
        <v>100</v>
      </c>
      <c r="AW49" t="n">
        <v>0</v>
      </c>
      <c r="AX49" t="n">
        <v>0</v>
      </c>
      <c r="AY49" t="n">
        <v>0</v>
      </c>
      <c r="BH49" t="n">
        <v>40</v>
      </c>
      <c r="BI49" t="n">
        <v>60</v>
      </c>
      <c r="BM49" t="n">
        <v>15</v>
      </c>
      <c r="BN49" t="n">
        <v>80</v>
      </c>
      <c r="BO49" t="n">
        <v>5</v>
      </c>
      <c r="BP49" t="n">
        <v>5</v>
      </c>
      <c r="BQ49" t="n">
        <v>30</v>
      </c>
      <c r="BR49" t="n">
        <v>50</v>
      </c>
      <c r="BS49" t="n">
        <v>0</v>
      </c>
      <c r="BT49" t="n">
        <v>5</v>
      </c>
      <c r="BU49" t="n">
        <v>0</v>
      </c>
      <c r="BV49" t="n">
        <v>5</v>
      </c>
      <c r="BW49" t="n">
        <v>5</v>
      </c>
      <c r="BX49" t="n">
        <v>0</v>
      </c>
      <c r="BY49" t="n">
        <v>70</v>
      </c>
      <c r="BZ49" t="n">
        <v>20</v>
      </c>
      <c r="CA49" t="n">
        <v>10</v>
      </c>
      <c r="CB49" t="n">
        <v>0</v>
      </c>
      <c r="CI49" t="n">
        <v>25</v>
      </c>
      <c r="CJ49" t="n">
        <v>10</v>
      </c>
      <c r="CK49" t="n">
        <v>3</v>
      </c>
    </row>
    <row r="50">
      <c r="A50">
        <f>G50&amp;B50</f>
        <v/>
      </c>
      <c r="B50" t="n">
        <v>2023</v>
      </c>
      <c r="G50" t="inlineStr">
        <is>
          <t>C.H. Mason Health Clinic</t>
        </is>
      </c>
      <c r="W50" t="n">
        <v>0</v>
      </c>
      <c r="X50" t="n">
        <v>0</v>
      </c>
      <c r="Y50" t="n">
        <v>0</v>
      </c>
      <c r="Z50" t="n">
        <v>30</v>
      </c>
      <c r="AA50" t="n">
        <v>50</v>
      </c>
      <c r="AB50" t="n">
        <v>0</v>
      </c>
      <c r="AC50" t="n">
        <v>10</v>
      </c>
      <c r="AD50" t="n">
        <v>15</v>
      </c>
      <c r="AE50" t="n">
        <v>50</v>
      </c>
      <c r="AF50" t="n">
        <v>0</v>
      </c>
      <c r="AG50" t="n">
        <v>0</v>
      </c>
      <c r="AH50" t="n">
        <v>0</v>
      </c>
      <c r="AI50" t="n">
        <v>0</v>
      </c>
      <c r="AJ50" t="n">
        <v>0</v>
      </c>
      <c r="AK50" t="n">
        <v>30</v>
      </c>
      <c r="AL50" t="n">
        <v>2</v>
      </c>
      <c r="AM50" t="n">
        <v>0</v>
      </c>
      <c r="AN50" t="n">
        <v>0</v>
      </c>
      <c r="AO50" t="n">
        <v>100</v>
      </c>
      <c r="AP50" t="n">
        <v>100</v>
      </c>
      <c r="AQ50" t="n">
        <v>100</v>
      </c>
      <c r="AR50" t="n">
        <v>100</v>
      </c>
      <c r="AS50" t="n">
        <v>0</v>
      </c>
      <c r="AT50" t="n">
        <v>25</v>
      </c>
      <c r="AU50" t="n">
        <v>0</v>
      </c>
      <c r="AV50" t="n">
        <v>30</v>
      </c>
      <c r="AW50" t="n">
        <v>100</v>
      </c>
      <c r="AX50" t="n">
        <v>100</v>
      </c>
      <c r="AY50" t="n">
        <v>0</v>
      </c>
      <c r="BH50" t="n">
        <v>10</v>
      </c>
      <c r="BI50" t="n">
        <v>90</v>
      </c>
      <c r="BM50" t="n">
        <v>30</v>
      </c>
      <c r="BN50" t="n">
        <v>60</v>
      </c>
      <c r="BO50" t="n">
        <v>10</v>
      </c>
      <c r="BP50" t="n">
        <v>1</v>
      </c>
      <c r="BQ50" t="n">
        <v>0</v>
      </c>
      <c r="BR50" t="n">
        <v>98</v>
      </c>
      <c r="BS50" t="n">
        <v>0</v>
      </c>
      <c r="BT50" t="n">
        <v>0</v>
      </c>
      <c r="BU50" t="n">
        <v>0</v>
      </c>
      <c r="BV50" t="n">
        <v>1</v>
      </c>
      <c r="BW50" t="n">
        <v>0</v>
      </c>
      <c r="BX50" t="n">
        <v>0</v>
      </c>
      <c r="BY50" t="n">
        <v>100</v>
      </c>
      <c r="BZ50" t="n">
        <v>0</v>
      </c>
      <c r="CA50" t="n">
        <v>0</v>
      </c>
      <c r="CB50" t="n">
        <v>0</v>
      </c>
      <c r="CI50" t="n">
        <v>1</v>
      </c>
      <c r="CJ50" t="n">
        <v>0</v>
      </c>
      <c r="CK50" t="n">
        <v>0</v>
      </c>
    </row>
    <row r="51">
      <c r="AP51" t="n">
        <v>0</v>
      </c>
      <c r="AQ51" t="n">
        <v>0</v>
      </c>
      <c r="AR51" t="n">
        <v>0</v>
      </c>
      <c r="AS51" t="n">
        <v>0</v>
      </c>
      <c r="AT51" t="n">
        <v>0</v>
      </c>
      <c r="AU51" t="n">
        <v>0</v>
      </c>
      <c r="AV51" t="n">
        <v>0</v>
      </c>
      <c r="AW51" t="n">
        <v>0</v>
      </c>
      <c r="AX51" t="n">
        <v>0</v>
      </c>
      <c r="AY51" t="n">
        <v>0</v>
      </c>
      <c r="BN51" t="n">
        <v>0</v>
      </c>
      <c r="BO51" t="n">
        <v>0</v>
      </c>
      <c r="BP51" t="n">
        <v>0</v>
      </c>
      <c r="BQ51" t="n">
        <v>0</v>
      </c>
      <c r="BR51" t="n">
        <v>0</v>
      </c>
      <c r="BS51" t="n">
        <v>0</v>
      </c>
      <c r="BT51" t="n">
        <v>0</v>
      </c>
      <c r="BU51" t="n">
        <v>0</v>
      </c>
      <c r="BV51" t="n">
        <v>0</v>
      </c>
      <c r="BW51" t="n">
        <v>0</v>
      </c>
      <c r="BX51" t="n">
        <v>0</v>
      </c>
      <c r="BY51" t="n">
        <v>0</v>
      </c>
      <c r="BZ51" t="n">
        <v>0</v>
      </c>
      <c r="CA51" t="n">
        <v>0</v>
      </c>
      <c r="CB51" t="n">
        <v>0</v>
      </c>
    </row>
    <row r="52">
      <c r="AP52" t="n">
        <v>0</v>
      </c>
      <c r="AQ52" t="n">
        <v>0</v>
      </c>
      <c r="AR52" t="n">
        <v>0</v>
      </c>
      <c r="AS52" t="n">
        <v>0</v>
      </c>
      <c r="AT52" t="n">
        <v>0</v>
      </c>
      <c r="AU52" t="n">
        <v>0</v>
      </c>
      <c r="AV52" t="n">
        <v>0</v>
      </c>
      <c r="AW52" t="n">
        <v>0</v>
      </c>
      <c r="AX52" t="n">
        <v>0</v>
      </c>
      <c r="AY52" t="n">
        <v>0</v>
      </c>
      <c r="BN52" t="n">
        <v>0</v>
      </c>
      <c r="BO52" t="n">
        <v>0</v>
      </c>
      <c r="BP52" t="n">
        <v>0</v>
      </c>
      <c r="BQ52" t="n">
        <v>0</v>
      </c>
      <c r="BR52" t="n">
        <v>0</v>
      </c>
      <c r="BS52" t="n">
        <v>0</v>
      </c>
      <c r="BT52" t="n">
        <v>0</v>
      </c>
      <c r="BU52" t="n">
        <v>0</v>
      </c>
      <c r="BV52" t="n">
        <v>0</v>
      </c>
      <c r="BW52" t="n">
        <v>0</v>
      </c>
      <c r="BX52" t="n">
        <v>0</v>
      </c>
      <c r="BY52" t="n">
        <v>0</v>
      </c>
      <c r="BZ52" t="n">
        <v>0</v>
      </c>
      <c r="CA52" t="n">
        <v>0</v>
      </c>
      <c r="CB52" t="n">
        <v>0</v>
      </c>
    </row>
    <row r="53">
      <c r="AP53" t="n">
        <v>0</v>
      </c>
      <c r="AQ53" t="n">
        <v>0</v>
      </c>
      <c r="AR53" t="n">
        <v>0</v>
      </c>
      <c r="AS53" t="n">
        <v>0</v>
      </c>
      <c r="AT53" t="n">
        <v>0</v>
      </c>
      <c r="AU53" t="n">
        <v>0</v>
      </c>
      <c r="AV53" t="n">
        <v>0</v>
      </c>
      <c r="AW53" t="n">
        <v>0</v>
      </c>
      <c r="AX53" t="n">
        <v>0</v>
      </c>
      <c r="AY53" t="n">
        <v>0</v>
      </c>
      <c r="BN53" t="n">
        <v>0</v>
      </c>
      <c r="BO53" t="n">
        <v>0</v>
      </c>
      <c r="BP53" t="n">
        <v>0</v>
      </c>
      <c r="BQ53" t="n">
        <v>0</v>
      </c>
      <c r="BR53" t="n">
        <v>0</v>
      </c>
      <c r="BS53" t="n">
        <v>0</v>
      </c>
      <c r="BT53" t="n">
        <v>0</v>
      </c>
      <c r="BU53" t="n">
        <v>0</v>
      </c>
      <c r="BV53" t="n">
        <v>0</v>
      </c>
      <c r="BW53" t="n">
        <v>0</v>
      </c>
      <c r="BX53" t="n">
        <v>0</v>
      </c>
      <c r="BY53" t="n">
        <v>0</v>
      </c>
      <c r="BZ53" t="n">
        <v>0</v>
      </c>
      <c r="CA53" t="n">
        <v>0</v>
      </c>
      <c r="CB53" t="n">
        <v>0</v>
      </c>
    </row>
    <row r="54">
      <c r="AP54" t="n">
        <v>0</v>
      </c>
      <c r="AQ54" t="n">
        <v>0</v>
      </c>
      <c r="AR54" t="n">
        <v>0</v>
      </c>
      <c r="AS54" t="n">
        <v>0</v>
      </c>
      <c r="AT54" t="n">
        <v>0</v>
      </c>
      <c r="AU54" t="n">
        <v>0</v>
      </c>
      <c r="AV54" t="n">
        <v>0</v>
      </c>
      <c r="AW54" t="n">
        <v>0</v>
      </c>
      <c r="AX54" t="n">
        <v>0</v>
      </c>
      <c r="AY54" t="n">
        <v>0</v>
      </c>
      <c r="BN54" t="n">
        <v>0</v>
      </c>
      <c r="BO54" t="n">
        <v>0</v>
      </c>
      <c r="BP54" t="n">
        <v>0</v>
      </c>
      <c r="BQ54" t="n">
        <v>0</v>
      </c>
      <c r="BR54" t="n">
        <v>0</v>
      </c>
      <c r="BS54" t="n">
        <v>0</v>
      </c>
      <c r="BT54" t="n">
        <v>0</v>
      </c>
      <c r="BU54" t="n">
        <v>0</v>
      </c>
      <c r="BV54" t="n">
        <v>0</v>
      </c>
      <c r="BW54" t="n">
        <v>0</v>
      </c>
      <c r="BX54" t="n">
        <v>0</v>
      </c>
      <c r="BY54" t="n">
        <v>0</v>
      </c>
      <c r="BZ54" t="n">
        <v>0</v>
      </c>
      <c r="CA54" t="n">
        <v>0</v>
      </c>
      <c r="CB54" t="n">
        <v>0</v>
      </c>
    </row>
    <row r="55">
      <c r="AP55" t="n">
        <v>0</v>
      </c>
      <c r="AQ55" t="n">
        <v>0</v>
      </c>
      <c r="AR55" t="n">
        <v>0</v>
      </c>
      <c r="AS55" t="n">
        <v>0</v>
      </c>
      <c r="AT55" t="n">
        <v>0</v>
      </c>
      <c r="AU55" t="n">
        <v>0</v>
      </c>
      <c r="AV55" t="n">
        <v>0</v>
      </c>
      <c r="AW55" t="n">
        <v>0</v>
      </c>
      <c r="AX55" t="n">
        <v>0</v>
      </c>
      <c r="AY55" t="n">
        <v>0</v>
      </c>
      <c r="BN55" t="n">
        <v>0</v>
      </c>
      <c r="BO55" t="n">
        <v>0</v>
      </c>
      <c r="BP55" t="n">
        <v>0</v>
      </c>
      <c r="BQ55" t="n">
        <v>0</v>
      </c>
      <c r="BR55" t="n">
        <v>0</v>
      </c>
      <c r="BS55" t="n">
        <v>0</v>
      </c>
      <c r="BT55" t="n">
        <v>0</v>
      </c>
      <c r="BU55" t="n">
        <v>0</v>
      </c>
      <c r="BV55" t="n">
        <v>0</v>
      </c>
      <c r="BW55" t="n">
        <v>0</v>
      </c>
      <c r="BX55" t="n">
        <v>0</v>
      </c>
      <c r="BY55" t="n">
        <v>0</v>
      </c>
      <c r="BZ55" t="n">
        <v>0</v>
      </c>
      <c r="CA55" t="n">
        <v>0</v>
      </c>
      <c r="CB55" t="n">
        <v>0</v>
      </c>
    </row>
    <row r="56">
      <c r="AP56" t="n">
        <v>0</v>
      </c>
      <c r="AQ56" t="n">
        <v>0</v>
      </c>
      <c r="AR56" t="n">
        <v>0</v>
      </c>
      <c r="AS56" t="n">
        <v>0</v>
      </c>
      <c r="AT56" t="n">
        <v>0</v>
      </c>
      <c r="AU56" t="n">
        <v>0</v>
      </c>
      <c r="AV56" t="n">
        <v>0</v>
      </c>
      <c r="AW56" t="n">
        <v>0</v>
      </c>
      <c r="AX56" t="n">
        <v>0</v>
      </c>
      <c r="AY56" t="n">
        <v>0</v>
      </c>
      <c r="BN56" t="n">
        <v>0</v>
      </c>
      <c r="BO56" t="n">
        <v>0</v>
      </c>
      <c r="BP56" t="n">
        <v>0</v>
      </c>
      <c r="BQ56" t="n">
        <v>0</v>
      </c>
      <c r="BR56" t="n">
        <v>0</v>
      </c>
      <c r="BS56" t="n">
        <v>0</v>
      </c>
      <c r="BT56" t="n">
        <v>0</v>
      </c>
      <c r="BU56" t="n">
        <v>0</v>
      </c>
      <c r="BV56" t="n">
        <v>0</v>
      </c>
      <c r="BW56" t="n">
        <v>0</v>
      </c>
      <c r="BX56" t="n">
        <v>0</v>
      </c>
      <c r="BY56" t="n">
        <v>0</v>
      </c>
      <c r="BZ56" t="n">
        <v>0</v>
      </c>
      <c r="CA56" t="n">
        <v>0</v>
      </c>
      <c r="CB56" t="n">
        <v>0</v>
      </c>
    </row>
    <row r="57">
      <c r="AP57" t="n">
        <v>0</v>
      </c>
      <c r="AQ57" t="n">
        <v>0</v>
      </c>
      <c r="AR57" t="n">
        <v>0</v>
      </c>
      <c r="AS57" t="n">
        <v>0</v>
      </c>
      <c r="AT57" t="n">
        <v>0</v>
      </c>
      <c r="AU57" t="n">
        <v>0</v>
      </c>
      <c r="AV57" t="n">
        <v>0</v>
      </c>
      <c r="AW57" t="n">
        <v>0</v>
      </c>
      <c r="AX57" t="n">
        <v>0</v>
      </c>
      <c r="AY57" t="n">
        <v>0</v>
      </c>
      <c r="BN57" t="n">
        <v>0</v>
      </c>
      <c r="BO57" t="n">
        <v>0</v>
      </c>
      <c r="BP57" t="n">
        <v>0</v>
      </c>
      <c r="BQ57" t="n">
        <v>0</v>
      </c>
      <c r="BR57" t="n">
        <v>0</v>
      </c>
      <c r="BS57" t="n">
        <v>0</v>
      </c>
      <c r="BT57" t="n">
        <v>0</v>
      </c>
      <c r="BU57" t="n">
        <v>0</v>
      </c>
      <c r="BV57" t="n">
        <v>0</v>
      </c>
      <c r="BW57" t="n">
        <v>0</v>
      </c>
      <c r="BX57" t="n">
        <v>0</v>
      </c>
      <c r="BY57" t="n">
        <v>0</v>
      </c>
      <c r="BZ57" t="n">
        <v>0</v>
      </c>
      <c r="CA57" t="n">
        <v>0</v>
      </c>
      <c r="CB57" t="n">
        <v>0</v>
      </c>
    </row>
    <row r="58">
      <c r="AP58" t="n">
        <v>0</v>
      </c>
      <c r="AQ58" t="n">
        <v>0</v>
      </c>
      <c r="AR58" t="n">
        <v>0</v>
      </c>
      <c r="AS58" t="n">
        <v>0</v>
      </c>
      <c r="AT58" t="n">
        <v>0</v>
      </c>
      <c r="AU58" t="n">
        <v>0</v>
      </c>
      <c r="AV58" t="n">
        <v>0</v>
      </c>
      <c r="AW58" t="n">
        <v>0</v>
      </c>
      <c r="AX58" t="n">
        <v>0</v>
      </c>
      <c r="AY58" t="n">
        <v>0</v>
      </c>
      <c r="BN58" t="n">
        <v>0</v>
      </c>
      <c r="BO58" t="n">
        <v>0</v>
      </c>
      <c r="BP58" t="n">
        <v>0</v>
      </c>
      <c r="BQ58" t="n">
        <v>0</v>
      </c>
      <c r="BR58" t="n">
        <v>0</v>
      </c>
      <c r="BS58" t="n">
        <v>0</v>
      </c>
      <c r="BT58" t="n">
        <v>0</v>
      </c>
      <c r="BU58" t="n">
        <v>0</v>
      </c>
      <c r="BV58" t="n">
        <v>0</v>
      </c>
      <c r="BW58" t="n">
        <v>0</v>
      </c>
      <c r="BX58" t="n">
        <v>0</v>
      </c>
      <c r="BY58" t="n">
        <v>0</v>
      </c>
      <c r="BZ58" t="n">
        <v>0</v>
      </c>
      <c r="CA58" t="n">
        <v>0</v>
      </c>
      <c r="CB58" t="n">
        <v>0</v>
      </c>
    </row>
    <row r="59">
      <c r="AP59" t="n">
        <v>0</v>
      </c>
      <c r="AQ59" t="n">
        <v>0</v>
      </c>
      <c r="AR59" t="n">
        <v>0</v>
      </c>
      <c r="AS59" t="n">
        <v>0</v>
      </c>
      <c r="AT59" t="n">
        <v>0</v>
      </c>
      <c r="AU59" t="n">
        <v>0</v>
      </c>
      <c r="AV59" t="n">
        <v>0</v>
      </c>
      <c r="AW59" t="n">
        <v>0</v>
      </c>
      <c r="AX59" t="n">
        <v>0</v>
      </c>
      <c r="AY59" t="n">
        <v>0</v>
      </c>
      <c r="BN59" t="n">
        <v>0</v>
      </c>
      <c r="BO59" t="n">
        <v>0</v>
      </c>
      <c r="BP59" t="n">
        <v>0</v>
      </c>
      <c r="BQ59" t="n">
        <v>0</v>
      </c>
      <c r="BR59" t="n">
        <v>0</v>
      </c>
      <c r="BS59" t="n">
        <v>0</v>
      </c>
      <c r="BT59" t="n">
        <v>0</v>
      </c>
      <c r="BU59" t="n">
        <v>0</v>
      </c>
      <c r="BV59" t="n">
        <v>0</v>
      </c>
      <c r="BW59" t="n">
        <v>0</v>
      </c>
      <c r="BX59" t="n">
        <v>0</v>
      </c>
      <c r="BY59" t="n">
        <v>0</v>
      </c>
      <c r="BZ59" t="n">
        <v>0</v>
      </c>
      <c r="CA59" t="n">
        <v>0</v>
      </c>
      <c r="CB59" t="n">
        <v>0</v>
      </c>
    </row>
    <row r="60">
      <c r="AP60" t="n">
        <v>0</v>
      </c>
      <c r="AQ60" t="n">
        <v>0</v>
      </c>
      <c r="AR60" t="n">
        <v>0</v>
      </c>
      <c r="AS60" t="n">
        <v>0</v>
      </c>
      <c r="AT60" t="n">
        <v>0</v>
      </c>
      <c r="AU60" t="n">
        <v>0</v>
      </c>
      <c r="AV60" t="n">
        <v>0</v>
      </c>
      <c r="AW60" t="n">
        <v>0</v>
      </c>
      <c r="AX60" t="n">
        <v>0</v>
      </c>
      <c r="AY60" t="n">
        <v>0</v>
      </c>
      <c r="BN60" t="n">
        <v>0</v>
      </c>
      <c r="BO60" t="n">
        <v>0</v>
      </c>
      <c r="BP60" t="n">
        <v>0</v>
      </c>
      <c r="BQ60" t="n">
        <v>0</v>
      </c>
      <c r="BR60" t="n">
        <v>0</v>
      </c>
      <c r="BS60" t="n">
        <v>0</v>
      </c>
      <c r="BT60" t="n">
        <v>0</v>
      </c>
      <c r="BU60" t="n">
        <v>0</v>
      </c>
      <c r="BV60" t="n">
        <v>0</v>
      </c>
      <c r="BW60" t="n">
        <v>0</v>
      </c>
      <c r="BX60" t="n">
        <v>0</v>
      </c>
      <c r="BY60" t="n">
        <v>0</v>
      </c>
      <c r="BZ60" t="n">
        <v>0</v>
      </c>
      <c r="CA60" t="n">
        <v>0</v>
      </c>
      <c r="CB60" t="n">
        <v>0</v>
      </c>
    </row>
    <row r="61">
      <c r="AP61" t="n">
        <v>0</v>
      </c>
      <c r="AQ61" t="n">
        <v>0</v>
      </c>
      <c r="AR61" t="n">
        <v>0</v>
      </c>
      <c r="AS61" t="n">
        <v>0</v>
      </c>
      <c r="AT61" t="n">
        <v>0</v>
      </c>
      <c r="AU61" t="n">
        <v>0</v>
      </c>
      <c r="AV61" t="n">
        <v>0</v>
      </c>
      <c r="AW61" t="n">
        <v>0</v>
      </c>
      <c r="AX61" t="n">
        <v>0</v>
      </c>
      <c r="AY61" t="n">
        <v>0</v>
      </c>
      <c r="BN61" t="n">
        <v>0</v>
      </c>
      <c r="BO61" t="n">
        <v>0</v>
      </c>
      <c r="BP61" t="n">
        <v>0</v>
      </c>
      <c r="BQ61" t="n">
        <v>0</v>
      </c>
      <c r="BR61" t="n">
        <v>0</v>
      </c>
      <c r="BS61" t="n">
        <v>0</v>
      </c>
      <c r="BT61" t="n">
        <v>0</v>
      </c>
      <c r="BU61" t="n">
        <v>0</v>
      </c>
      <c r="BV61" t="n">
        <v>0</v>
      </c>
      <c r="BW61" t="n">
        <v>0</v>
      </c>
      <c r="BX61" t="n">
        <v>0</v>
      </c>
      <c r="BY61" t="n">
        <v>0</v>
      </c>
      <c r="BZ61" t="n">
        <v>0</v>
      </c>
      <c r="CA61" t="n">
        <v>0</v>
      </c>
      <c r="CB61" t="n">
        <v>0</v>
      </c>
    </row>
    <row r="62">
      <c r="AP62" t="n">
        <v>0</v>
      </c>
      <c r="AQ62" t="n">
        <v>0</v>
      </c>
      <c r="AR62" t="n">
        <v>0</v>
      </c>
      <c r="AS62" t="n">
        <v>0</v>
      </c>
      <c r="AT62" t="n">
        <v>0</v>
      </c>
      <c r="AU62" t="n">
        <v>0</v>
      </c>
      <c r="AV62" t="n">
        <v>0</v>
      </c>
      <c r="AW62" t="n">
        <v>0</v>
      </c>
      <c r="AX62" t="n">
        <v>0</v>
      </c>
      <c r="AY62" t="n">
        <v>0</v>
      </c>
      <c r="BN62" t="n">
        <v>0</v>
      </c>
      <c r="BO62" t="n">
        <v>0</v>
      </c>
      <c r="BP62" t="n">
        <v>0</v>
      </c>
      <c r="BQ62" t="n">
        <v>0</v>
      </c>
      <c r="BR62" t="n">
        <v>0</v>
      </c>
      <c r="BS62" t="n">
        <v>0</v>
      </c>
      <c r="BT62" t="n">
        <v>0</v>
      </c>
      <c r="BU62" t="n">
        <v>0</v>
      </c>
      <c r="BV62" t="n">
        <v>0</v>
      </c>
      <c r="BW62" t="n">
        <v>0</v>
      </c>
      <c r="BX62" t="n">
        <v>0</v>
      </c>
      <c r="BY62" t="n">
        <v>0</v>
      </c>
      <c r="BZ62" t="n">
        <v>0</v>
      </c>
      <c r="CA62" t="n">
        <v>0</v>
      </c>
      <c r="CB62" t="n">
        <v>0</v>
      </c>
    </row>
    <row r="63">
      <c r="AP63" t="n">
        <v>0</v>
      </c>
      <c r="AQ63" t="n">
        <v>0</v>
      </c>
      <c r="AR63" t="n">
        <v>0</v>
      </c>
      <c r="AS63" t="n">
        <v>0</v>
      </c>
      <c r="AT63" t="n">
        <v>0</v>
      </c>
      <c r="AU63" t="n">
        <v>0</v>
      </c>
      <c r="AV63" t="n">
        <v>0</v>
      </c>
      <c r="AW63" t="n">
        <v>0</v>
      </c>
      <c r="AX63" t="n">
        <v>0</v>
      </c>
      <c r="AY63" t="n">
        <v>0</v>
      </c>
      <c r="BN63" t="n">
        <v>0</v>
      </c>
      <c r="BO63" t="n">
        <v>0</v>
      </c>
      <c r="BP63" t="n">
        <v>0</v>
      </c>
      <c r="BQ63" t="n">
        <v>0</v>
      </c>
      <c r="BR63" t="n">
        <v>0</v>
      </c>
      <c r="BS63" t="n">
        <v>0</v>
      </c>
      <c r="BT63" t="n">
        <v>0</v>
      </c>
      <c r="BU63" t="n">
        <v>0</v>
      </c>
      <c r="BV63" t="n">
        <v>0</v>
      </c>
      <c r="BW63" t="n">
        <v>0</v>
      </c>
      <c r="BX63" t="n">
        <v>0</v>
      </c>
      <c r="BY63" t="n">
        <v>0</v>
      </c>
      <c r="BZ63" t="n">
        <v>0</v>
      </c>
      <c r="CA63" t="n">
        <v>0</v>
      </c>
      <c r="CB63" t="n">
        <v>0</v>
      </c>
    </row>
    <row r="64">
      <c r="AP64" t="n">
        <v>0</v>
      </c>
      <c r="AQ64" t="n">
        <v>0</v>
      </c>
      <c r="AR64" t="n">
        <v>0</v>
      </c>
      <c r="AS64" t="n">
        <v>0</v>
      </c>
      <c r="AT64" t="n">
        <v>0</v>
      </c>
      <c r="AU64" t="n">
        <v>0</v>
      </c>
      <c r="AV64" t="n">
        <v>0</v>
      </c>
      <c r="AW64" t="n">
        <v>0</v>
      </c>
      <c r="AX64" t="n">
        <v>0</v>
      </c>
      <c r="AY64" t="n">
        <v>0</v>
      </c>
      <c r="BN64" t="n">
        <v>0</v>
      </c>
      <c r="BO64" t="n">
        <v>0</v>
      </c>
      <c r="BP64" t="n">
        <v>0</v>
      </c>
      <c r="BQ64" t="n">
        <v>0</v>
      </c>
      <c r="BR64" t="n">
        <v>0</v>
      </c>
      <c r="BS64" t="n">
        <v>0</v>
      </c>
      <c r="BT64" t="n">
        <v>0</v>
      </c>
      <c r="BU64" t="n">
        <v>0</v>
      </c>
      <c r="BV64" t="n">
        <v>0</v>
      </c>
      <c r="BW64" t="n">
        <v>0</v>
      </c>
      <c r="BX64" t="n">
        <v>0</v>
      </c>
      <c r="BY64" t="n">
        <v>0</v>
      </c>
      <c r="BZ64" t="n">
        <v>0</v>
      </c>
      <c r="CA64" t="n">
        <v>0</v>
      </c>
      <c r="CB64" t="n">
        <v>0</v>
      </c>
    </row>
    <row r="65">
      <c r="AP65" t="n">
        <v>0</v>
      </c>
      <c r="AQ65" t="n">
        <v>0</v>
      </c>
      <c r="AR65" t="n">
        <v>0</v>
      </c>
      <c r="AS65" t="n">
        <v>0</v>
      </c>
      <c r="AT65" t="n">
        <v>0</v>
      </c>
      <c r="AU65" t="n">
        <v>0</v>
      </c>
      <c r="AV65" t="n">
        <v>0</v>
      </c>
      <c r="AW65" t="n">
        <v>0</v>
      </c>
      <c r="AX65" t="n">
        <v>0</v>
      </c>
      <c r="AY65" t="n">
        <v>0</v>
      </c>
      <c r="BN65" t="n">
        <v>0</v>
      </c>
      <c r="BO65" t="n">
        <v>0</v>
      </c>
      <c r="BP65" t="n">
        <v>0</v>
      </c>
      <c r="BQ65" t="n">
        <v>0</v>
      </c>
      <c r="BR65" t="n">
        <v>0</v>
      </c>
      <c r="BS65" t="n">
        <v>0</v>
      </c>
      <c r="BT65" t="n">
        <v>0</v>
      </c>
      <c r="BU65" t="n">
        <v>0</v>
      </c>
      <c r="BV65" t="n">
        <v>0</v>
      </c>
      <c r="BW65" t="n">
        <v>0</v>
      </c>
      <c r="BX65" t="n">
        <v>0</v>
      </c>
      <c r="BY65" t="n">
        <v>0</v>
      </c>
      <c r="BZ65" t="n">
        <v>0</v>
      </c>
      <c r="CA65" t="n">
        <v>0</v>
      </c>
      <c r="CB65" t="n">
        <v>0</v>
      </c>
    </row>
    <row r="66">
      <c r="AP66" t="n">
        <v>0</v>
      </c>
      <c r="AQ66" t="n">
        <v>0</v>
      </c>
      <c r="AR66" t="n">
        <v>0</v>
      </c>
      <c r="AS66" t="n">
        <v>0</v>
      </c>
      <c r="AT66" t="n">
        <v>0</v>
      </c>
      <c r="AU66" t="n">
        <v>0</v>
      </c>
      <c r="AV66" t="n">
        <v>0</v>
      </c>
      <c r="AW66" t="n">
        <v>0</v>
      </c>
      <c r="AX66" t="n">
        <v>0</v>
      </c>
      <c r="AY66" t="n">
        <v>0</v>
      </c>
      <c r="BN66" t="n">
        <v>0</v>
      </c>
      <c r="BO66" t="n">
        <v>0</v>
      </c>
      <c r="BP66" t="n">
        <v>0</v>
      </c>
      <c r="BQ66" t="n">
        <v>0</v>
      </c>
      <c r="BR66" t="n">
        <v>0</v>
      </c>
      <c r="BS66" t="n">
        <v>0</v>
      </c>
      <c r="BT66" t="n">
        <v>0</v>
      </c>
      <c r="BU66" t="n">
        <v>0</v>
      </c>
      <c r="BV66" t="n">
        <v>0</v>
      </c>
      <c r="BW66" t="n">
        <v>0</v>
      </c>
      <c r="BX66" t="n">
        <v>0</v>
      </c>
      <c r="BY66" t="n">
        <v>0</v>
      </c>
      <c r="BZ66" t="n">
        <v>0</v>
      </c>
      <c r="CA66" t="n">
        <v>0</v>
      </c>
      <c r="CB66" t="n">
        <v>0</v>
      </c>
    </row>
    <row r="67">
      <c r="AP67" t="n">
        <v>0</v>
      </c>
      <c r="AQ67" t="n">
        <v>0</v>
      </c>
      <c r="AR67" t="n">
        <v>0</v>
      </c>
      <c r="AS67" t="n">
        <v>0</v>
      </c>
      <c r="AT67" t="n">
        <v>0</v>
      </c>
      <c r="AU67" t="n">
        <v>0</v>
      </c>
      <c r="AV67" t="n">
        <v>0</v>
      </c>
      <c r="AW67" t="n">
        <v>0</v>
      </c>
      <c r="AX67" t="n">
        <v>0</v>
      </c>
      <c r="AY67" t="n">
        <v>0</v>
      </c>
      <c r="BN67" t="n">
        <v>0</v>
      </c>
      <c r="BO67" t="n">
        <v>0</v>
      </c>
      <c r="BP67" t="n">
        <v>0</v>
      </c>
      <c r="BQ67" t="n">
        <v>0</v>
      </c>
      <c r="BR67" t="n">
        <v>0</v>
      </c>
      <c r="BS67" t="n">
        <v>0</v>
      </c>
      <c r="BT67" t="n">
        <v>0</v>
      </c>
      <c r="BU67" t="n">
        <v>0</v>
      </c>
      <c r="BV67" t="n">
        <v>0</v>
      </c>
      <c r="BW67" t="n">
        <v>0</v>
      </c>
      <c r="BX67" t="n">
        <v>0</v>
      </c>
      <c r="BY67" t="n">
        <v>0</v>
      </c>
      <c r="BZ67" t="n">
        <v>0</v>
      </c>
      <c r="CA67" t="n">
        <v>0</v>
      </c>
      <c r="CB67" t="n">
        <v>0</v>
      </c>
    </row>
    <row r="68">
      <c r="AP68" t="n">
        <v>0</v>
      </c>
      <c r="AQ68" t="n">
        <v>0</v>
      </c>
      <c r="AR68" t="n">
        <v>0</v>
      </c>
      <c r="AS68" t="n">
        <v>0</v>
      </c>
      <c r="AT68" t="n">
        <v>0</v>
      </c>
      <c r="AU68" t="n">
        <v>0</v>
      </c>
      <c r="AV68" t="n">
        <v>0</v>
      </c>
      <c r="AW68" t="n">
        <v>0</v>
      </c>
      <c r="AX68" t="n">
        <v>0</v>
      </c>
      <c r="AY68" t="n">
        <v>0</v>
      </c>
      <c r="BN68" t="n">
        <v>0</v>
      </c>
      <c r="BO68" t="n">
        <v>0</v>
      </c>
      <c r="BP68" t="n">
        <v>0</v>
      </c>
      <c r="BQ68" t="n">
        <v>0</v>
      </c>
      <c r="BR68" t="n">
        <v>0</v>
      </c>
      <c r="BS68" t="n">
        <v>0</v>
      </c>
      <c r="BT68" t="n">
        <v>0</v>
      </c>
      <c r="BU68" t="n">
        <v>0</v>
      </c>
      <c r="BV68" t="n">
        <v>0</v>
      </c>
      <c r="BW68" t="n">
        <v>0</v>
      </c>
      <c r="BX68" t="n">
        <v>0</v>
      </c>
      <c r="BY68" t="n">
        <v>0</v>
      </c>
      <c r="BZ68" t="n">
        <v>0</v>
      </c>
      <c r="CA68" t="n">
        <v>0</v>
      </c>
      <c r="CB68" t="n">
        <v>0</v>
      </c>
    </row>
    <row r="69">
      <c r="AP69" t="n">
        <v>0</v>
      </c>
      <c r="AQ69" t="n">
        <v>0</v>
      </c>
      <c r="AR69" t="n">
        <v>0</v>
      </c>
      <c r="AS69" t="n">
        <v>0</v>
      </c>
      <c r="AT69" t="n">
        <v>0</v>
      </c>
      <c r="AU69" t="n">
        <v>0</v>
      </c>
      <c r="AV69" t="n">
        <v>0</v>
      </c>
      <c r="AW69" t="n">
        <v>0</v>
      </c>
      <c r="AX69" t="n">
        <v>0</v>
      </c>
      <c r="AY69" t="n">
        <v>0</v>
      </c>
      <c r="BN69" t="n">
        <v>0</v>
      </c>
      <c r="BO69" t="n">
        <v>0</v>
      </c>
      <c r="BP69" t="n">
        <v>0</v>
      </c>
      <c r="BQ69" t="n">
        <v>0</v>
      </c>
      <c r="BR69" t="n">
        <v>0</v>
      </c>
      <c r="BS69" t="n">
        <v>0</v>
      </c>
      <c r="BT69" t="n">
        <v>0</v>
      </c>
      <c r="BU69" t="n">
        <v>0</v>
      </c>
      <c r="BV69" t="n">
        <v>0</v>
      </c>
      <c r="BW69" t="n">
        <v>0</v>
      </c>
      <c r="BX69" t="n">
        <v>0</v>
      </c>
      <c r="BY69" t="n">
        <v>0</v>
      </c>
      <c r="BZ69" t="n">
        <v>0</v>
      </c>
      <c r="CA69" t="n">
        <v>0</v>
      </c>
      <c r="CB69" t="n">
        <v>0</v>
      </c>
    </row>
    <row r="70">
      <c r="AP70" t="n">
        <v>0</v>
      </c>
      <c r="AQ70" t="n">
        <v>0</v>
      </c>
      <c r="AR70" t="n">
        <v>0</v>
      </c>
      <c r="AS70" t="n">
        <v>0</v>
      </c>
      <c r="AT70" t="n">
        <v>0</v>
      </c>
      <c r="AU70" t="n">
        <v>0</v>
      </c>
      <c r="AV70" t="n">
        <v>0</v>
      </c>
      <c r="AW70" t="n">
        <v>0</v>
      </c>
      <c r="AX70" t="n">
        <v>0</v>
      </c>
      <c r="AY70" t="n">
        <v>0</v>
      </c>
      <c r="BN70" t="n">
        <v>0</v>
      </c>
      <c r="BO70" t="n">
        <v>0</v>
      </c>
      <c r="BP70" t="n">
        <v>0</v>
      </c>
      <c r="BQ70" t="n">
        <v>0</v>
      </c>
      <c r="BR70" t="n">
        <v>0</v>
      </c>
      <c r="BS70" t="n">
        <v>0</v>
      </c>
      <c r="BT70" t="n">
        <v>0</v>
      </c>
      <c r="BU70" t="n">
        <v>0</v>
      </c>
      <c r="BV70" t="n">
        <v>0</v>
      </c>
      <c r="BW70" t="n">
        <v>0</v>
      </c>
      <c r="BX70" t="n">
        <v>0</v>
      </c>
      <c r="BY70" t="n">
        <v>0</v>
      </c>
      <c r="BZ70" t="n">
        <v>0</v>
      </c>
      <c r="CA70" t="n">
        <v>0</v>
      </c>
      <c r="CB70" t="n">
        <v>0</v>
      </c>
    </row>
    <row r="71">
      <c r="AP71" t="n">
        <v>0</v>
      </c>
      <c r="AQ71" t="n">
        <v>0</v>
      </c>
      <c r="AR71" t="n">
        <v>0</v>
      </c>
      <c r="AS71" t="n">
        <v>0</v>
      </c>
      <c r="AT71" t="n">
        <v>0</v>
      </c>
      <c r="AU71" t="n">
        <v>0</v>
      </c>
      <c r="AV71" t="n">
        <v>0</v>
      </c>
      <c r="AW71" t="n">
        <v>0</v>
      </c>
      <c r="AX71" t="n">
        <v>0</v>
      </c>
      <c r="AY71" t="n">
        <v>0</v>
      </c>
      <c r="BN71" t="n">
        <v>0</v>
      </c>
      <c r="BO71" t="n">
        <v>0</v>
      </c>
      <c r="BP71" t="n">
        <v>0</v>
      </c>
      <c r="BQ71" t="n">
        <v>0</v>
      </c>
      <c r="BR71" t="n">
        <v>0</v>
      </c>
      <c r="BS71" t="n">
        <v>0</v>
      </c>
      <c r="BT71" t="n">
        <v>0</v>
      </c>
      <c r="BU71" t="n">
        <v>0</v>
      </c>
      <c r="BV71" t="n">
        <v>0</v>
      </c>
      <c r="BW71" t="n">
        <v>0</v>
      </c>
      <c r="BX71" t="n">
        <v>0</v>
      </c>
      <c r="BY71" t="n">
        <v>0</v>
      </c>
      <c r="BZ71" t="n">
        <v>0</v>
      </c>
      <c r="CA71" t="n">
        <v>0</v>
      </c>
      <c r="CB71" t="n">
        <v>0</v>
      </c>
    </row>
    <row r="72">
      <c r="AP72" t="n">
        <v>0</v>
      </c>
      <c r="AQ72" t="n">
        <v>0</v>
      </c>
      <c r="AR72" t="n">
        <v>0</v>
      </c>
      <c r="AS72" t="n">
        <v>0</v>
      </c>
      <c r="AT72" t="n">
        <v>0</v>
      </c>
      <c r="AU72" t="n">
        <v>0</v>
      </c>
      <c r="AV72" t="n">
        <v>0</v>
      </c>
      <c r="AW72" t="n">
        <v>0</v>
      </c>
      <c r="AX72" t="n">
        <v>0</v>
      </c>
      <c r="AY72" t="n">
        <v>0</v>
      </c>
      <c r="BN72" t="n">
        <v>0</v>
      </c>
      <c r="BO72" t="n">
        <v>0</v>
      </c>
      <c r="BP72" t="n">
        <v>0</v>
      </c>
      <c r="BQ72" t="n">
        <v>0</v>
      </c>
      <c r="BR72" t="n">
        <v>0</v>
      </c>
      <c r="BS72" t="n">
        <v>0</v>
      </c>
      <c r="BT72" t="n">
        <v>0</v>
      </c>
      <c r="BU72" t="n">
        <v>0</v>
      </c>
      <c r="BV72" t="n">
        <v>0</v>
      </c>
      <c r="BW72" t="n">
        <v>0</v>
      </c>
      <c r="BX72" t="n">
        <v>0</v>
      </c>
      <c r="BY72" t="n">
        <v>0</v>
      </c>
      <c r="BZ72" t="n">
        <v>0</v>
      </c>
      <c r="CA72" t="n">
        <v>0</v>
      </c>
      <c r="CB72" t="n">
        <v>0</v>
      </c>
    </row>
    <row r="73">
      <c r="AP73" t="n">
        <v>0</v>
      </c>
      <c r="AQ73" t="n">
        <v>0</v>
      </c>
      <c r="AR73" t="n">
        <v>0</v>
      </c>
      <c r="AS73" t="n">
        <v>0</v>
      </c>
      <c r="AT73" t="n">
        <v>0</v>
      </c>
      <c r="AU73" t="n">
        <v>0</v>
      </c>
      <c r="AV73" t="n">
        <v>0</v>
      </c>
      <c r="AW73" t="n">
        <v>0</v>
      </c>
      <c r="AX73" t="n">
        <v>0</v>
      </c>
      <c r="AY73" t="n">
        <v>0</v>
      </c>
      <c r="BN73" t="n">
        <v>0</v>
      </c>
      <c r="BO73" t="n">
        <v>0</v>
      </c>
      <c r="BP73" t="n">
        <v>0</v>
      </c>
      <c r="BQ73" t="n">
        <v>0</v>
      </c>
      <c r="BR73" t="n">
        <v>0</v>
      </c>
      <c r="BS73" t="n">
        <v>0</v>
      </c>
      <c r="BT73" t="n">
        <v>0</v>
      </c>
      <c r="BU73" t="n">
        <v>0</v>
      </c>
      <c r="BV73" t="n">
        <v>0</v>
      </c>
      <c r="BW73" t="n">
        <v>0</v>
      </c>
      <c r="BX73" t="n">
        <v>0</v>
      </c>
      <c r="BY73" t="n">
        <v>0</v>
      </c>
      <c r="BZ73" t="n">
        <v>0</v>
      </c>
      <c r="CA73" t="n">
        <v>0</v>
      </c>
      <c r="CB73" t="n">
        <v>0</v>
      </c>
    </row>
    <row r="74">
      <c r="AP74" t="n">
        <v>0</v>
      </c>
      <c r="AQ74" t="n">
        <v>0</v>
      </c>
      <c r="AR74" t="n">
        <v>0</v>
      </c>
      <c r="AS74" t="n">
        <v>0</v>
      </c>
      <c r="AT74" t="n">
        <v>0</v>
      </c>
      <c r="AU74" t="n">
        <v>0</v>
      </c>
      <c r="AV74" t="n">
        <v>0</v>
      </c>
      <c r="AW74" t="n">
        <v>0</v>
      </c>
      <c r="AX74" t="n">
        <v>0</v>
      </c>
      <c r="AY74" t="n">
        <v>0</v>
      </c>
      <c r="BN74" t="n">
        <v>0</v>
      </c>
      <c r="BO74" t="n">
        <v>0</v>
      </c>
      <c r="BP74" t="n">
        <v>0</v>
      </c>
      <c r="BQ74" t="n">
        <v>0</v>
      </c>
      <c r="BR74" t="n">
        <v>0</v>
      </c>
      <c r="BS74" t="n">
        <v>0</v>
      </c>
      <c r="BT74" t="n">
        <v>0</v>
      </c>
      <c r="BU74" t="n">
        <v>0</v>
      </c>
      <c r="BV74" t="n">
        <v>0</v>
      </c>
      <c r="BW74" t="n">
        <v>0</v>
      </c>
      <c r="BX74" t="n">
        <v>0</v>
      </c>
      <c r="BY74" t="n">
        <v>0</v>
      </c>
      <c r="BZ74" t="n">
        <v>0</v>
      </c>
      <c r="CA74" t="n">
        <v>0</v>
      </c>
      <c r="CB74" t="n">
        <v>0</v>
      </c>
    </row>
    <row r="75">
      <c r="AP75" t="n">
        <v>0</v>
      </c>
      <c r="AQ75" t="n">
        <v>0</v>
      </c>
      <c r="AR75" t="n">
        <v>0</v>
      </c>
      <c r="AS75" t="n">
        <v>0</v>
      </c>
      <c r="AT75" t="n">
        <v>0</v>
      </c>
      <c r="AU75" t="n">
        <v>0</v>
      </c>
      <c r="AV75" t="n">
        <v>0</v>
      </c>
      <c r="AW75" t="n">
        <v>0</v>
      </c>
      <c r="AX75" t="n">
        <v>0</v>
      </c>
      <c r="AY75" t="n">
        <v>0</v>
      </c>
      <c r="BN75" t="n">
        <v>0</v>
      </c>
      <c r="BO75" t="n">
        <v>0</v>
      </c>
      <c r="BP75" t="n">
        <v>0</v>
      </c>
      <c r="BQ75" t="n">
        <v>0</v>
      </c>
      <c r="BR75" t="n">
        <v>0</v>
      </c>
      <c r="BS75" t="n">
        <v>0</v>
      </c>
      <c r="BT75" t="n">
        <v>0</v>
      </c>
      <c r="BU75" t="n">
        <v>0</v>
      </c>
      <c r="BV75" t="n">
        <v>0</v>
      </c>
      <c r="BW75" t="n">
        <v>0</v>
      </c>
      <c r="BX75" t="n">
        <v>0</v>
      </c>
      <c r="BY75" t="n">
        <v>0</v>
      </c>
      <c r="BZ75" t="n">
        <v>0</v>
      </c>
      <c r="CA75" t="n">
        <v>0</v>
      </c>
      <c r="CB75" t="n">
        <v>0</v>
      </c>
    </row>
    <row r="76">
      <c r="AP76" t="n">
        <v>0</v>
      </c>
      <c r="AQ76" t="n">
        <v>0</v>
      </c>
      <c r="AR76" t="n">
        <v>0</v>
      </c>
      <c r="AS76" t="n">
        <v>0</v>
      </c>
      <c r="AT76" t="n">
        <v>0</v>
      </c>
      <c r="AU76" t="n">
        <v>0</v>
      </c>
      <c r="AV76" t="n">
        <v>0</v>
      </c>
      <c r="AW76" t="n">
        <v>0</v>
      </c>
      <c r="AX76" t="n">
        <v>0</v>
      </c>
      <c r="AY76" t="n">
        <v>0</v>
      </c>
      <c r="BN76" t="n">
        <v>0</v>
      </c>
      <c r="BO76" t="n">
        <v>0</v>
      </c>
      <c r="BP76" t="n">
        <v>0</v>
      </c>
      <c r="BQ76" t="n">
        <v>0</v>
      </c>
      <c r="BR76" t="n">
        <v>0</v>
      </c>
      <c r="BS76" t="n">
        <v>0</v>
      </c>
      <c r="BT76" t="n">
        <v>0</v>
      </c>
      <c r="BU76" t="n">
        <v>0</v>
      </c>
      <c r="BV76" t="n">
        <v>0</v>
      </c>
      <c r="BW76" t="n">
        <v>0</v>
      </c>
      <c r="BX76" t="n">
        <v>0</v>
      </c>
      <c r="BY76" t="n">
        <v>0</v>
      </c>
      <c r="BZ76" t="n">
        <v>0</v>
      </c>
      <c r="CA76" t="n">
        <v>0</v>
      </c>
      <c r="CB76" t="n">
        <v>0</v>
      </c>
    </row>
    <row r="77">
      <c r="AP77" t="n">
        <v>0</v>
      </c>
      <c r="AQ77" t="n">
        <v>0</v>
      </c>
      <c r="AR77" t="n">
        <v>0</v>
      </c>
      <c r="AS77" t="n">
        <v>0</v>
      </c>
      <c r="AT77" t="n">
        <v>0</v>
      </c>
      <c r="AU77" t="n">
        <v>0</v>
      </c>
      <c r="AV77" t="n">
        <v>0</v>
      </c>
      <c r="AW77" t="n">
        <v>0</v>
      </c>
      <c r="AX77" t="n">
        <v>0</v>
      </c>
      <c r="AY77" t="n">
        <v>0</v>
      </c>
      <c r="BN77" t="n">
        <v>0</v>
      </c>
      <c r="BO77" t="n">
        <v>0</v>
      </c>
      <c r="BP77" t="n">
        <v>0</v>
      </c>
      <c r="BQ77" t="n">
        <v>0</v>
      </c>
      <c r="BR77" t="n">
        <v>0</v>
      </c>
      <c r="BS77" t="n">
        <v>0</v>
      </c>
      <c r="BT77" t="n">
        <v>0</v>
      </c>
      <c r="BU77" t="n">
        <v>0</v>
      </c>
      <c r="BV77" t="n">
        <v>0</v>
      </c>
      <c r="BW77" t="n">
        <v>0</v>
      </c>
      <c r="BX77" t="n">
        <v>0</v>
      </c>
      <c r="BY77" t="n">
        <v>0</v>
      </c>
      <c r="BZ77" t="n">
        <v>0</v>
      </c>
      <c r="CA77" t="n">
        <v>0</v>
      </c>
      <c r="CB77" t="n">
        <v>0</v>
      </c>
    </row>
    <row r="78">
      <c r="AP78" t="n">
        <v>0</v>
      </c>
      <c r="AQ78" t="n">
        <v>0</v>
      </c>
      <c r="AR78" t="n">
        <v>0</v>
      </c>
      <c r="AS78" t="n">
        <v>0</v>
      </c>
      <c r="AT78" t="n">
        <v>0</v>
      </c>
      <c r="AU78" t="n">
        <v>0</v>
      </c>
      <c r="AV78" t="n">
        <v>0</v>
      </c>
      <c r="AW78" t="n">
        <v>0</v>
      </c>
      <c r="AX78" t="n">
        <v>0</v>
      </c>
      <c r="AY78" t="n">
        <v>0</v>
      </c>
      <c r="BN78" t="n">
        <v>0</v>
      </c>
      <c r="BO78" t="n">
        <v>0</v>
      </c>
      <c r="BP78" t="n">
        <v>0</v>
      </c>
      <c r="BQ78" t="n">
        <v>0</v>
      </c>
      <c r="BR78" t="n">
        <v>0</v>
      </c>
      <c r="BS78" t="n">
        <v>0</v>
      </c>
      <c r="BT78" t="n">
        <v>0</v>
      </c>
      <c r="BU78" t="n">
        <v>0</v>
      </c>
      <c r="BV78" t="n">
        <v>0</v>
      </c>
      <c r="BW78" t="n">
        <v>0</v>
      </c>
      <c r="BX78" t="n">
        <v>0</v>
      </c>
      <c r="BY78" t="n">
        <v>0</v>
      </c>
      <c r="BZ78" t="n">
        <v>0</v>
      </c>
      <c r="CA78" t="n">
        <v>0</v>
      </c>
      <c r="CB78" t="n">
        <v>0</v>
      </c>
    </row>
    <row r="79">
      <c r="AP79" t="n">
        <v>0</v>
      </c>
      <c r="AQ79" t="n">
        <v>0</v>
      </c>
      <c r="AR79" t="n">
        <v>0</v>
      </c>
      <c r="AS79" t="n">
        <v>0</v>
      </c>
      <c r="AT79" t="n">
        <v>0</v>
      </c>
      <c r="AU79" t="n">
        <v>0</v>
      </c>
      <c r="AV79" t="n">
        <v>0</v>
      </c>
      <c r="AW79" t="n">
        <v>0</v>
      </c>
      <c r="AX79" t="n">
        <v>0</v>
      </c>
      <c r="AY79" t="n">
        <v>0</v>
      </c>
      <c r="BN79" t="n">
        <v>0</v>
      </c>
      <c r="BO79" t="n">
        <v>0</v>
      </c>
      <c r="BP79" t="n">
        <v>0</v>
      </c>
      <c r="BQ79" t="n">
        <v>0</v>
      </c>
      <c r="BR79" t="n">
        <v>0</v>
      </c>
      <c r="BS79" t="n">
        <v>0</v>
      </c>
      <c r="BT79" t="n">
        <v>0</v>
      </c>
      <c r="BU79" t="n">
        <v>0</v>
      </c>
      <c r="BV79" t="n">
        <v>0</v>
      </c>
      <c r="BW79" t="n">
        <v>0</v>
      </c>
      <c r="BX79" t="n">
        <v>0</v>
      </c>
      <c r="BY79" t="n">
        <v>0</v>
      </c>
      <c r="BZ79" t="n">
        <v>0</v>
      </c>
      <c r="CA79" t="n">
        <v>0</v>
      </c>
      <c r="CB79" t="n">
        <v>0</v>
      </c>
    </row>
    <row r="80">
      <c r="AP80" t="n">
        <v>0</v>
      </c>
      <c r="AQ80" t="n">
        <v>0</v>
      </c>
      <c r="AR80" t="n">
        <v>0</v>
      </c>
      <c r="AS80" t="n">
        <v>0</v>
      </c>
      <c r="AT80" t="n">
        <v>0</v>
      </c>
      <c r="AU80" t="n">
        <v>0</v>
      </c>
      <c r="AV80" t="n">
        <v>0</v>
      </c>
      <c r="AW80" t="n">
        <v>0</v>
      </c>
      <c r="AX80" t="n">
        <v>0</v>
      </c>
      <c r="AY80" t="n">
        <v>0</v>
      </c>
      <c r="BN80" t="n">
        <v>0</v>
      </c>
      <c r="BO80" t="n">
        <v>0</v>
      </c>
      <c r="BP80" t="n">
        <v>0</v>
      </c>
      <c r="BQ80" t="n">
        <v>0</v>
      </c>
      <c r="BR80" t="n">
        <v>0</v>
      </c>
      <c r="BS80" t="n">
        <v>0</v>
      </c>
      <c r="BT80" t="n">
        <v>0</v>
      </c>
      <c r="BU80" t="n">
        <v>0</v>
      </c>
      <c r="BV80" t="n">
        <v>0</v>
      </c>
      <c r="BW80" t="n">
        <v>0</v>
      </c>
      <c r="BX80" t="n">
        <v>0</v>
      </c>
      <c r="BY80" t="n">
        <v>0</v>
      </c>
      <c r="BZ80" t="n">
        <v>0</v>
      </c>
      <c r="CA80" t="n">
        <v>0</v>
      </c>
      <c r="CB80" t="n">
        <v>0</v>
      </c>
    </row>
    <row r="81">
      <c r="AP81" t="n">
        <v>0</v>
      </c>
      <c r="AQ81" t="n">
        <v>0</v>
      </c>
      <c r="AR81" t="n">
        <v>0</v>
      </c>
      <c r="AS81" t="n">
        <v>0</v>
      </c>
      <c r="AT81" t="n">
        <v>0</v>
      </c>
      <c r="AU81" t="n">
        <v>0</v>
      </c>
      <c r="AV81" t="n">
        <v>0</v>
      </c>
      <c r="AW81" t="n">
        <v>0</v>
      </c>
      <c r="AX81" t="n">
        <v>0</v>
      </c>
      <c r="AY81" t="n">
        <v>0</v>
      </c>
      <c r="BN81" t="n">
        <v>0</v>
      </c>
      <c r="BO81" t="n">
        <v>0</v>
      </c>
      <c r="BP81" t="n">
        <v>0</v>
      </c>
      <c r="BQ81" t="n">
        <v>0</v>
      </c>
      <c r="BR81" t="n">
        <v>0</v>
      </c>
      <c r="BS81" t="n">
        <v>0</v>
      </c>
      <c r="BT81" t="n">
        <v>0</v>
      </c>
      <c r="BU81" t="n">
        <v>0</v>
      </c>
      <c r="BV81" t="n">
        <v>0</v>
      </c>
      <c r="BW81" t="n">
        <v>0</v>
      </c>
      <c r="BX81" t="n">
        <v>0</v>
      </c>
      <c r="BY81" t="n">
        <v>0</v>
      </c>
      <c r="BZ81" t="n">
        <v>0</v>
      </c>
      <c r="CA81" t="n">
        <v>0</v>
      </c>
      <c r="CB81" t="n">
        <v>0</v>
      </c>
    </row>
    <row r="82">
      <c r="AP82" t="n">
        <v>0</v>
      </c>
      <c r="AQ82" t="n">
        <v>0</v>
      </c>
      <c r="AR82" t="n">
        <v>0</v>
      </c>
      <c r="AS82" t="n">
        <v>0</v>
      </c>
      <c r="AT82" t="n">
        <v>0</v>
      </c>
      <c r="AU82" t="n">
        <v>0</v>
      </c>
      <c r="AV82" t="n">
        <v>0</v>
      </c>
      <c r="AW82" t="n">
        <v>0</v>
      </c>
      <c r="AX82" t="n">
        <v>0</v>
      </c>
      <c r="AY82" t="n">
        <v>0</v>
      </c>
      <c r="BN82" t="n">
        <v>0</v>
      </c>
      <c r="BO82" t="n">
        <v>0</v>
      </c>
      <c r="BP82" t="n">
        <v>0</v>
      </c>
      <c r="BQ82" t="n">
        <v>0</v>
      </c>
      <c r="BR82" t="n">
        <v>0</v>
      </c>
      <c r="BS82" t="n">
        <v>0</v>
      </c>
      <c r="BT82" t="n">
        <v>0</v>
      </c>
      <c r="BU82" t="n">
        <v>0</v>
      </c>
      <c r="BV82" t="n">
        <v>0</v>
      </c>
      <c r="BW82" t="n">
        <v>0</v>
      </c>
      <c r="BX82" t="n">
        <v>0</v>
      </c>
      <c r="BY82" t="n">
        <v>0</v>
      </c>
      <c r="BZ82" t="n">
        <v>0</v>
      </c>
      <c r="CA82" t="n">
        <v>0</v>
      </c>
      <c r="CB82" t="n">
        <v>0</v>
      </c>
    </row>
    <row r="83">
      <c r="AP83" t="n">
        <v>0</v>
      </c>
      <c r="AQ83" t="n">
        <v>0</v>
      </c>
      <c r="AR83" t="n">
        <v>0</v>
      </c>
      <c r="AS83" t="n">
        <v>0</v>
      </c>
      <c r="AT83" t="n">
        <v>0</v>
      </c>
      <c r="AU83" t="n">
        <v>0</v>
      </c>
      <c r="AV83" t="n">
        <v>0</v>
      </c>
      <c r="AW83" t="n">
        <v>0</v>
      </c>
      <c r="AX83" t="n">
        <v>0</v>
      </c>
      <c r="AY83" t="n">
        <v>0</v>
      </c>
      <c r="BN83" t="n">
        <v>0</v>
      </c>
      <c r="BO83" t="n">
        <v>0</v>
      </c>
      <c r="BP83" t="n">
        <v>0</v>
      </c>
      <c r="BQ83" t="n">
        <v>0</v>
      </c>
      <c r="BR83" t="n">
        <v>0</v>
      </c>
      <c r="BS83" t="n">
        <v>0</v>
      </c>
      <c r="BT83" t="n">
        <v>0</v>
      </c>
      <c r="BU83" t="n">
        <v>0</v>
      </c>
      <c r="BV83" t="n">
        <v>0</v>
      </c>
      <c r="BW83" t="n">
        <v>0</v>
      </c>
      <c r="BX83" t="n">
        <v>0</v>
      </c>
      <c r="BY83" t="n">
        <v>0</v>
      </c>
      <c r="BZ83" t="n">
        <v>0</v>
      </c>
      <c r="CA83" t="n">
        <v>0</v>
      </c>
      <c r="CB83" t="n">
        <v>0</v>
      </c>
    </row>
    <row r="84">
      <c r="AP84" t="n">
        <v>0</v>
      </c>
      <c r="AQ84" t="n">
        <v>0</v>
      </c>
      <c r="AR84" t="n">
        <v>0</v>
      </c>
      <c r="AS84" t="n">
        <v>0</v>
      </c>
      <c r="AT84" t="n">
        <v>0</v>
      </c>
      <c r="AU84" t="n">
        <v>0</v>
      </c>
      <c r="AV84" t="n">
        <v>0</v>
      </c>
      <c r="AW84" t="n">
        <v>0</v>
      </c>
      <c r="AX84" t="n">
        <v>0</v>
      </c>
      <c r="AY84" t="n">
        <v>0</v>
      </c>
      <c r="BN84" t="n">
        <v>0</v>
      </c>
      <c r="BO84" t="n">
        <v>0</v>
      </c>
      <c r="BP84" t="n">
        <v>0</v>
      </c>
      <c r="BQ84" t="n">
        <v>0</v>
      </c>
      <c r="BR84" t="n">
        <v>0</v>
      </c>
      <c r="BS84" t="n">
        <v>0</v>
      </c>
      <c r="BT84" t="n">
        <v>0</v>
      </c>
      <c r="BU84" t="n">
        <v>0</v>
      </c>
      <c r="BV84" t="n">
        <v>0</v>
      </c>
      <c r="BW84" t="n">
        <v>0</v>
      </c>
      <c r="BX84" t="n">
        <v>0</v>
      </c>
      <c r="BY84" t="n">
        <v>0</v>
      </c>
      <c r="BZ84" t="n">
        <v>0</v>
      </c>
      <c r="CA84" t="n">
        <v>0</v>
      </c>
      <c r="CB84" t="n">
        <v>0</v>
      </c>
    </row>
    <row r="85">
      <c r="AP85" t="n">
        <v>0</v>
      </c>
      <c r="AQ85" t="n">
        <v>0</v>
      </c>
      <c r="AR85" t="n">
        <v>0</v>
      </c>
      <c r="AS85" t="n">
        <v>0</v>
      </c>
      <c r="AT85" t="n">
        <v>0</v>
      </c>
      <c r="AU85" t="n">
        <v>0</v>
      </c>
      <c r="AV85" t="n">
        <v>0</v>
      </c>
      <c r="AW85" t="n">
        <v>0</v>
      </c>
      <c r="AX85" t="n">
        <v>0</v>
      </c>
      <c r="AY85" t="n">
        <v>0</v>
      </c>
      <c r="BN85" t="n">
        <v>0</v>
      </c>
      <c r="BO85" t="n">
        <v>0</v>
      </c>
      <c r="BP85" t="n">
        <v>0</v>
      </c>
      <c r="BQ85" t="n">
        <v>0</v>
      </c>
      <c r="BR85" t="n">
        <v>0</v>
      </c>
      <c r="BS85" t="n">
        <v>0</v>
      </c>
      <c r="BT85" t="n">
        <v>0</v>
      </c>
      <c r="BU85" t="n">
        <v>0</v>
      </c>
      <c r="BV85" t="n">
        <v>0</v>
      </c>
      <c r="BW85" t="n">
        <v>0</v>
      </c>
      <c r="BX85" t="n">
        <v>0</v>
      </c>
      <c r="BY85" t="n">
        <v>0</v>
      </c>
      <c r="BZ85" t="n">
        <v>0</v>
      </c>
      <c r="CA85" t="n">
        <v>0</v>
      </c>
      <c r="CB85" t="n">
        <v>0</v>
      </c>
    </row>
    <row r="86">
      <c r="AP86" t="n">
        <v>0</v>
      </c>
      <c r="AQ86" t="n">
        <v>0</v>
      </c>
      <c r="AR86" t="n">
        <v>0</v>
      </c>
      <c r="AS86" t="n">
        <v>0</v>
      </c>
      <c r="AT86" t="n">
        <v>0</v>
      </c>
      <c r="AU86" t="n">
        <v>0</v>
      </c>
      <c r="AV86" t="n">
        <v>0</v>
      </c>
      <c r="AW86" t="n">
        <v>0</v>
      </c>
      <c r="AX86" t="n">
        <v>0</v>
      </c>
      <c r="AY86" t="n">
        <v>0</v>
      </c>
      <c r="BN86" t="n">
        <v>0</v>
      </c>
      <c r="BO86" t="n">
        <v>0</v>
      </c>
      <c r="BP86" t="n">
        <v>0</v>
      </c>
      <c r="BQ86" t="n">
        <v>0</v>
      </c>
      <c r="BR86" t="n">
        <v>0</v>
      </c>
      <c r="BS86" t="n">
        <v>0</v>
      </c>
      <c r="BT86" t="n">
        <v>0</v>
      </c>
      <c r="BU86" t="n">
        <v>0</v>
      </c>
      <c r="BV86" t="n">
        <v>0</v>
      </c>
      <c r="BW86" t="n">
        <v>0</v>
      </c>
      <c r="BX86" t="n">
        <v>0</v>
      </c>
      <c r="BY86" t="n">
        <v>0</v>
      </c>
      <c r="BZ86" t="n">
        <v>0</v>
      </c>
      <c r="CA86" t="n">
        <v>0</v>
      </c>
      <c r="CB86" t="n">
        <v>0</v>
      </c>
    </row>
    <row r="87">
      <c r="AP87" t="n">
        <v>0</v>
      </c>
      <c r="AQ87" t="n">
        <v>0</v>
      </c>
      <c r="AR87" t="n">
        <v>0</v>
      </c>
      <c r="AS87" t="n">
        <v>0</v>
      </c>
      <c r="AT87" t="n">
        <v>0</v>
      </c>
      <c r="AU87" t="n">
        <v>0</v>
      </c>
      <c r="AV87" t="n">
        <v>0</v>
      </c>
      <c r="AW87" t="n">
        <v>0</v>
      </c>
      <c r="AX87" t="n">
        <v>0</v>
      </c>
      <c r="AY87" t="n">
        <v>0</v>
      </c>
      <c r="BN87" t="n">
        <v>0</v>
      </c>
      <c r="BO87" t="n">
        <v>0</v>
      </c>
      <c r="BP87" t="n">
        <v>0</v>
      </c>
      <c r="BQ87" t="n">
        <v>0</v>
      </c>
      <c r="BR87" t="n">
        <v>0</v>
      </c>
      <c r="BS87" t="n">
        <v>0</v>
      </c>
      <c r="BT87" t="n">
        <v>0</v>
      </c>
      <c r="BU87" t="n">
        <v>0</v>
      </c>
      <c r="BV87" t="n">
        <v>0</v>
      </c>
      <c r="BW87" t="n">
        <v>0</v>
      </c>
      <c r="BX87" t="n">
        <v>0</v>
      </c>
      <c r="BY87" t="n">
        <v>0</v>
      </c>
      <c r="BZ87" t="n">
        <v>0</v>
      </c>
      <c r="CA87" t="n">
        <v>0</v>
      </c>
      <c r="CB87" t="n">
        <v>0</v>
      </c>
    </row>
    <row r="88">
      <c r="AP88" t="n">
        <v>0</v>
      </c>
      <c r="AQ88" t="n">
        <v>0</v>
      </c>
      <c r="AR88" t="n">
        <v>0</v>
      </c>
      <c r="AS88" t="n">
        <v>0</v>
      </c>
      <c r="AT88" t="n">
        <v>0</v>
      </c>
      <c r="AU88" t="n">
        <v>0</v>
      </c>
      <c r="AV88" t="n">
        <v>0</v>
      </c>
      <c r="AW88" t="n">
        <v>0</v>
      </c>
      <c r="AX88" t="n">
        <v>0</v>
      </c>
      <c r="AY88" t="n">
        <v>0</v>
      </c>
      <c r="BN88" t="n">
        <v>0</v>
      </c>
      <c r="BO88" t="n">
        <v>0</v>
      </c>
      <c r="BP88" t="n">
        <v>0</v>
      </c>
      <c r="BQ88" t="n">
        <v>0</v>
      </c>
      <c r="BR88" t="n">
        <v>0</v>
      </c>
      <c r="BS88" t="n">
        <v>0</v>
      </c>
      <c r="BT88" t="n">
        <v>0</v>
      </c>
      <c r="BU88" t="n">
        <v>0</v>
      </c>
      <c r="BV88" t="n">
        <v>0</v>
      </c>
      <c r="BW88" t="n">
        <v>0</v>
      </c>
      <c r="BX88" t="n">
        <v>0</v>
      </c>
      <c r="BY88" t="n">
        <v>0</v>
      </c>
      <c r="BZ88" t="n">
        <v>0</v>
      </c>
      <c r="CA88" t="n">
        <v>0</v>
      </c>
      <c r="CB88" t="n">
        <v>0</v>
      </c>
    </row>
    <row r="89">
      <c r="AP89" t="n">
        <v>0</v>
      </c>
      <c r="AQ89" t="n">
        <v>0</v>
      </c>
      <c r="AR89" t="n">
        <v>0</v>
      </c>
      <c r="AS89" t="n">
        <v>0</v>
      </c>
      <c r="AT89" t="n">
        <v>0</v>
      </c>
      <c r="AU89" t="n">
        <v>0</v>
      </c>
      <c r="AV89" t="n">
        <v>0</v>
      </c>
      <c r="AW89" t="n">
        <v>0</v>
      </c>
      <c r="AX89" t="n">
        <v>0</v>
      </c>
      <c r="AY89" t="n">
        <v>0</v>
      </c>
      <c r="BN89" t="n">
        <v>0</v>
      </c>
      <c r="BO89" t="n">
        <v>0</v>
      </c>
      <c r="BP89" t="n">
        <v>0</v>
      </c>
      <c r="BQ89" t="n">
        <v>0</v>
      </c>
      <c r="BR89" t="n">
        <v>0</v>
      </c>
      <c r="BS89" t="n">
        <v>0</v>
      </c>
      <c r="BT89" t="n">
        <v>0</v>
      </c>
      <c r="BU89" t="n">
        <v>0</v>
      </c>
      <c r="BV89" t="n">
        <v>0</v>
      </c>
      <c r="BW89" t="n">
        <v>0</v>
      </c>
      <c r="BX89" t="n">
        <v>0</v>
      </c>
      <c r="BY89" t="n">
        <v>0</v>
      </c>
      <c r="BZ89" t="n">
        <v>0</v>
      </c>
      <c r="CA89" t="n">
        <v>0</v>
      </c>
      <c r="CB89" t="n">
        <v>0</v>
      </c>
    </row>
    <row r="90">
      <c r="AP90" t="n">
        <v>0</v>
      </c>
      <c r="AQ90" t="n">
        <v>0</v>
      </c>
      <c r="AR90" t="n">
        <v>0</v>
      </c>
      <c r="AS90" t="n">
        <v>0</v>
      </c>
      <c r="AT90" t="n">
        <v>0</v>
      </c>
      <c r="AU90" t="n">
        <v>0</v>
      </c>
      <c r="AV90" t="n">
        <v>0</v>
      </c>
      <c r="AW90" t="n">
        <v>0</v>
      </c>
      <c r="AX90" t="n">
        <v>0</v>
      </c>
      <c r="AY90" t="n">
        <v>0</v>
      </c>
      <c r="BN90" t="n">
        <v>0</v>
      </c>
      <c r="BO90" t="n">
        <v>0</v>
      </c>
      <c r="BP90" t="n">
        <v>0</v>
      </c>
      <c r="BQ90" t="n">
        <v>0</v>
      </c>
      <c r="BR90" t="n">
        <v>0</v>
      </c>
      <c r="BS90" t="n">
        <v>0</v>
      </c>
      <c r="BT90" t="n">
        <v>0</v>
      </c>
      <c r="BU90" t="n">
        <v>0</v>
      </c>
      <c r="BV90" t="n">
        <v>0</v>
      </c>
      <c r="BW90" t="n">
        <v>0</v>
      </c>
      <c r="BX90" t="n">
        <v>0</v>
      </c>
      <c r="BY90" t="n">
        <v>0</v>
      </c>
      <c r="BZ90" t="n">
        <v>0</v>
      </c>
      <c r="CA90" t="n">
        <v>0</v>
      </c>
      <c r="CB90" t="n">
        <v>0</v>
      </c>
    </row>
    <row r="91">
      <c r="AP91" t="n">
        <v>0</v>
      </c>
      <c r="AQ91" t="n">
        <v>0</v>
      </c>
      <c r="AR91" t="n">
        <v>0</v>
      </c>
      <c r="AS91" t="n">
        <v>0</v>
      </c>
      <c r="AT91" t="n">
        <v>0</v>
      </c>
      <c r="AU91" t="n">
        <v>0</v>
      </c>
      <c r="AV91" t="n">
        <v>0</v>
      </c>
      <c r="AW91" t="n">
        <v>0</v>
      </c>
      <c r="AX91" t="n">
        <v>0</v>
      </c>
      <c r="AY91" t="n">
        <v>0</v>
      </c>
      <c r="BN91" t="n">
        <v>0</v>
      </c>
      <c r="BO91" t="n">
        <v>0</v>
      </c>
      <c r="BP91" t="n">
        <v>0</v>
      </c>
      <c r="BQ91" t="n">
        <v>0</v>
      </c>
      <c r="BR91" t="n">
        <v>0</v>
      </c>
      <c r="BS91" t="n">
        <v>0</v>
      </c>
      <c r="BT91" t="n">
        <v>0</v>
      </c>
      <c r="BU91" t="n">
        <v>0</v>
      </c>
      <c r="BV91" t="n">
        <v>0</v>
      </c>
      <c r="BW91" t="n">
        <v>0</v>
      </c>
      <c r="BX91" t="n">
        <v>0</v>
      </c>
      <c r="BY91" t="n">
        <v>0</v>
      </c>
      <c r="BZ91" t="n">
        <v>0</v>
      </c>
      <c r="CA91" t="n">
        <v>0</v>
      </c>
      <c r="CB91" t="n">
        <v>0</v>
      </c>
    </row>
    <row r="92">
      <c r="AP92" t="n">
        <v>0</v>
      </c>
      <c r="AQ92" t="n">
        <v>0</v>
      </c>
      <c r="AR92" t="n">
        <v>0</v>
      </c>
      <c r="AS92" t="n">
        <v>0</v>
      </c>
      <c r="AT92" t="n">
        <v>0</v>
      </c>
      <c r="AU92" t="n">
        <v>0</v>
      </c>
      <c r="AV92" t="n">
        <v>0</v>
      </c>
      <c r="AW92" t="n">
        <v>0</v>
      </c>
      <c r="AX92" t="n">
        <v>0</v>
      </c>
      <c r="AY92" t="n">
        <v>0</v>
      </c>
      <c r="BN92" t="n">
        <v>0</v>
      </c>
      <c r="BO92" t="n">
        <v>0</v>
      </c>
      <c r="BP92" t="n">
        <v>0</v>
      </c>
      <c r="BQ92" t="n">
        <v>0</v>
      </c>
      <c r="BR92" t="n">
        <v>0</v>
      </c>
      <c r="BS92" t="n">
        <v>0</v>
      </c>
      <c r="BT92" t="n">
        <v>0</v>
      </c>
      <c r="BU92" t="n">
        <v>0</v>
      </c>
      <c r="BV92" t="n">
        <v>0</v>
      </c>
      <c r="BW92" t="n">
        <v>0</v>
      </c>
      <c r="BX92" t="n">
        <v>0</v>
      </c>
      <c r="BY92" t="n">
        <v>0</v>
      </c>
      <c r="BZ92" t="n">
        <v>0</v>
      </c>
      <c r="CA92" t="n">
        <v>0</v>
      </c>
      <c r="CB92" t="n">
        <v>0</v>
      </c>
    </row>
    <row r="93">
      <c r="AP93" t="n">
        <v>0</v>
      </c>
      <c r="AQ93" t="n">
        <v>0</v>
      </c>
      <c r="AR93" t="n">
        <v>0</v>
      </c>
      <c r="AS93" t="n">
        <v>0</v>
      </c>
      <c r="AT93" t="n">
        <v>0</v>
      </c>
      <c r="AU93" t="n">
        <v>0</v>
      </c>
      <c r="AV93" t="n">
        <v>0</v>
      </c>
      <c r="AW93" t="n">
        <v>0</v>
      </c>
      <c r="AX93" t="n">
        <v>0</v>
      </c>
      <c r="AY93" t="n">
        <v>0</v>
      </c>
      <c r="BN93" t="n">
        <v>0</v>
      </c>
      <c r="BO93" t="n">
        <v>0</v>
      </c>
      <c r="BP93" t="n">
        <v>0</v>
      </c>
      <c r="BQ93" t="n">
        <v>0</v>
      </c>
      <c r="BR93" t="n">
        <v>0</v>
      </c>
      <c r="BS93" t="n">
        <v>0</v>
      </c>
      <c r="BT93" t="n">
        <v>0</v>
      </c>
      <c r="BU93" t="n">
        <v>0</v>
      </c>
      <c r="BV93" t="n">
        <v>0</v>
      </c>
      <c r="BW93" t="n">
        <v>0</v>
      </c>
      <c r="BX93" t="n">
        <v>0</v>
      </c>
      <c r="BY93" t="n">
        <v>0</v>
      </c>
      <c r="BZ93" t="n">
        <v>0</v>
      </c>
      <c r="CA93" t="n">
        <v>0</v>
      </c>
      <c r="CB93" t="n">
        <v>0</v>
      </c>
    </row>
    <row r="94">
      <c r="AP94" t="n">
        <v>0</v>
      </c>
      <c r="AQ94" t="n">
        <v>0</v>
      </c>
      <c r="AR94" t="n">
        <v>0</v>
      </c>
      <c r="AS94" t="n">
        <v>0</v>
      </c>
      <c r="AT94" t="n">
        <v>0</v>
      </c>
      <c r="AU94" t="n">
        <v>0</v>
      </c>
      <c r="AV94" t="n">
        <v>0</v>
      </c>
      <c r="AW94" t="n">
        <v>0</v>
      </c>
      <c r="AX94" t="n">
        <v>0</v>
      </c>
      <c r="AY94" t="n">
        <v>0</v>
      </c>
      <c r="BN94" t="n">
        <v>0</v>
      </c>
      <c r="BO94" t="n">
        <v>0</v>
      </c>
      <c r="BP94" t="n">
        <v>0</v>
      </c>
      <c r="BQ94" t="n">
        <v>0</v>
      </c>
      <c r="BR94" t="n">
        <v>0</v>
      </c>
      <c r="BS94" t="n">
        <v>0</v>
      </c>
      <c r="BT94" t="n">
        <v>0</v>
      </c>
      <c r="BU94" t="n">
        <v>0</v>
      </c>
      <c r="BV94" t="n">
        <v>0</v>
      </c>
      <c r="BW94" t="n">
        <v>0</v>
      </c>
      <c r="BX94" t="n">
        <v>0</v>
      </c>
      <c r="BY94" t="n">
        <v>0</v>
      </c>
      <c r="BZ94" t="n">
        <v>0</v>
      </c>
      <c r="CA94" t="n">
        <v>0</v>
      </c>
      <c r="CB94" t="n">
        <v>0</v>
      </c>
    </row>
    <row r="95">
      <c r="AP95" t="n">
        <v>0</v>
      </c>
      <c r="AQ95" t="n">
        <v>0</v>
      </c>
      <c r="AR95" t="n">
        <v>0</v>
      </c>
      <c r="AS95" t="n">
        <v>0</v>
      </c>
      <c r="AT95" t="n">
        <v>0</v>
      </c>
      <c r="AU95" t="n">
        <v>0</v>
      </c>
      <c r="AV95" t="n">
        <v>0</v>
      </c>
      <c r="AW95" t="n">
        <v>0</v>
      </c>
      <c r="AX95" t="n">
        <v>0</v>
      </c>
      <c r="AY95" t="n">
        <v>0</v>
      </c>
      <c r="BN95" t="n">
        <v>0</v>
      </c>
      <c r="BO95" t="n">
        <v>0</v>
      </c>
      <c r="BP95" t="n">
        <v>0</v>
      </c>
      <c r="BQ95" t="n">
        <v>0</v>
      </c>
      <c r="BR95" t="n">
        <v>0</v>
      </c>
      <c r="BS95" t="n">
        <v>0</v>
      </c>
      <c r="BT95" t="n">
        <v>0</v>
      </c>
      <c r="BU95" t="n">
        <v>0</v>
      </c>
      <c r="BV95" t="n">
        <v>0</v>
      </c>
      <c r="BW95" t="n">
        <v>0</v>
      </c>
      <c r="BX95" t="n">
        <v>0</v>
      </c>
      <c r="BY95" t="n">
        <v>0</v>
      </c>
      <c r="BZ95" t="n">
        <v>0</v>
      </c>
      <c r="CA95" t="n">
        <v>0</v>
      </c>
      <c r="CB95" t="n">
        <v>0</v>
      </c>
    </row>
    <row r="96">
      <c r="AP96" t="n">
        <v>0</v>
      </c>
      <c r="AQ96" t="n">
        <v>0</v>
      </c>
      <c r="AR96" t="n">
        <v>0</v>
      </c>
      <c r="AS96" t="n">
        <v>0</v>
      </c>
      <c r="AT96" t="n">
        <v>0</v>
      </c>
      <c r="AU96" t="n">
        <v>0</v>
      </c>
      <c r="AV96" t="n">
        <v>0</v>
      </c>
      <c r="AW96" t="n">
        <v>0</v>
      </c>
      <c r="AX96" t="n">
        <v>0</v>
      </c>
      <c r="AY96" t="n">
        <v>0</v>
      </c>
      <c r="BN96" t="n">
        <v>0</v>
      </c>
      <c r="BO96" t="n">
        <v>0</v>
      </c>
      <c r="BP96" t="n">
        <v>0</v>
      </c>
      <c r="BQ96" t="n">
        <v>0</v>
      </c>
      <c r="BR96" t="n">
        <v>0</v>
      </c>
      <c r="BS96" t="n">
        <v>0</v>
      </c>
      <c r="BT96" t="n">
        <v>0</v>
      </c>
      <c r="BU96" t="n">
        <v>0</v>
      </c>
      <c r="BV96" t="n">
        <v>0</v>
      </c>
      <c r="BW96" t="n">
        <v>0</v>
      </c>
      <c r="BX96" t="n">
        <v>0</v>
      </c>
      <c r="BY96" t="n">
        <v>0</v>
      </c>
      <c r="BZ96" t="n">
        <v>0</v>
      </c>
      <c r="CA96" t="n">
        <v>0</v>
      </c>
      <c r="CB96" t="n">
        <v>0</v>
      </c>
    </row>
    <row r="97">
      <c r="AP97" t="n">
        <v>0</v>
      </c>
      <c r="AQ97" t="n">
        <v>0</v>
      </c>
      <c r="AR97" t="n">
        <v>0</v>
      </c>
      <c r="AS97" t="n">
        <v>0</v>
      </c>
      <c r="AT97" t="n">
        <v>0</v>
      </c>
      <c r="AU97" t="n">
        <v>0</v>
      </c>
      <c r="AV97" t="n">
        <v>0</v>
      </c>
      <c r="AW97" t="n">
        <v>0</v>
      </c>
      <c r="AX97" t="n">
        <v>0</v>
      </c>
      <c r="AY97" t="n">
        <v>0</v>
      </c>
      <c r="BN97" t="n">
        <v>0</v>
      </c>
      <c r="BO97" t="n">
        <v>0</v>
      </c>
      <c r="BP97" t="n">
        <v>0</v>
      </c>
      <c r="BQ97" t="n">
        <v>0</v>
      </c>
      <c r="BR97" t="n">
        <v>0</v>
      </c>
      <c r="BS97" t="n">
        <v>0</v>
      </c>
      <c r="BT97" t="n">
        <v>0</v>
      </c>
      <c r="BU97" t="n">
        <v>0</v>
      </c>
      <c r="BV97" t="n">
        <v>0</v>
      </c>
      <c r="BW97" t="n">
        <v>0</v>
      </c>
      <c r="BX97" t="n">
        <v>0</v>
      </c>
      <c r="BY97" t="n">
        <v>0</v>
      </c>
      <c r="BZ97" t="n">
        <v>0</v>
      </c>
      <c r="CA97" t="n">
        <v>0</v>
      </c>
      <c r="CB97" t="n">
        <v>0</v>
      </c>
    </row>
    <row r="98">
      <c r="AP98" t="n">
        <v>0</v>
      </c>
      <c r="AQ98" t="n">
        <v>0</v>
      </c>
      <c r="AR98" t="n">
        <v>0</v>
      </c>
      <c r="AS98" t="n">
        <v>0</v>
      </c>
      <c r="AT98" t="n">
        <v>0</v>
      </c>
      <c r="AU98" t="n">
        <v>0</v>
      </c>
      <c r="AV98" t="n">
        <v>0</v>
      </c>
      <c r="AW98" t="n">
        <v>0</v>
      </c>
      <c r="AX98" t="n">
        <v>0</v>
      </c>
      <c r="AY98" t="n">
        <v>0</v>
      </c>
      <c r="BN98" t="n">
        <v>0</v>
      </c>
      <c r="BO98" t="n">
        <v>0</v>
      </c>
      <c r="BP98" t="n">
        <v>0</v>
      </c>
      <c r="BQ98" t="n">
        <v>0</v>
      </c>
      <c r="BR98" t="n">
        <v>0</v>
      </c>
      <c r="BS98" t="n">
        <v>0</v>
      </c>
      <c r="BT98" t="n">
        <v>0</v>
      </c>
      <c r="BU98" t="n">
        <v>0</v>
      </c>
      <c r="BV98" t="n">
        <v>0</v>
      </c>
      <c r="BW98" t="n">
        <v>0</v>
      </c>
      <c r="BX98" t="n">
        <v>0</v>
      </c>
      <c r="BY98" t="n">
        <v>0</v>
      </c>
      <c r="BZ98" t="n">
        <v>0</v>
      </c>
      <c r="CA98" t="n">
        <v>0</v>
      </c>
      <c r="CB98" t="n">
        <v>0</v>
      </c>
    </row>
    <row r="99">
      <c r="AP99" t="n">
        <v>0</v>
      </c>
      <c r="AQ99" t="n">
        <v>0</v>
      </c>
      <c r="AR99" t="n">
        <v>0</v>
      </c>
      <c r="AS99" t="n">
        <v>0</v>
      </c>
      <c r="AT99" t="n">
        <v>0</v>
      </c>
      <c r="AU99" t="n">
        <v>0</v>
      </c>
      <c r="AV99" t="n">
        <v>0</v>
      </c>
      <c r="AW99" t="n">
        <v>0</v>
      </c>
      <c r="AX99" t="n">
        <v>0</v>
      </c>
      <c r="AY99" t="n">
        <v>0</v>
      </c>
      <c r="BN99" t="n">
        <v>0</v>
      </c>
      <c r="BO99" t="n">
        <v>0</v>
      </c>
      <c r="BP99" t="n">
        <v>0</v>
      </c>
      <c r="BQ99" t="n">
        <v>0</v>
      </c>
      <c r="BR99" t="n">
        <v>0</v>
      </c>
      <c r="BS99" t="n">
        <v>0</v>
      </c>
      <c r="BT99" t="n">
        <v>0</v>
      </c>
      <c r="BU99" t="n">
        <v>0</v>
      </c>
      <c r="BV99" t="n">
        <v>0</v>
      </c>
      <c r="BW99" t="n">
        <v>0</v>
      </c>
      <c r="BX99" t="n">
        <v>0</v>
      </c>
      <c r="BY99" t="n">
        <v>0</v>
      </c>
      <c r="BZ99" t="n">
        <v>0</v>
      </c>
      <c r="CA99" t="n">
        <v>0</v>
      </c>
      <c r="CB99" t="n">
        <v>0</v>
      </c>
    </row>
    <row r="100">
      <c r="AP100" t="n">
        <v>0</v>
      </c>
      <c r="AQ100" t="n">
        <v>0</v>
      </c>
      <c r="AR100" t="n">
        <v>0</v>
      </c>
      <c r="AS100" t="n">
        <v>0</v>
      </c>
      <c r="AT100" t="n">
        <v>0</v>
      </c>
      <c r="AU100" t="n">
        <v>0</v>
      </c>
      <c r="AV100" t="n">
        <v>0</v>
      </c>
      <c r="AW100" t="n">
        <v>0</v>
      </c>
      <c r="AX100" t="n">
        <v>0</v>
      </c>
      <c r="AY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row>
    <row r="101">
      <c r="AP101" t="n">
        <v>0</v>
      </c>
      <c r="AQ101" t="n">
        <v>0</v>
      </c>
      <c r="AR101" t="n">
        <v>0</v>
      </c>
      <c r="AS101" t="n">
        <v>0</v>
      </c>
      <c r="AT101" t="n">
        <v>0</v>
      </c>
      <c r="AU101" t="n">
        <v>0</v>
      </c>
      <c r="AV101" t="n">
        <v>0</v>
      </c>
      <c r="AW101" t="n">
        <v>0</v>
      </c>
      <c r="AX101" t="n">
        <v>0</v>
      </c>
      <c r="AY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row>
    <row r="102">
      <c r="AP102" t="n">
        <v>0</v>
      </c>
      <c r="AQ102" t="n">
        <v>0</v>
      </c>
      <c r="AR102" t="n">
        <v>0</v>
      </c>
      <c r="AS102" t="n">
        <v>0</v>
      </c>
      <c r="AT102" t="n">
        <v>0</v>
      </c>
      <c r="AU102" t="n">
        <v>0</v>
      </c>
      <c r="AV102" t="n">
        <v>0</v>
      </c>
      <c r="AW102" t="n">
        <v>0</v>
      </c>
      <c r="AX102" t="n">
        <v>0</v>
      </c>
      <c r="AY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row>
    <row r="103">
      <c r="AP103" t="n">
        <v>0</v>
      </c>
      <c r="AQ103" t="n">
        <v>0</v>
      </c>
      <c r="AR103" t="n">
        <v>0</v>
      </c>
      <c r="AS103" t="n">
        <v>0</v>
      </c>
      <c r="AT103" t="n">
        <v>0</v>
      </c>
      <c r="AU103" t="n">
        <v>0</v>
      </c>
      <c r="AV103" t="n">
        <v>0</v>
      </c>
      <c r="AW103" t="n">
        <v>0</v>
      </c>
      <c r="AX103" t="n">
        <v>0</v>
      </c>
      <c r="AY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row>
    <row r="104">
      <c r="AP104" t="n">
        <v>0</v>
      </c>
      <c r="AQ104" t="n">
        <v>0</v>
      </c>
      <c r="AR104" t="n">
        <v>0</v>
      </c>
      <c r="AS104" t="n">
        <v>0</v>
      </c>
      <c r="AT104" t="n">
        <v>0</v>
      </c>
      <c r="AU104" t="n">
        <v>0</v>
      </c>
      <c r="AV104" t="n">
        <v>0</v>
      </c>
      <c r="AW104" t="n">
        <v>0</v>
      </c>
      <c r="AX104" t="n">
        <v>0</v>
      </c>
      <c r="AY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row>
    <row r="105">
      <c r="AP105" t="n">
        <v>0</v>
      </c>
      <c r="AQ105" t="n">
        <v>0</v>
      </c>
      <c r="AR105" t="n">
        <v>0</v>
      </c>
      <c r="AS105" t="n">
        <v>0</v>
      </c>
      <c r="AT105" t="n">
        <v>0</v>
      </c>
      <c r="AU105" t="n">
        <v>0</v>
      </c>
      <c r="AV105" t="n">
        <v>0</v>
      </c>
      <c r="AW105" t="n">
        <v>0</v>
      </c>
      <c r="AX105" t="n">
        <v>0</v>
      </c>
      <c r="AY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row>
    <row r="106">
      <c r="AP106" t="n">
        <v>0</v>
      </c>
      <c r="AQ106" t="n">
        <v>0</v>
      </c>
      <c r="AR106" t="n">
        <v>0</v>
      </c>
      <c r="AS106" t="n">
        <v>0</v>
      </c>
      <c r="AT106" t="n">
        <v>0</v>
      </c>
      <c r="AU106" t="n">
        <v>0</v>
      </c>
      <c r="AV106" t="n">
        <v>0</v>
      </c>
      <c r="AW106" t="n">
        <v>0</v>
      </c>
      <c r="AX106" t="n">
        <v>0</v>
      </c>
      <c r="AY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row>
    <row r="107">
      <c r="AP107" t="n">
        <v>0</v>
      </c>
      <c r="AQ107" t="n">
        <v>0</v>
      </c>
      <c r="AR107" t="n">
        <v>0</v>
      </c>
      <c r="AS107" t="n">
        <v>0</v>
      </c>
      <c r="AT107" t="n">
        <v>0</v>
      </c>
      <c r="AU107" t="n">
        <v>0</v>
      </c>
      <c r="AV107" t="n">
        <v>0</v>
      </c>
      <c r="AW107" t="n">
        <v>0</v>
      </c>
      <c r="AX107" t="n">
        <v>0</v>
      </c>
      <c r="AY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row>
    <row r="108">
      <c r="AP108" t="n">
        <v>0</v>
      </c>
      <c r="AQ108" t="n">
        <v>0</v>
      </c>
      <c r="AR108" t="n">
        <v>0</v>
      </c>
      <c r="AS108" t="n">
        <v>0</v>
      </c>
      <c r="AT108" t="n">
        <v>0</v>
      </c>
      <c r="AU108" t="n">
        <v>0</v>
      </c>
      <c r="AV108" t="n">
        <v>0</v>
      </c>
      <c r="AW108" t="n">
        <v>0</v>
      </c>
      <c r="AX108" t="n">
        <v>0</v>
      </c>
      <c r="AY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row>
    <row r="109">
      <c r="AP109" t="n">
        <v>0</v>
      </c>
      <c r="AQ109" t="n">
        <v>0</v>
      </c>
      <c r="AR109" t="n">
        <v>0</v>
      </c>
      <c r="AS109" t="n">
        <v>0</v>
      </c>
      <c r="AT109" t="n">
        <v>0</v>
      </c>
      <c r="AU109" t="n">
        <v>0</v>
      </c>
      <c r="AV109" t="n">
        <v>0</v>
      </c>
      <c r="AW109" t="n">
        <v>0</v>
      </c>
      <c r="AX109" t="n">
        <v>0</v>
      </c>
      <c r="AY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row>
    <row r="110">
      <c r="AP110" t="n">
        <v>0</v>
      </c>
      <c r="AQ110" t="n">
        <v>0</v>
      </c>
      <c r="AR110" t="n">
        <v>0</v>
      </c>
      <c r="AS110" t="n">
        <v>0</v>
      </c>
      <c r="AT110" t="n">
        <v>0</v>
      </c>
      <c r="AU110" t="n">
        <v>0</v>
      </c>
      <c r="AV110" t="n">
        <v>0</v>
      </c>
      <c r="AW110" t="n">
        <v>0</v>
      </c>
      <c r="AX110" t="n">
        <v>0</v>
      </c>
      <c r="AY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row>
    <row r="111">
      <c r="AP111" t="n">
        <v>0</v>
      </c>
      <c r="AQ111" t="n">
        <v>0</v>
      </c>
      <c r="AR111" t="n">
        <v>0</v>
      </c>
      <c r="AS111" t="n">
        <v>0</v>
      </c>
      <c r="AT111" t="n">
        <v>0</v>
      </c>
      <c r="AU111" t="n">
        <v>0</v>
      </c>
      <c r="AV111" t="n">
        <v>0</v>
      </c>
      <c r="AW111" t="n">
        <v>0</v>
      </c>
      <c r="AX111" t="n">
        <v>0</v>
      </c>
      <c r="AY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row>
    <row r="112">
      <c r="AP112" t="n">
        <v>0</v>
      </c>
      <c r="AQ112" t="n">
        <v>0</v>
      </c>
      <c r="AR112" t="n">
        <v>0</v>
      </c>
      <c r="AS112" t="n">
        <v>0</v>
      </c>
      <c r="AT112" t="n">
        <v>0</v>
      </c>
      <c r="AU112" t="n">
        <v>0</v>
      </c>
      <c r="AV112" t="n">
        <v>0</v>
      </c>
      <c r="AW112" t="n">
        <v>0</v>
      </c>
      <c r="AX112" t="n">
        <v>0</v>
      </c>
      <c r="AY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row>
    <row r="113">
      <c r="AP113" t="n">
        <v>0</v>
      </c>
      <c r="AQ113" t="n">
        <v>0</v>
      </c>
      <c r="AR113" t="n">
        <v>0</v>
      </c>
      <c r="AS113" t="n">
        <v>0</v>
      </c>
      <c r="AT113" t="n">
        <v>0</v>
      </c>
      <c r="AU113" t="n">
        <v>0</v>
      </c>
      <c r="AV113" t="n">
        <v>0</v>
      </c>
      <c r="AW113" t="n">
        <v>0</v>
      </c>
      <c r="AX113" t="n">
        <v>0</v>
      </c>
      <c r="AY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row>
    <row r="114">
      <c r="AP114" t="n">
        <v>0</v>
      </c>
      <c r="AQ114" t="n">
        <v>0</v>
      </c>
      <c r="AR114" t="n">
        <v>0</v>
      </c>
      <c r="AS114" t="n">
        <v>0</v>
      </c>
      <c r="AT114" t="n">
        <v>0</v>
      </c>
      <c r="AU114" t="n">
        <v>0</v>
      </c>
      <c r="AV114" t="n">
        <v>0</v>
      </c>
      <c r="AW114" t="n">
        <v>0</v>
      </c>
      <c r="AX114" t="n">
        <v>0</v>
      </c>
      <c r="AY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row>
    <row r="115">
      <c r="AP115" t="n">
        <v>0</v>
      </c>
      <c r="AQ115" t="n">
        <v>0</v>
      </c>
      <c r="AR115" t="n">
        <v>0</v>
      </c>
      <c r="AS115" t="n">
        <v>0</v>
      </c>
      <c r="AT115" t="n">
        <v>0</v>
      </c>
      <c r="AU115" t="n">
        <v>0</v>
      </c>
      <c r="AV115" t="n">
        <v>0</v>
      </c>
      <c r="AW115" t="n">
        <v>0</v>
      </c>
      <c r="AX115" t="n">
        <v>0</v>
      </c>
      <c r="AY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row>
    <row r="116">
      <c r="AP116" t="n">
        <v>0</v>
      </c>
      <c r="AQ116" t="n">
        <v>0</v>
      </c>
      <c r="AR116" t="n">
        <v>0</v>
      </c>
      <c r="AS116" t="n">
        <v>0</v>
      </c>
      <c r="AT116" t="n">
        <v>0</v>
      </c>
      <c r="AU116" t="n">
        <v>0</v>
      </c>
      <c r="AV116" t="n">
        <v>0</v>
      </c>
      <c r="AW116" t="n">
        <v>0</v>
      </c>
      <c r="AX116" t="n">
        <v>0</v>
      </c>
      <c r="AY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row>
    <row r="117">
      <c r="AP117" t="n">
        <v>0</v>
      </c>
      <c r="AQ117" t="n">
        <v>0</v>
      </c>
      <c r="AR117" t="n">
        <v>0</v>
      </c>
      <c r="AS117" t="n">
        <v>0</v>
      </c>
      <c r="AT117" t="n">
        <v>0</v>
      </c>
      <c r="AU117" t="n">
        <v>0</v>
      </c>
      <c r="AV117" t="n">
        <v>0</v>
      </c>
      <c r="AW117" t="n">
        <v>0</v>
      </c>
      <c r="AX117" t="n">
        <v>0</v>
      </c>
      <c r="AY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row>
    <row r="118">
      <c r="AP118" t="n">
        <v>0</v>
      </c>
      <c r="AQ118" t="n">
        <v>0</v>
      </c>
      <c r="AR118" t="n">
        <v>0</v>
      </c>
      <c r="AS118" t="n">
        <v>0</v>
      </c>
      <c r="AT118" t="n">
        <v>0</v>
      </c>
      <c r="AU118" t="n">
        <v>0</v>
      </c>
      <c r="AV118" t="n">
        <v>0</v>
      </c>
      <c r="AW118" t="n">
        <v>0</v>
      </c>
      <c r="AX118" t="n">
        <v>0</v>
      </c>
      <c r="AY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