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60" yWindow="1100" windowWidth="30240" windowHeight="1806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5">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0" fontId="22" fillId="26" borderId="46" applyAlignment="1" pivotButton="0" quotePrefix="0" xfId="2">
      <alignment horizontal="center" vertical="center"/>
    </xf>
    <xf numFmtId="10" fontId="0" fillId="0" borderId="41" pivotButton="0" quotePrefix="0" xfId="0"/>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6" applyAlignment="1" pivotButton="0" quotePrefix="0" xfId="2">
      <alignment horizontal="center" vertical="center"/>
    </xf>
    <xf numFmtId="2" fontId="22" fillId="15"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V15" zoomScale="43" zoomScaleNormal="48" workbookViewId="0">
      <selection activeCell="AK46" sqref="AK46:AL46"/>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301"/>
    <row r="2" ht="16" customHeight="1" s="301"/>
    <row r="3" ht="16" customHeight="1" s="301"/>
    <row r="4" ht="16" customHeight="1" s="301">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301">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301"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301"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301">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301">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301">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301"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301" thickTop="1">
      <c r="B12" s="84" t="n"/>
      <c r="C12" s="259" t="n"/>
      <c r="E12" s="260" t="n"/>
      <c r="F12" s="84" t="n"/>
      <c r="G12" s="89" t="n"/>
      <c r="H12" s="84" t="n"/>
      <c r="I12" s="274" t="n">
        <v>2022</v>
      </c>
      <c r="J12" s="275" t="n"/>
      <c r="K12" s="275" t="n"/>
      <c r="L12" s="275" t="n"/>
      <c r="M12" s="275" t="n"/>
      <c r="N12" s="275" t="n"/>
      <c r="O12" s="274" t="n"/>
      <c r="P12" s="150" t="n"/>
      <c r="Q12" s="98" t="n"/>
      <c r="R12" s="274" t="inlineStr">
        <is>
          <t>Indian American Medical Association Charitable Fdn</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301">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301"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301"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301">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301">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301">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301">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301">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301"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301"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301"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301" thickBot="1" thickTop="1">
      <c r="B24" s="84" t="n"/>
      <c r="C24" s="84" t="n"/>
      <c r="D24" s="84" t="n"/>
      <c r="E24" s="84" t="n"/>
      <c r="F24" s="84" t="n"/>
      <c r="G24" s="88" t="n"/>
      <c r="H24" s="84" t="n"/>
      <c r="I24" s="336">
        <f>'1. Reimbursement Value'!C63</f>
        <v/>
      </c>
      <c r="J24" s="232" t="n"/>
      <c r="K24" s="232" t="n"/>
      <c r="L24" s="232" t="n"/>
      <c r="M24" s="232" t="n"/>
      <c r="N24" s="233" t="n"/>
      <c r="O24" s="88" t="n"/>
      <c r="P24" s="151" t="n"/>
      <c r="Q24" s="86" t="n"/>
      <c r="R24" s="336">
        <f>'2. Improved Health'!K23</f>
        <v/>
      </c>
      <c r="S24" s="232" t="n"/>
      <c r="T24" s="232" t="n"/>
      <c r="U24" s="232" t="n"/>
      <c r="V24" s="233" t="n"/>
      <c r="W24" s="88" t="n"/>
      <c r="X24" s="151" t="n"/>
      <c r="Y24" s="84" t="n"/>
      <c r="Z24" s="336">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301"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301">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301"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301"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301"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301"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301"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301">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301">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301">
      <c r="B35" s="84" t="n"/>
      <c r="C35" s="84" t="n"/>
      <c r="D35" s="84" t="n"/>
      <c r="E35" s="84" t="n"/>
      <c r="F35" s="84" t="n"/>
      <c r="G35" s="84" t="n"/>
      <c r="H35" s="84" t="n"/>
      <c r="I35" s="337">
        <f>"Value of Volunteer Time: " &amp; TEXT('1. Reimbursement Value'!C67,"$#,##0")</f>
        <v/>
      </c>
      <c r="O35" s="95" t="n"/>
      <c r="P35" s="152" t="n"/>
      <c r="Q35" s="95" t="n"/>
      <c r="W35" s="84" t="n"/>
      <c r="Y35" s="84" t="n"/>
      <c r="Z35" s="337">
        <f>"Dental ED Cost Savings: " &amp; TEXT(AB46, "$#,##0")</f>
        <v/>
      </c>
      <c r="AE35" s="84" t="n"/>
      <c r="AG35" s="84" t="n"/>
      <c r="AH35" s="337" t="inlineStr">
        <is>
          <t>Demographic Information</t>
        </is>
      </c>
      <c r="AM35" s="84" t="n"/>
      <c r="AN35" s="84" t="n"/>
      <c r="AO35" s="84" t="n"/>
      <c r="AP35" s="84" t="n"/>
      <c r="AQ35" s="84" t="n"/>
    </row>
    <row r="36" ht="39" customHeight="1" s="301">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301"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301">
      <c r="B38" s="84" t="n"/>
      <c r="C38" s="84" t="n"/>
      <c r="D38" s="84" t="n"/>
      <c r="E38" s="84" t="n"/>
      <c r="F38" s="84" t="n"/>
      <c r="G38" s="84" t="n"/>
      <c r="H38" s="84" t="n"/>
      <c r="I38" s="123">
        <f>'Dashboard Data'!B2</f>
        <v/>
      </c>
      <c r="J38" s="124" t="n"/>
      <c r="K38" s="124" t="n"/>
      <c r="L38" s="143">
        <f>'1. Reimbursement Value'!C10</f>
        <v/>
      </c>
      <c r="M38" s="338">
        <f>'Dashboard Data'!C2</f>
        <v/>
      </c>
      <c r="N38" s="220" t="n"/>
      <c r="O38" s="94" t="n"/>
      <c r="P38" s="153" t="n"/>
      <c r="Q38" s="94" t="n"/>
      <c r="R38" s="129" t="inlineStr">
        <is>
          <t>Obesity Screen</t>
        </is>
      </c>
      <c r="S38" s="219">
        <f>'Dashboard Data'!B16</f>
        <v/>
      </c>
      <c r="T38" s="220" t="n"/>
      <c r="U38" s="339">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281">
        <f>AK38/'2. Improved Health'!$C$5</f>
        <v/>
      </c>
      <c r="AJ38" s="220" t="n"/>
      <c r="AK38" s="283">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0" t="n"/>
      <c r="AM38" s="84" t="n"/>
      <c r="AN38" s="84" t="n"/>
      <c r="AO38" s="84" t="n"/>
      <c r="AP38" s="84" t="n"/>
      <c r="AQ38" s="84" t="n"/>
    </row>
    <row r="39" ht="31" customHeight="1" s="301">
      <c r="B39" s="84" t="n"/>
      <c r="C39" s="84" t="n"/>
      <c r="D39" s="84" t="n"/>
      <c r="E39" s="84" t="n"/>
      <c r="F39" s="84" t="n"/>
      <c r="G39" s="84" t="n"/>
      <c r="H39" s="84" t="n"/>
      <c r="I39" s="120">
        <f>'Dashboard Data'!B3</f>
        <v/>
      </c>
      <c r="J39" s="118" t="n"/>
      <c r="K39" s="118" t="n"/>
      <c r="L39" s="144">
        <f>'1. Reimbursement Value'!C7+'1. Reimbursement Value'!C8</f>
        <v/>
      </c>
      <c r="M39" s="340">
        <f>'Dashboard Data'!C3</f>
        <v/>
      </c>
      <c r="N39" s="206" t="n"/>
      <c r="O39" s="94" t="n"/>
      <c r="P39" s="153" t="n"/>
      <c r="Q39" s="94" t="n"/>
      <c r="R39" s="134" t="inlineStr">
        <is>
          <t>Cholesterol Screen</t>
        </is>
      </c>
      <c r="S39" s="221">
        <f>'Dashboard Data'!B17</f>
        <v/>
      </c>
      <c r="T39" s="206" t="n"/>
      <c r="U39" s="341">
        <f>'Dashboard Data'!C17</f>
        <v/>
      </c>
      <c r="V39" s="206" t="n"/>
      <c r="W39" s="84" t="n"/>
      <c r="Y39" s="84" t="n"/>
      <c r="Z39" s="130" t="n"/>
      <c r="AA39" s="248" t="n"/>
      <c r="AC39" s="249" t="n"/>
      <c r="AD39" s="206" t="n"/>
      <c r="AE39" s="84" t="n"/>
      <c r="AG39" s="84" t="n"/>
      <c r="AH39" s="134" t="inlineStr">
        <is>
          <t>Between 100% and 200% of FPL</t>
        </is>
      </c>
      <c r="AI39" s="285">
        <f>AK39/'2. Improved Health'!$C$5</f>
        <v/>
      </c>
      <c r="AJ39" s="206" t="n"/>
      <c r="AK39" s="28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06" t="n"/>
      <c r="AM39" s="84" t="n"/>
      <c r="AN39" s="84" t="n"/>
      <c r="AO39" s="84" t="n"/>
      <c r="AP39" s="84" t="n"/>
      <c r="AQ39" s="84" t="n"/>
    </row>
    <row r="40" ht="31" customHeight="1" s="301" thickBot="1">
      <c r="B40" s="84" t="n"/>
      <c r="C40" s="84" t="n"/>
      <c r="D40" s="84" t="n"/>
      <c r="E40" s="84" t="n"/>
      <c r="F40" s="84" t="n"/>
      <c r="G40" s="84" t="n"/>
      <c r="H40" s="84" t="n"/>
      <c r="I40" s="125">
        <f>'Dashboard Data'!B4</f>
        <v/>
      </c>
      <c r="J40" s="126" t="n"/>
      <c r="K40" s="126" t="n"/>
      <c r="L40" s="145">
        <f>'1. Reimbursement Value'!C22</f>
        <v/>
      </c>
      <c r="M40" s="342">
        <f>'Dashboard Data'!C4</f>
        <v/>
      </c>
      <c r="N40" s="206" t="n"/>
      <c r="O40" s="94" t="n"/>
      <c r="P40" s="153" t="n"/>
      <c r="Q40" s="94" t="n"/>
      <c r="R40" s="131" t="inlineStr">
        <is>
          <t>HTN Screen</t>
        </is>
      </c>
      <c r="S40" s="222">
        <f>'Dashboard Data'!B18</f>
        <v/>
      </c>
      <c r="T40" s="206" t="n"/>
      <c r="U40" s="343">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44">
        <f>AK40/'2. Improved Health'!$C$5</f>
        <v/>
      </c>
      <c r="AJ40" s="241" t="n"/>
      <c r="AK40" s="279">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06" t="n"/>
      <c r="AM40" s="84" t="n"/>
      <c r="AN40" s="84" t="n"/>
      <c r="AO40" s="84" t="n"/>
      <c r="AP40" s="84" t="n"/>
      <c r="AQ40" s="84" t="n"/>
    </row>
    <row r="41" ht="32" customHeight="1" s="301" thickBot="1">
      <c r="B41" s="84" t="n"/>
      <c r="C41" s="84" t="n"/>
      <c r="D41" s="84" t="n"/>
      <c r="E41" s="84" t="n"/>
      <c r="F41" s="84" t="n"/>
      <c r="G41" s="84" t="n"/>
      <c r="H41" s="84" t="n"/>
      <c r="I41" s="120">
        <f>'Dashboard Data'!B5</f>
        <v/>
      </c>
      <c r="J41" s="118" t="n"/>
      <c r="K41" s="118" t="n"/>
      <c r="L41" s="144">
        <f>'1. Reimbursement Value'!C20</f>
        <v/>
      </c>
      <c r="M41" s="345">
        <f>'Dashboard Data'!C5</f>
        <v/>
      </c>
      <c r="N41" s="206" t="n"/>
      <c r="O41" s="94" t="n"/>
      <c r="P41" s="153" t="n"/>
      <c r="Q41" s="94" t="n"/>
      <c r="R41" s="134" t="inlineStr">
        <is>
          <t>Influenza Vaccination</t>
        </is>
      </c>
      <c r="S41" s="221">
        <f>'Dashboard Data'!B19</f>
        <v/>
      </c>
      <c r="T41" s="206" t="n"/>
      <c r="U41" s="341">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287">
        <f>SUM(AI38:AJ40)</f>
        <v/>
      </c>
      <c r="AJ41" s="214" t="n"/>
      <c r="AK41" s="289">
        <f>SUM(AK38:AL40)</f>
        <v/>
      </c>
      <c r="AL41" s="214" t="n"/>
      <c r="AM41" s="84" t="n"/>
      <c r="AN41" s="84" t="n"/>
      <c r="AO41" s="84" t="n"/>
      <c r="AP41" s="84" t="n"/>
      <c r="AQ41" s="84" t="n"/>
    </row>
    <row r="42" ht="31" customHeight="1" s="301">
      <c r="B42" s="84" t="n"/>
      <c r="C42" s="84" t="n"/>
      <c r="D42" s="84" t="n"/>
      <c r="E42" s="84" t="n"/>
      <c r="F42" s="84" t="n"/>
      <c r="G42" s="84" t="n"/>
      <c r="H42" s="84" t="n"/>
      <c r="I42" s="125">
        <f>'Dashboard Data'!B6</f>
        <v/>
      </c>
      <c r="J42" s="126" t="n"/>
      <c r="K42" s="126" t="n"/>
      <c r="L42" s="145">
        <f>'1. Reimbursement Value'!C18+'1. Reimbursement Value'!C16</f>
        <v/>
      </c>
      <c r="M42" s="346">
        <f>'Dashboard Data'!C6</f>
        <v/>
      </c>
      <c r="N42" s="206" t="n"/>
      <c r="O42" s="94" t="n"/>
      <c r="P42" s="153" t="n"/>
      <c r="Q42" s="94" t="n"/>
      <c r="R42" s="131" t="inlineStr">
        <is>
          <t>Cancer Screen</t>
        </is>
      </c>
      <c r="S42" s="222">
        <f>'Dashboard Data'!B20</f>
        <v/>
      </c>
      <c r="T42" s="206" t="n"/>
      <c r="U42" s="343">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301" thickBot="1">
      <c r="B43" s="84" t="n"/>
      <c r="C43" s="84" t="n"/>
      <c r="D43" s="84" t="n"/>
      <c r="E43" s="84" t="n"/>
      <c r="F43" s="84" t="n"/>
      <c r="G43" s="84" t="n"/>
      <c r="H43" s="84" t="n"/>
      <c r="I43" s="120">
        <f>'Dashboard Data'!B7</f>
        <v/>
      </c>
      <c r="J43" s="118" t="n"/>
      <c r="K43" s="118" t="n"/>
      <c r="L43" s="144">
        <f>'1. Reimbursement Value'!C14</f>
        <v/>
      </c>
      <c r="M43" s="345">
        <f>'Dashboard Data'!C7</f>
        <v/>
      </c>
      <c r="N43" s="206" t="n"/>
      <c r="O43" s="94" t="n"/>
      <c r="P43" s="153" t="n"/>
      <c r="Q43" s="94" t="n"/>
      <c r="R43" s="134" t="inlineStr">
        <is>
          <t>Mental Health Visit</t>
        </is>
      </c>
      <c r="S43" s="221">
        <f>'Dashboard Data'!B21</f>
        <v/>
      </c>
      <c r="T43" s="206" t="n"/>
      <c r="U43" s="341">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301" thickBot="1">
      <c r="B44" s="84" t="n"/>
      <c r="C44" s="84" t="n"/>
      <c r="D44" s="84" t="n"/>
      <c r="E44" s="84" t="n"/>
      <c r="F44" s="84" t="n"/>
      <c r="G44" s="84" t="n"/>
      <c r="H44" s="84" t="n"/>
      <c r="I44" s="127">
        <f>'Dashboard Data'!B8</f>
        <v/>
      </c>
      <c r="J44" s="128" t="n"/>
      <c r="K44" s="128" t="n"/>
      <c r="L44" s="146">
        <f>'1. Reimbursement Value'!C12</f>
        <v/>
      </c>
      <c r="M44" s="347">
        <f>'Dashboard Data'!C8</f>
        <v/>
      </c>
      <c r="N44" s="241" t="n"/>
      <c r="O44" s="94" t="n"/>
      <c r="P44" s="153" t="n"/>
      <c r="Q44" s="94" t="n"/>
      <c r="R44" s="131" t="inlineStr">
        <is>
          <t>Sexual Health Screening</t>
        </is>
      </c>
      <c r="S44" s="222">
        <f>'Dashboard Data'!B22</f>
        <v/>
      </c>
      <c r="T44" s="206" t="n"/>
      <c r="U44" s="343">
        <f>'Dashboard Data'!C22</f>
        <v/>
      </c>
      <c r="V44" s="206" t="n"/>
      <c r="W44" s="84" t="n"/>
      <c r="Y44" s="84" t="n"/>
      <c r="Z44" s="134" t="inlineStr">
        <is>
          <t>Total ED Cost Savings</t>
        </is>
      </c>
      <c r="AA44" s="135" t="n"/>
      <c r="AB44" s="348" t="n"/>
      <c r="AC44" s="349">
        <f>'3. Diverted ED Health'!D45</f>
        <v/>
      </c>
      <c r="AD44" s="206" t="n"/>
      <c r="AE44" s="84" t="n"/>
      <c r="AG44" s="84" t="n"/>
      <c r="AH44" s="129" t="inlineStr">
        <is>
          <t>0-17 years old</t>
        </is>
      </c>
      <c r="AI44" s="281">
        <f>AK44/'2. Improved Health'!$C$5</f>
        <v/>
      </c>
      <c r="AJ44" s="220" t="n"/>
      <c r="AK44" s="283">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0" t="n"/>
      <c r="AM44" s="84" t="n"/>
      <c r="AN44" s="84" t="n"/>
      <c r="AO44" s="84" t="n"/>
      <c r="AP44" s="84" t="n"/>
      <c r="AQ44" s="84" t="n"/>
    </row>
    <row r="45" ht="31" customHeight="1" s="301" thickBot="1">
      <c r="B45" s="84" t="n"/>
      <c r="C45" s="84" t="n"/>
      <c r="D45" s="84" t="n"/>
      <c r="E45" s="84" t="n"/>
      <c r="F45" s="84" t="n"/>
      <c r="G45" s="84" t="n"/>
      <c r="H45" s="84" t="n"/>
      <c r="I45" s="121" t="inlineStr">
        <is>
          <t>Total</t>
        </is>
      </c>
      <c r="J45" s="122" t="n"/>
      <c r="K45" s="122" t="n"/>
      <c r="L45" s="147">
        <f>SUM(L38:L44)</f>
        <v/>
      </c>
      <c r="M45" s="350">
        <f>ROUND(SUM(M38:N44),0)</f>
        <v/>
      </c>
      <c r="N45" s="214" t="n"/>
      <c r="O45" s="94" t="n"/>
      <c r="P45" s="153" t="n"/>
      <c r="Q45" s="94" t="n"/>
      <c r="R45" s="134" t="inlineStr">
        <is>
          <t>Non-Influenza Vaccination</t>
        </is>
      </c>
      <c r="S45" s="221">
        <f>'Dashboard Data'!B23</f>
        <v/>
      </c>
      <c r="T45" s="206" t="n"/>
      <c r="U45" s="341">
        <f>'Dashboard Data'!C23</f>
        <v/>
      </c>
      <c r="V45" s="206" t="n"/>
      <c r="W45" s="84" t="n"/>
      <c r="Y45" s="84" t="n"/>
      <c r="Z45" s="134" t="inlineStr">
        <is>
          <t xml:space="preserve">      ED Cost Savings (Medical)</t>
        </is>
      </c>
      <c r="AA45" s="135" t="n"/>
      <c r="AB45" s="351">
        <f>'3. Diverted ED Health'!D41</f>
        <v/>
      </c>
      <c r="AD45" s="206" t="n"/>
      <c r="AE45" s="84" t="n"/>
      <c r="AG45" s="84" t="n"/>
      <c r="AH45" s="134" t="inlineStr">
        <is>
          <t>18-65 years old</t>
        </is>
      </c>
      <c r="AI45" s="285">
        <f>AK45/'2. Improved Health'!$C$5</f>
        <v/>
      </c>
      <c r="AJ45" s="206" t="n"/>
      <c r="AK45" s="28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06" t="n"/>
      <c r="AM45" s="84" t="n"/>
      <c r="AN45" s="84" t="n"/>
      <c r="AO45" s="84" t="n"/>
      <c r="AP45" s="84" t="n"/>
      <c r="AQ45" s="84" t="n"/>
    </row>
    <row r="46" ht="32" customHeight="1" s="301"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52">
        <f>'Dashboard Data'!C24</f>
        <v/>
      </c>
      <c r="V46" s="206" t="n"/>
      <c r="W46" s="84" t="n"/>
      <c r="Y46" s="84" t="n"/>
      <c r="Z46" s="134" t="inlineStr">
        <is>
          <t xml:space="preserve">      ED Cost Savings (Dental)</t>
        </is>
      </c>
      <c r="AA46" s="135" t="n"/>
      <c r="AB46" s="351">
        <f>'3. Diverted ED Health'!D43</f>
        <v/>
      </c>
      <c r="AD46" s="206" t="n"/>
      <c r="AE46" s="84" t="n"/>
      <c r="AG46" s="84" t="n"/>
      <c r="AH46" s="131" t="inlineStr">
        <is>
          <t>65 + years old</t>
        </is>
      </c>
      <c r="AI46" s="277">
        <f>AK46/'2. Improved Health'!$C$5</f>
        <v/>
      </c>
      <c r="AJ46" s="206" t="n"/>
      <c r="AK46" s="279">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06" t="n"/>
      <c r="AM46" s="84" t="n"/>
      <c r="AN46" s="84" t="n"/>
      <c r="AO46" s="84" t="n"/>
      <c r="AP46" s="84" t="n"/>
      <c r="AQ46" s="84" t="n"/>
    </row>
    <row r="47" ht="33" customHeight="1" s="301"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41">
        <f>'Dashboard Data'!C25</f>
        <v/>
      </c>
      <c r="V47" s="206" t="n"/>
      <c r="W47" s="84" t="n"/>
      <c r="Y47" s="84" t="n"/>
      <c r="Z47" s="132" t="n"/>
      <c r="AA47" s="248" t="n"/>
      <c r="AB47" s="248" t="n"/>
      <c r="AC47" s="248" t="n"/>
      <c r="AD47" s="249" t="n"/>
      <c r="AE47" s="84" t="n"/>
      <c r="AG47" s="84" t="n"/>
      <c r="AH47" s="133" t="inlineStr">
        <is>
          <t>Total</t>
        </is>
      </c>
      <c r="AI47" s="287">
        <f>SUM(AI44:AJ46)</f>
        <v/>
      </c>
      <c r="AJ47" s="214" t="n"/>
      <c r="AK47" s="289">
        <f>SUM(AK44:AL46)</f>
        <v/>
      </c>
      <c r="AL47" s="214" t="n"/>
      <c r="AM47" s="84" t="n"/>
      <c r="AN47" s="84" t="n"/>
      <c r="AO47" s="84" t="n"/>
      <c r="AP47" s="84" t="n"/>
      <c r="AQ47" s="84" t="n"/>
    </row>
    <row r="48" ht="33" customHeight="1" s="301"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53">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301">
      <c r="B49" s="84" t="n"/>
      <c r="C49" s="84" t="n"/>
      <c r="D49" s="84" t="n"/>
      <c r="E49" s="84" t="n"/>
      <c r="F49" s="84" t="n"/>
      <c r="G49" s="84" t="n"/>
      <c r="H49" s="84" t="n"/>
      <c r="I49" s="200" t="inlineStr">
        <is>
          <t>Total Cash-Operating Expenditure</t>
        </is>
      </c>
      <c r="J49" s="201" t="n"/>
      <c r="K49" s="201" t="n"/>
      <c r="L49" s="201" t="n"/>
      <c r="M49" s="354">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301" thickBot="1">
      <c r="B50" s="84" t="n"/>
      <c r="C50" s="84" t="n"/>
      <c r="D50" s="84" t="n"/>
      <c r="E50" s="84" t="n"/>
      <c r="F50" s="84" t="n"/>
      <c r="G50" s="84" t="n"/>
      <c r="H50" s="84" t="n"/>
      <c r="I50" s="192" t="inlineStr">
        <is>
          <t>Total Delivered Value</t>
        </is>
      </c>
      <c r="M50" s="355">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301"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54">
        <f>'1. Reimbursement Value'!C26</f>
        <v/>
      </c>
      <c r="AD51" s="191" t="n"/>
      <c r="AE51" s="84" t="n"/>
      <c r="AG51" s="84" t="n"/>
      <c r="AH51" s="84" t="n"/>
      <c r="AI51" s="84" t="n"/>
      <c r="AJ51" s="84" t="n"/>
      <c r="AK51" s="84" t="n"/>
      <c r="AL51" s="84" t="n"/>
      <c r="AM51" s="84" t="n"/>
      <c r="AN51" s="84" t="n"/>
      <c r="AO51" s="84" t="n"/>
      <c r="AP51" s="84" t="n"/>
      <c r="AQ51" s="84" t="n"/>
    </row>
    <row r="52" ht="30" customHeight="1" s="301">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5">
        <f>Z24</f>
        <v/>
      </c>
      <c r="AD52" s="194" t="n"/>
      <c r="AE52" s="84" t="n"/>
      <c r="AG52" s="84" t="n"/>
      <c r="AH52" s="84" t="n"/>
      <c r="AI52" s="84" t="n"/>
      <c r="AJ52" s="84" t="n"/>
      <c r="AK52" s="84" t="n"/>
      <c r="AL52" s="84" t="n"/>
      <c r="AM52" s="84" t="n"/>
      <c r="AN52" s="84" t="n"/>
      <c r="AO52" s="84" t="n"/>
      <c r="AP52" s="84" t="n"/>
      <c r="AQ52" s="84" t="n"/>
    </row>
    <row r="53" ht="30" customHeight="1" s="301"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301">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301">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301">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301">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301">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301">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301">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301"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301">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301"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301">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54">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301">
      <c r="B72" s="84" t="n"/>
      <c r="C72" s="84" t="n"/>
      <c r="D72" s="84" t="n"/>
      <c r="E72" s="84" t="n"/>
      <c r="F72" s="84" t="n"/>
      <c r="G72" s="84" t="n"/>
      <c r="H72" s="84" t="n"/>
      <c r="I72" s="84" t="n"/>
      <c r="J72" s="84" t="n"/>
      <c r="K72" s="84" t="n"/>
      <c r="L72" s="84" t="n"/>
      <c r="M72" s="84" t="n"/>
      <c r="N72" s="84" t="n"/>
      <c r="O72" s="84" t="n"/>
      <c r="Q72" s="84" t="n"/>
      <c r="R72" s="192" t="inlineStr">
        <is>
          <t>Total Delivered Value</t>
        </is>
      </c>
      <c r="U72" s="355">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301"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301">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301">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301">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301">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301">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301">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301">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301">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301">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301">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301">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301">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301">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301">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301">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301">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301">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301">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301">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301">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92" min="1" max="1"/>
    <col width="57.1640625" customWidth="1" style="292" min="2" max="2"/>
    <col width="15.1640625" customWidth="1" style="292" min="3" max="3"/>
    <col width="25.5" customWidth="1" style="292" min="4" max="4"/>
    <col width="14.5" customWidth="1" style="292" min="5" max="5"/>
    <col width="24.5" customWidth="1" style="292" min="6" max="6"/>
    <col width="14.5" customWidth="1" style="292" min="7" max="8"/>
    <col width="14.5" customWidth="1" style="292" min="9" max="16384"/>
  </cols>
  <sheetData>
    <row r="1" ht="18" customHeight="1" s="301">
      <c r="A1" s="293" t="inlineStr">
        <is>
          <t>1. REIMBURSEMENT VALUE OF FREE CLINIC SERVICES</t>
        </is>
      </c>
      <c r="E1" s="45" t="n"/>
    </row>
    <row r="2" ht="14" customHeight="1" s="301" thickBot="1">
      <c r="A2" s="73" t="inlineStr">
        <is>
          <t>Clinic Data Inputs highlighted in RED font</t>
        </is>
      </c>
      <c r="D2" s="45" t="n"/>
      <c r="E2" s="45" t="n"/>
    </row>
    <row r="3" ht="20" customHeight="1" s="301" thickBot="1">
      <c r="A3" s="294" t="inlineStr">
        <is>
          <t>Clinic Data Inputs</t>
        </is>
      </c>
      <c r="B3" s="72" t="inlineStr">
        <is>
          <t>Clinic Name:</t>
        </is>
      </c>
      <c r="C3" s="43">
        <f>'0. Dashboard'!R12</f>
        <v/>
      </c>
      <c r="D3" s="74" t="n"/>
      <c r="E3" s="45" t="n"/>
    </row>
    <row r="4" ht="20" customHeight="1" s="301" thickBot="1">
      <c r="A4" s="295" t="n"/>
      <c r="B4" s="53" t="inlineStr">
        <is>
          <t>Reporting Period:</t>
        </is>
      </c>
      <c r="C4" s="43">
        <f>'0. Dashboard'!I12</f>
        <v/>
      </c>
      <c r="D4" s="75" t="n"/>
      <c r="E4" s="45" t="n"/>
    </row>
    <row r="5" ht="13" customHeight="1" s="301">
      <c r="A5" s="295" t="n"/>
      <c r="B5" s="66" t="n"/>
      <c r="D5" s="45" t="n"/>
      <c r="E5" s="45" t="n"/>
    </row>
    <row r="6" ht="14" customHeight="1" s="301" thickBot="1">
      <c r="A6" s="295" t="n"/>
      <c r="B6" s="53" t="inlineStr">
        <is>
          <t>Number of Encounters:</t>
        </is>
      </c>
      <c r="D6" s="45" t="n"/>
      <c r="E6" s="45" t="n"/>
    </row>
    <row r="7" ht="15.75" customHeight="1" s="301" thickBot="1">
      <c r="A7" s="295"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301" thickBot="1">
      <c r="A8" s="295"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301" thickBot="1">
      <c r="A9" s="295" t="n"/>
      <c r="B9" s="53" t="n"/>
      <c r="C9" s="108" t="n"/>
      <c r="D9" s="71" t="n"/>
      <c r="E9" s="70" t="n"/>
      <c r="F9" s="70" t="n"/>
      <c r="G9" s="70" t="n"/>
    </row>
    <row r="10" ht="18" customHeight="1" s="301" thickBot="1">
      <c r="A10" s="295"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301" thickBot="1">
      <c r="A11" s="295" t="n"/>
      <c r="C11" s="113" t="n"/>
    </row>
    <row r="12" ht="18" customHeight="1" s="301" thickBot="1">
      <c r="A12" s="295"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301" thickBot="1">
      <c r="A13" s="295" t="n"/>
      <c r="C13" s="114" t="n"/>
      <c r="D13" s="45" t="n"/>
      <c r="E13" s="45" t="n"/>
    </row>
    <row r="14" ht="18" customHeight="1" s="301" thickBot="1">
      <c r="A14" s="295"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301" thickBot="1">
      <c r="A15" s="295" t="n"/>
      <c r="C15" s="114" t="n"/>
      <c r="D15" s="45" t="n"/>
      <c r="E15" s="45" t="n"/>
    </row>
    <row r="16" ht="18" customHeight="1" s="301" thickBot="1">
      <c r="A16" s="295"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301" thickBot="1">
      <c r="A17" s="295" t="n"/>
      <c r="B17" s="53" t="n"/>
      <c r="C17" s="115" t="n"/>
      <c r="D17" s="45" t="n"/>
      <c r="E17" s="45" t="n"/>
    </row>
    <row r="18" ht="18" customHeight="1" s="301" thickBot="1">
      <c r="A18" s="295"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301" thickBot="1">
      <c r="A19" s="295" t="n"/>
      <c r="C19" s="114" t="n"/>
      <c r="D19" s="45" t="n"/>
      <c r="E19" s="45" t="n"/>
    </row>
    <row r="20" ht="18" customHeight="1" s="301" thickBot="1">
      <c r="A20" s="295"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301" thickBot="1">
      <c r="A21" s="295" t="n"/>
      <c r="B21" s="58" t="n"/>
      <c r="C21" s="115" t="n"/>
      <c r="D21" s="45" t="n"/>
      <c r="E21" s="45" t="n"/>
    </row>
    <row r="22" ht="18" customHeight="1" s="301" thickBot="1">
      <c r="A22" s="295"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301" thickBot="1">
      <c r="A23" s="295" t="n"/>
      <c r="B23" s="58" t="n"/>
      <c r="C23" s="116" t="n"/>
      <c r="D23" s="45" t="n"/>
      <c r="E23" s="45" t="n"/>
    </row>
    <row r="24" ht="18" customHeight="1" s="301" thickBot="1">
      <c r="A24" s="295"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301" thickBot="1">
      <c r="A25" s="295" t="n"/>
      <c r="B25" s="58" t="n"/>
      <c r="C25" s="69" t="n"/>
      <c r="D25" s="45" t="n"/>
      <c r="E25" s="45" t="n"/>
    </row>
    <row r="26" ht="18" customHeight="1" s="301" thickBot="1">
      <c r="A26" s="296" t="n"/>
      <c r="B26" s="68" t="inlineStr">
        <is>
          <t>Total Cash-Operating Expenditure</t>
        </is>
      </c>
      <c r="C26" s="356">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301">
      <c r="D27" s="45" t="n"/>
      <c r="E27" s="45" t="n"/>
    </row>
    <row r="28" ht="13" customHeight="1" s="301">
      <c r="A28" s="297" t="inlineStr">
        <is>
          <t>Value Conversion Rates</t>
        </is>
      </c>
      <c r="B28" s="53" t="inlineStr">
        <is>
          <t>Reimbursement Rate per Encounter</t>
        </is>
      </c>
      <c r="D28" s="45" t="n"/>
      <c r="E28" s="45" t="n"/>
    </row>
    <row r="29" ht="13" customHeight="1" s="301">
      <c r="B29" s="66" t="inlineStr">
        <is>
          <t xml:space="preserve">     Established Patient</t>
        </is>
      </c>
      <c r="C29" s="57" t="n">
        <v>180.16</v>
      </c>
      <c r="D29" s="298" t="n"/>
      <c r="E29" s="45" t="n"/>
    </row>
    <row r="30" hidden="1" ht="13" customHeight="1" s="301">
      <c r="B30" s="66" t="inlineStr">
        <is>
          <t xml:space="preserve">     Specialty Referral</t>
        </is>
      </c>
      <c r="C30" s="57" t="n">
        <v>180.16</v>
      </c>
      <c r="D30" s="298" t="n"/>
      <c r="E30" s="45" t="n"/>
    </row>
    <row r="31" ht="13" customHeight="1" s="301">
      <c r="B31" s="66" t="inlineStr">
        <is>
          <t xml:space="preserve">     New Patient</t>
        </is>
      </c>
      <c r="C31" s="57" t="n">
        <v>241.41</v>
      </c>
      <c r="D31" s="298" t="n"/>
    </row>
    <row r="32" ht="13" customHeight="1" s="301">
      <c r="C32" s="63" t="n"/>
      <c r="D32" s="45" t="n"/>
      <c r="E32" s="45" t="n"/>
    </row>
    <row r="33" ht="14" customHeight="1" s="301">
      <c r="B33" s="62" t="inlineStr">
        <is>
          <t>Weighted Average Reimbursement of Pharmacy Prescriptions</t>
        </is>
      </c>
      <c r="C33" s="61" t="n">
        <v>33.95</v>
      </c>
      <c r="D33" s="64" t="n"/>
      <c r="E33" s="45" t="n"/>
    </row>
    <row r="34" ht="13" customHeight="1" s="301">
      <c r="C34" s="63" t="n"/>
      <c r="D34" s="65" t="n"/>
      <c r="E34" s="45" t="n"/>
    </row>
    <row r="35" ht="14" customHeight="1" s="301">
      <c r="B35" s="62" t="inlineStr">
        <is>
          <t>Weighted Average Reimbursement of Clinical Lab Tests</t>
        </is>
      </c>
      <c r="C35" s="61" t="n">
        <v>25.57</v>
      </c>
      <c r="D35" s="64" t="n"/>
      <c r="E35" s="45" t="n"/>
    </row>
    <row r="36" ht="13" customHeight="1" s="301">
      <c r="C36" s="63" t="n"/>
      <c r="D36" s="45" t="n"/>
      <c r="E36" s="45" t="n"/>
    </row>
    <row r="37" ht="14" customHeight="1" s="301">
      <c r="B37" s="62" t="inlineStr">
        <is>
          <t>Weighted Average Charge for Imaging Tests</t>
        </is>
      </c>
      <c r="C37" s="61" t="n">
        <v>338.4</v>
      </c>
      <c r="D37" s="298" t="n"/>
    </row>
    <row r="38" ht="13" customHeight="1" s="301">
      <c r="D38" s="45" t="n"/>
      <c r="E38" s="45" t="n"/>
    </row>
    <row r="39" ht="14" customHeight="1" s="301" thickBot="1">
      <c r="B39" s="53" t="inlineStr">
        <is>
          <t>Value per Covid-19 Test</t>
        </is>
      </c>
      <c r="C39" s="57" t="n">
        <v>12</v>
      </c>
      <c r="D39" s="299" t="n"/>
      <c r="E39" s="275" t="n"/>
    </row>
    <row r="40" ht="13" customHeight="1" s="301">
      <c r="B40" s="53" t="inlineStr">
        <is>
          <t>Value per 1st Covid-19 Vaccine</t>
        </is>
      </c>
      <c r="C40" s="57" t="n">
        <v>40</v>
      </c>
      <c r="D40" s="275" t="n"/>
      <c r="E40" s="275" t="n"/>
    </row>
    <row r="41" ht="13" customHeight="1" s="301">
      <c r="A41" s="297" t="n"/>
      <c r="B41" s="53" t="inlineStr">
        <is>
          <t>Value per 2nd Covid-19 Vaccine</t>
        </is>
      </c>
      <c r="C41" s="57" t="n">
        <v>40</v>
      </c>
      <c r="D41" s="275" t="n"/>
      <c r="E41" s="275" t="n"/>
    </row>
    <row r="42" ht="13" customHeight="1" s="301">
      <c r="A42" s="297" t="n"/>
      <c r="B42" s="53" t="n"/>
      <c r="C42" s="60" t="n"/>
    </row>
    <row r="43" ht="13" customHeight="1" s="301">
      <c r="A43" s="297" t="n"/>
      <c r="B43" s="58" t="inlineStr">
        <is>
          <t xml:space="preserve">Reimbursement Rate of Dental Visit </t>
        </is>
      </c>
      <c r="C43" s="57" t="n">
        <v>44.98</v>
      </c>
      <c r="D43" s="56" t="n"/>
    </row>
    <row r="44" ht="13" customHeight="1" s="301">
      <c r="A44" s="297" t="n"/>
      <c r="B44" s="58" t="n"/>
      <c r="C44" s="71" t="n"/>
      <c r="D44" s="56" t="n"/>
    </row>
    <row r="45" ht="13" customHeight="1" s="301">
      <c r="A45" s="297" t="n"/>
      <c r="B45" s="58" t="inlineStr">
        <is>
          <t>Reimbursement Rate for Behavioral Health Visit</t>
        </is>
      </c>
      <c r="C45" s="57" t="n">
        <v>89.98</v>
      </c>
      <c r="D45" s="56" t="n"/>
    </row>
    <row r="46" ht="13" customHeight="1" s="301">
      <c r="A46" s="297" t="n"/>
      <c r="B46" s="53" t="n"/>
      <c r="C46" s="60" t="n"/>
    </row>
    <row r="47" ht="13" customHeight="1" s="301">
      <c r="A47" s="297" t="n"/>
      <c r="B47" s="58" t="inlineStr">
        <is>
          <t>Average Value of a Volunteer Hour</t>
        </is>
      </c>
      <c r="C47" s="57">
        <f>1484.08/52</f>
        <v/>
      </c>
    </row>
    <row r="48" ht="14" customHeight="1" s="301" thickBot="1">
      <c r="D48" s="71" t="n"/>
      <c r="E48" s="45" t="n"/>
    </row>
    <row r="49" ht="13" customHeight="1" s="301" thickTop="1">
      <c r="A49" s="291" t="inlineStr">
        <is>
          <t>Calculated Value</t>
        </is>
      </c>
      <c r="B49" s="53" t="inlineStr">
        <is>
          <t>Value of Health Encounter</t>
        </is>
      </c>
      <c r="C49" s="55">
        <f>(C7*C29) + (C8*C31)</f>
        <v/>
      </c>
      <c r="D49" s="45" t="n"/>
      <c r="E49" s="45" t="n"/>
    </row>
    <row r="50" ht="13" customHeight="1" s="301">
      <c r="B50" s="53" t="n"/>
      <c r="C50" s="51" t="n"/>
      <c r="D50" s="45" t="n"/>
      <c r="E50" s="45" t="n"/>
    </row>
    <row r="51" ht="13" customHeight="1" s="301">
      <c r="B51" s="53" t="inlineStr">
        <is>
          <t>Value of Prescriptions</t>
        </is>
      </c>
      <c r="C51" s="52">
        <f>C10*C33</f>
        <v/>
      </c>
      <c r="D51" s="45" t="n"/>
      <c r="E51" s="45" t="n"/>
    </row>
    <row r="52" ht="13" customHeight="1" s="301">
      <c r="B52" s="53" t="n"/>
      <c r="C52" s="51" t="n"/>
      <c r="D52" s="45" t="n"/>
      <c r="E52" s="45" t="n"/>
    </row>
    <row r="53" ht="13" customHeight="1" s="301">
      <c r="B53" s="53" t="inlineStr">
        <is>
          <t>Value of Imaging</t>
        </is>
      </c>
      <c r="C53" s="52">
        <f>C14*C37</f>
        <v/>
      </c>
      <c r="D53" s="45" t="n"/>
      <c r="E53" s="45" t="n"/>
    </row>
    <row r="54" ht="13" customHeight="1" s="301">
      <c r="B54" s="53" t="n"/>
      <c r="C54" s="51" t="n"/>
      <c r="D54" s="45" t="n"/>
      <c r="E54" s="45" t="n"/>
    </row>
    <row r="55" ht="13" customHeight="1" s="301">
      <c r="B55" s="53" t="inlineStr">
        <is>
          <t>Value of Clinical Lab Tests</t>
        </is>
      </c>
      <c r="C55" s="52">
        <f>C12*C35</f>
        <v/>
      </c>
      <c r="D55" s="45" t="n"/>
      <c r="E55" s="45" t="n"/>
    </row>
    <row r="56" ht="13" customHeight="1" s="301">
      <c r="C56" s="51" t="n"/>
      <c r="D56" s="45" t="n"/>
      <c r="E56" s="45" t="n"/>
    </row>
    <row r="57" ht="13" customHeight="1" s="301">
      <c r="B57" s="53" t="inlineStr">
        <is>
          <t>Value of Covid Tests + Vaccines</t>
        </is>
      </c>
      <c r="C57" s="52">
        <f>(C16*C39)+C18*(C40+C41)</f>
        <v/>
      </c>
      <c r="D57" s="45" t="n"/>
      <c r="E57" s="45" t="n"/>
    </row>
    <row r="58" ht="13" customHeight="1" s="301">
      <c r="B58" s="53" t="n"/>
      <c r="C58" s="54" t="n"/>
      <c r="D58" s="45" t="n"/>
      <c r="E58" s="45" t="n"/>
    </row>
    <row r="59" ht="13" customHeight="1" s="301">
      <c r="B59" s="53" t="inlineStr">
        <is>
          <t xml:space="preserve">Value of Dental Health </t>
        </is>
      </c>
      <c r="C59" s="52">
        <f>C20*C43</f>
        <v/>
      </c>
      <c r="D59" s="45" t="n"/>
      <c r="E59" s="45" t="n"/>
    </row>
    <row r="60" ht="13" customHeight="1" s="301">
      <c r="B60" s="53" t="n"/>
      <c r="C60" s="54" t="n"/>
      <c r="D60" s="45" t="n"/>
      <c r="E60" s="45" t="n"/>
    </row>
    <row r="61" ht="13" customHeight="1" s="301">
      <c r="B61" s="53" t="inlineStr">
        <is>
          <t>Value of Behavioral Health</t>
        </is>
      </c>
      <c r="C61" s="52">
        <f>C22*C45</f>
        <v/>
      </c>
      <c r="D61" s="45" t="n"/>
      <c r="E61" s="45" t="n"/>
    </row>
    <row r="62" ht="14" customHeight="1" s="301" thickBot="1">
      <c r="C62" s="51" t="n"/>
      <c r="D62" s="45" t="n"/>
      <c r="E62" s="45" t="n"/>
    </row>
    <row r="63" ht="15" customHeight="1" s="301" thickBot="1" thickTop="1">
      <c r="B63" s="50" t="inlineStr">
        <is>
          <t>Total Service Value</t>
        </is>
      </c>
      <c r="C63" s="49">
        <f>SUM(C49:C62)</f>
        <v/>
      </c>
      <c r="D63" s="48" t="inlineStr">
        <is>
          <t>*** Value of services may encompass value of clinical volunteer service</t>
        </is>
      </c>
      <c r="E63" s="45" t="n"/>
    </row>
    <row r="64" ht="14" customHeight="1" s="301" thickTop="1">
      <c r="D64" s="45" t="n"/>
      <c r="E64" s="45" t="n"/>
    </row>
    <row r="65" ht="13" customHeight="1" s="301">
      <c r="B65" s="47" t="inlineStr">
        <is>
          <t>Return Value</t>
        </is>
      </c>
      <c r="C65" s="46">
        <f>C63/C26</f>
        <v/>
      </c>
      <c r="E65" s="45" t="n"/>
    </row>
    <row r="66" ht="13" customHeight="1" s="301">
      <c r="D66" s="45" t="n"/>
      <c r="E66" s="45" t="n"/>
    </row>
    <row r="67" ht="13" customHeight="1" s="301">
      <c r="B67" s="99" t="inlineStr">
        <is>
          <t>Value of Volunteer Time</t>
        </is>
      </c>
      <c r="C67" s="357">
        <f>C47*C24</f>
        <v/>
      </c>
      <c r="D67" s="45" t="n"/>
      <c r="E67" s="45" t="n"/>
    </row>
    <row r="68" ht="13" customHeight="1" s="301">
      <c r="D68" s="45" t="n"/>
      <c r="E68" s="45" t="n"/>
    </row>
    <row r="69" ht="13" customHeight="1" s="301">
      <c r="D69" s="45" t="n"/>
      <c r="E69" s="45" t="n"/>
    </row>
    <row r="70" ht="13" customHeight="1" s="301">
      <c r="D70" s="45" t="n"/>
      <c r="E70" s="45" t="n"/>
    </row>
    <row r="71" ht="13" customHeight="1" s="301">
      <c r="D71" s="45" t="n"/>
      <c r="E71" s="45" t="n"/>
    </row>
    <row r="72" ht="13" customHeight="1" s="301">
      <c r="D72" s="45" t="n"/>
      <c r="E72" s="45" t="n"/>
    </row>
    <row r="73" ht="13" customHeight="1" s="301">
      <c r="D73" s="45" t="n"/>
      <c r="E73" s="45" t="n"/>
    </row>
    <row r="74" ht="13" customHeight="1" s="301">
      <c r="D74" s="45" t="n"/>
      <c r="E74" s="45" t="n"/>
    </row>
    <row r="75" ht="13" customHeight="1" s="301">
      <c r="D75" s="45" t="n"/>
      <c r="E75" s="45" t="n"/>
    </row>
    <row r="76" ht="13" customHeight="1" s="301">
      <c r="D76" s="45" t="n"/>
      <c r="E76" s="45" t="n"/>
    </row>
    <row r="77" ht="13" customHeight="1" s="301">
      <c r="D77" s="45" t="n"/>
      <c r="E77" s="45" t="n"/>
    </row>
    <row r="78" ht="13" customHeight="1" s="301">
      <c r="D78" s="45" t="n"/>
      <c r="E78" s="45" t="n"/>
    </row>
    <row r="79" ht="13" customHeight="1" s="301">
      <c r="D79" s="45" t="n"/>
      <c r="E79" s="45" t="n"/>
    </row>
    <row r="80" ht="13" customHeight="1" s="301">
      <c r="D80" s="45" t="n"/>
      <c r="E80" s="45" t="n"/>
    </row>
    <row r="81" ht="13" customHeight="1" s="301">
      <c r="D81" s="45" t="n"/>
      <c r="E81" s="45" t="n"/>
    </row>
    <row r="82" ht="13" customHeight="1" s="301">
      <c r="D82" s="45" t="n"/>
      <c r="E82" s="45" t="n"/>
    </row>
    <row r="83" ht="13" customHeight="1" s="301">
      <c r="D83" s="45" t="n"/>
      <c r="E83" s="45" t="n"/>
    </row>
    <row r="84" ht="13" customHeight="1" s="301">
      <c r="D84" s="45" t="n"/>
      <c r="E84" s="45" t="n"/>
    </row>
    <row r="85" ht="13" customHeight="1" s="301">
      <c r="D85" s="45" t="n"/>
      <c r="E85" s="45" t="n"/>
    </row>
    <row r="86" ht="13" customHeight="1" s="301">
      <c r="D86" s="45" t="n"/>
      <c r="E86" s="45" t="n"/>
    </row>
    <row r="87" ht="13" customHeight="1" s="301">
      <c r="D87" s="45" t="n"/>
      <c r="E87" s="45" t="n"/>
    </row>
    <row r="88" ht="13" customHeight="1" s="301">
      <c r="D88" s="45" t="n"/>
      <c r="E88" s="45" t="n"/>
    </row>
    <row r="89" ht="13" customHeight="1" s="301">
      <c r="D89" s="45" t="n"/>
      <c r="E89" s="45" t="n"/>
    </row>
    <row r="90" ht="13" customHeight="1" s="301">
      <c r="D90" s="45" t="n"/>
      <c r="E90" s="45" t="n"/>
    </row>
    <row r="91" ht="13" customHeight="1" s="301">
      <c r="D91" s="45" t="n"/>
      <c r="E91" s="45" t="n"/>
    </row>
    <row r="92" ht="13" customHeight="1" s="301">
      <c r="D92" s="45" t="n"/>
      <c r="E92" s="45" t="n"/>
    </row>
    <row r="93" ht="13" customHeight="1" s="301">
      <c r="D93" s="45" t="n"/>
      <c r="E93" s="45" t="n"/>
    </row>
    <row r="94" ht="13" customHeight="1" s="301">
      <c r="D94" s="45" t="n"/>
      <c r="E94" s="45" t="n"/>
    </row>
    <row r="95" ht="13" customHeight="1" s="301">
      <c r="D95" s="45" t="n"/>
      <c r="E95" s="45" t="n"/>
    </row>
    <row r="96" ht="13" customHeight="1" s="301">
      <c r="D96" s="45" t="n"/>
      <c r="E96" s="45" t="n"/>
    </row>
    <row r="97" ht="13" customHeight="1" s="301">
      <c r="D97" s="45" t="n"/>
      <c r="E97" s="45" t="n"/>
    </row>
    <row r="98" ht="13" customHeight="1" s="301">
      <c r="D98" s="45" t="n"/>
      <c r="E98" s="45" t="n"/>
    </row>
    <row r="99" ht="13" customHeight="1" s="301">
      <c r="D99" s="45" t="n"/>
      <c r="E99" s="45" t="n"/>
    </row>
    <row r="100" ht="13" customHeight="1" s="301">
      <c r="D100" s="45" t="n"/>
      <c r="E100" s="45" t="n"/>
    </row>
    <row r="101" ht="13" customHeight="1" s="301">
      <c r="D101" s="45" t="n"/>
      <c r="E101" s="45" t="n"/>
    </row>
    <row r="102" ht="13" customHeight="1" s="301">
      <c r="D102" s="45" t="n"/>
      <c r="E102" s="45" t="n"/>
    </row>
    <row r="103" ht="13" customHeight="1" s="301">
      <c r="D103" s="45" t="n"/>
      <c r="E103" s="45" t="n"/>
    </row>
    <row r="104" ht="13" customHeight="1" s="301">
      <c r="D104" s="45" t="n"/>
      <c r="E104" s="45" t="n"/>
    </row>
    <row r="105" ht="13" customHeight="1" s="301">
      <c r="D105" s="45" t="n"/>
      <c r="E105" s="45" t="n"/>
    </row>
    <row r="106" ht="13" customHeight="1" s="301">
      <c r="D106" s="45" t="n"/>
      <c r="E106" s="45" t="n"/>
    </row>
    <row r="107" ht="13" customHeight="1" s="301">
      <c r="D107" s="45" t="n"/>
      <c r="E107" s="45" t="n"/>
    </row>
    <row r="108" ht="13" customHeight="1" s="301">
      <c r="D108" s="45" t="n"/>
      <c r="E108" s="45" t="n"/>
    </row>
    <row r="109" ht="13" customHeight="1" s="301">
      <c r="D109" s="45" t="n"/>
      <c r="E109" s="45" t="n"/>
    </row>
    <row r="110" ht="13" customHeight="1" s="301">
      <c r="D110" s="45" t="n"/>
      <c r="E110" s="45" t="n"/>
    </row>
    <row r="111" ht="13" customHeight="1" s="301">
      <c r="D111" s="45" t="n"/>
      <c r="E111" s="45" t="n"/>
    </row>
    <row r="112" ht="13" customHeight="1" s="301">
      <c r="D112" s="45" t="n"/>
      <c r="E112" s="45" t="n"/>
    </row>
    <row r="113" ht="13" customHeight="1" s="301">
      <c r="D113" s="45" t="n"/>
      <c r="E113" s="45" t="n"/>
    </row>
    <row r="114" ht="13" customHeight="1" s="301">
      <c r="D114" s="45" t="n"/>
      <c r="E114" s="45" t="n"/>
    </row>
    <row r="115" ht="13" customHeight="1" s="301">
      <c r="D115" s="45" t="n"/>
      <c r="E115" s="45" t="n"/>
    </row>
    <row r="116" ht="13" customHeight="1" s="301">
      <c r="D116" s="45" t="n"/>
      <c r="E116" s="45" t="n"/>
    </row>
    <row r="117" ht="13" customHeight="1" s="301">
      <c r="D117" s="45" t="n"/>
      <c r="E117" s="45" t="n"/>
    </row>
    <row r="118" ht="13" customHeight="1" s="301">
      <c r="D118" s="45" t="n"/>
      <c r="E118" s="45" t="n"/>
    </row>
    <row r="119" ht="13" customHeight="1" s="301">
      <c r="D119" s="45" t="n"/>
      <c r="E119" s="45" t="n"/>
    </row>
    <row r="120" ht="13" customHeight="1" s="301">
      <c r="D120" s="45" t="n"/>
      <c r="E120" s="45" t="n"/>
    </row>
    <row r="121" ht="13" customHeight="1" s="301">
      <c r="D121" s="45" t="n"/>
      <c r="E121" s="45" t="n"/>
    </row>
    <row r="122" ht="13" customHeight="1" s="301">
      <c r="D122" s="45" t="n"/>
      <c r="E122" s="45" t="n"/>
    </row>
    <row r="123" ht="13" customHeight="1" s="301">
      <c r="D123" s="45" t="n"/>
      <c r="E123" s="45" t="n"/>
    </row>
    <row r="124" ht="13" customHeight="1" s="301">
      <c r="D124" s="45" t="n"/>
      <c r="E124" s="45" t="n"/>
    </row>
    <row r="125" ht="13" customHeight="1" s="301">
      <c r="D125" s="45" t="n"/>
      <c r="E125" s="45" t="n"/>
    </row>
    <row r="126" ht="13" customHeight="1" s="301">
      <c r="D126" s="45" t="n"/>
      <c r="E126" s="45" t="n"/>
    </row>
    <row r="127" ht="13" customHeight="1" s="301">
      <c r="D127" s="45" t="n"/>
      <c r="E127" s="45" t="n"/>
    </row>
    <row r="128" ht="13" customHeight="1" s="301">
      <c r="D128" s="45" t="n"/>
      <c r="E128" s="45" t="n"/>
    </row>
    <row r="129" ht="13" customHeight="1" s="301">
      <c r="D129" s="45" t="n"/>
      <c r="E129" s="45" t="n"/>
    </row>
    <row r="130" ht="13" customHeight="1" s="301">
      <c r="D130" s="45" t="n"/>
      <c r="E130" s="45" t="n"/>
    </row>
    <row r="131" ht="13" customHeight="1" s="301">
      <c r="D131" s="45" t="n"/>
      <c r="E131" s="45" t="n"/>
    </row>
    <row r="132" ht="13" customHeight="1" s="301">
      <c r="D132" s="45" t="n"/>
      <c r="E132" s="45" t="n"/>
    </row>
    <row r="133" ht="13" customHeight="1" s="301">
      <c r="D133" s="45" t="n"/>
      <c r="E133" s="45" t="n"/>
    </row>
    <row r="134" ht="13" customHeight="1" s="301">
      <c r="D134" s="45" t="n"/>
      <c r="E134" s="45" t="n"/>
    </row>
    <row r="135" ht="13" customHeight="1" s="301">
      <c r="D135" s="45" t="n"/>
      <c r="E135" s="45" t="n"/>
    </row>
    <row r="136" ht="13" customHeight="1" s="301">
      <c r="D136" s="45" t="n"/>
      <c r="E136" s="45" t="n"/>
    </row>
    <row r="137" ht="13" customHeight="1" s="301">
      <c r="D137" s="45" t="n"/>
      <c r="E137" s="45" t="n"/>
    </row>
    <row r="138" ht="13" customHeight="1" s="301">
      <c r="D138" s="45" t="n"/>
      <c r="E138" s="45" t="n"/>
    </row>
    <row r="139" ht="13" customHeight="1" s="301">
      <c r="D139" s="45" t="n"/>
      <c r="E139" s="45" t="n"/>
    </row>
    <row r="140" ht="13" customHeight="1" s="301">
      <c r="D140" s="45" t="n"/>
      <c r="E140" s="45" t="n"/>
    </row>
    <row r="141" ht="13" customHeight="1" s="301">
      <c r="D141" s="45" t="n"/>
      <c r="E141" s="45" t="n"/>
    </row>
    <row r="142" ht="13" customHeight="1" s="301">
      <c r="D142" s="45" t="n"/>
      <c r="E142" s="45" t="n"/>
    </row>
    <row r="143" ht="13" customHeight="1" s="301">
      <c r="D143" s="45" t="n"/>
      <c r="E143" s="45" t="n"/>
    </row>
    <row r="144" ht="13" customHeight="1" s="301">
      <c r="D144" s="45" t="n"/>
      <c r="E144" s="45" t="n"/>
    </row>
    <row r="145" ht="13" customHeight="1" s="301">
      <c r="D145" s="45" t="n"/>
      <c r="E145" s="45" t="n"/>
    </row>
    <row r="146" ht="13" customHeight="1" s="301">
      <c r="D146" s="45" t="n"/>
      <c r="E146" s="45" t="n"/>
    </row>
    <row r="147" ht="13" customHeight="1" s="301">
      <c r="D147" s="45" t="n"/>
      <c r="E147" s="45" t="n"/>
    </row>
    <row r="148" ht="13" customHeight="1" s="301">
      <c r="D148" s="45" t="n"/>
      <c r="E148" s="45" t="n"/>
    </row>
    <row r="149" ht="13" customHeight="1" s="301">
      <c r="D149" s="45" t="n"/>
      <c r="E149" s="45" t="n"/>
    </row>
    <row r="150" ht="13" customHeight="1" s="301">
      <c r="D150" s="45" t="n"/>
      <c r="E150" s="45" t="n"/>
    </row>
    <row r="151" ht="13" customHeight="1" s="301">
      <c r="D151" s="45" t="n"/>
      <c r="E151" s="45" t="n"/>
    </row>
    <row r="152" ht="13" customHeight="1" s="301">
      <c r="D152" s="45" t="n"/>
      <c r="E152" s="45" t="n"/>
    </row>
    <row r="153" ht="13" customHeight="1" s="301">
      <c r="D153" s="45" t="n"/>
      <c r="E153" s="45" t="n"/>
    </row>
    <row r="154" ht="13" customHeight="1" s="301">
      <c r="D154" s="45" t="n"/>
      <c r="E154" s="45" t="n"/>
    </row>
    <row r="155" ht="13" customHeight="1" s="301">
      <c r="D155" s="45" t="n"/>
      <c r="E155" s="45" t="n"/>
    </row>
    <row r="156" ht="13" customHeight="1" s="301">
      <c r="D156" s="45" t="n"/>
      <c r="E156" s="45" t="n"/>
    </row>
    <row r="157" ht="13" customHeight="1" s="301">
      <c r="D157" s="45" t="n"/>
      <c r="E157" s="45" t="n"/>
    </row>
    <row r="158" ht="13" customHeight="1" s="301">
      <c r="D158" s="45" t="n"/>
      <c r="E158" s="45" t="n"/>
    </row>
    <row r="159" ht="13" customHeight="1" s="301">
      <c r="D159" s="45" t="n"/>
      <c r="E159" s="45" t="n"/>
    </row>
    <row r="160" ht="13" customHeight="1" s="301">
      <c r="D160" s="45" t="n"/>
      <c r="E160" s="45" t="n"/>
    </row>
    <row r="161" ht="13" customHeight="1" s="301">
      <c r="D161" s="45" t="n"/>
      <c r="E161" s="45" t="n"/>
    </row>
    <row r="162" ht="13" customHeight="1" s="301">
      <c r="D162" s="45" t="n"/>
      <c r="E162" s="45" t="n"/>
    </row>
    <row r="163" ht="13" customHeight="1" s="301">
      <c r="D163" s="45" t="n"/>
      <c r="E163" s="45" t="n"/>
    </row>
    <row r="164" ht="13" customHeight="1" s="301">
      <c r="D164" s="45" t="n"/>
      <c r="E164" s="45" t="n"/>
    </row>
    <row r="165" ht="13" customHeight="1" s="301">
      <c r="D165" s="45" t="n"/>
      <c r="E165" s="45" t="n"/>
    </row>
    <row r="166" ht="13" customHeight="1" s="301">
      <c r="D166" s="45" t="n"/>
      <c r="E166" s="45" t="n"/>
    </row>
    <row r="167" ht="13" customHeight="1" s="301">
      <c r="D167" s="45" t="n"/>
      <c r="E167" s="45" t="n"/>
    </row>
    <row r="168" ht="13" customHeight="1" s="301">
      <c r="D168" s="45" t="n"/>
      <c r="E168" s="45" t="n"/>
    </row>
    <row r="169" ht="13" customHeight="1" s="301">
      <c r="D169" s="45" t="n"/>
      <c r="E169" s="45" t="n"/>
    </row>
    <row r="170" ht="13" customHeight="1" s="301">
      <c r="D170" s="45" t="n"/>
      <c r="E170" s="45" t="n"/>
    </row>
    <row r="171" ht="13" customHeight="1" s="301">
      <c r="D171" s="45" t="n"/>
      <c r="E171" s="45" t="n"/>
    </row>
    <row r="172" ht="13" customHeight="1" s="301">
      <c r="D172" s="45" t="n"/>
      <c r="E172" s="45" t="n"/>
    </row>
    <row r="173" ht="13" customHeight="1" s="301">
      <c r="D173" s="45" t="n"/>
      <c r="E173" s="45" t="n"/>
    </row>
    <row r="174" ht="13" customHeight="1" s="301">
      <c r="D174" s="45" t="n"/>
      <c r="E174" s="45" t="n"/>
    </row>
    <row r="175" ht="13" customHeight="1" s="301">
      <c r="D175" s="45" t="n"/>
      <c r="E175" s="45" t="n"/>
    </row>
    <row r="176" ht="13" customHeight="1" s="301">
      <c r="D176" s="45" t="n"/>
      <c r="E176" s="45" t="n"/>
    </row>
    <row r="177" ht="13" customHeight="1" s="301">
      <c r="D177" s="45" t="n"/>
      <c r="E177" s="45" t="n"/>
    </row>
    <row r="178" ht="13" customHeight="1" s="301">
      <c r="D178" s="45" t="n"/>
      <c r="E178" s="45" t="n"/>
    </row>
    <row r="179" ht="13" customHeight="1" s="301">
      <c r="D179" s="45" t="n"/>
      <c r="E179" s="45" t="n"/>
    </row>
    <row r="180" ht="13" customHeight="1" s="301">
      <c r="D180" s="45" t="n"/>
      <c r="E180" s="45" t="n"/>
    </row>
    <row r="181" ht="13" customHeight="1" s="301">
      <c r="D181" s="45" t="n"/>
      <c r="E181" s="45" t="n"/>
    </row>
    <row r="182" ht="13" customHeight="1" s="301">
      <c r="D182" s="45" t="n"/>
      <c r="E182" s="45" t="n"/>
    </row>
    <row r="183" ht="13" customHeight="1" s="301">
      <c r="D183" s="45" t="n"/>
      <c r="E183" s="45" t="n"/>
    </row>
    <row r="184" ht="13" customHeight="1" s="301">
      <c r="D184" s="45" t="n"/>
      <c r="E184" s="45" t="n"/>
    </row>
    <row r="185" ht="13" customHeight="1" s="301">
      <c r="D185" s="45" t="n"/>
      <c r="E185" s="45" t="n"/>
    </row>
    <row r="186" ht="13" customHeight="1" s="301">
      <c r="D186" s="45" t="n"/>
      <c r="E186" s="45" t="n"/>
    </row>
    <row r="187" ht="13" customHeight="1" s="301">
      <c r="D187" s="45" t="n"/>
      <c r="E187" s="45" t="n"/>
    </row>
    <row r="188" ht="13" customHeight="1" s="301">
      <c r="D188" s="45" t="n"/>
      <c r="E188" s="45" t="n"/>
    </row>
    <row r="189" ht="13" customHeight="1" s="301">
      <c r="D189" s="45" t="n"/>
      <c r="E189" s="45" t="n"/>
    </row>
    <row r="190" ht="13" customHeight="1" s="301">
      <c r="D190" s="45" t="n"/>
      <c r="E190" s="45" t="n"/>
    </row>
    <row r="191" ht="13" customHeight="1" s="301">
      <c r="D191" s="45" t="n"/>
      <c r="E191" s="45" t="n"/>
    </row>
    <row r="192" ht="13" customHeight="1" s="301">
      <c r="D192" s="45" t="n"/>
      <c r="E192" s="45" t="n"/>
    </row>
    <row r="193" ht="13" customHeight="1" s="301">
      <c r="D193" s="45" t="n"/>
      <c r="E193" s="45" t="n"/>
    </row>
    <row r="194" ht="13" customHeight="1" s="301">
      <c r="D194" s="45" t="n"/>
      <c r="E194" s="45" t="n"/>
    </row>
    <row r="195" ht="13" customHeight="1" s="301">
      <c r="D195" s="45" t="n"/>
      <c r="E195" s="45" t="n"/>
    </row>
    <row r="196" ht="13" customHeight="1" s="301">
      <c r="D196" s="45" t="n"/>
      <c r="E196" s="45" t="n"/>
    </row>
    <row r="197" ht="13" customHeight="1" s="301">
      <c r="D197" s="45" t="n"/>
      <c r="E197" s="45" t="n"/>
    </row>
    <row r="198" ht="13" customHeight="1" s="301">
      <c r="D198" s="45" t="n"/>
      <c r="E198" s="45" t="n"/>
    </row>
    <row r="199" ht="13" customHeight="1" s="301">
      <c r="D199" s="45" t="n"/>
      <c r="E199" s="45" t="n"/>
    </row>
    <row r="200" ht="13" customHeight="1" s="301">
      <c r="D200" s="45" t="n"/>
      <c r="E200" s="45" t="n"/>
    </row>
    <row r="201" ht="13" customHeight="1" s="301">
      <c r="D201" s="45" t="n"/>
      <c r="E201" s="45" t="n"/>
    </row>
    <row r="202" ht="13" customHeight="1" s="301">
      <c r="D202" s="45" t="n"/>
      <c r="E202" s="45" t="n"/>
    </row>
    <row r="203" ht="13" customHeight="1" s="301">
      <c r="D203" s="45" t="n"/>
      <c r="E203" s="45" t="n"/>
    </row>
    <row r="204" ht="13" customHeight="1" s="301">
      <c r="D204" s="45" t="n"/>
      <c r="E204" s="45" t="n"/>
    </row>
    <row r="205" ht="13" customHeight="1" s="301">
      <c r="D205" s="45" t="n"/>
      <c r="E205" s="45" t="n"/>
    </row>
    <row r="206" ht="13" customHeight="1" s="301">
      <c r="D206" s="45" t="n"/>
      <c r="E206" s="45" t="n"/>
    </row>
    <row r="207" ht="13" customHeight="1" s="301">
      <c r="D207" s="45" t="n"/>
      <c r="E207" s="45" t="n"/>
    </row>
    <row r="208" ht="13" customHeight="1" s="301">
      <c r="D208" s="45" t="n"/>
      <c r="E208" s="45" t="n"/>
    </row>
    <row r="209" ht="13" customHeight="1" s="301">
      <c r="D209" s="45" t="n"/>
      <c r="E209" s="45" t="n"/>
    </row>
    <row r="210" ht="13" customHeight="1" s="301">
      <c r="D210" s="45" t="n"/>
      <c r="E210" s="45" t="n"/>
    </row>
    <row r="211" ht="13" customHeight="1" s="301">
      <c r="D211" s="45" t="n"/>
      <c r="E211" s="45" t="n"/>
    </row>
    <row r="212" ht="13" customHeight="1" s="301">
      <c r="D212" s="45" t="n"/>
      <c r="E212" s="45" t="n"/>
    </row>
    <row r="213" ht="13" customHeight="1" s="301">
      <c r="D213" s="45" t="n"/>
      <c r="E213" s="45" t="n"/>
    </row>
    <row r="214" ht="13" customHeight="1" s="301">
      <c r="D214" s="45" t="n"/>
      <c r="E214" s="45" t="n"/>
    </row>
    <row r="215" ht="13" customHeight="1" s="301">
      <c r="D215" s="45" t="n"/>
      <c r="E215" s="45" t="n"/>
    </row>
    <row r="216" ht="13" customHeight="1" s="301">
      <c r="D216" s="45" t="n"/>
      <c r="E216" s="45" t="n"/>
    </row>
    <row r="217" ht="13" customHeight="1" s="301">
      <c r="D217" s="45" t="n"/>
      <c r="E217" s="45" t="n"/>
    </row>
    <row r="218" ht="13" customHeight="1" s="301">
      <c r="D218" s="45" t="n"/>
      <c r="E218" s="45" t="n"/>
    </row>
    <row r="219" ht="13" customHeight="1" s="301">
      <c r="D219" s="45" t="n"/>
      <c r="E219" s="45" t="n"/>
    </row>
    <row r="220" ht="13" customHeight="1" s="301">
      <c r="D220" s="45" t="n"/>
      <c r="E220" s="45" t="n"/>
    </row>
    <row r="221" ht="13" customHeight="1" s="301">
      <c r="D221" s="45" t="n"/>
      <c r="E221" s="45" t="n"/>
    </row>
    <row r="222" ht="13" customHeight="1" s="301">
      <c r="D222" s="45" t="n"/>
      <c r="E222" s="45" t="n"/>
    </row>
    <row r="223" ht="13" customHeight="1" s="301">
      <c r="D223" s="45" t="n"/>
      <c r="E223" s="45" t="n"/>
    </row>
    <row r="224" ht="13" customHeight="1" s="301">
      <c r="D224" s="45" t="n"/>
      <c r="E224" s="45" t="n"/>
    </row>
    <row r="225" ht="13" customHeight="1" s="301">
      <c r="D225" s="45" t="n"/>
      <c r="E225" s="45" t="n"/>
    </row>
    <row r="226" ht="13" customHeight="1" s="301">
      <c r="D226" s="45" t="n"/>
      <c r="E226" s="45" t="n"/>
    </row>
    <row r="227" ht="13" customHeight="1" s="301">
      <c r="D227" s="45" t="n"/>
      <c r="E227" s="45" t="n"/>
    </row>
    <row r="228" ht="13" customHeight="1" s="301">
      <c r="D228" s="45" t="n"/>
      <c r="E228" s="45" t="n"/>
    </row>
    <row r="229" ht="13" customHeight="1" s="301">
      <c r="D229" s="45" t="n"/>
      <c r="E229" s="45" t="n"/>
    </row>
    <row r="230" ht="13" customHeight="1" s="301">
      <c r="D230" s="45" t="n"/>
      <c r="E230" s="45" t="n"/>
    </row>
    <row r="231" ht="13" customHeight="1" s="301">
      <c r="D231" s="45" t="n"/>
      <c r="E231" s="45" t="n"/>
    </row>
    <row r="232" ht="13" customHeight="1" s="301">
      <c r="D232" s="45" t="n"/>
      <c r="E232" s="45" t="n"/>
    </row>
    <row r="233" ht="13" customHeight="1" s="301">
      <c r="D233" s="45" t="n"/>
      <c r="E233" s="45" t="n"/>
    </row>
    <row r="234" ht="13" customHeight="1" s="301">
      <c r="D234" s="45" t="n"/>
      <c r="E234" s="45" t="n"/>
    </row>
    <row r="235" ht="13" customHeight="1" s="301">
      <c r="D235" s="45" t="n"/>
      <c r="E235" s="45" t="n"/>
    </row>
    <row r="236" ht="13" customHeight="1" s="301">
      <c r="D236" s="45" t="n"/>
      <c r="E236" s="45" t="n"/>
    </row>
    <row r="237" ht="13" customHeight="1" s="301">
      <c r="D237" s="45" t="n"/>
      <c r="E237" s="45" t="n"/>
    </row>
    <row r="238" ht="13" customHeight="1" s="301">
      <c r="D238" s="45" t="n"/>
      <c r="E238" s="45" t="n"/>
    </row>
    <row r="239" ht="13" customHeight="1" s="301">
      <c r="D239" s="45" t="n"/>
      <c r="E239" s="45" t="n"/>
    </row>
    <row r="240" ht="13" customHeight="1" s="301">
      <c r="D240" s="45" t="n"/>
      <c r="E240" s="45" t="n"/>
    </row>
    <row r="241" ht="13" customHeight="1" s="301">
      <c r="D241" s="45" t="n"/>
      <c r="E241" s="45" t="n"/>
    </row>
    <row r="242" ht="13" customHeight="1" s="301">
      <c r="D242" s="45" t="n"/>
      <c r="E242" s="45" t="n"/>
    </row>
    <row r="243" ht="13" customHeight="1" s="301">
      <c r="D243" s="45" t="n"/>
      <c r="E243" s="45" t="n"/>
    </row>
    <row r="244" ht="13" customHeight="1" s="301">
      <c r="D244" s="45" t="n"/>
      <c r="E244" s="45" t="n"/>
    </row>
    <row r="245" ht="13" customHeight="1" s="301">
      <c r="D245" s="45" t="n"/>
      <c r="E245" s="45" t="n"/>
    </row>
    <row r="246" ht="13" customHeight="1" s="301">
      <c r="D246" s="45" t="n"/>
      <c r="E246" s="45" t="n"/>
    </row>
    <row r="247" ht="13" customHeight="1" s="301">
      <c r="D247" s="45" t="n"/>
      <c r="E247" s="45" t="n"/>
    </row>
    <row r="248" ht="13" customHeight="1" s="301">
      <c r="D248" s="45" t="n"/>
      <c r="E248" s="45" t="n"/>
    </row>
    <row r="249" ht="13" customHeight="1" s="301">
      <c r="D249" s="45" t="n"/>
      <c r="E249" s="45" t="n"/>
    </row>
    <row r="250" ht="13" customHeight="1" s="301">
      <c r="D250" s="45" t="n"/>
      <c r="E250" s="45" t="n"/>
    </row>
    <row r="251" ht="13" customHeight="1" s="301">
      <c r="D251" s="45" t="n"/>
      <c r="E251" s="45" t="n"/>
    </row>
    <row r="252" ht="13" customHeight="1" s="301">
      <c r="D252" s="45" t="n"/>
      <c r="E252" s="45" t="n"/>
    </row>
    <row r="253" ht="13" customHeight="1" s="301">
      <c r="D253" s="45" t="n"/>
      <c r="E253" s="45" t="n"/>
    </row>
    <row r="254" ht="13" customHeight="1" s="301">
      <c r="D254" s="45" t="n"/>
      <c r="E254" s="45" t="n"/>
    </row>
    <row r="255" ht="13" customHeight="1" s="301">
      <c r="D255" s="45" t="n"/>
      <c r="E255" s="45" t="n"/>
    </row>
    <row r="256" ht="13" customHeight="1" s="301">
      <c r="D256" s="45" t="n"/>
      <c r="E256" s="45" t="n"/>
    </row>
    <row r="257" ht="13" customHeight="1" s="301">
      <c r="D257" s="45" t="n"/>
      <c r="E257" s="45" t="n"/>
    </row>
    <row r="258" ht="13" customHeight="1" s="301">
      <c r="D258" s="45" t="n"/>
      <c r="E258" s="45" t="n"/>
    </row>
    <row r="259" ht="13" customHeight="1" s="301">
      <c r="D259" s="45" t="n"/>
      <c r="E259" s="45" t="n"/>
    </row>
    <row r="260" ht="13" customHeight="1" s="301">
      <c r="D260" s="45" t="n"/>
      <c r="E260" s="45" t="n"/>
    </row>
    <row r="261" ht="13" customHeight="1" s="301">
      <c r="D261" s="45" t="n"/>
      <c r="E261" s="45" t="n"/>
    </row>
    <row r="262" ht="13" customHeight="1" s="301">
      <c r="D262" s="45" t="n"/>
      <c r="E262" s="45" t="n"/>
    </row>
    <row r="263" ht="13" customHeight="1" s="301">
      <c r="D263" s="45" t="n"/>
      <c r="E263" s="45" t="n"/>
    </row>
    <row r="264" ht="13" customHeight="1" s="301">
      <c r="D264" s="45" t="n"/>
      <c r="E264" s="45" t="n"/>
    </row>
    <row r="265" ht="13" customHeight="1" s="301">
      <c r="D265" s="45" t="n"/>
      <c r="E265" s="45" t="n"/>
    </row>
    <row r="266" ht="13" customHeight="1" s="301">
      <c r="D266" s="45" t="n"/>
      <c r="E266" s="45" t="n"/>
    </row>
    <row r="267" ht="13" customHeight="1" s="301">
      <c r="D267" s="45" t="n"/>
      <c r="E267" s="45" t="n"/>
    </row>
    <row r="268" ht="13" customHeight="1" s="301">
      <c r="D268" s="45" t="n"/>
      <c r="E268" s="45" t="n"/>
    </row>
    <row r="269" ht="13" customHeight="1" s="301">
      <c r="D269" s="45" t="n"/>
      <c r="E269" s="45" t="n"/>
    </row>
    <row r="270" ht="13" customHeight="1" s="301">
      <c r="D270" s="45" t="n"/>
      <c r="E270" s="45" t="n"/>
    </row>
    <row r="271" ht="13" customHeight="1" s="301">
      <c r="D271" s="45" t="n"/>
      <c r="E271" s="45" t="n"/>
    </row>
    <row r="272" ht="13" customHeight="1" s="301">
      <c r="D272" s="45" t="n"/>
      <c r="E272" s="45" t="n"/>
    </row>
    <row r="273" ht="13" customHeight="1" s="301">
      <c r="D273" s="45" t="n"/>
      <c r="E273" s="45" t="n"/>
    </row>
    <row r="274" ht="13" customHeight="1" s="301">
      <c r="D274" s="45" t="n"/>
      <c r="E274" s="45" t="n"/>
    </row>
    <row r="275" ht="13" customHeight="1" s="301">
      <c r="D275" s="45" t="n"/>
      <c r="E275" s="45" t="n"/>
    </row>
    <row r="276" ht="13" customHeight="1" s="301">
      <c r="D276" s="45" t="n"/>
      <c r="E276" s="45" t="n"/>
    </row>
    <row r="277" ht="13" customHeight="1" s="301">
      <c r="D277" s="45" t="n"/>
      <c r="E277" s="45" t="n"/>
    </row>
    <row r="278" ht="13" customHeight="1" s="301">
      <c r="D278" s="45" t="n"/>
      <c r="E278" s="45" t="n"/>
    </row>
    <row r="279" ht="13" customHeight="1" s="301">
      <c r="D279" s="45" t="n"/>
      <c r="E279" s="45" t="n"/>
    </row>
    <row r="280" ht="13" customHeight="1" s="301">
      <c r="D280" s="45" t="n"/>
      <c r="E280" s="45" t="n"/>
    </row>
    <row r="281" ht="13" customHeight="1" s="301">
      <c r="D281" s="45" t="n"/>
      <c r="E281" s="45" t="n"/>
    </row>
    <row r="282" ht="13" customHeight="1" s="301">
      <c r="D282" s="45" t="n"/>
      <c r="E282" s="45" t="n"/>
    </row>
    <row r="283" ht="13" customHeight="1" s="301">
      <c r="D283" s="45" t="n"/>
      <c r="E283" s="45" t="n"/>
    </row>
    <row r="284" ht="13" customHeight="1" s="301">
      <c r="D284" s="45" t="n"/>
      <c r="E284" s="45" t="n"/>
    </row>
    <row r="285" ht="13" customHeight="1" s="301">
      <c r="D285" s="45" t="n"/>
      <c r="E285" s="45" t="n"/>
    </row>
    <row r="286" ht="13" customHeight="1" s="301">
      <c r="D286" s="45" t="n"/>
      <c r="E286" s="45" t="n"/>
    </row>
    <row r="287" ht="13" customHeight="1" s="301">
      <c r="D287" s="45" t="n"/>
      <c r="E287" s="45" t="n"/>
    </row>
    <row r="288" ht="13" customHeight="1" s="301">
      <c r="D288" s="45" t="n"/>
      <c r="E288" s="45" t="n"/>
    </row>
    <row r="289" ht="13" customHeight="1" s="301">
      <c r="D289" s="45" t="n"/>
      <c r="E289" s="45" t="n"/>
    </row>
    <row r="290" ht="13" customHeight="1" s="301">
      <c r="D290" s="45" t="n"/>
      <c r="E290" s="45" t="n"/>
    </row>
    <row r="291" ht="13" customHeight="1" s="301">
      <c r="D291" s="45" t="n"/>
      <c r="E291" s="45" t="n"/>
    </row>
    <row r="292" ht="13" customHeight="1" s="301">
      <c r="D292" s="45" t="n"/>
      <c r="E292" s="45" t="n"/>
    </row>
    <row r="293" ht="13" customHeight="1" s="301">
      <c r="D293" s="45" t="n"/>
      <c r="E293" s="45" t="n"/>
    </row>
    <row r="294" ht="13" customHeight="1" s="301">
      <c r="D294" s="45" t="n"/>
      <c r="E294" s="45" t="n"/>
    </row>
    <row r="295" ht="13" customHeight="1" s="301">
      <c r="D295" s="45" t="n"/>
      <c r="E295" s="45" t="n"/>
    </row>
    <row r="296" ht="13" customHeight="1" s="301">
      <c r="D296" s="45" t="n"/>
      <c r="E296" s="45" t="n"/>
    </row>
    <row r="297" ht="13" customHeight="1" s="301">
      <c r="D297" s="45" t="n"/>
      <c r="E297" s="45" t="n"/>
    </row>
    <row r="298" ht="13" customHeight="1" s="301">
      <c r="D298" s="45" t="n"/>
      <c r="E298" s="45" t="n"/>
    </row>
    <row r="299" ht="13" customHeight="1" s="301">
      <c r="D299" s="45" t="n"/>
      <c r="E299" s="45" t="n"/>
    </row>
    <row r="300" ht="13" customHeight="1" s="301">
      <c r="D300" s="45" t="n"/>
      <c r="E300" s="45" t="n"/>
    </row>
    <row r="301" ht="13" customHeight="1" s="301">
      <c r="D301" s="45" t="n"/>
      <c r="E301" s="45" t="n"/>
    </row>
    <row r="302" ht="13" customHeight="1" s="301">
      <c r="D302" s="45" t="n"/>
      <c r="E302" s="45" t="n"/>
    </row>
    <row r="303" ht="13" customHeight="1" s="301">
      <c r="D303" s="45" t="n"/>
      <c r="E303" s="45" t="n"/>
    </row>
    <row r="304" ht="13" customHeight="1" s="301">
      <c r="D304" s="45" t="n"/>
      <c r="E304" s="45" t="n"/>
    </row>
    <row r="305" ht="13" customHeight="1" s="301">
      <c r="D305" s="45" t="n"/>
      <c r="E305" s="45" t="n"/>
    </row>
    <row r="306" ht="13" customHeight="1" s="301">
      <c r="D306" s="45" t="n"/>
      <c r="E306" s="45" t="n"/>
    </row>
    <row r="307" ht="13" customHeight="1" s="301">
      <c r="D307" s="45" t="n"/>
      <c r="E307" s="45" t="n"/>
    </row>
    <row r="308" ht="13" customHeight="1" s="301">
      <c r="D308" s="45" t="n"/>
      <c r="E308" s="45" t="n"/>
    </row>
    <row r="309" ht="13" customHeight="1" s="301">
      <c r="D309" s="45" t="n"/>
      <c r="E309" s="45" t="n"/>
    </row>
    <row r="310" ht="13" customHeight="1" s="301">
      <c r="D310" s="45" t="n"/>
      <c r="E310" s="45" t="n"/>
    </row>
    <row r="311" ht="13" customHeight="1" s="301">
      <c r="D311" s="45" t="n"/>
      <c r="E311" s="45" t="n"/>
    </row>
    <row r="312" ht="13" customHeight="1" s="301">
      <c r="D312" s="45" t="n"/>
      <c r="E312" s="45" t="n"/>
    </row>
    <row r="313" ht="13" customHeight="1" s="301">
      <c r="D313" s="45" t="n"/>
      <c r="E313" s="45" t="n"/>
    </row>
    <row r="314" ht="13" customHeight="1" s="301">
      <c r="D314" s="45" t="n"/>
      <c r="E314" s="45" t="n"/>
    </row>
    <row r="315" ht="13" customHeight="1" s="301">
      <c r="D315" s="45" t="n"/>
      <c r="E315" s="45" t="n"/>
    </row>
    <row r="316" ht="13" customHeight="1" s="301">
      <c r="D316" s="45" t="n"/>
      <c r="E316" s="45" t="n"/>
    </row>
    <row r="317" ht="13" customHeight="1" s="301">
      <c r="D317" s="45" t="n"/>
      <c r="E317" s="45" t="n"/>
    </row>
    <row r="318" ht="13" customHeight="1" s="301">
      <c r="D318" s="45" t="n"/>
      <c r="E318" s="45" t="n"/>
    </row>
    <row r="319" ht="13" customHeight="1" s="301">
      <c r="D319" s="45" t="n"/>
      <c r="E319" s="45" t="n"/>
    </row>
    <row r="320" ht="13" customHeight="1" s="301">
      <c r="D320" s="45" t="n"/>
      <c r="E320" s="45" t="n"/>
    </row>
    <row r="321" ht="13" customHeight="1" s="301">
      <c r="D321" s="45" t="n"/>
      <c r="E321" s="45" t="n"/>
    </row>
    <row r="322" ht="13" customHeight="1" s="301">
      <c r="D322" s="45" t="n"/>
      <c r="E322" s="45" t="n"/>
    </row>
    <row r="323" ht="13" customHeight="1" s="301">
      <c r="D323" s="45" t="n"/>
      <c r="E323" s="45" t="n"/>
    </row>
    <row r="324" ht="13" customHeight="1" s="301">
      <c r="D324" s="45" t="n"/>
      <c r="E324" s="45" t="n"/>
    </row>
    <row r="325" ht="13" customHeight="1" s="301">
      <c r="D325" s="45" t="n"/>
      <c r="E325" s="45" t="n"/>
    </row>
    <row r="326" ht="13" customHeight="1" s="301">
      <c r="D326" s="45" t="n"/>
      <c r="E326" s="45" t="n"/>
    </row>
    <row r="327" ht="13" customHeight="1" s="301">
      <c r="D327" s="45" t="n"/>
      <c r="E327" s="45" t="n"/>
    </row>
    <row r="328" ht="13" customHeight="1" s="301">
      <c r="D328" s="45" t="n"/>
      <c r="E328" s="45" t="n"/>
    </row>
    <row r="329" ht="13" customHeight="1" s="301">
      <c r="D329" s="45" t="n"/>
      <c r="E329" s="45" t="n"/>
    </row>
    <row r="330" ht="13" customHeight="1" s="301">
      <c r="D330" s="45" t="n"/>
      <c r="E330" s="45" t="n"/>
    </row>
    <row r="331" ht="13" customHeight="1" s="301">
      <c r="D331" s="45" t="n"/>
      <c r="E331" s="45" t="n"/>
    </row>
    <row r="332" ht="13" customHeight="1" s="301">
      <c r="D332" s="45" t="n"/>
      <c r="E332" s="45" t="n"/>
    </row>
    <row r="333" ht="13" customHeight="1" s="301">
      <c r="D333" s="45" t="n"/>
      <c r="E333" s="45" t="n"/>
    </row>
    <row r="334" ht="13" customHeight="1" s="301">
      <c r="D334" s="45" t="n"/>
      <c r="E334" s="45" t="n"/>
    </row>
    <row r="335" ht="13" customHeight="1" s="301">
      <c r="D335" s="45" t="n"/>
      <c r="E335" s="45" t="n"/>
    </row>
    <row r="336" ht="13" customHeight="1" s="301">
      <c r="D336" s="45" t="n"/>
      <c r="E336" s="45" t="n"/>
    </row>
    <row r="337" ht="13" customHeight="1" s="301">
      <c r="D337" s="45" t="n"/>
      <c r="E337" s="45" t="n"/>
    </row>
    <row r="338" ht="13" customHeight="1" s="301">
      <c r="D338" s="45" t="n"/>
      <c r="E338" s="45" t="n"/>
    </row>
    <row r="339" ht="13" customHeight="1" s="301">
      <c r="D339" s="45" t="n"/>
      <c r="E339" s="45" t="n"/>
    </row>
    <row r="340" ht="13" customHeight="1" s="301">
      <c r="D340" s="45" t="n"/>
      <c r="E340" s="45" t="n"/>
    </row>
    <row r="341" ht="13" customHeight="1" s="301">
      <c r="D341" s="45" t="n"/>
      <c r="E341" s="45" t="n"/>
    </row>
    <row r="342" ht="13" customHeight="1" s="301">
      <c r="D342" s="45" t="n"/>
      <c r="E342" s="45" t="n"/>
    </row>
    <row r="343" ht="13" customHeight="1" s="301">
      <c r="D343" s="45" t="n"/>
      <c r="E343" s="45" t="n"/>
    </row>
    <row r="344" ht="13" customHeight="1" s="301">
      <c r="D344" s="45" t="n"/>
      <c r="E344" s="45" t="n"/>
    </row>
    <row r="345" ht="13" customHeight="1" s="301">
      <c r="D345" s="45" t="n"/>
      <c r="E345" s="45" t="n"/>
    </row>
    <row r="346" ht="13" customHeight="1" s="301">
      <c r="D346" s="45" t="n"/>
      <c r="E346" s="45" t="n"/>
    </row>
    <row r="347" ht="13" customHeight="1" s="301">
      <c r="D347" s="45" t="n"/>
      <c r="E347" s="45" t="n"/>
    </row>
    <row r="348" ht="13" customHeight="1" s="301">
      <c r="D348" s="45" t="n"/>
      <c r="E348" s="45" t="n"/>
    </row>
    <row r="349" ht="13" customHeight="1" s="301">
      <c r="D349" s="45" t="n"/>
      <c r="E349" s="45" t="n"/>
    </row>
    <row r="350" ht="13" customHeight="1" s="301">
      <c r="D350" s="45" t="n"/>
      <c r="E350" s="45" t="n"/>
    </row>
    <row r="351" ht="13" customHeight="1" s="301">
      <c r="D351" s="45" t="n"/>
      <c r="E351" s="45" t="n"/>
    </row>
    <row r="352" ht="13" customHeight="1" s="301">
      <c r="D352" s="45" t="n"/>
      <c r="E352" s="45" t="n"/>
    </row>
    <row r="353" ht="13" customHeight="1" s="301">
      <c r="D353" s="45" t="n"/>
      <c r="E353" s="45" t="n"/>
    </row>
    <row r="354" ht="13" customHeight="1" s="301">
      <c r="D354" s="45" t="n"/>
      <c r="E354" s="45" t="n"/>
    </row>
    <row r="355" ht="13" customHeight="1" s="301">
      <c r="D355" s="45" t="n"/>
      <c r="E355" s="45" t="n"/>
    </row>
    <row r="356" ht="13" customHeight="1" s="301">
      <c r="D356" s="45" t="n"/>
      <c r="E356" s="45" t="n"/>
    </row>
    <row r="357" ht="13" customHeight="1" s="301">
      <c r="D357" s="45" t="n"/>
      <c r="E357" s="45" t="n"/>
    </row>
    <row r="358" ht="13" customHeight="1" s="301">
      <c r="D358" s="45" t="n"/>
      <c r="E358" s="45" t="n"/>
    </row>
    <row r="359" ht="13" customHeight="1" s="301">
      <c r="D359" s="45" t="n"/>
      <c r="E359" s="45" t="n"/>
    </row>
    <row r="360" ht="13" customHeight="1" s="301">
      <c r="D360" s="45" t="n"/>
      <c r="E360" s="45" t="n"/>
    </row>
    <row r="361" ht="13" customHeight="1" s="301">
      <c r="D361" s="45" t="n"/>
      <c r="E361" s="45" t="n"/>
    </row>
    <row r="362" ht="13" customHeight="1" s="301">
      <c r="D362" s="45" t="n"/>
      <c r="E362" s="45" t="n"/>
    </row>
    <row r="363" ht="13" customHeight="1" s="301">
      <c r="D363" s="45" t="n"/>
      <c r="E363" s="45" t="n"/>
    </row>
    <row r="364" ht="13" customHeight="1" s="301">
      <c r="D364" s="45" t="n"/>
      <c r="E364" s="45" t="n"/>
    </row>
    <row r="365" ht="13" customHeight="1" s="301">
      <c r="D365" s="45" t="n"/>
      <c r="E365" s="45" t="n"/>
    </row>
    <row r="366" ht="13" customHeight="1" s="301">
      <c r="D366" s="45" t="n"/>
      <c r="E366" s="45" t="n"/>
    </row>
    <row r="367" ht="13" customHeight="1" s="301">
      <c r="D367" s="45" t="n"/>
      <c r="E367" s="45" t="n"/>
    </row>
    <row r="368" ht="13" customHeight="1" s="301">
      <c r="D368" s="45" t="n"/>
      <c r="E368" s="45" t="n"/>
    </row>
    <row r="369" ht="13" customHeight="1" s="301">
      <c r="D369" s="45" t="n"/>
      <c r="E369" s="45" t="n"/>
    </row>
    <row r="370" ht="13" customHeight="1" s="301">
      <c r="D370" s="45" t="n"/>
      <c r="E370" s="45" t="n"/>
    </row>
    <row r="371" ht="13" customHeight="1" s="301">
      <c r="D371" s="45" t="n"/>
      <c r="E371" s="45" t="n"/>
    </row>
    <row r="372" ht="13" customHeight="1" s="301">
      <c r="D372" s="45" t="n"/>
      <c r="E372" s="45" t="n"/>
    </row>
    <row r="373" ht="13" customHeight="1" s="301">
      <c r="D373" s="45" t="n"/>
      <c r="E373" s="45" t="n"/>
    </row>
    <row r="374" ht="13" customHeight="1" s="301">
      <c r="D374" s="45" t="n"/>
      <c r="E374" s="45" t="n"/>
    </row>
    <row r="375" ht="13" customHeight="1" s="301">
      <c r="D375" s="45" t="n"/>
      <c r="E375" s="45" t="n"/>
    </row>
    <row r="376" ht="13" customHeight="1" s="301">
      <c r="D376" s="45" t="n"/>
      <c r="E376" s="45" t="n"/>
    </row>
    <row r="377" ht="13" customHeight="1" s="301">
      <c r="D377" s="45" t="n"/>
      <c r="E377" s="45" t="n"/>
    </row>
    <row r="378" ht="13" customHeight="1" s="301">
      <c r="D378" s="45" t="n"/>
      <c r="E378" s="45" t="n"/>
    </row>
    <row r="379" ht="13" customHeight="1" s="301">
      <c r="D379" s="45" t="n"/>
      <c r="E379" s="45" t="n"/>
    </row>
    <row r="380" ht="13" customHeight="1" s="301">
      <c r="D380" s="45" t="n"/>
      <c r="E380" s="45" t="n"/>
    </row>
    <row r="381" ht="13" customHeight="1" s="301">
      <c r="D381" s="45" t="n"/>
      <c r="E381" s="45" t="n"/>
    </row>
    <row r="382" ht="13" customHeight="1" s="301">
      <c r="D382" s="45" t="n"/>
      <c r="E382" s="45" t="n"/>
    </row>
    <row r="383" ht="13" customHeight="1" s="301">
      <c r="D383" s="45" t="n"/>
      <c r="E383" s="45" t="n"/>
    </row>
    <row r="384" ht="13" customHeight="1" s="301">
      <c r="D384" s="45" t="n"/>
      <c r="E384" s="45" t="n"/>
    </row>
    <row r="385" ht="13" customHeight="1" s="301">
      <c r="D385" s="45" t="n"/>
      <c r="E385" s="45" t="n"/>
    </row>
    <row r="386" ht="13" customHeight="1" s="301">
      <c r="D386" s="45" t="n"/>
      <c r="E386" s="45" t="n"/>
    </row>
    <row r="387" ht="13" customHeight="1" s="301">
      <c r="D387" s="45" t="n"/>
      <c r="E387" s="45" t="n"/>
    </row>
    <row r="388" ht="13" customHeight="1" s="301">
      <c r="D388" s="45" t="n"/>
      <c r="E388" s="45" t="n"/>
    </row>
    <row r="389" ht="13" customHeight="1" s="301">
      <c r="D389" s="45" t="n"/>
      <c r="E389" s="45" t="n"/>
    </row>
    <row r="390" ht="13" customHeight="1" s="301">
      <c r="D390" s="45" t="n"/>
      <c r="E390" s="45" t="n"/>
    </row>
    <row r="391" ht="13" customHeight="1" s="301">
      <c r="D391" s="45" t="n"/>
      <c r="E391" s="45" t="n"/>
    </row>
    <row r="392" ht="13" customHeight="1" s="301">
      <c r="D392" s="45" t="n"/>
      <c r="E392" s="45" t="n"/>
    </row>
    <row r="393" ht="13" customHeight="1" s="301">
      <c r="D393" s="45" t="n"/>
      <c r="E393" s="45" t="n"/>
    </row>
    <row r="394" ht="13" customHeight="1" s="301">
      <c r="D394" s="45" t="n"/>
      <c r="E394" s="45" t="n"/>
    </row>
    <row r="395" ht="13" customHeight="1" s="301">
      <c r="D395" s="45" t="n"/>
      <c r="E395" s="45" t="n"/>
    </row>
    <row r="396" ht="13" customHeight="1" s="301">
      <c r="D396" s="45" t="n"/>
      <c r="E396" s="45" t="n"/>
    </row>
    <row r="397" ht="13" customHeight="1" s="301">
      <c r="D397" s="45" t="n"/>
      <c r="E397" s="45" t="n"/>
    </row>
    <row r="398" ht="13" customHeight="1" s="301">
      <c r="D398" s="45" t="n"/>
      <c r="E398" s="45" t="n"/>
    </row>
    <row r="399" ht="13" customHeight="1" s="301">
      <c r="D399" s="45" t="n"/>
      <c r="E399" s="45" t="n"/>
    </row>
    <row r="400" ht="13" customHeight="1" s="301">
      <c r="D400" s="45" t="n"/>
      <c r="E400" s="45" t="n"/>
    </row>
    <row r="401" ht="13" customHeight="1" s="301">
      <c r="D401" s="45" t="n"/>
      <c r="E401" s="45" t="n"/>
    </row>
    <row r="402" ht="13" customHeight="1" s="301">
      <c r="D402" s="45" t="n"/>
      <c r="E402" s="45" t="n"/>
    </row>
    <row r="403" ht="13" customHeight="1" s="301">
      <c r="D403" s="45" t="n"/>
      <c r="E403" s="45" t="n"/>
    </row>
    <row r="404" ht="13" customHeight="1" s="301">
      <c r="D404" s="45" t="n"/>
      <c r="E404" s="45" t="n"/>
    </row>
    <row r="405" ht="13" customHeight="1" s="301">
      <c r="D405" s="45" t="n"/>
      <c r="E405" s="45" t="n"/>
    </row>
    <row r="406" ht="13" customHeight="1" s="301">
      <c r="D406" s="45" t="n"/>
      <c r="E406" s="45" t="n"/>
    </row>
    <row r="407" ht="13" customHeight="1" s="301">
      <c r="D407" s="45" t="n"/>
      <c r="E407" s="45" t="n"/>
    </row>
    <row r="408" ht="13" customHeight="1" s="301">
      <c r="D408" s="45" t="n"/>
      <c r="E408" s="45" t="n"/>
    </row>
    <row r="409" ht="13" customHeight="1" s="301">
      <c r="D409" s="45" t="n"/>
      <c r="E409" s="45" t="n"/>
    </row>
    <row r="410" ht="13" customHeight="1" s="301">
      <c r="D410" s="45" t="n"/>
      <c r="E410" s="45" t="n"/>
    </row>
    <row r="411" ht="13" customHeight="1" s="301">
      <c r="D411" s="45" t="n"/>
      <c r="E411" s="45" t="n"/>
    </row>
    <row r="412" ht="13" customHeight="1" s="301">
      <c r="D412" s="45" t="n"/>
      <c r="E412" s="45" t="n"/>
    </row>
    <row r="413" ht="13" customHeight="1" s="301">
      <c r="D413" s="45" t="n"/>
      <c r="E413" s="45" t="n"/>
    </row>
    <row r="414" ht="13" customHeight="1" s="301">
      <c r="D414" s="45" t="n"/>
      <c r="E414" s="45" t="n"/>
    </row>
    <row r="415" ht="13" customHeight="1" s="301">
      <c r="D415" s="45" t="n"/>
      <c r="E415" s="45" t="n"/>
    </row>
    <row r="416" ht="13" customHeight="1" s="301">
      <c r="D416" s="45" t="n"/>
      <c r="E416" s="45" t="n"/>
    </row>
    <row r="417" ht="13" customHeight="1" s="301">
      <c r="D417" s="45" t="n"/>
      <c r="E417" s="45" t="n"/>
    </row>
    <row r="418" ht="13" customHeight="1" s="301">
      <c r="D418" s="45" t="n"/>
      <c r="E418" s="45" t="n"/>
    </row>
    <row r="419" ht="13" customHeight="1" s="301">
      <c r="D419" s="45" t="n"/>
      <c r="E419" s="45" t="n"/>
    </row>
    <row r="420" ht="13" customHeight="1" s="301">
      <c r="D420" s="45" t="n"/>
      <c r="E420" s="45" t="n"/>
    </row>
    <row r="421" ht="13" customHeight="1" s="301">
      <c r="D421" s="45" t="n"/>
      <c r="E421" s="45" t="n"/>
    </row>
    <row r="422" ht="13" customHeight="1" s="301">
      <c r="D422" s="45" t="n"/>
      <c r="E422" s="45" t="n"/>
    </row>
    <row r="423" ht="13" customHeight="1" s="301">
      <c r="D423" s="45" t="n"/>
      <c r="E423" s="45" t="n"/>
    </row>
    <row r="424" ht="13" customHeight="1" s="301">
      <c r="D424" s="45" t="n"/>
      <c r="E424" s="45" t="n"/>
    </row>
    <row r="425" ht="13" customHeight="1" s="301">
      <c r="D425" s="45" t="n"/>
      <c r="E425" s="45" t="n"/>
    </row>
    <row r="426" ht="13" customHeight="1" s="301">
      <c r="D426" s="45" t="n"/>
      <c r="E426" s="45" t="n"/>
    </row>
    <row r="427" ht="13" customHeight="1" s="301">
      <c r="D427" s="45" t="n"/>
      <c r="E427" s="45" t="n"/>
    </row>
    <row r="428" ht="13" customHeight="1" s="301">
      <c r="D428" s="45" t="n"/>
      <c r="E428" s="45" t="n"/>
    </row>
    <row r="429" ht="13" customHeight="1" s="301">
      <c r="D429" s="45" t="n"/>
      <c r="E429" s="45" t="n"/>
    </row>
    <row r="430" ht="13" customHeight="1" s="301">
      <c r="D430" s="45" t="n"/>
      <c r="E430" s="45" t="n"/>
    </row>
    <row r="431" ht="13" customHeight="1" s="301">
      <c r="D431" s="45" t="n"/>
      <c r="E431" s="45" t="n"/>
    </row>
    <row r="432" ht="13" customHeight="1" s="301">
      <c r="D432" s="45" t="n"/>
      <c r="E432" s="45" t="n"/>
    </row>
    <row r="433" ht="13" customHeight="1" s="301">
      <c r="D433" s="45" t="n"/>
      <c r="E433" s="45" t="n"/>
    </row>
    <row r="434" ht="13" customHeight="1" s="301">
      <c r="D434" s="45" t="n"/>
      <c r="E434" s="45" t="n"/>
    </row>
    <row r="435" ht="13" customHeight="1" s="301">
      <c r="D435" s="45" t="n"/>
      <c r="E435" s="45" t="n"/>
    </row>
    <row r="436" ht="13" customHeight="1" s="301">
      <c r="D436" s="45" t="n"/>
      <c r="E436" s="45" t="n"/>
    </row>
    <row r="437" ht="13" customHeight="1" s="301">
      <c r="D437" s="45" t="n"/>
      <c r="E437" s="45" t="n"/>
    </row>
    <row r="438" ht="13" customHeight="1" s="301">
      <c r="D438" s="45" t="n"/>
      <c r="E438" s="45" t="n"/>
    </row>
    <row r="439" ht="13" customHeight="1" s="301">
      <c r="D439" s="45" t="n"/>
      <c r="E439" s="45" t="n"/>
    </row>
    <row r="440" ht="13" customHeight="1" s="301">
      <c r="D440" s="45" t="n"/>
      <c r="E440" s="45" t="n"/>
    </row>
    <row r="441" ht="13" customHeight="1" s="301">
      <c r="D441" s="45" t="n"/>
      <c r="E441" s="45" t="n"/>
    </row>
    <row r="442" ht="13" customHeight="1" s="301">
      <c r="D442" s="45" t="n"/>
      <c r="E442" s="45" t="n"/>
    </row>
    <row r="443" ht="13" customHeight="1" s="301">
      <c r="D443" s="45" t="n"/>
      <c r="E443" s="45" t="n"/>
    </row>
    <row r="444" ht="13" customHeight="1" s="301">
      <c r="D444" s="45" t="n"/>
      <c r="E444" s="45" t="n"/>
    </row>
    <row r="445" ht="13" customHeight="1" s="301">
      <c r="D445" s="45" t="n"/>
      <c r="E445" s="45" t="n"/>
    </row>
    <row r="446" ht="13" customHeight="1" s="301">
      <c r="D446" s="45" t="n"/>
      <c r="E446" s="45" t="n"/>
    </row>
    <row r="447" ht="13" customHeight="1" s="301">
      <c r="D447" s="45" t="n"/>
      <c r="E447" s="45" t="n"/>
    </row>
    <row r="448" ht="13" customHeight="1" s="301">
      <c r="D448" s="45" t="n"/>
      <c r="E448" s="45" t="n"/>
    </row>
    <row r="449" ht="13" customHeight="1" s="301">
      <c r="D449" s="45" t="n"/>
      <c r="E449" s="45" t="n"/>
    </row>
    <row r="450" ht="13" customHeight="1" s="301">
      <c r="D450" s="45" t="n"/>
      <c r="E450" s="45" t="n"/>
    </row>
    <row r="451" ht="13" customHeight="1" s="301">
      <c r="D451" s="45" t="n"/>
      <c r="E451" s="45" t="n"/>
    </row>
    <row r="452" ht="13" customHeight="1" s="301">
      <c r="D452" s="45" t="n"/>
      <c r="E452" s="45" t="n"/>
    </row>
    <row r="453" ht="13" customHeight="1" s="301">
      <c r="D453" s="45" t="n"/>
      <c r="E453" s="45" t="n"/>
    </row>
    <row r="454" ht="13" customHeight="1" s="301">
      <c r="D454" s="45" t="n"/>
      <c r="E454" s="45" t="n"/>
    </row>
    <row r="455" ht="13" customHeight="1" s="301">
      <c r="D455" s="45" t="n"/>
      <c r="E455" s="45" t="n"/>
    </row>
    <row r="456" ht="13" customHeight="1" s="301">
      <c r="D456" s="45" t="n"/>
      <c r="E456" s="45" t="n"/>
    </row>
    <row r="457" ht="13" customHeight="1" s="301">
      <c r="D457" s="45" t="n"/>
      <c r="E457" s="45" t="n"/>
    </row>
    <row r="458" ht="13" customHeight="1" s="301">
      <c r="D458" s="45" t="n"/>
      <c r="E458" s="45" t="n"/>
    </row>
    <row r="459" ht="13" customHeight="1" s="301">
      <c r="D459" s="45" t="n"/>
      <c r="E459" s="45" t="n"/>
    </row>
    <row r="460" ht="13" customHeight="1" s="301">
      <c r="D460" s="45" t="n"/>
      <c r="E460" s="45" t="n"/>
    </row>
    <row r="461" ht="13" customHeight="1" s="301">
      <c r="D461" s="45" t="n"/>
      <c r="E461" s="45" t="n"/>
    </row>
    <row r="462" ht="13" customHeight="1" s="301">
      <c r="D462" s="45" t="n"/>
      <c r="E462" s="45" t="n"/>
    </row>
    <row r="463" ht="13" customHeight="1" s="301">
      <c r="D463" s="45" t="n"/>
      <c r="E463" s="45" t="n"/>
    </row>
    <row r="464" ht="13" customHeight="1" s="301">
      <c r="D464" s="45" t="n"/>
      <c r="E464" s="45" t="n"/>
    </row>
    <row r="465" ht="13" customHeight="1" s="301">
      <c r="D465" s="45" t="n"/>
      <c r="E465" s="45" t="n"/>
    </row>
    <row r="466" ht="13" customHeight="1" s="301">
      <c r="D466" s="45" t="n"/>
      <c r="E466" s="45" t="n"/>
    </row>
    <row r="467" ht="13" customHeight="1" s="301">
      <c r="D467" s="45" t="n"/>
      <c r="E467" s="45" t="n"/>
    </row>
    <row r="468" ht="13" customHeight="1" s="301">
      <c r="D468" s="45" t="n"/>
      <c r="E468" s="45" t="n"/>
    </row>
    <row r="469" ht="13" customHeight="1" s="301">
      <c r="D469" s="45" t="n"/>
      <c r="E469" s="45" t="n"/>
    </row>
    <row r="470" ht="13" customHeight="1" s="301">
      <c r="D470" s="45" t="n"/>
      <c r="E470" s="45" t="n"/>
    </row>
    <row r="471" ht="13" customHeight="1" s="301">
      <c r="D471" s="45" t="n"/>
      <c r="E471" s="45" t="n"/>
    </row>
    <row r="472" ht="13" customHeight="1" s="301">
      <c r="D472" s="45" t="n"/>
      <c r="E472" s="45" t="n"/>
    </row>
    <row r="473" ht="13" customHeight="1" s="301">
      <c r="D473" s="45" t="n"/>
      <c r="E473" s="45" t="n"/>
    </row>
    <row r="474" ht="13" customHeight="1" s="301">
      <c r="D474" s="45" t="n"/>
      <c r="E474" s="45" t="n"/>
    </row>
    <row r="475" ht="13" customHeight="1" s="301">
      <c r="D475" s="45" t="n"/>
      <c r="E475" s="45" t="n"/>
    </row>
    <row r="476" ht="13" customHeight="1" s="301">
      <c r="D476" s="45" t="n"/>
      <c r="E476" s="45" t="n"/>
    </row>
    <row r="477" ht="13" customHeight="1" s="301">
      <c r="D477" s="45" t="n"/>
      <c r="E477" s="45" t="n"/>
    </row>
    <row r="478" ht="13" customHeight="1" s="301">
      <c r="D478" s="45" t="n"/>
      <c r="E478" s="45" t="n"/>
    </row>
    <row r="479" ht="13" customHeight="1" s="301">
      <c r="D479" s="45" t="n"/>
      <c r="E479" s="45" t="n"/>
    </row>
    <row r="480" ht="13" customHeight="1" s="301">
      <c r="D480" s="45" t="n"/>
      <c r="E480" s="45" t="n"/>
    </row>
    <row r="481" ht="13" customHeight="1" s="301">
      <c r="D481" s="45" t="n"/>
      <c r="E481" s="45" t="n"/>
    </row>
    <row r="482" ht="13" customHeight="1" s="301">
      <c r="D482" s="45" t="n"/>
      <c r="E482" s="45" t="n"/>
    </row>
    <row r="483" ht="13" customHeight="1" s="301">
      <c r="D483" s="45" t="n"/>
      <c r="E483" s="45" t="n"/>
    </row>
    <row r="484" ht="13" customHeight="1" s="301">
      <c r="D484" s="45" t="n"/>
      <c r="E484" s="45" t="n"/>
    </row>
    <row r="485" ht="13" customHeight="1" s="301">
      <c r="D485" s="45" t="n"/>
      <c r="E485" s="45" t="n"/>
    </row>
    <row r="486" ht="13" customHeight="1" s="301">
      <c r="D486" s="45" t="n"/>
      <c r="E486" s="45" t="n"/>
    </row>
    <row r="487" ht="13" customHeight="1" s="301">
      <c r="D487" s="45" t="n"/>
      <c r="E487" s="45" t="n"/>
    </row>
    <row r="488" ht="13" customHeight="1" s="301">
      <c r="D488" s="45" t="n"/>
      <c r="E488" s="45" t="n"/>
    </row>
    <row r="489" ht="13" customHeight="1" s="301">
      <c r="D489" s="45" t="n"/>
      <c r="E489" s="45" t="n"/>
    </row>
    <row r="490" ht="13" customHeight="1" s="301">
      <c r="D490" s="45" t="n"/>
      <c r="E490" s="45" t="n"/>
    </row>
    <row r="491" ht="13" customHeight="1" s="301">
      <c r="D491" s="45" t="n"/>
      <c r="E491" s="45" t="n"/>
    </row>
    <row r="492" ht="13" customHeight="1" s="301">
      <c r="D492" s="45" t="n"/>
      <c r="E492" s="45" t="n"/>
    </row>
    <row r="493" ht="13" customHeight="1" s="301">
      <c r="D493" s="45" t="n"/>
      <c r="E493" s="45" t="n"/>
    </row>
    <row r="494" ht="13" customHeight="1" s="301">
      <c r="D494" s="45" t="n"/>
      <c r="E494" s="45" t="n"/>
    </row>
    <row r="495" ht="13" customHeight="1" s="301">
      <c r="D495" s="45" t="n"/>
      <c r="E495" s="45" t="n"/>
    </row>
    <row r="496" ht="13" customHeight="1" s="301">
      <c r="D496" s="45" t="n"/>
      <c r="E496" s="45" t="n"/>
    </row>
    <row r="497" ht="13" customHeight="1" s="301">
      <c r="D497" s="45" t="n"/>
      <c r="E497" s="45" t="n"/>
    </row>
    <row r="498" ht="13" customHeight="1" s="301">
      <c r="D498" s="45" t="n"/>
      <c r="E498" s="45" t="n"/>
    </row>
    <row r="499" ht="13" customHeight="1" s="301">
      <c r="D499" s="45" t="n"/>
      <c r="E499" s="45" t="n"/>
    </row>
    <row r="500" ht="13" customHeight="1" s="301">
      <c r="D500" s="45" t="n"/>
      <c r="E500" s="45" t="n"/>
    </row>
    <row r="501" ht="13" customHeight="1" s="301">
      <c r="D501" s="45" t="n"/>
      <c r="E501" s="45" t="n"/>
    </row>
    <row r="502" ht="13" customHeight="1" s="301">
      <c r="D502" s="45" t="n"/>
      <c r="E502" s="45" t="n"/>
    </row>
    <row r="503" ht="13" customHeight="1" s="301">
      <c r="D503" s="45" t="n"/>
      <c r="E503" s="45" t="n"/>
    </row>
    <row r="504" ht="13" customHeight="1" s="301">
      <c r="D504" s="45" t="n"/>
      <c r="E504" s="45" t="n"/>
    </row>
    <row r="505" ht="13" customHeight="1" s="301">
      <c r="D505" s="45" t="n"/>
      <c r="E505" s="45" t="n"/>
    </row>
    <row r="506" ht="13" customHeight="1" s="301">
      <c r="D506" s="45" t="n"/>
      <c r="E506" s="45" t="n"/>
    </row>
    <row r="507" ht="13" customHeight="1" s="301">
      <c r="D507" s="45" t="n"/>
      <c r="E507" s="45" t="n"/>
    </row>
    <row r="508" ht="13" customHeight="1" s="301">
      <c r="D508" s="45" t="n"/>
      <c r="E508" s="45" t="n"/>
    </row>
    <row r="509" ht="13" customHeight="1" s="301">
      <c r="D509" s="45" t="n"/>
      <c r="E509" s="45" t="n"/>
    </row>
    <row r="510" ht="13" customHeight="1" s="301">
      <c r="D510" s="45" t="n"/>
      <c r="E510" s="45" t="n"/>
    </row>
    <row r="511" ht="13" customHeight="1" s="301">
      <c r="D511" s="45" t="n"/>
      <c r="E511" s="45" t="n"/>
    </row>
    <row r="512" ht="13" customHeight="1" s="301">
      <c r="D512" s="45" t="n"/>
      <c r="E512" s="45" t="n"/>
    </row>
    <row r="513" ht="13" customHeight="1" s="301">
      <c r="D513" s="45" t="n"/>
      <c r="E513" s="45" t="n"/>
    </row>
    <row r="514" ht="13" customHeight="1" s="301">
      <c r="D514" s="45" t="n"/>
      <c r="E514" s="45" t="n"/>
    </row>
    <row r="515" ht="13" customHeight="1" s="301">
      <c r="D515" s="45" t="n"/>
      <c r="E515" s="45" t="n"/>
    </row>
    <row r="516" ht="13" customHeight="1" s="301">
      <c r="D516" s="45" t="n"/>
      <c r="E516" s="45" t="n"/>
    </row>
    <row r="517" ht="13" customHeight="1" s="301">
      <c r="D517" s="45" t="n"/>
      <c r="E517" s="45" t="n"/>
    </row>
    <row r="518" ht="13" customHeight="1" s="301">
      <c r="D518" s="45" t="n"/>
      <c r="E518" s="45" t="n"/>
    </row>
    <row r="519" ht="13" customHeight="1" s="301">
      <c r="D519" s="45" t="n"/>
      <c r="E519" s="45" t="n"/>
    </row>
    <row r="520" ht="13" customHeight="1" s="301">
      <c r="D520" s="45" t="n"/>
      <c r="E520" s="45" t="n"/>
    </row>
    <row r="521" ht="13" customHeight="1" s="301">
      <c r="D521" s="45" t="n"/>
      <c r="E521" s="45" t="n"/>
    </row>
    <row r="522" ht="13" customHeight="1" s="301">
      <c r="D522" s="45" t="n"/>
      <c r="E522" s="45" t="n"/>
    </row>
    <row r="523" ht="13" customHeight="1" s="301">
      <c r="D523" s="45" t="n"/>
      <c r="E523" s="45" t="n"/>
    </row>
    <row r="524" ht="13" customHeight="1" s="301">
      <c r="D524" s="45" t="n"/>
      <c r="E524" s="45" t="n"/>
    </row>
    <row r="525" ht="13" customHeight="1" s="301">
      <c r="D525" s="45" t="n"/>
      <c r="E525" s="45" t="n"/>
    </row>
    <row r="526" ht="13" customHeight="1" s="301">
      <c r="D526" s="45" t="n"/>
      <c r="E526" s="45" t="n"/>
    </row>
    <row r="527" ht="13" customHeight="1" s="301">
      <c r="D527" s="45" t="n"/>
      <c r="E527" s="45" t="n"/>
    </row>
    <row r="528" ht="13" customHeight="1" s="301">
      <c r="D528" s="45" t="n"/>
      <c r="E528" s="45" t="n"/>
    </row>
    <row r="529" ht="13" customHeight="1" s="301">
      <c r="D529" s="45" t="n"/>
      <c r="E529" s="45" t="n"/>
    </row>
    <row r="530" ht="13" customHeight="1" s="301">
      <c r="D530" s="45" t="n"/>
      <c r="E530" s="45" t="n"/>
    </row>
    <row r="531" ht="13" customHeight="1" s="301">
      <c r="D531" s="45" t="n"/>
      <c r="E531" s="45" t="n"/>
    </row>
    <row r="532" ht="13" customHeight="1" s="301">
      <c r="D532" s="45" t="n"/>
      <c r="E532" s="45" t="n"/>
    </row>
    <row r="533" ht="13" customHeight="1" s="301">
      <c r="D533" s="45" t="n"/>
      <c r="E533" s="45" t="n"/>
    </row>
    <row r="534" ht="13" customHeight="1" s="301">
      <c r="D534" s="45" t="n"/>
      <c r="E534" s="45" t="n"/>
    </row>
    <row r="535" ht="13" customHeight="1" s="301">
      <c r="D535" s="45" t="n"/>
      <c r="E535" s="45" t="n"/>
    </row>
    <row r="536" ht="13" customHeight="1" s="301">
      <c r="D536" s="45" t="n"/>
      <c r="E536" s="45" t="n"/>
    </row>
    <row r="537" ht="13" customHeight="1" s="301">
      <c r="D537" s="45" t="n"/>
      <c r="E537" s="45" t="n"/>
    </row>
    <row r="538" ht="13" customHeight="1" s="301">
      <c r="D538" s="45" t="n"/>
      <c r="E538" s="45" t="n"/>
    </row>
    <row r="539" ht="13" customHeight="1" s="301">
      <c r="D539" s="45" t="n"/>
      <c r="E539" s="45" t="n"/>
    </row>
    <row r="540" ht="13" customHeight="1" s="301">
      <c r="D540" s="45" t="n"/>
      <c r="E540" s="45" t="n"/>
    </row>
    <row r="541" ht="13" customHeight="1" s="301">
      <c r="D541" s="45" t="n"/>
      <c r="E541" s="45" t="n"/>
    </row>
    <row r="542" ht="13" customHeight="1" s="301">
      <c r="D542" s="45" t="n"/>
      <c r="E542" s="45" t="n"/>
    </row>
    <row r="543" ht="13" customHeight="1" s="301">
      <c r="D543" s="45" t="n"/>
      <c r="E543" s="45" t="n"/>
    </row>
    <row r="544" ht="13" customHeight="1" s="301">
      <c r="D544" s="45" t="n"/>
      <c r="E544" s="45" t="n"/>
    </row>
    <row r="545" ht="13" customHeight="1" s="301">
      <c r="D545" s="45" t="n"/>
      <c r="E545" s="45" t="n"/>
    </row>
    <row r="546" ht="13" customHeight="1" s="301">
      <c r="D546" s="45" t="n"/>
      <c r="E546" s="45" t="n"/>
    </row>
    <row r="547" ht="13" customHeight="1" s="301">
      <c r="D547" s="45" t="n"/>
      <c r="E547" s="45" t="n"/>
    </row>
    <row r="548" ht="13" customHeight="1" s="301">
      <c r="D548" s="45" t="n"/>
      <c r="E548" s="45" t="n"/>
    </row>
    <row r="549" ht="13" customHeight="1" s="301">
      <c r="D549" s="45" t="n"/>
      <c r="E549" s="45" t="n"/>
    </row>
    <row r="550" ht="13" customHeight="1" s="301">
      <c r="D550" s="45" t="n"/>
      <c r="E550" s="45" t="n"/>
    </row>
    <row r="551" ht="13" customHeight="1" s="301">
      <c r="D551" s="45" t="n"/>
      <c r="E551" s="45" t="n"/>
    </row>
    <row r="552" ht="13" customHeight="1" s="301">
      <c r="D552" s="45" t="n"/>
      <c r="E552" s="45" t="n"/>
    </row>
    <row r="553" ht="13" customHeight="1" s="301">
      <c r="D553" s="45" t="n"/>
      <c r="E553" s="45" t="n"/>
    </row>
    <row r="554" ht="13" customHeight="1" s="301">
      <c r="D554" s="45" t="n"/>
      <c r="E554" s="45" t="n"/>
    </row>
    <row r="555" ht="13" customHeight="1" s="301">
      <c r="D555" s="45" t="n"/>
      <c r="E555" s="45" t="n"/>
    </row>
    <row r="556" ht="13" customHeight="1" s="301">
      <c r="D556" s="45" t="n"/>
      <c r="E556" s="45" t="n"/>
    </row>
    <row r="557" ht="13" customHeight="1" s="301">
      <c r="D557" s="45" t="n"/>
      <c r="E557" s="45" t="n"/>
    </row>
    <row r="558" ht="13" customHeight="1" s="301">
      <c r="D558" s="45" t="n"/>
      <c r="E558" s="45" t="n"/>
    </row>
    <row r="559" ht="13" customHeight="1" s="301">
      <c r="D559" s="45" t="n"/>
      <c r="E559" s="45" t="n"/>
    </row>
    <row r="560" ht="13" customHeight="1" s="301">
      <c r="D560" s="45" t="n"/>
      <c r="E560" s="45" t="n"/>
    </row>
    <row r="561" ht="13" customHeight="1" s="301">
      <c r="D561" s="45" t="n"/>
      <c r="E561" s="45" t="n"/>
    </row>
    <row r="562" ht="13" customHeight="1" s="301">
      <c r="D562" s="45" t="n"/>
      <c r="E562" s="45" t="n"/>
    </row>
    <row r="563" ht="13" customHeight="1" s="301">
      <c r="D563" s="45" t="n"/>
      <c r="E563" s="45" t="n"/>
    </row>
    <row r="564" ht="13" customHeight="1" s="301">
      <c r="D564" s="45" t="n"/>
      <c r="E564" s="45" t="n"/>
    </row>
    <row r="565" ht="13" customHeight="1" s="301">
      <c r="D565" s="45" t="n"/>
      <c r="E565" s="45" t="n"/>
    </row>
    <row r="566" ht="13" customHeight="1" s="301">
      <c r="D566" s="45" t="n"/>
      <c r="E566" s="45" t="n"/>
    </row>
    <row r="567" ht="13" customHeight="1" s="301">
      <c r="D567" s="45" t="n"/>
      <c r="E567" s="45" t="n"/>
    </row>
    <row r="568" ht="13" customHeight="1" s="301">
      <c r="D568" s="45" t="n"/>
      <c r="E568" s="45" t="n"/>
    </row>
    <row r="569" ht="13" customHeight="1" s="301">
      <c r="D569" s="45" t="n"/>
      <c r="E569" s="45" t="n"/>
    </row>
    <row r="570" ht="13" customHeight="1" s="301">
      <c r="D570" s="45" t="n"/>
      <c r="E570" s="45" t="n"/>
    </row>
    <row r="571" ht="13" customHeight="1" s="301">
      <c r="D571" s="45" t="n"/>
      <c r="E571" s="45" t="n"/>
    </row>
    <row r="572" ht="13" customHeight="1" s="301">
      <c r="D572" s="45" t="n"/>
      <c r="E572" s="45" t="n"/>
    </row>
    <row r="573" ht="13" customHeight="1" s="301">
      <c r="D573" s="45" t="n"/>
      <c r="E573" s="45" t="n"/>
    </row>
    <row r="574" ht="13" customHeight="1" s="301">
      <c r="D574" s="45" t="n"/>
      <c r="E574" s="45" t="n"/>
    </row>
    <row r="575" ht="13" customHeight="1" s="301">
      <c r="D575" s="45" t="n"/>
      <c r="E575" s="45" t="n"/>
    </row>
    <row r="576" ht="13" customHeight="1" s="301">
      <c r="D576" s="45" t="n"/>
      <c r="E576" s="45" t="n"/>
    </row>
    <row r="577" ht="13" customHeight="1" s="301">
      <c r="D577" s="45" t="n"/>
      <c r="E577" s="45" t="n"/>
    </row>
    <row r="578" ht="13" customHeight="1" s="301">
      <c r="D578" s="45" t="n"/>
      <c r="E578" s="45" t="n"/>
    </row>
    <row r="579" ht="13" customHeight="1" s="301">
      <c r="D579" s="45" t="n"/>
      <c r="E579" s="45" t="n"/>
    </row>
    <row r="580" ht="13" customHeight="1" s="301">
      <c r="D580" s="45" t="n"/>
      <c r="E580" s="45" t="n"/>
    </row>
    <row r="581" ht="13" customHeight="1" s="301">
      <c r="D581" s="45" t="n"/>
      <c r="E581" s="45" t="n"/>
    </row>
    <row r="582" ht="13" customHeight="1" s="301">
      <c r="D582" s="45" t="n"/>
      <c r="E582" s="45" t="n"/>
    </row>
    <row r="583" ht="13" customHeight="1" s="301">
      <c r="D583" s="45" t="n"/>
      <c r="E583" s="45" t="n"/>
    </row>
    <row r="584" ht="13" customHeight="1" s="301">
      <c r="D584" s="45" t="n"/>
      <c r="E584" s="45" t="n"/>
    </row>
    <row r="585" ht="13" customHeight="1" s="301">
      <c r="D585" s="45" t="n"/>
      <c r="E585" s="45" t="n"/>
    </row>
    <row r="586" ht="13" customHeight="1" s="301">
      <c r="D586" s="45" t="n"/>
      <c r="E586" s="45" t="n"/>
    </row>
    <row r="587" ht="13" customHeight="1" s="301">
      <c r="D587" s="45" t="n"/>
      <c r="E587" s="45" t="n"/>
    </row>
    <row r="588" ht="13" customHeight="1" s="301">
      <c r="D588" s="45" t="n"/>
      <c r="E588" s="45" t="n"/>
    </row>
    <row r="589" ht="13" customHeight="1" s="301">
      <c r="D589" s="45" t="n"/>
      <c r="E589" s="45" t="n"/>
    </row>
    <row r="590" ht="13" customHeight="1" s="301">
      <c r="D590" s="45" t="n"/>
      <c r="E590" s="45" t="n"/>
    </row>
    <row r="591" ht="13" customHeight="1" s="301">
      <c r="D591" s="45" t="n"/>
      <c r="E591" s="45" t="n"/>
    </row>
    <row r="592" ht="13" customHeight="1" s="301">
      <c r="D592" s="45" t="n"/>
      <c r="E592" s="45" t="n"/>
    </row>
    <row r="593" ht="13" customHeight="1" s="301">
      <c r="D593" s="45" t="n"/>
      <c r="E593" s="45" t="n"/>
    </row>
    <row r="594" ht="13" customHeight="1" s="301">
      <c r="D594" s="45" t="n"/>
      <c r="E594" s="45" t="n"/>
    </row>
    <row r="595" ht="13" customHeight="1" s="301">
      <c r="D595" s="45" t="n"/>
      <c r="E595" s="45" t="n"/>
    </row>
    <row r="596" ht="13" customHeight="1" s="301">
      <c r="D596" s="45" t="n"/>
      <c r="E596" s="45" t="n"/>
    </row>
    <row r="597" ht="13" customHeight="1" s="301">
      <c r="D597" s="45" t="n"/>
      <c r="E597" s="45" t="n"/>
    </row>
    <row r="598" ht="13" customHeight="1" s="301">
      <c r="D598" s="45" t="n"/>
      <c r="E598" s="45" t="n"/>
    </row>
    <row r="599" ht="13" customHeight="1" s="301">
      <c r="D599" s="45" t="n"/>
      <c r="E599" s="45" t="n"/>
    </row>
    <row r="600" ht="13" customHeight="1" s="301">
      <c r="D600" s="45" t="n"/>
      <c r="E600" s="45" t="n"/>
    </row>
    <row r="601" ht="13" customHeight="1" s="301">
      <c r="D601" s="45" t="n"/>
      <c r="E601" s="45" t="n"/>
    </row>
    <row r="602" ht="13" customHeight="1" s="301">
      <c r="D602" s="45" t="n"/>
      <c r="E602" s="45" t="n"/>
    </row>
    <row r="603" ht="13" customHeight="1" s="301">
      <c r="D603" s="45" t="n"/>
      <c r="E603" s="45" t="n"/>
    </row>
    <row r="604" ht="13" customHeight="1" s="301">
      <c r="D604" s="45" t="n"/>
      <c r="E604" s="45" t="n"/>
    </row>
    <row r="605" ht="13" customHeight="1" s="301">
      <c r="D605" s="45" t="n"/>
      <c r="E605" s="45" t="n"/>
    </row>
    <row r="606" ht="13" customHeight="1" s="301">
      <c r="D606" s="45" t="n"/>
      <c r="E606" s="45" t="n"/>
    </row>
    <row r="607" ht="13" customHeight="1" s="301">
      <c r="D607" s="45" t="n"/>
      <c r="E607" s="45" t="n"/>
    </row>
    <row r="608" ht="13" customHeight="1" s="301">
      <c r="D608" s="45" t="n"/>
      <c r="E608" s="45" t="n"/>
    </row>
    <row r="609" ht="13" customHeight="1" s="301">
      <c r="D609" s="45" t="n"/>
      <c r="E609" s="45" t="n"/>
    </row>
    <row r="610" ht="13" customHeight="1" s="301">
      <c r="D610" s="45" t="n"/>
      <c r="E610" s="45" t="n"/>
    </row>
    <row r="611" ht="13" customHeight="1" s="301">
      <c r="D611" s="45" t="n"/>
      <c r="E611" s="45" t="n"/>
    </row>
    <row r="612" ht="13" customHeight="1" s="301">
      <c r="D612" s="45" t="n"/>
      <c r="E612" s="45" t="n"/>
    </row>
    <row r="613" ht="13" customHeight="1" s="301">
      <c r="D613" s="45" t="n"/>
      <c r="E613" s="45" t="n"/>
    </row>
    <row r="614" ht="13" customHeight="1" s="301">
      <c r="D614" s="45" t="n"/>
      <c r="E614" s="45" t="n"/>
    </row>
    <row r="615" ht="13" customHeight="1" s="301">
      <c r="D615" s="45" t="n"/>
      <c r="E615" s="45" t="n"/>
    </row>
    <row r="616" ht="13" customHeight="1" s="301">
      <c r="D616" s="45" t="n"/>
      <c r="E616" s="45" t="n"/>
    </row>
    <row r="617" ht="13" customHeight="1" s="301">
      <c r="D617" s="45" t="n"/>
      <c r="E617" s="45" t="n"/>
    </row>
    <row r="618" ht="13" customHeight="1" s="301">
      <c r="D618" s="45" t="n"/>
      <c r="E618" s="45" t="n"/>
    </row>
    <row r="619" ht="13" customHeight="1" s="301">
      <c r="D619" s="45" t="n"/>
      <c r="E619" s="45" t="n"/>
    </row>
    <row r="620" ht="13" customHeight="1" s="301">
      <c r="D620" s="45" t="n"/>
      <c r="E620" s="45" t="n"/>
    </row>
    <row r="621" ht="13" customHeight="1" s="301">
      <c r="D621" s="45" t="n"/>
      <c r="E621" s="45" t="n"/>
    </row>
    <row r="622" ht="13" customHeight="1" s="301">
      <c r="D622" s="45" t="n"/>
      <c r="E622" s="45" t="n"/>
    </row>
    <row r="623" ht="13" customHeight="1" s="301">
      <c r="D623" s="45" t="n"/>
      <c r="E623" s="45" t="n"/>
    </row>
    <row r="624" ht="13" customHeight="1" s="301">
      <c r="D624" s="45" t="n"/>
      <c r="E624" s="45" t="n"/>
    </row>
    <row r="625" ht="13" customHeight="1" s="301">
      <c r="D625" s="45" t="n"/>
      <c r="E625" s="45" t="n"/>
    </row>
    <row r="626" ht="13" customHeight="1" s="301">
      <c r="D626" s="45" t="n"/>
      <c r="E626" s="45" t="n"/>
    </row>
    <row r="627" ht="13" customHeight="1" s="301">
      <c r="D627" s="45" t="n"/>
      <c r="E627" s="45" t="n"/>
    </row>
    <row r="628" ht="13" customHeight="1" s="301">
      <c r="D628" s="45" t="n"/>
      <c r="E628" s="45" t="n"/>
    </row>
    <row r="629" ht="13" customHeight="1" s="301">
      <c r="D629" s="45" t="n"/>
      <c r="E629" s="45" t="n"/>
    </row>
    <row r="630" ht="13" customHeight="1" s="301">
      <c r="D630" s="45" t="n"/>
      <c r="E630" s="45" t="n"/>
    </row>
    <row r="631" ht="13" customHeight="1" s="301">
      <c r="D631" s="45" t="n"/>
      <c r="E631" s="45" t="n"/>
    </row>
    <row r="632" ht="13" customHeight="1" s="301">
      <c r="D632" s="45" t="n"/>
      <c r="E632" s="45" t="n"/>
    </row>
    <row r="633" ht="13" customHeight="1" s="301">
      <c r="D633" s="45" t="n"/>
      <c r="E633" s="45" t="n"/>
    </row>
    <row r="634" ht="13" customHeight="1" s="301">
      <c r="D634" s="45" t="n"/>
      <c r="E634" s="45" t="n"/>
    </row>
    <row r="635" ht="13" customHeight="1" s="301">
      <c r="D635" s="45" t="n"/>
      <c r="E635" s="45" t="n"/>
    </row>
    <row r="636" ht="13" customHeight="1" s="301">
      <c r="D636" s="45" t="n"/>
      <c r="E636" s="45" t="n"/>
    </row>
    <row r="637" ht="13" customHeight="1" s="301">
      <c r="D637" s="45" t="n"/>
      <c r="E637" s="45" t="n"/>
    </row>
    <row r="638" ht="13" customHeight="1" s="301">
      <c r="D638" s="45" t="n"/>
      <c r="E638" s="45" t="n"/>
    </row>
    <row r="639" ht="13" customHeight="1" s="301">
      <c r="D639" s="45" t="n"/>
      <c r="E639" s="45" t="n"/>
    </row>
    <row r="640" ht="13" customHeight="1" s="301">
      <c r="D640" s="45" t="n"/>
      <c r="E640" s="45" t="n"/>
    </row>
    <row r="641" ht="13" customHeight="1" s="301">
      <c r="D641" s="45" t="n"/>
      <c r="E641" s="45" t="n"/>
    </row>
    <row r="642" ht="13" customHeight="1" s="301">
      <c r="D642" s="45" t="n"/>
      <c r="E642" s="45" t="n"/>
    </row>
    <row r="643" ht="13" customHeight="1" s="301">
      <c r="D643" s="45" t="n"/>
      <c r="E643" s="45" t="n"/>
    </row>
    <row r="644" ht="13" customHeight="1" s="301">
      <c r="D644" s="45" t="n"/>
      <c r="E644" s="45" t="n"/>
    </row>
    <row r="645" ht="13" customHeight="1" s="301">
      <c r="D645" s="45" t="n"/>
      <c r="E645" s="45" t="n"/>
    </row>
    <row r="646" ht="13" customHeight="1" s="301">
      <c r="D646" s="45" t="n"/>
      <c r="E646" s="45" t="n"/>
    </row>
    <row r="647" ht="13" customHeight="1" s="301">
      <c r="D647" s="45" t="n"/>
      <c r="E647" s="45" t="n"/>
    </row>
    <row r="648" ht="13" customHeight="1" s="301">
      <c r="D648" s="45" t="n"/>
      <c r="E648" s="45" t="n"/>
    </row>
    <row r="649" ht="13" customHeight="1" s="301">
      <c r="D649" s="45" t="n"/>
      <c r="E649" s="45" t="n"/>
    </row>
    <row r="650" ht="13" customHeight="1" s="301">
      <c r="D650" s="45" t="n"/>
      <c r="E650" s="45" t="n"/>
    </row>
    <row r="651" ht="13" customHeight="1" s="301">
      <c r="D651" s="45" t="n"/>
      <c r="E651" s="45" t="n"/>
    </row>
    <row r="652" ht="13" customHeight="1" s="301">
      <c r="D652" s="45" t="n"/>
      <c r="E652" s="45" t="n"/>
    </row>
    <row r="653" ht="13" customHeight="1" s="301">
      <c r="D653" s="45" t="n"/>
      <c r="E653" s="45" t="n"/>
    </row>
    <row r="654" ht="13" customHeight="1" s="301">
      <c r="D654" s="45" t="n"/>
      <c r="E654" s="45" t="n"/>
    </row>
    <row r="655" ht="13" customHeight="1" s="301">
      <c r="D655" s="45" t="n"/>
      <c r="E655" s="45" t="n"/>
    </row>
    <row r="656" ht="13" customHeight="1" s="301">
      <c r="D656" s="45" t="n"/>
      <c r="E656" s="45" t="n"/>
    </row>
    <row r="657" ht="13" customHeight="1" s="301">
      <c r="D657" s="45" t="n"/>
      <c r="E657" s="45" t="n"/>
    </row>
    <row r="658" ht="13" customHeight="1" s="301">
      <c r="D658" s="45" t="n"/>
      <c r="E658" s="45" t="n"/>
    </row>
    <row r="659" ht="13" customHeight="1" s="301">
      <c r="D659" s="45" t="n"/>
      <c r="E659" s="45" t="n"/>
    </row>
    <row r="660" ht="13" customHeight="1" s="301">
      <c r="D660" s="45" t="n"/>
      <c r="E660" s="45" t="n"/>
    </row>
    <row r="661" ht="13" customHeight="1" s="301">
      <c r="D661" s="45" t="n"/>
      <c r="E661" s="45" t="n"/>
    </row>
    <row r="662" ht="13" customHeight="1" s="301">
      <c r="D662" s="45" t="n"/>
      <c r="E662" s="45" t="n"/>
    </row>
    <row r="663" ht="13" customHeight="1" s="301">
      <c r="D663" s="45" t="n"/>
      <c r="E663" s="45" t="n"/>
    </row>
    <row r="664" ht="13" customHeight="1" s="301">
      <c r="D664" s="45" t="n"/>
      <c r="E664" s="45" t="n"/>
    </row>
    <row r="665" ht="13" customHeight="1" s="301">
      <c r="D665" s="45" t="n"/>
      <c r="E665" s="45" t="n"/>
    </row>
    <row r="666" ht="13" customHeight="1" s="301">
      <c r="D666" s="45" t="n"/>
      <c r="E666" s="45" t="n"/>
    </row>
    <row r="667" ht="13" customHeight="1" s="301">
      <c r="D667" s="45" t="n"/>
      <c r="E667" s="45" t="n"/>
    </row>
    <row r="668" ht="13" customHeight="1" s="301">
      <c r="D668" s="45" t="n"/>
      <c r="E668" s="45" t="n"/>
    </row>
    <row r="669" ht="13" customHeight="1" s="301">
      <c r="D669" s="45" t="n"/>
      <c r="E669" s="45" t="n"/>
    </row>
    <row r="670" ht="13" customHeight="1" s="301">
      <c r="D670" s="45" t="n"/>
      <c r="E670" s="45" t="n"/>
    </row>
    <row r="671" ht="13" customHeight="1" s="301">
      <c r="D671" s="45" t="n"/>
      <c r="E671" s="45" t="n"/>
    </row>
    <row r="672" ht="13" customHeight="1" s="301">
      <c r="D672" s="45" t="n"/>
      <c r="E672" s="45" t="n"/>
    </row>
    <row r="673" ht="13" customHeight="1" s="301">
      <c r="D673" s="45" t="n"/>
      <c r="E673" s="45" t="n"/>
    </row>
    <row r="674" ht="13" customHeight="1" s="301">
      <c r="D674" s="45" t="n"/>
      <c r="E674" s="45" t="n"/>
    </row>
    <row r="675" ht="13" customHeight="1" s="301">
      <c r="D675" s="45" t="n"/>
      <c r="E675" s="45" t="n"/>
    </row>
    <row r="676" ht="13" customHeight="1" s="301">
      <c r="D676" s="45" t="n"/>
      <c r="E676" s="45" t="n"/>
    </row>
    <row r="677" ht="13" customHeight="1" s="301">
      <c r="D677" s="45" t="n"/>
      <c r="E677" s="45" t="n"/>
    </row>
    <row r="678" ht="13" customHeight="1" s="301">
      <c r="D678" s="45" t="n"/>
      <c r="E678" s="45" t="n"/>
    </row>
    <row r="679" ht="13" customHeight="1" s="301">
      <c r="D679" s="45" t="n"/>
      <c r="E679" s="45" t="n"/>
    </row>
    <row r="680" ht="13" customHeight="1" s="301">
      <c r="D680" s="45" t="n"/>
      <c r="E680" s="45" t="n"/>
    </row>
    <row r="681" ht="13" customHeight="1" s="301">
      <c r="D681" s="45" t="n"/>
      <c r="E681" s="45" t="n"/>
    </row>
    <row r="682" ht="13" customHeight="1" s="301">
      <c r="D682" s="45" t="n"/>
      <c r="E682" s="45" t="n"/>
    </row>
    <row r="683" ht="13" customHeight="1" s="301">
      <c r="D683" s="45" t="n"/>
      <c r="E683" s="45" t="n"/>
    </row>
    <row r="684" ht="13" customHeight="1" s="301">
      <c r="D684" s="45" t="n"/>
      <c r="E684" s="45" t="n"/>
    </row>
    <row r="685" ht="13" customHeight="1" s="301">
      <c r="D685" s="45" t="n"/>
      <c r="E685" s="45" t="n"/>
    </row>
    <row r="686" ht="13" customHeight="1" s="301">
      <c r="D686" s="45" t="n"/>
      <c r="E686" s="45" t="n"/>
    </row>
    <row r="687" ht="13" customHeight="1" s="301">
      <c r="D687" s="45" t="n"/>
      <c r="E687" s="45" t="n"/>
    </row>
    <row r="688" ht="13" customHeight="1" s="301">
      <c r="D688" s="45" t="n"/>
      <c r="E688" s="45" t="n"/>
    </row>
    <row r="689" ht="13" customHeight="1" s="301">
      <c r="D689" s="45" t="n"/>
      <c r="E689" s="45" t="n"/>
    </row>
    <row r="690" ht="13" customHeight="1" s="301">
      <c r="D690" s="45" t="n"/>
      <c r="E690" s="45" t="n"/>
    </row>
    <row r="691" ht="13" customHeight="1" s="301">
      <c r="D691" s="45" t="n"/>
      <c r="E691" s="45" t="n"/>
    </row>
    <row r="692" ht="13" customHeight="1" s="301">
      <c r="D692" s="45" t="n"/>
      <c r="E692" s="45" t="n"/>
    </row>
    <row r="693" ht="13" customHeight="1" s="301">
      <c r="D693" s="45" t="n"/>
      <c r="E693" s="45" t="n"/>
    </row>
    <row r="694" ht="13" customHeight="1" s="301">
      <c r="D694" s="45" t="n"/>
      <c r="E694" s="45" t="n"/>
    </row>
    <row r="695" ht="13" customHeight="1" s="301">
      <c r="D695" s="45" t="n"/>
      <c r="E695" s="45" t="n"/>
    </row>
    <row r="696" ht="13" customHeight="1" s="301">
      <c r="D696" s="45" t="n"/>
      <c r="E696" s="45" t="n"/>
    </row>
    <row r="697" ht="13" customHeight="1" s="301">
      <c r="D697" s="45" t="n"/>
      <c r="E697" s="45" t="n"/>
    </row>
    <row r="698" ht="13" customHeight="1" s="301">
      <c r="D698" s="45" t="n"/>
      <c r="E698" s="45" t="n"/>
    </row>
    <row r="699" ht="13" customHeight="1" s="301">
      <c r="D699" s="45" t="n"/>
      <c r="E699" s="45" t="n"/>
    </row>
    <row r="700" ht="13" customHeight="1" s="301">
      <c r="D700" s="45" t="n"/>
      <c r="E700" s="45" t="n"/>
    </row>
    <row r="701" ht="13" customHeight="1" s="301">
      <c r="D701" s="45" t="n"/>
      <c r="E701" s="45" t="n"/>
    </row>
    <row r="702" ht="13" customHeight="1" s="301">
      <c r="D702" s="45" t="n"/>
      <c r="E702" s="45" t="n"/>
    </row>
    <row r="703" ht="13" customHeight="1" s="301">
      <c r="D703" s="45" t="n"/>
      <c r="E703" s="45" t="n"/>
    </row>
    <row r="704" ht="13" customHeight="1" s="301">
      <c r="D704" s="45" t="n"/>
      <c r="E704" s="45" t="n"/>
    </row>
    <row r="705" ht="13" customHeight="1" s="301">
      <c r="D705" s="45" t="n"/>
      <c r="E705" s="45" t="n"/>
    </row>
    <row r="706" ht="13" customHeight="1" s="301">
      <c r="D706" s="45" t="n"/>
      <c r="E706" s="45" t="n"/>
    </row>
    <row r="707" ht="13" customHeight="1" s="301">
      <c r="D707" s="45" t="n"/>
      <c r="E707" s="45" t="n"/>
    </row>
    <row r="708" ht="13" customHeight="1" s="301">
      <c r="D708" s="45" t="n"/>
      <c r="E708" s="45" t="n"/>
    </row>
    <row r="709" ht="13" customHeight="1" s="301">
      <c r="D709" s="45" t="n"/>
      <c r="E709" s="45" t="n"/>
    </row>
    <row r="710" ht="13" customHeight="1" s="301">
      <c r="D710" s="45" t="n"/>
      <c r="E710" s="45" t="n"/>
    </row>
    <row r="711" ht="13" customHeight="1" s="301">
      <c r="D711" s="45" t="n"/>
      <c r="E711" s="45" t="n"/>
    </row>
    <row r="712" ht="13" customHeight="1" s="301">
      <c r="D712" s="45" t="n"/>
      <c r="E712" s="45" t="n"/>
    </row>
    <row r="713" ht="13" customHeight="1" s="301">
      <c r="D713" s="45" t="n"/>
      <c r="E713" s="45" t="n"/>
    </row>
    <row r="714" ht="13" customHeight="1" s="301">
      <c r="D714" s="45" t="n"/>
      <c r="E714" s="45" t="n"/>
    </row>
    <row r="715" ht="13" customHeight="1" s="301">
      <c r="D715" s="45" t="n"/>
      <c r="E715" s="45" t="n"/>
    </row>
    <row r="716" ht="13" customHeight="1" s="301">
      <c r="D716" s="45" t="n"/>
      <c r="E716" s="45" t="n"/>
    </row>
    <row r="717" ht="13" customHeight="1" s="301">
      <c r="D717" s="45" t="n"/>
      <c r="E717" s="45" t="n"/>
    </row>
    <row r="718" ht="13" customHeight="1" s="301">
      <c r="D718" s="45" t="n"/>
      <c r="E718" s="45" t="n"/>
    </row>
    <row r="719" ht="13" customHeight="1" s="301">
      <c r="D719" s="45" t="n"/>
      <c r="E719" s="45" t="n"/>
    </row>
    <row r="720" ht="13" customHeight="1" s="301">
      <c r="D720" s="45" t="n"/>
      <c r="E720" s="45" t="n"/>
    </row>
    <row r="721" ht="13" customHeight="1" s="301">
      <c r="D721" s="45" t="n"/>
      <c r="E721" s="45" t="n"/>
    </row>
    <row r="722" ht="13" customHeight="1" s="301">
      <c r="D722" s="45" t="n"/>
      <c r="E722" s="45" t="n"/>
    </row>
    <row r="723" ht="13" customHeight="1" s="301">
      <c r="D723" s="45" t="n"/>
      <c r="E723" s="45" t="n"/>
    </row>
    <row r="724" ht="13" customHeight="1" s="301">
      <c r="D724" s="45" t="n"/>
      <c r="E724" s="45" t="n"/>
    </row>
    <row r="725" ht="13" customHeight="1" s="301">
      <c r="D725" s="45" t="n"/>
      <c r="E725" s="45" t="n"/>
    </row>
    <row r="726" ht="13" customHeight="1" s="301">
      <c r="D726" s="45" t="n"/>
      <c r="E726" s="45" t="n"/>
    </row>
    <row r="727" ht="13" customHeight="1" s="301">
      <c r="D727" s="45" t="n"/>
      <c r="E727" s="45" t="n"/>
    </row>
    <row r="728" ht="13" customHeight="1" s="301">
      <c r="D728" s="45" t="n"/>
      <c r="E728" s="45" t="n"/>
    </row>
    <row r="729" ht="13" customHeight="1" s="301">
      <c r="D729" s="45" t="n"/>
      <c r="E729" s="45" t="n"/>
    </row>
    <row r="730" ht="13" customHeight="1" s="301">
      <c r="D730" s="45" t="n"/>
      <c r="E730" s="45" t="n"/>
    </row>
    <row r="731" ht="13" customHeight="1" s="301">
      <c r="D731" s="45" t="n"/>
      <c r="E731" s="45" t="n"/>
    </row>
    <row r="732" ht="13" customHeight="1" s="301">
      <c r="D732" s="45" t="n"/>
      <c r="E732" s="45" t="n"/>
    </row>
    <row r="733" ht="13" customHeight="1" s="301">
      <c r="D733" s="45" t="n"/>
      <c r="E733" s="45" t="n"/>
    </row>
    <row r="734" ht="13" customHeight="1" s="301">
      <c r="D734" s="45" t="n"/>
      <c r="E734" s="45" t="n"/>
    </row>
    <row r="735" ht="13" customHeight="1" s="301">
      <c r="D735" s="45" t="n"/>
      <c r="E735" s="45" t="n"/>
    </row>
    <row r="736" ht="13" customHeight="1" s="301">
      <c r="D736" s="45" t="n"/>
      <c r="E736" s="45" t="n"/>
    </row>
    <row r="737" ht="13" customHeight="1" s="301">
      <c r="D737" s="45" t="n"/>
      <c r="E737" s="45" t="n"/>
    </row>
    <row r="738" ht="13" customHeight="1" s="301">
      <c r="D738" s="45" t="n"/>
      <c r="E738" s="45" t="n"/>
    </row>
    <row r="739" ht="13" customHeight="1" s="301">
      <c r="D739" s="45" t="n"/>
      <c r="E739" s="45" t="n"/>
    </row>
    <row r="740" ht="13" customHeight="1" s="301">
      <c r="D740" s="45" t="n"/>
      <c r="E740" s="45" t="n"/>
    </row>
    <row r="741" ht="13" customHeight="1" s="301">
      <c r="D741" s="45" t="n"/>
      <c r="E741" s="45" t="n"/>
    </row>
    <row r="742" ht="13" customHeight="1" s="301">
      <c r="D742" s="45" t="n"/>
      <c r="E742" s="45" t="n"/>
    </row>
    <row r="743" ht="13" customHeight="1" s="301">
      <c r="D743" s="45" t="n"/>
      <c r="E743" s="45" t="n"/>
    </row>
    <row r="744" ht="13" customHeight="1" s="301">
      <c r="D744" s="45" t="n"/>
      <c r="E744" s="45" t="n"/>
    </row>
    <row r="745" ht="13" customHeight="1" s="301">
      <c r="D745" s="45" t="n"/>
      <c r="E745" s="45" t="n"/>
    </row>
    <row r="746" ht="13" customHeight="1" s="301">
      <c r="D746" s="45" t="n"/>
      <c r="E746" s="45" t="n"/>
    </row>
    <row r="747" ht="13" customHeight="1" s="301">
      <c r="D747" s="45" t="n"/>
      <c r="E747" s="45" t="n"/>
    </row>
    <row r="748" ht="13" customHeight="1" s="301">
      <c r="D748" s="45" t="n"/>
      <c r="E748" s="45" t="n"/>
    </row>
    <row r="749" ht="13" customHeight="1" s="301">
      <c r="D749" s="45" t="n"/>
      <c r="E749" s="45" t="n"/>
    </row>
    <row r="750" ht="13" customHeight="1" s="301">
      <c r="D750" s="45" t="n"/>
      <c r="E750" s="45" t="n"/>
    </row>
    <row r="751" ht="13" customHeight="1" s="301">
      <c r="D751" s="45" t="n"/>
      <c r="E751" s="45" t="n"/>
    </row>
    <row r="752" ht="13" customHeight="1" s="301">
      <c r="D752" s="45" t="n"/>
      <c r="E752" s="45" t="n"/>
    </row>
    <row r="753" ht="13" customHeight="1" s="301">
      <c r="D753" s="45" t="n"/>
      <c r="E753" s="45" t="n"/>
    </row>
    <row r="754" ht="13" customHeight="1" s="301">
      <c r="D754" s="45" t="n"/>
      <c r="E754" s="45" t="n"/>
    </row>
    <row r="755" ht="13" customHeight="1" s="301">
      <c r="D755" s="45" t="n"/>
      <c r="E755" s="45" t="n"/>
    </row>
    <row r="756" ht="13" customHeight="1" s="301">
      <c r="D756" s="45" t="n"/>
      <c r="E756" s="45" t="n"/>
    </row>
    <row r="757" ht="13" customHeight="1" s="301">
      <c r="D757" s="45" t="n"/>
      <c r="E757" s="45" t="n"/>
    </row>
    <row r="758" ht="13" customHeight="1" s="301">
      <c r="D758" s="45" t="n"/>
      <c r="E758" s="45" t="n"/>
    </row>
    <row r="759" ht="13" customHeight="1" s="301">
      <c r="D759" s="45" t="n"/>
      <c r="E759" s="45" t="n"/>
    </row>
    <row r="760" ht="13" customHeight="1" s="301">
      <c r="D760" s="45" t="n"/>
      <c r="E760" s="45" t="n"/>
    </row>
    <row r="761" ht="13" customHeight="1" s="301">
      <c r="D761" s="45" t="n"/>
      <c r="E761" s="45" t="n"/>
    </row>
    <row r="762" ht="13" customHeight="1" s="301">
      <c r="D762" s="45" t="n"/>
      <c r="E762" s="45" t="n"/>
    </row>
    <row r="763" ht="13" customHeight="1" s="301">
      <c r="D763" s="45" t="n"/>
      <c r="E763" s="45" t="n"/>
    </row>
    <row r="764" ht="13" customHeight="1" s="301">
      <c r="D764" s="45" t="n"/>
      <c r="E764" s="45" t="n"/>
    </row>
    <row r="765" ht="13" customHeight="1" s="301">
      <c r="D765" s="45" t="n"/>
      <c r="E765" s="45" t="n"/>
    </row>
    <row r="766" ht="13" customHeight="1" s="301">
      <c r="D766" s="45" t="n"/>
      <c r="E766" s="45" t="n"/>
    </row>
    <row r="767" ht="13" customHeight="1" s="301">
      <c r="D767" s="45" t="n"/>
      <c r="E767" s="45" t="n"/>
    </row>
    <row r="768" ht="13" customHeight="1" s="301">
      <c r="D768" s="45" t="n"/>
      <c r="E768" s="45" t="n"/>
    </row>
    <row r="769" ht="13" customHeight="1" s="301">
      <c r="D769" s="45" t="n"/>
      <c r="E769" s="45" t="n"/>
    </row>
    <row r="770" ht="13" customHeight="1" s="301">
      <c r="D770" s="45" t="n"/>
      <c r="E770" s="45" t="n"/>
    </row>
    <row r="771" ht="13" customHeight="1" s="301">
      <c r="D771" s="45" t="n"/>
      <c r="E771" s="45" t="n"/>
    </row>
    <row r="772" ht="13" customHeight="1" s="301">
      <c r="D772" s="45" t="n"/>
      <c r="E772" s="45" t="n"/>
    </row>
    <row r="773" ht="13" customHeight="1" s="301">
      <c r="D773" s="45" t="n"/>
      <c r="E773" s="45" t="n"/>
    </row>
    <row r="774" ht="13" customHeight="1" s="301">
      <c r="D774" s="45" t="n"/>
      <c r="E774" s="45" t="n"/>
    </row>
    <row r="775" ht="13" customHeight="1" s="301">
      <c r="D775" s="45" t="n"/>
      <c r="E775" s="45" t="n"/>
    </row>
    <row r="776" ht="13" customHeight="1" s="301">
      <c r="D776" s="45" t="n"/>
      <c r="E776" s="45" t="n"/>
    </row>
    <row r="777" ht="13" customHeight="1" s="301">
      <c r="D777" s="45" t="n"/>
      <c r="E777" s="45" t="n"/>
    </row>
    <row r="778" ht="13" customHeight="1" s="301">
      <c r="D778" s="45" t="n"/>
      <c r="E778" s="45" t="n"/>
    </row>
    <row r="779" ht="13" customHeight="1" s="301">
      <c r="D779" s="45" t="n"/>
      <c r="E779" s="45" t="n"/>
    </row>
    <row r="780" ht="13" customHeight="1" s="301">
      <c r="D780" s="45" t="n"/>
      <c r="E780" s="45" t="n"/>
    </row>
    <row r="781" ht="13" customHeight="1" s="301">
      <c r="D781" s="45" t="n"/>
      <c r="E781" s="45" t="n"/>
    </row>
    <row r="782" ht="13" customHeight="1" s="301">
      <c r="D782" s="45" t="n"/>
      <c r="E782" s="45" t="n"/>
    </row>
    <row r="783" ht="13" customHeight="1" s="301">
      <c r="D783" s="45" t="n"/>
      <c r="E783" s="45" t="n"/>
    </row>
    <row r="784" ht="13" customHeight="1" s="301">
      <c r="D784" s="45" t="n"/>
      <c r="E784" s="45" t="n"/>
    </row>
    <row r="785" ht="13" customHeight="1" s="301">
      <c r="D785" s="45" t="n"/>
      <c r="E785" s="45" t="n"/>
    </row>
    <row r="786" ht="13" customHeight="1" s="301">
      <c r="D786" s="45" t="n"/>
      <c r="E786" s="45" t="n"/>
    </row>
    <row r="787" ht="13" customHeight="1" s="301">
      <c r="D787" s="45" t="n"/>
      <c r="E787" s="45" t="n"/>
    </row>
    <row r="788" ht="13" customHeight="1" s="301">
      <c r="D788" s="45" t="n"/>
      <c r="E788" s="45" t="n"/>
    </row>
    <row r="789" ht="13" customHeight="1" s="301">
      <c r="D789" s="45" t="n"/>
      <c r="E789" s="45" t="n"/>
    </row>
    <row r="790" ht="13" customHeight="1" s="301">
      <c r="D790" s="45" t="n"/>
      <c r="E790" s="45" t="n"/>
    </row>
    <row r="791" ht="13" customHeight="1" s="301">
      <c r="D791" s="45" t="n"/>
      <c r="E791" s="45" t="n"/>
    </row>
    <row r="792" ht="13" customHeight="1" s="301">
      <c r="D792" s="45" t="n"/>
      <c r="E792" s="45" t="n"/>
    </row>
    <row r="793" ht="13" customHeight="1" s="301">
      <c r="D793" s="45" t="n"/>
      <c r="E793" s="45" t="n"/>
    </row>
    <row r="794" ht="13" customHeight="1" s="301">
      <c r="D794" s="45" t="n"/>
      <c r="E794" s="45" t="n"/>
    </row>
    <row r="795" ht="13" customHeight="1" s="301">
      <c r="D795" s="45" t="n"/>
      <c r="E795" s="45" t="n"/>
    </row>
    <row r="796" ht="13" customHeight="1" s="301">
      <c r="D796" s="45" t="n"/>
      <c r="E796" s="45" t="n"/>
    </row>
    <row r="797" ht="13" customHeight="1" s="301">
      <c r="D797" s="45" t="n"/>
      <c r="E797" s="45" t="n"/>
    </row>
    <row r="798" ht="13" customHeight="1" s="301">
      <c r="D798" s="45" t="n"/>
      <c r="E798" s="45" t="n"/>
    </row>
    <row r="799" ht="13" customHeight="1" s="301">
      <c r="D799" s="45" t="n"/>
      <c r="E799" s="45" t="n"/>
    </row>
    <row r="800" ht="13" customHeight="1" s="301">
      <c r="D800" s="45" t="n"/>
      <c r="E800" s="45" t="n"/>
    </row>
    <row r="801" ht="13" customHeight="1" s="301">
      <c r="D801" s="45" t="n"/>
      <c r="E801" s="45" t="n"/>
    </row>
    <row r="802" ht="13" customHeight="1" s="301">
      <c r="D802" s="45" t="n"/>
      <c r="E802" s="45" t="n"/>
    </row>
    <row r="803" ht="13" customHeight="1" s="301">
      <c r="D803" s="45" t="n"/>
      <c r="E803" s="45" t="n"/>
    </row>
    <row r="804" ht="13" customHeight="1" s="301">
      <c r="D804" s="45" t="n"/>
      <c r="E804" s="45" t="n"/>
    </row>
    <row r="805" ht="13" customHeight="1" s="301">
      <c r="D805" s="45" t="n"/>
      <c r="E805" s="45" t="n"/>
    </row>
    <row r="806" ht="13" customHeight="1" s="301">
      <c r="D806" s="45" t="n"/>
      <c r="E806" s="45" t="n"/>
    </row>
    <row r="807" ht="13" customHeight="1" s="301">
      <c r="D807" s="45" t="n"/>
      <c r="E807" s="45" t="n"/>
    </row>
    <row r="808" ht="13" customHeight="1" s="301">
      <c r="D808" s="45" t="n"/>
      <c r="E808" s="45" t="n"/>
    </row>
    <row r="809" ht="13" customHeight="1" s="301">
      <c r="D809" s="45" t="n"/>
      <c r="E809" s="45" t="n"/>
    </row>
    <row r="810" ht="13" customHeight="1" s="301">
      <c r="D810" s="45" t="n"/>
      <c r="E810" s="45" t="n"/>
    </row>
    <row r="811" ht="13" customHeight="1" s="301">
      <c r="D811" s="45" t="n"/>
      <c r="E811" s="45" t="n"/>
    </row>
    <row r="812" ht="13" customHeight="1" s="301">
      <c r="D812" s="45" t="n"/>
      <c r="E812" s="45" t="n"/>
    </row>
    <row r="813" ht="13" customHeight="1" s="301">
      <c r="D813" s="45" t="n"/>
      <c r="E813" s="45" t="n"/>
    </row>
    <row r="814" ht="13" customHeight="1" s="301">
      <c r="D814" s="45" t="n"/>
      <c r="E814" s="45" t="n"/>
    </row>
    <row r="815" ht="13" customHeight="1" s="301">
      <c r="D815" s="45" t="n"/>
      <c r="E815" s="45" t="n"/>
    </row>
    <row r="816" ht="13" customHeight="1" s="301">
      <c r="D816" s="45" t="n"/>
      <c r="E816" s="45" t="n"/>
    </row>
    <row r="817" ht="13" customHeight="1" s="301">
      <c r="D817" s="45" t="n"/>
      <c r="E817" s="45" t="n"/>
    </row>
    <row r="818" ht="13" customHeight="1" s="301">
      <c r="D818" s="45" t="n"/>
      <c r="E818" s="45" t="n"/>
    </row>
    <row r="819" ht="13" customHeight="1" s="301">
      <c r="D819" s="45" t="n"/>
      <c r="E819" s="45" t="n"/>
    </row>
    <row r="820" ht="13" customHeight="1" s="301">
      <c r="D820" s="45" t="n"/>
      <c r="E820" s="45" t="n"/>
    </row>
    <row r="821" ht="13" customHeight="1" s="301">
      <c r="D821" s="45" t="n"/>
      <c r="E821" s="45" t="n"/>
    </row>
    <row r="822" ht="13" customHeight="1" s="301">
      <c r="D822" s="45" t="n"/>
      <c r="E822" s="45" t="n"/>
    </row>
    <row r="823" ht="13" customHeight="1" s="301">
      <c r="D823" s="45" t="n"/>
      <c r="E823" s="45" t="n"/>
    </row>
    <row r="824" ht="13" customHeight="1" s="301">
      <c r="D824" s="45" t="n"/>
      <c r="E824" s="45" t="n"/>
    </row>
    <row r="825" ht="13" customHeight="1" s="301">
      <c r="D825" s="45" t="n"/>
      <c r="E825" s="45" t="n"/>
    </row>
    <row r="826" ht="13" customHeight="1" s="301">
      <c r="D826" s="45" t="n"/>
      <c r="E826" s="45" t="n"/>
    </row>
    <row r="827" ht="13" customHeight="1" s="301">
      <c r="D827" s="45" t="n"/>
      <c r="E827" s="45" t="n"/>
    </row>
    <row r="828" ht="13" customHeight="1" s="301">
      <c r="D828" s="45" t="n"/>
      <c r="E828" s="45" t="n"/>
    </row>
    <row r="829" ht="13" customHeight="1" s="301">
      <c r="D829" s="45" t="n"/>
      <c r="E829" s="45" t="n"/>
    </row>
    <row r="830" ht="13" customHeight="1" s="301">
      <c r="D830" s="45" t="n"/>
      <c r="E830" s="45" t="n"/>
    </row>
    <row r="831" ht="13" customHeight="1" s="301">
      <c r="D831" s="45" t="n"/>
      <c r="E831" s="45" t="n"/>
    </row>
    <row r="832" ht="13" customHeight="1" s="301">
      <c r="D832" s="45" t="n"/>
      <c r="E832" s="45" t="n"/>
    </row>
    <row r="833" ht="13" customHeight="1" s="301">
      <c r="D833" s="45" t="n"/>
      <c r="E833" s="45" t="n"/>
    </row>
    <row r="834" ht="13" customHeight="1" s="301">
      <c r="D834" s="45" t="n"/>
      <c r="E834" s="45" t="n"/>
    </row>
    <row r="835" ht="13" customHeight="1" s="301">
      <c r="D835" s="45" t="n"/>
      <c r="E835" s="45" t="n"/>
    </row>
    <row r="836" ht="13" customHeight="1" s="301">
      <c r="D836" s="45" t="n"/>
      <c r="E836" s="45" t="n"/>
    </row>
    <row r="837" ht="13" customHeight="1" s="301">
      <c r="D837" s="45" t="n"/>
      <c r="E837" s="45" t="n"/>
    </row>
    <row r="838" ht="13" customHeight="1" s="301">
      <c r="D838" s="45" t="n"/>
      <c r="E838" s="45" t="n"/>
    </row>
    <row r="839" ht="13" customHeight="1" s="301">
      <c r="D839" s="45" t="n"/>
      <c r="E839" s="45" t="n"/>
    </row>
    <row r="840" ht="13" customHeight="1" s="301">
      <c r="D840" s="45" t="n"/>
      <c r="E840" s="45" t="n"/>
    </row>
    <row r="841" ht="13" customHeight="1" s="301">
      <c r="D841" s="45" t="n"/>
      <c r="E841" s="45" t="n"/>
    </row>
    <row r="842" ht="13" customHeight="1" s="301">
      <c r="D842" s="45" t="n"/>
      <c r="E842" s="45" t="n"/>
    </row>
    <row r="843" ht="13" customHeight="1" s="301">
      <c r="D843" s="45" t="n"/>
      <c r="E843" s="45" t="n"/>
    </row>
    <row r="844" ht="13" customHeight="1" s="301">
      <c r="D844" s="45" t="n"/>
      <c r="E844" s="45" t="n"/>
    </row>
    <row r="845" ht="13" customHeight="1" s="301">
      <c r="D845" s="45" t="n"/>
      <c r="E845" s="45" t="n"/>
    </row>
    <row r="846" ht="13" customHeight="1" s="301">
      <c r="D846" s="45" t="n"/>
      <c r="E846" s="45" t="n"/>
    </row>
    <row r="847" ht="13" customHeight="1" s="301">
      <c r="D847" s="45" t="n"/>
      <c r="E847" s="45" t="n"/>
    </row>
    <row r="848" ht="13" customHeight="1" s="301">
      <c r="D848" s="45" t="n"/>
      <c r="E848" s="45" t="n"/>
    </row>
    <row r="849" ht="13" customHeight="1" s="301">
      <c r="D849" s="45" t="n"/>
      <c r="E849" s="45" t="n"/>
    </row>
    <row r="850" ht="13" customHeight="1" s="301">
      <c r="D850" s="45" t="n"/>
      <c r="E850" s="45" t="n"/>
    </row>
    <row r="851" ht="13" customHeight="1" s="301">
      <c r="D851" s="45" t="n"/>
      <c r="E851" s="45" t="n"/>
    </row>
    <row r="852" ht="13" customHeight="1" s="301">
      <c r="D852" s="45" t="n"/>
      <c r="E852" s="45" t="n"/>
    </row>
    <row r="853" ht="13" customHeight="1" s="301">
      <c r="D853" s="45" t="n"/>
      <c r="E853" s="45" t="n"/>
    </row>
    <row r="854" ht="13" customHeight="1" s="301">
      <c r="D854" s="45" t="n"/>
      <c r="E854" s="45" t="n"/>
    </row>
    <row r="855" ht="13" customHeight="1" s="301">
      <c r="D855" s="45" t="n"/>
      <c r="E855" s="45" t="n"/>
    </row>
    <row r="856" ht="13" customHeight="1" s="301">
      <c r="D856" s="45" t="n"/>
      <c r="E856" s="45" t="n"/>
    </row>
    <row r="857" ht="13" customHeight="1" s="301">
      <c r="D857" s="45" t="n"/>
      <c r="E857" s="45" t="n"/>
    </row>
    <row r="858" ht="13" customHeight="1" s="301">
      <c r="D858" s="45" t="n"/>
      <c r="E858" s="45" t="n"/>
    </row>
    <row r="859" ht="13" customHeight="1" s="301">
      <c r="D859" s="45" t="n"/>
      <c r="E859" s="45" t="n"/>
    </row>
    <row r="860" ht="13" customHeight="1" s="301">
      <c r="D860" s="45" t="n"/>
      <c r="E860" s="45" t="n"/>
    </row>
    <row r="861" ht="13" customHeight="1" s="301">
      <c r="D861" s="45" t="n"/>
      <c r="E861" s="45" t="n"/>
    </row>
    <row r="862" ht="13" customHeight="1" s="301">
      <c r="D862" s="45" t="n"/>
      <c r="E862" s="45" t="n"/>
    </row>
    <row r="863" ht="13" customHeight="1" s="301">
      <c r="D863" s="45" t="n"/>
      <c r="E863" s="45" t="n"/>
    </row>
    <row r="864" ht="13" customHeight="1" s="301">
      <c r="D864" s="45" t="n"/>
      <c r="E864" s="45" t="n"/>
    </row>
    <row r="865" ht="13" customHeight="1" s="301">
      <c r="D865" s="45" t="n"/>
      <c r="E865" s="45" t="n"/>
    </row>
    <row r="866" ht="13" customHeight="1" s="301">
      <c r="D866" s="45" t="n"/>
      <c r="E866" s="45" t="n"/>
    </row>
    <row r="867" ht="13" customHeight="1" s="301">
      <c r="D867" s="45" t="n"/>
      <c r="E867" s="45" t="n"/>
    </row>
    <row r="868" ht="13" customHeight="1" s="301">
      <c r="D868" s="45" t="n"/>
      <c r="E868" s="45" t="n"/>
    </row>
    <row r="869" ht="13" customHeight="1" s="301">
      <c r="D869" s="45" t="n"/>
      <c r="E869" s="45" t="n"/>
    </row>
    <row r="870" ht="13" customHeight="1" s="301">
      <c r="D870" s="45" t="n"/>
      <c r="E870" s="45" t="n"/>
    </row>
    <row r="871" ht="13" customHeight="1" s="301">
      <c r="D871" s="45" t="n"/>
      <c r="E871" s="45" t="n"/>
    </row>
    <row r="872" ht="13" customHeight="1" s="301">
      <c r="D872" s="45" t="n"/>
      <c r="E872" s="45" t="n"/>
    </row>
    <row r="873" ht="13" customHeight="1" s="301">
      <c r="D873" s="45" t="n"/>
      <c r="E873" s="45" t="n"/>
    </row>
    <row r="874" ht="13" customHeight="1" s="301">
      <c r="D874" s="45" t="n"/>
      <c r="E874" s="45" t="n"/>
    </row>
    <row r="875" ht="13" customHeight="1" s="301">
      <c r="D875" s="45" t="n"/>
      <c r="E875" s="45" t="n"/>
    </row>
    <row r="876" ht="13" customHeight="1" s="301">
      <c r="D876" s="45" t="n"/>
      <c r="E876" s="45" t="n"/>
    </row>
    <row r="877" ht="13" customHeight="1" s="301">
      <c r="D877" s="45" t="n"/>
      <c r="E877" s="45" t="n"/>
    </row>
    <row r="878" ht="13" customHeight="1" s="301">
      <c r="D878" s="45" t="n"/>
      <c r="E878" s="45" t="n"/>
    </row>
    <row r="879" ht="13" customHeight="1" s="301">
      <c r="D879" s="45" t="n"/>
      <c r="E879" s="45" t="n"/>
    </row>
    <row r="880" ht="13" customHeight="1" s="301">
      <c r="D880" s="45" t="n"/>
      <c r="E880" s="45" t="n"/>
    </row>
    <row r="881" ht="13" customHeight="1" s="301">
      <c r="D881" s="45" t="n"/>
      <c r="E881" s="45" t="n"/>
    </row>
    <row r="882" ht="13" customHeight="1" s="301">
      <c r="D882" s="45" t="n"/>
      <c r="E882" s="45" t="n"/>
    </row>
    <row r="883" ht="13" customHeight="1" s="301">
      <c r="D883" s="45" t="n"/>
      <c r="E883" s="45" t="n"/>
    </row>
    <row r="884" ht="13" customHeight="1" s="301">
      <c r="D884" s="45" t="n"/>
      <c r="E884" s="45" t="n"/>
    </row>
    <row r="885" ht="13" customHeight="1" s="301">
      <c r="D885" s="45" t="n"/>
      <c r="E885" s="45" t="n"/>
    </row>
    <row r="886" ht="13" customHeight="1" s="301">
      <c r="D886" s="45" t="n"/>
      <c r="E886" s="45" t="n"/>
    </row>
    <row r="887" ht="13" customHeight="1" s="301">
      <c r="D887" s="45" t="n"/>
      <c r="E887" s="45" t="n"/>
    </row>
    <row r="888" ht="13" customHeight="1" s="301">
      <c r="D888" s="45" t="n"/>
      <c r="E888" s="45" t="n"/>
    </row>
    <row r="889" ht="13" customHeight="1" s="301">
      <c r="D889" s="45" t="n"/>
      <c r="E889" s="45" t="n"/>
    </row>
    <row r="890" ht="13" customHeight="1" s="301">
      <c r="D890" s="45" t="n"/>
      <c r="E890" s="45" t="n"/>
    </row>
    <row r="891" ht="13" customHeight="1" s="301">
      <c r="D891" s="45" t="n"/>
      <c r="E891" s="45" t="n"/>
    </row>
    <row r="892" ht="13" customHeight="1" s="301">
      <c r="D892" s="45" t="n"/>
      <c r="E892" s="45" t="n"/>
    </row>
    <row r="893" ht="13" customHeight="1" s="301">
      <c r="D893" s="45" t="n"/>
      <c r="E893" s="45" t="n"/>
    </row>
    <row r="894" ht="13" customHeight="1" s="301">
      <c r="D894" s="45" t="n"/>
      <c r="E894" s="45" t="n"/>
    </row>
    <row r="895" ht="13" customHeight="1" s="301">
      <c r="D895" s="45" t="n"/>
      <c r="E895" s="45" t="n"/>
    </row>
    <row r="896" ht="13" customHeight="1" s="301">
      <c r="D896" s="45" t="n"/>
      <c r="E896" s="45" t="n"/>
    </row>
    <row r="897" ht="13" customHeight="1" s="301">
      <c r="D897" s="45" t="n"/>
      <c r="E897" s="45" t="n"/>
    </row>
    <row r="898" ht="13" customHeight="1" s="301">
      <c r="D898" s="45" t="n"/>
      <c r="E898" s="45" t="n"/>
    </row>
    <row r="899" ht="13" customHeight="1" s="301">
      <c r="D899" s="45" t="n"/>
      <c r="E899" s="45" t="n"/>
    </row>
    <row r="900" ht="13" customHeight="1" s="301">
      <c r="D900" s="45" t="n"/>
      <c r="E900" s="45" t="n"/>
    </row>
    <row r="901" ht="13" customHeight="1" s="301">
      <c r="D901" s="45" t="n"/>
      <c r="E901" s="45" t="n"/>
    </row>
    <row r="902" ht="13" customHeight="1" s="301">
      <c r="D902" s="45" t="n"/>
      <c r="E902" s="45" t="n"/>
    </row>
    <row r="903" ht="13" customHeight="1" s="301">
      <c r="D903" s="45" t="n"/>
      <c r="E903" s="45" t="n"/>
    </row>
    <row r="904" ht="13" customHeight="1" s="301">
      <c r="D904" s="45" t="n"/>
      <c r="E904" s="45" t="n"/>
    </row>
    <row r="905" ht="13" customHeight="1" s="301">
      <c r="D905" s="45" t="n"/>
      <c r="E905" s="45" t="n"/>
    </row>
    <row r="906" ht="13" customHeight="1" s="301">
      <c r="D906" s="45" t="n"/>
      <c r="E906" s="45" t="n"/>
    </row>
    <row r="907" ht="13" customHeight="1" s="301">
      <c r="D907" s="45" t="n"/>
      <c r="E907" s="45" t="n"/>
    </row>
    <row r="908" ht="13" customHeight="1" s="301">
      <c r="D908" s="45" t="n"/>
      <c r="E908" s="45" t="n"/>
    </row>
    <row r="909" ht="13" customHeight="1" s="301">
      <c r="D909" s="45" t="n"/>
      <c r="E909" s="45" t="n"/>
    </row>
    <row r="910" ht="13" customHeight="1" s="301">
      <c r="D910" s="45" t="n"/>
      <c r="E910" s="45" t="n"/>
    </row>
    <row r="911" ht="13" customHeight="1" s="301">
      <c r="D911" s="45" t="n"/>
      <c r="E911" s="45" t="n"/>
    </row>
    <row r="912" ht="13" customHeight="1" s="301">
      <c r="D912" s="45" t="n"/>
      <c r="E912" s="45" t="n"/>
    </row>
    <row r="913" ht="13" customHeight="1" s="301">
      <c r="D913" s="45" t="n"/>
      <c r="E913" s="45" t="n"/>
    </row>
    <row r="914" ht="13" customHeight="1" s="301">
      <c r="D914" s="45" t="n"/>
      <c r="E914" s="45" t="n"/>
    </row>
    <row r="915" ht="13" customHeight="1" s="301">
      <c r="D915" s="45" t="n"/>
      <c r="E915" s="45" t="n"/>
    </row>
    <row r="916" ht="13" customHeight="1" s="301">
      <c r="D916" s="45" t="n"/>
      <c r="E916" s="45" t="n"/>
    </row>
    <row r="917" ht="13" customHeight="1" s="301">
      <c r="D917" s="45" t="n"/>
      <c r="E917" s="45" t="n"/>
    </row>
    <row r="918" ht="13" customHeight="1" s="301">
      <c r="D918" s="45" t="n"/>
      <c r="E918" s="45" t="n"/>
    </row>
    <row r="919" ht="13" customHeight="1" s="301">
      <c r="D919" s="45" t="n"/>
      <c r="E919" s="45" t="n"/>
    </row>
    <row r="920" ht="13" customHeight="1" s="301">
      <c r="D920" s="45" t="n"/>
      <c r="E920" s="45" t="n"/>
    </row>
    <row r="921" ht="13" customHeight="1" s="301">
      <c r="D921" s="45" t="n"/>
      <c r="E921" s="45" t="n"/>
    </row>
    <row r="922" ht="13" customHeight="1" s="301">
      <c r="D922" s="45" t="n"/>
      <c r="E922" s="45" t="n"/>
    </row>
    <row r="923" ht="13" customHeight="1" s="301">
      <c r="D923" s="45" t="n"/>
      <c r="E923" s="45" t="n"/>
    </row>
    <row r="924" ht="13" customHeight="1" s="301">
      <c r="D924" s="45" t="n"/>
      <c r="E924" s="45" t="n"/>
    </row>
    <row r="925" ht="13" customHeight="1" s="301">
      <c r="D925" s="45" t="n"/>
      <c r="E925" s="45" t="n"/>
    </row>
    <row r="926" ht="13" customHeight="1" s="301">
      <c r="D926" s="45" t="n"/>
      <c r="E926" s="45" t="n"/>
    </row>
    <row r="927" ht="13" customHeight="1" s="301">
      <c r="D927" s="45" t="n"/>
      <c r="E927" s="45" t="n"/>
    </row>
    <row r="928" ht="13" customHeight="1" s="301">
      <c r="D928" s="45" t="n"/>
      <c r="E928" s="45" t="n"/>
    </row>
    <row r="929" ht="13" customHeight="1" s="301">
      <c r="D929" s="45" t="n"/>
      <c r="E929" s="45" t="n"/>
    </row>
    <row r="930" ht="13" customHeight="1" s="301">
      <c r="D930" s="45" t="n"/>
      <c r="E930" s="45" t="n"/>
    </row>
    <row r="931" ht="13" customHeight="1" s="301">
      <c r="D931" s="45" t="n"/>
      <c r="E931" s="45" t="n"/>
    </row>
    <row r="932" ht="13" customHeight="1" s="301">
      <c r="D932" s="45" t="n"/>
      <c r="E932" s="45" t="n"/>
    </row>
    <row r="933" ht="13" customHeight="1" s="301">
      <c r="D933" s="45" t="n"/>
      <c r="E933" s="45" t="n"/>
    </row>
    <row r="934" ht="13" customHeight="1" s="301">
      <c r="D934" s="45" t="n"/>
      <c r="E934" s="45" t="n"/>
    </row>
    <row r="935" ht="13" customHeight="1" s="301">
      <c r="D935" s="45" t="n"/>
      <c r="E935" s="45" t="n"/>
    </row>
    <row r="936" ht="13" customHeight="1" s="301">
      <c r="D936" s="45" t="n"/>
      <c r="E936" s="45" t="n"/>
    </row>
    <row r="937" ht="13" customHeight="1" s="301">
      <c r="D937" s="45" t="n"/>
      <c r="E937" s="45" t="n"/>
    </row>
    <row r="938" ht="13" customHeight="1" s="301">
      <c r="D938" s="45" t="n"/>
      <c r="E938" s="45" t="n"/>
    </row>
    <row r="939" ht="13" customHeight="1" s="301">
      <c r="D939" s="45" t="n"/>
      <c r="E939" s="45" t="n"/>
    </row>
    <row r="940" ht="13" customHeight="1" s="301">
      <c r="D940" s="45" t="n"/>
      <c r="E940" s="45" t="n"/>
    </row>
    <row r="941" ht="13" customHeight="1" s="301">
      <c r="D941" s="45" t="n"/>
      <c r="E941" s="45" t="n"/>
    </row>
    <row r="942" ht="13" customHeight="1" s="301">
      <c r="D942" s="45" t="n"/>
      <c r="E942" s="45" t="n"/>
    </row>
    <row r="943" ht="13" customHeight="1" s="301">
      <c r="D943" s="45" t="n"/>
      <c r="E943" s="45" t="n"/>
    </row>
    <row r="944" ht="13" customHeight="1" s="301">
      <c r="D944" s="45" t="n"/>
      <c r="E944" s="45" t="n"/>
    </row>
    <row r="945" ht="13" customHeight="1" s="301">
      <c r="D945" s="45" t="n"/>
      <c r="E945" s="45" t="n"/>
    </row>
    <row r="946" ht="13" customHeight="1" s="301">
      <c r="D946" s="45" t="n"/>
      <c r="E946" s="45" t="n"/>
    </row>
    <row r="947" ht="13" customHeight="1" s="301">
      <c r="D947" s="45" t="n"/>
      <c r="E947" s="45" t="n"/>
    </row>
    <row r="948" ht="13" customHeight="1" s="301">
      <c r="D948" s="45" t="n"/>
      <c r="E948" s="45" t="n"/>
    </row>
    <row r="949" ht="13" customHeight="1" s="301">
      <c r="D949" s="45" t="n"/>
      <c r="E949" s="45" t="n"/>
    </row>
    <row r="950" ht="13" customHeight="1" s="301">
      <c r="D950" s="45" t="n"/>
      <c r="E950" s="45" t="n"/>
    </row>
    <row r="951" ht="13" customHeight="1" s="301">
      <c r="D951" s="45" t="n"/>
      <c r="E951" s="45" t="n"/>
    </row>
    <row r="952" ht="13" customHeight="1" s="301">
      <c r="D952" s="45" t="n"/>
      <c r="E952" s="45" t="n"/>
    </row>
    <row r="953" ht="13" customHeight="1" s="301">
      <c r="D953" s="45" t="n"/>
      <c r="E953" s="45" t="n"/>
    </row>
    <row r="954" ht="13" customHeight="1" s="301">
      <c r="D954" s="45" t="n"/>
      <c r="E954" s="45" t="n"/>
    </row>
    <row r="955" ht="13" customHeight="1" s="301">
      <c r="D955" s="45" t="n"/>
      <c r="E955" s="45" t="n"/>
    </row>
    <row r="956" ht="13" customHeight="1" s="301">
      <c r="D956" s="45" t="n"/>
      <c r="E956" s="45" t="n"/>
    </row>
    <row r="957" ht="13" customHeight="1" s="301">
      <c r="D957" s="45" t="n"/>
      <c r="E957" s="45" t="n"/>
    </row>
    <row r="958" ht="13" customHeight="1" s="301">
      <c r="D958" s="45" t="n"/>
      <c r="E958" s="45" t="n"/>
    </row>
    <row r="959" ht="13" customHeight="1" s="301">
      <c r="D959" s="45" t="n"/>
      <c r="E959" s="45" t="n"/>
    </row>
    <row r="960" ht="13" customHeight="1" s="301">
      <c r="D960" s="45" t="n"/>
      <c r="E960" s="45" t="n"/>
    </row>
    <row r="961" ht="13" customHeight="1" s="301">
      <c r="D961" s="45" t="n"/>
      <c r="E961" s="45" t="n"/>
    </row>
    <row r="962" ht="13" customHeight="1" s="301">
      <c r="D962" s="45" t="n"/>
      <c r="E962" s="45" t="n"/>
    </row>
    <row r="963" ht="13" customHeight="1" s="301">
      <c r="D963" s="45" t="n"/>
      <c r="E963" s="45" t="n"/>
    </row>
    <row r="964" ht="13" customHeight="1" s="301">
      <c r="D964" s="45" t="n"/>
      <c r="E964" s="45" t="n"/>
    </row>
    <row r="965" ht="13" customHeight="1" s="301">
      <c r="D965" s="45" t="n"/>
      <c r="E965" s="45" t="n"/>
    </row>
    <row r="966" ht="13" customHeight="1" s="301">
      <c r="D966" s="45" t="n"/>
      <c r="E966" s="45" t="n"/>
    </row>
    <row r="967" ht="13" customHeight="1" s="301">
      <c r="D967" s="45" t="n"/>
      <c r="E967" s="45" t="n"/>
    </row>
    <row r="968" ht="13" customHeight="1" s="301">
      <c r="D968" s="45" t="n"/>
      <c r="E968" s="45" t="n"/>
    </row>
    <row r="969" ht="13" customHeight="1" s="301">
      <c r="D969" s="45" t="n"/>
      <c r="E969" s="45" t="n"/>
    </row>
    <row r="970" ht="13" customHeight="1" s="301">
      <c r="D970" s="45" t="n"/>
      <c r="E970" s="45" t="n"/>
    </row>
    <row r="971" ht="13" customHeight="1" s="301">
      <c r="D971" s="45" t="n"/>
      <c r="E971" s="45" t="n"/>
    </row>
    <row r="972" ht="13" customHeight="1" s="301">
      <c r="D972" s="45" t="n"/>
      <c r="E972" s="45" t="n"/>
    </row>
    <row r="973" ht="13" customHeight="1" s="301">
      <c r="D973" s="45" t="n"/>
      <c r="E973" s="45" t="n"/>
    </row>
    <row r="974" ht="13" customHeight="1" s="301">
      <c r="D974" s="45" t="n"/>
      <c r="E974" s="45" t="n"/>
    </row>
    <row r="975" ht="13" customHeight="1" s="301">
      <c r="D975" s="45" t="n"/>
      <c r="E975" s="45" t="n"/>
    </row>
    <row r="976" ht="13" customHeight="1" s="301">
      <c r="D976" s="45" t="n"/>
      <c r="E976" s="45" t="n"/>
    </row>
    <row r="977" ht="13" customHeight="1" s="301">
      <c r="D977" s="45" t="n"/>
      <c r="E977" s="45" t="n"/>
    </row>
    <row r="978" ht="13" customHeight="1" s="301">
      <c r="D978" s="45" t="n"/>
      <c r="E978" s="45" t="n"/>
    </row>
    <row r="979" ht="13" customHeight="1" s="301">
      <c r="D979" s="45" t="n"/>
      <c r="E979" s="45" t="n"/>
    </row>
    <row r="980" ht="13" customHeight="1" s="301">
      <c r="D980" s="45" t="n"/>
      <c r="E980" s="45" t="n"/>
    </row>
    <row r="981" ht="13" customHeight="1" s="301">
      <c r="D981" s="45" t="n"/>
      <c r="E981" s="45" t="n"/>
    </row>
    <row r="982" ht="13" customHeight="1" s="301">
      <c r="D982" s="45" t="n"/>
      <c r="E982" s="45" t="n"/>
    </row>
    <row r="983" ht="13" customHeight="1" s="301">
      <c r="D983" s="45" t="n"/>
      <c r="E983" s="45" t="n"/>
    </row>
    <row r="984" ht="13" customHeight="1" s="301">
      <c r="D984" s="45" t="n"/>
      <c r="E984" s="45" t="n"/>
    </row>
    <row r="985" ht="13" customHeight="1" s="301">
      <c r="D985" s="45" t="n"/>
      <c r="E985" s="45" t="n"/>
    </row>
    <row r="986" ht="13" customHeight="1" s="301">
      <c r="D986" s="45" t="n"/>
      <c r="E986" s="45" t="n"/>
    </row>
    <row r="987" ht="13" customHeight="1" s="301">
      <c r="D987" s="45" t="n"/>
      <c r="E987" s="45" t="n"/>
    </row>
    <row r="988" ht="13" customHeight="1" s="301">
      <c r="D988" s="45" t="n"/>
      <c r="E988" s="45" t="n"/>
    </row>
    <row r="989" ht="13" customHeight="1" s="301">
      <c r="D989" s="45" t="n"/>
      <c r="E989" s="45" t="n"/>
    </row>
    <row r="990" ht="13" customHeight="1" s="301">
      <c r="D990" s="45" t="n"/>
      <c r="E990" s="45" t="n"/>
    </row>
    <row r="991" ht="13" customHeight="1" s="301">
      <c r="D991" s="45" t="n"/>
      <c r="E991" s="45" t="n"/>
    </row>
    <row r="992" ht="13" customHeight="1" s="301">
      <c r="D992" s="45" t="n"/>
      <c r="E992" s="45" t="n"/>
    </row>
    <row r="993" ht="13" customHeight="1" s="301">
      <c r="D993" s="45" t="n"/>
      <c r="E993" s="45" t="n"/>
    </row>
    <row r="994" ht="13" customHeight="1" s="301">
      <c r="D994" s="45" t="n"/>
      <c r="E994" s="45" t="n"/>
    </row>
    <row r="995" ht="13" customHeight="1" s="301">
      <c r="D995" s="45" t="n"/>
      <c r="E995" s="45" t="n"/>
    </row>
    <row r="996" ht="13" customHeight="1" s="301">
      <c r="D996" s="45" t="n"/>
      <c r="E996" s="45" t="n"/>
    </row>
    <row r="997" ht="13" customHeight="1" s="301">
      <c r="D997" s="45" t="n"/>
      <c r="E997" s="45" t="n"/>
    </row>
    <row r="998" ht="13" customHeight="1" s="301">
      <c r="D998" s="45" t="n"/>
      <c r="E998" s="45" t="n"/>
    </row>
    <row r="999" ht="13" customHeight="1" s="301">
      <c r="D999" s="45" t="n"/>
      <c r="E999" s="45" t="n"/>
    </row>
    <row r="1000" ht="13" customHeight="1" s="301">
      <c r="D1000" s="45" t="n"/>
      <c r="E1000" s="45" t="n"/>
    </row>
    <row r="1001" ht="13" customHeight="1" s="301">
      <c r="D1001" s="45" t="n"/>
      <c r="E1001" s="45" t="n"/>
    </row>
    <row r="1002" ht="13" customHeight="1" s="301">
      <c r="D1002" s="45" t="n"/>
      <c r="E1002" s="45" t="n"/>
    </row>
    <row r="1003" ht="13" customHeight="1" s="301">
      <c r="D1003" s="45" t="n"/>
      <c r="E1003" s="45" t="n"/>
    </row>
    <row r="1004" ht="13" customHeight="1" s="301">
      <c r="D1004" s="45" t="n"/>
      <c r="E1004" s="45" t="n"/>
    </row>
    <row r="1005" ht="13" customHeight="1" s="301">
      <c r="D1005" s="45" t="n"/>
      <c r="E1005" s="45" t="n"/>
    </row>
    <row r="1006" ht="13" customHeight="1" s="301">
      <c r="D1006" s="45" t="n"/>
      <c r="E1006" s="45" t="n"/>
    </row>
    <row r="1007" ht="13" customHeight="1" s="301">
      <c r="D1007" s="45" t="n"/>
      <c r="E1007" s="45" t="n"/>
    </row>
    <row r="1008" ht="13" customHeight="1" s="301">
      <c r="D1008" s="45" t="n"/>
      <c r="E1008" s="45" t="n"/>
    </row>
    <row r="1009" ht="13" customHeight="1" s="301">
      <c r="D1009" s="45" t="n"/>
      <c r="E1009" s="45" t="n"/>
    </row>
    <row r="1010" ht="13" customHeight="1" s="301">
      <c r="D1010" s="45" t="n"/>
      <c r="E1010" s="45" t="n"/>
    </row>
    <row r="1011" ht="13" customHeight="1" s="301">
      <c r="D1011" s="45" t="n"/>
      <c r="E1011" s="45" t="n"/>
    </row>
    <row r="1012" ht="13" customHeight="1" s="301">
      <c r="D1012" s="45" t="n"/>
      <c r="E1012" s="45" t="n"/>
    </row>
    <row r="1013" ht="13" customHeight="1" s="301">
      <c r="D1013" s="45" t="n"/>
      <c r="E1013" s="45" t="n"/>
    </row>
    <row r="1014" ht="13" customHeight="1" s="301">
      <c r="D1014" s="45" t="n"/>
      <c r="E1014" s="45" t="n"/>
    </row>
    <row r="1015" ht="13" customHeight="1" s="301">
      <c r="D1015" s="45" t="n"/>
      <c r="E1015" s="45" t="n"/>
    </row>
    <row r="1016" ht="13" customHeight="1" s="301">
      <c r="D1016" s="45" t="n"/>
      <c r="E1016" s="45" t="n"/>
    </row>
    <row r="1017" ht="13" customHeight="1" s="301">
      <c r="D1017" s="45" t="n"/>
      <c r="E1017" s="45" t="n"/>
    </row>
    <row r="1018" ht="13" customHeight="1" s="301">
      <c r="D1018" s="45" t="n"/>
      <c r="E1018" s="45" t="n"/>
    </row>
    <row r="1019" ht="13" customHeight="1" s="301">
      <c r="D1019" s="45" t="n"/>
      <c r="E1019" s="45" t="n"/>
    </row>
    <row r="1020" ht="13" customHeight="1" s="301">
      <c r="D1020" s="45" t="n"/>
      <c r="E1020" s="45" t="n"/>
    </row>
    <row r="1021" ht="13" customHeight="1" s="301">
      <c r="D1021" s="45" t="n"/>
      <c r="E1021" s="45" t="n"/>
    </row>
    <row r="1022" ht="13" customHeight="1" s="301">
      <c r="D1022" s="45" t="n"/>
      <c r="E1022" s="45" t="n"/>
    </row>
    <row r="1023" ht="13" customHeight="1" s="301">
      <c r="D1023" s="45" t="n"/>
      <c r="E1023" s="45" t="n"/>
    </row>
    <row r="1024" ht="13" customHeight="1" s="301">
      <c r="D1024" s="45" t="n"/>
      <c r="E1024" s="45" t="n"/>
    </row>
    <row r="1025" ht="13" customHeight="1" s="301">
      <c r="D1025" s="45" t="n"/>
      <c r="E1025" s="45" t="n"/>
    </row>
    <row r="1026" ht="13" customHeight="1" s="301">
      <c r="D1026" s="45" t="n"/>
      <c r="E1026" s="45" t="n"/>
    </row>
    <row r="1027" ht="13" customHeight="1" s="301">
      <c r="D1027" s="45" t="n"/>
      <c r="E1027" s="45" t="n"/>
    </row>
    <row r="1028" ht="13" customHeight="1" s="301">
      <c r="D1028" s="45" t="n"/>
      <c r="E1028" s="45" t="n"/>
    </row>
    <row r="1029" ht="13" customHeight="1" s="301">
      <c r="D1029" s="45" t="n"/>
      <c r="E1029" s="45" t="n"/>
    </row>
    <row r="1030" ht="13" customHeight="1" s="301">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301" min="1" max="1"/>
    <col width="26.33203125" customWidth="1" style="301" min="2" max="2"/>
    <col width="16" customWidth="1" style="301" min="3" max="4"/>
    <col width="2.5" customWidth="1" style="301" min="5" max="5"/>
    <col width="17" customWidth="1" style="301" min="6" max="6"/>
    <col width="16.5" customWidth="1" style="301" min="7" max="7"/>
    <col width="16.83203125" customWidth="1" style="301" min="8" max="8"/>
    <col width="2.5" customWidth="1" style="301" min="9" max="9"/>
    <col width="18.33203125" customWidth="1" style="301" min="12" max="12"/>
  </cols>
  <sheetData>
    <row r="1" ht="18" customHeight="1" s="301">
      <c r="A1" s="317" t="inlineStr">
        <is>
          <t>2. VALUE OF IMPROVED HEALTH</t>
        </is>
      </c>
      <c r="C1" s="317" t="n"/>
      <c r="D1" s="317" t="n"/>
      <c r="J1" s="18" t="n"/>
      <c r="K1" s="10" t="n"/>
      <c r="L1" s="10" t="n"/>
      <c r="M1" s="10" t="n"/>
    </row>
    <row r="2" ht="15.75" customHeight="1" s="301" thickBot="1">
      <c r="A2" s="11" t="inlineStr">
        <is>
          <t>Clinic Data Inputs highlighted in RED font</t>
        </is>
      </c>
      <c r="B2" s="313" t="n"/>
      <c r="C2" s="320" t="n"/>
      <c r="D2" s="320" t="n"/>
      <c r="J2" s="18" t="n"/>
      <c r="K2" s="10" t="n"/>
      <c r="L2" s="10" t="n"/>
      <c r="M2" s="10" t="n"/>
    </row>
    <row r="3" ht="15.75" customHeight="1" s="301" thickBot="1">
      <c r="A3" s="302" t="inlineStr">
        <is>
          <t>Clinic Data Input</t>
        </is>
      </c>
      <c r="B3" s="12" t="inlineStr">
        <is>
          <t>Clinic Name:</t>
        </is>
      </c>
      <c r="C3" s="304">
        <f>'0. Dashboard'!R12</f>
        <v/>
      </c>
      <c r="D3" s="30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301" thickBot="1">
      <c r="B4" s="313" t="inlineStr">
        <is>
          <t>Reporting Period:</t>
        </is>
      </c>
      <c r="C4" s="308">
        <f>'0. Dashboard'!I12</f>
        <v/>
      </c>
      <c r="D4" s="214" t="n"/>
      <c r="H4" s="18" t="n"/>
      <c r="I4" s="10" t="n"/>
      <c r="J4" s="10" t="n"/>
      <c r="K4" s="10" t="n"/>
    </row>
    <row r="5" ht="15.75" customHeight="1" s="301" thickBot="1">
      <c r="B5" s="313" t="inlineStr">
        <is>
          <t>Total Patients Seen:</t>
        </is>
      </c>
      <c r="C5" s="30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301">
      <c r="B6" s="320" t="n"/>
      <c r="C6" s="320" t="n"/>
      <c r="D6" s="76" t="n"/>
      <c r="F6" s="306" t="inlineStr">
        <is>
          <t>Conversion Rates for QALY estimation (literature)</t>
        </is>
      </c>
      <c r="J6" s="307" t="inlineStr">
        <is>
          <t>Calculated Values</t>
        </is>
      </c>
      <c r="L6" s="10" t="n"/>
      <c r="M6" s="10" t="n"/>
    </row>
    <row r="7" ht="15.75" customHeight="1" s="301">
      <c r="L7" s="10" t="n"/>
      <c r="M7" s="10" t="n"/>
    </row>
    <row r="8" ht="15.75" customHeight="1" s="301">
      <c r="L8" s="10" t="n"/>
      <c r="M8" s="10" t="n"/>
    </row>
    <row r="9" ht="15.75" customHeight="1" s="301">
      <c r="J9" s="18" t="n"/>
      <c r="K9" s="10" t="n"/>
      <c r="L9" s="10" t="n"/>
      <c r="M9" s="10" t="n"/>
    </row>
    <row r="10" ht="49" customHeight="1" s="301" thickBot="1">
      <c r="B10" s="31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301"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10" t="n">
        <v>50000</v>
      </c>
      <c r="I11" s="10" t="n"/>
      <c r="J11" s="27">
        <f>G11*D11</f>
        <v/>
      </c>
      <c r="K11" s="15">
        <f>J11*H$11</f>
        <v/>
      </c>
    </row>
    <row r="12" ht="45.75" customHeight="1" s="301">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301">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301">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301">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301">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301">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301">
      <c r="B18" s="22" t="n"/>
      <c r="C18" s="23" t="n"/>
      <c r="D18" s="80">
        <f>C18*C$5</f>
        <v/>
      </c>
      <c r="E18" s="24" t="n"/>
      <c r="F18" s="25" t="n">
        <v>2.5</v>
      </c>
      <c r="G18" s="26" t="n">
        <v>0.02175</v>
      </c>
      <c r="I18" s="10" t="n"/>
      <c r="J18" s="28">
        <f>G18*D18</f>
        <v/>
      </c>
      <c r="K18" s="16">
        <f>J18*H$11</f>
        <v/>
      </c>
    </row>
    <row r="19" ht="32" customHeight="1" s="301">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301">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301" thickBot="1">
      <c r="A21" s="30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301" thickBot="1">
      <c r="D22" s="32" t="inlineStr">
        <is>
          <t>*derive with % estimates, or input directly</t>
        </is>
      </c>
      <c r="H22" s="33" t="inlineStr">
        <is>
          <t>*common value used in health economic literature</t>
        </is>
      </c>
      <c r="J22" s="18" t="n"/>
      <c r="K22" s="10" t="n"/>
      <c r="M22" s="10" t="n"/>
    </row>
    <row r="23" ht="15.75" customHeight="1" s="301" thickBot="1" thickTop="1">
      <c r="A23" s="300" t="n"/>
      <c r="B23" s="300" t="inlineStr">
        <is>
          <t>*Cancer</t>
        </is>
      </c>
      <c r="C23" s="300" t="n"/>
      <c r="D23" s="300" t="n"/>
      <c r="G23" s="311" t="inlineStr">
        <is>
          <t>Total QALY and Value:</t>
        </is>
      </c>
      <c r="J23" s="34">
        <f>SUM(J11:J21)</f>
        <v/>
      </c>
      <c r="K23" s="35">
        <f>SUM(K11:K21)</f>
        <v/>
      </c>
      <c r="L23" s="10" t="n"/>
      <c r="M23" s="10" t="n"/>
    </row>
    <row r="24" ht="15.75" customHeight="1" s="301" thickTop="1">
      <c r="A24" s="300" t="n"/>
      <c r="B24" s="300" t="inlineStr">
        <is>
          <t xml:space="preserve">     Cervical, colorectal, breast —&gt; CPB average = (4+4+3)/3 = 3.7; QALYs = (0.11125 + 0.11125 + 0.03250) / 3 = 0.8500</t>
        </is>
      </c>
      <c r="K24" s="10" t="n"/>
      <c r="L24" s="10" t="n"/>
      <c r="M24" s="10" t="n"/>
    </row>
    <row r="25" ht="15.75" customHeight="1" s="301">
      <c r="A25" s="300" t="n"/>
      <c r="B25" s="300" t="inlineStr">
        <is>
          <t>**Behavioral Health:</t>
        </is>
      </c>
      <c r="C25" s="300" t="n"/>
      <c r="D25" s="300" t="n"/>
      <c r="J25" s="18" t="n"/>
      <c r="K25" s="10" t="n"/>
      <c r="L25" s="10" t="n"/>
      <c r="M25" s="10" t="n"/>
    </row>
    <row r="26" ht="15.75" customHeight="1" s="301">
      <c r="A26" s="300" t="n"/>
      <c r="B26" s="300" t="inlineStr">
        <is>
          <t xml:space="preserve">     Depression (adults), Alcohol misuse, tobacco use → CPB average = (3+3+5)/3 = 3.7; QALYs = (0.03250 + 0.03250 + 0.17500)/3 = 0.0800</t>
        </is>
      </c>
      <c r="K26" s="10" t="n"/>
      <c r="L26" s="10" t="n"/>
      <c r="M26" s="10" t="n"/>
    </row>
    <row r="27" ht="15.75" customHeight="1" s="301">
      <c r="A27" s="300" t="n"/>
      <c r="B27" s="300" t="inlineStr">
        <is>
          <t>***Mental Health:</t>
        </is>
      </c>
      <c r="C27" s="300" t="n"/>
      <c r="D27" s="300" t="n"/>
      <c r="J27" s="18" t="n"/>
      <c r="K27" s="10" t="n"/>
      <c r="L27" s="10" t="n"/>
      <c r="M27" s="10" t="n"/>
    </row>
    <row r="28" ht="15.75" customHeight="1" s="301">
      <c r="A28" s="300" t="n"/>
      <c r="B28" s="300" t="inlineStr">
        <is>
          <t xml:space="preserve">     Depression (adults) → CPB = 3, QALYs = 0.03250</t>
        </is>
      </c>
      <c r="K28" s="10" t="n"/>
      <c r="L28" s="10" t="n"/>
      <c r="M28" s="10" t="n"/>
    </row>
    <row r="29" ht="15.75" customHeight="1" s="301">
      <c r="A29" s="300" t="n"/>
      <c r="B29" s="300" t="inlineStr">
        <is>
          <t>****Sexual Health:</t>
        </is>
      </c>
      <c r="C29" s="300" t="n"/>
      <c r="D29" s="300" t="n"/>
      <c r="J29" s="18" t="n"/>
      <c r="K29" s="10" t="n"/>
      <c r="L29" s="10" t="n"/>
      <c r="M29" s="10" t="n"/>
    </row>
    <row r="30" ht="15.75" customHeight="1" s="301">
      <c r="A30" s="300" t="n"/>
      <c r="B30" s="300" t="inlineStr">
        <is>
          <t xml:space="preserve">     Chlamydia and gonorrhea, HIV —&gt; CPB average = (3+2)/2 = 2.5; QALYs = (0.03250 + 0.0110) / 2 = 0.02175</t>
        </is>
      </c>
      <c r="K30" s="10" t="n"/>
      <c r="L30" s="10" t="n"/>
      <c r="M30" s="10" t="n"/>
    </row>
    <row r="31" ht="15.75" customHeight="1" s="301">
      <c r="B31" s="300" t="inlineStr">
        <is>
          <t>*****Non-Influenza Immunizations</t>
        </is>
      </c>
      <c r="K31" s="10" t="n"/>
      <c r="L31" s="10" t="n"/>
      <c r="M31" s="10" t="n"/>
    </row>
    <row r="32" ht="15.75" customHeight="1" s="301">
      <c r="B32" s="312" t="inlineStr">
        <is>
          <t xml:space="preserve">     Pneumococcal, Herpes Zoster, Meningococcal, Tdap/Td booster → CPB average = (2+1+1+1)/4 = 1.25; QALYs = (0.01100 + 0.0045 + 0.0045 + 0.0045) / 4 = 0.00613</t>
        </is>
      </c>
      <c r="K32" s="10" t="n"/>
      <c r="L32" s="10" t="n"/>
      <c r="M32" s="10" t="n"/>
    </row>
    <row r="33" ht="15.75" customHeight="1" s="301">
      <c r="B33" s="300" t="inlineStr">
        <is>
          <t>******Oral Health Visits</t>
        </is>
      </c>
      <c r="J33" s="18" t="n"/>
      <c r="K33" s="10" t="n"/>
      <c r="L33" s="10" t="n"/>
      <c r="M33" s="10" t="n"/>
    </row>
    <row r="34" ht="15.75" customHeight="1" s="301">
      <c r="B34" s="312" t="inlineStr">
        <is>
          <t>Estimation of CPB</t>
        </is>
      </c>
      <c r="K34" s="10" t="n"/>
      <c r="L34" s="10" t="n"/>
      <c r="M34" s="10" t="n"/>
    </row>
    <row r="35" ht="15.75" customHeight="1" s="301">
      <c r="B35" s="300" t="inlineStr">
        <is>
          <t>*******Diabetes Screening</t>
        </is>
      </c>
      <c r="J35" s="18" t="n"/>
      <c r="K35" s="10" t="n"/>
      <c r="L35" s="10" t="n"/>
      <c r="M35" s="10" t="n"/>
    </row>
    <row r="36" ht="15.75" customHeight="1" s="301">
      <c r="B36" s="312" t="inlineStr">
        <is>
          <t>From 2006 guidelines</t>
        </is>
      </c>
      <c r="K36" s="10" t="n"/>
      <c r="L36" s="10" t="n"/>
      <c r="M36" s="10" t="n"/>
    </row>
    <row r="37" ht="15.75" customHeight="1" s="301">
      <c r="J37" s="18" t="n"/>
      <c r="K37" s="10" t="n"/>
      <c r="L37" s="10" t="n"/>
      <c r="M37" s="10" t="n"/>
    </row>
    <row r="38" ht="15.75" customHeight="1" s="301">
      <c r="J38" s="18" t="n"/>
      <c r="K38" s="10" t="n"/>
      <c r="L38" s="10" t="n"/>
      <c r="M38" s="10" t="n"/>
    </row>
    <row r="39" ht="15.75" customHeight="1" s="301">
      <c r="J39" s="18" t="n"/>
      <c r="K39" s="10" t="n"/>
      <c r="L39" s="10" t="n"/>
      <c r="M39" s="10" t="n"/>
    </row>
    <row r="40" ht="15.75" customHeight="1" s="301">
      <c r="J40" s="18" t="n"/>
      <c r="K40" s="10" t="n"/>
      <c r="L40" s="10" t="n"/>
      <c r="M40" s="10" t="n"/>
    </row>
    <row r="41" ht="15.75" customHeight="1" s="30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301"/>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301" min="2" max="2"/>
    <col width="24.1640625" customWidth="1" style="301" min="3" max="3"/>
  </cols>
  <sheetData>
    <row r="1" ht="18" customHeight="1" s="301">
      <c r="A1" s="317" t="inlineStr">
        <is>
          <t>3. DIVERTED EMERGENCY DEPARTMENT VISITS</t>
        </is>
      </c>
    </row>
    <row r="2" ht="17" customHeight="1" s="301" thickBot="1">
      <c r="A2" s="11" t="inlineStr">
        <is>
          <t>Clinic Data Inputs highlighted in RED font</t>
        </is>
      </c>
      <c r="D2" s="10" t="n"/>
    </row>
    <row r="3" ht="17" customHeight="1" s="301" thickBot="1">
      <c r="A3" s="326" t="inlineStr">
        <is>
          <t>Clinic Data Inputs</t>
        </is>
      </c>
      <c r="B3" s="12" t="inlineStr">
        <is>
          <t>Clinic Name:</t>
        </is>
      </c>
      <c r="C3" s="318">
        <f>'0. Dashboard'!R12</f>
        <v/>
      </c>
      <c r="D3" s="319" t="n"/>
      <c r="E3" s="320" t="n"/>
    </row>
    <row r="4" ht="17" customHeight="1" s="301" thickBot="1">
      <c r="B4" s="313" t="inlineStr">
        <is>
          <t>Reporting Period:</t>
        </is>
      </c>
      <c r="C4" s="308">
        <f>'0. Dashboard'!I12</f>
        <v/>
      </c>
      <c r="D4" s="214" t="n"/>
    </row>
    <row r="5">
      <c r="B5" s="320" t="n"/>
      <c r="C5" s="320" t="n"/>
    </row>
    <row r="6">
      <c r="B6" s="320" t="n"/>
      <c r="C6" s="320" t="n"/>
    </row>
    <row r="7"/>
    <row r="8" ht="17" customHeight="1" s="301" thickBot="1">
      <c r="D8" s="10" t="n"/>
    </row>
    <row r="9" ht="17" customHeight="1" s="301" thickBot="1">
      <c r="B9" s="313" t="inlineStr">
        <is>
          <t>Total number of clinic encounters:</t>
        </is>
      </c>
      <c r="D9" s="162">
        <f>D11+D13</f>
        <v/>
      </c>
    </row>
    <row r="10" ht="17" customHeight="1" s="301" thickBot="1">
      <c r="B10" s="314" t="inlineStr">
        <is>
          <t>visits where patient met with a physician *</t>
        </is>
      </c>
      <c r="D10" s="163" t="n"/>
    </row>
    <row r="11" ht="17" customHeight="1" s="301" thickBot="1">
      <c r="B11" s="31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301" thickBot="1">
      <c r="B12" s="314" t="inlineStr">
        <is>
          <t>visits where patient met with a physician</t>
        </is>
      </c>
      <c r="D12" s="163" t="n"/>
    </row>
    <row r="13" ht="17" customHeight="1" s="301" thickBot="1">
      <c r="B13" s="31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14" t="inlineStr">
        <is>
          <t>visits where patient met with a physician</t>
        </is>
      </c>
      <c r="D14" s="10" t="n"/>
    </row>
    <row r="15" ht="17" customHeight="1" s="301" thickBot="1">
      <c r="D15" s="10" t="n"/>
    </row>
    <row r="16" ht="17" customHeight="1" s="301" thickBot="1">
      <c r="B16" s="315"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301" thickBot="1">
      <c r="B18" s="313" t="inlineStr">
        <is>
          <t>Avoided, unnecessary ED visits (medical)*:</t>
        </is>
      </c>
      <c r="D18" s="10" t="n"/>
    </row>
    <row r="19" ht="17" customHeight="1" s="301" thickBot="1">
      <c r="B19" s="316"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301" thickBot="1">
      <c r="B20" s="313" t="inlineStr">
        <is>
          <t>Avoided, unnecessary ED visits (dental)*:</t>
        </is>
      </c>
      <c r="D20" s="10" t="n"/>
    </row>
    <row r="21" ht="17" customHeight="1" s="301" thickBot="1">
      <c r="B21" s="324" t="inlineStr">
        <is>
          <t xml:space="preserve">       Surveyed (%):</t>
        </is>
      </c>
      <c r="C21" s="325"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6" t="inlineStr">
        <is>
          <t xml:space="preserve">           OR</t>
        </is>
      </c>
      <c r="C22" s="316" t="n"/>
      <c r="D22" s="10" t="n"/>
    </row>
    <row r="23" ht="16" customHeight="1" s="301">
      <c r="A23" s="328" t="inlineStr">
        <is>
          <t>Literature Estimates</t>
        </is>
      </c>
      <c r="B23" s="316" t="inlineStr">
        <is>
          <t xml:space="preserve">      State/Local estimate (%): **</t>
        </is>
      </c>
      <c r="D23" s="40" t="n">
        <v>0.33</v>
      </c>
    </row>
    <row r="24">
      <c r="B24" s="323" t="inlineStr">
        <is>
          <t>*defined as (1) non-emergent conditions or (2) emergent conditions treatable in a primary care setting for which patients would have otherwise used the ED</t>
        </is>
      </c>
      <c r="D24" s="10" t="n"/>
    </row>
    <row r="25">
      <c r="D25" s="10" t="n"/>
    </row>
    <row r="26" ht="15.75" customHeight="1" s="301">
      <c r="D26" s="10" t="n"/>
    </row>
    <row r="27" ht="15.75" customHeight="1" s="301">
      <c r="D27" s="10" t="n"/>
    </row>
    <row r="28" ht="15.75" customHeight="1" s="301">
      <c r="B28" s="313" t="inlineStr">
        <is>
          <t>Average ED cost per avoidable visit (medical) ($):</t>
        </is>
      </c>
      <c r="D28" s="41" t="n">
        <v>1233</v>
      </c>
    </row>
    <row r="29" ht="15.75" customHeight="1" s="301">
      <c r="B29" s="314" t="inlineStr">
        <is>
          <t>State or national estimate</t>
        </is>
      </c>
      <c r="D29" s="10" t="n"/>
    </row>
    <row r="30" ht="15.75" customHeight="1" s="301">
      <c r="B30" s="313" t="inlineStr">
        <is>
          <t>Average ED cost per avoidable visit (dental) ($):</t>
        </is>
      </c>
      <c r="D30" s="41" t="n">
        <v>402</v>
      </c>
    </row>
    <row r="31" ht="15.75" customHeight="1" s="301">
      <c r="B31" s="314" t="inlineStr">
        <is>
          <t>State or national estimate</t>
        </is>
      </c>
      <c r="D31" s="10" t="n"/>
    </row>
    <row r="32">
      <c r="B32" s="313" t="n"/>
      <c r="C32" s="313" t="n"/>
      <c r="D32" s="10" t="n"/>
    </row>
    <row r="33">
      <c r="A33" s="329" t="inlineStr">
        <is>
          <t>Calculated Values</t>
        </is>
      </c>
      <c r="B33" s="313" t="inlineStr">
        <is>
          <t>Average Cost per Clinic Patient ($):</t>
        </is>
      </c>
      <c r="D33" s="42">
        <f>D16/D9</f>
        <v/>
      </c>
    </row>
    <row r="34">
      <c r="D34" s="10" t="n"/>
    </row>
    <row r="35">
      <c r="B35" s="313" t="inlineStr">
        <is>
          <t>Number of Diverted ED Visits Medical (#):</t>
        </is>
      </c>
      <c r="D35" s="158">
        <f>IF(D19=0,D23*D11,D23*D11)</f>
        <v/>
      </c>
    </row>
    <row r="36">
      <c r="D36" s="159" t="n"/>
    </row>
    <row r="37">
      <c r="B37" s="313" t="inlineStr">
        <is>
          <t>Number of Diverted ED Visits for Dental (#)</t>
        </is>
      </c>
      <c r="D37" s="160">
        <f>IF(D21=0,D23*D13,D23*D13)</f>
        <v/>
      </c>
    </row>
    <row r="38">
      <c r="B38" s="313" t="n"/>
      <c r="D38" s="159" t="n"/>
    </row>
    <row r="39">
      <c r="B39" s="313" t="inlineStr">
        <is>
          <t>Total Diverted ED Visits (#)</t>
        </is>
      </c>
      <c r="D39" s="161">
        <f>D35+D37</f>
        <v/>
      </c>
    </row>
    <row r="40" ht="17" customHeight="1" s="301" thickBot="1">
      <c r="D40" s="108" t="n"/>
    </row>
    <row r="41">
      <c r="B41" s="330" t="inlineStr">
        <is>
          <t>Total ED Cost Savings (medical):</t>
        </is>
      </c>
      <c r="C41" s="331" t="n"/>
      <c r="D41" s="102">
        <f>(D35*D28)</f>
        <v/>
      </c>
    </row>
    <row r="42">
      <c r="B42" s="103" t="n"/>
      <c r="C42" s="76" t="n"/>
      <c r="D42" s="106" t="n"/>
    </row>
    <row r="43">
      <c r="B43" s="327" t="inlineStr">
        <is>
          <t>Total ED Cost Savings (dental):</t>
        </is>
      </c>
      <c r="D43" s="107">
        <f>D37*D30</f>
        <v/>
      </c>
    </row>
    <row r="44">
      <c r="B44" s="103" t="n"/>
      <c r="C44" s="76" t="n"/>
      <c r="D44" s="104" t="n"/>
    </row>
    <row r="45">
      <c r="B45" s="327" t="inlineStr">
        <is>
          <t>Total ED Cost Savings (total):</t>
        </is>
      </c>
      <c r="D45" s="107">
        <f>D41+D43</f>
        <v/>
      </c>
    </row>
    <row r="46" ht="17" customHeight="1" s="301" thickBot="1">
      <c r="B46" s="321" t="inlineStr">
        <is>
          <t>ED Cost Savings per dollar ($) invested</t>
        </is>
      </c>
      <c r="C46" s="322"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7"/>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301" min="1" max="1"/>
    <col width="29" customWidth="1" style="301" min="3" max="3"/>
    <col width="25.5" customWidth="1" style="301" min="4" max="6"/>
    <col width="17" customWidth="1" style="301" min="7" max="7"/>
    <col width="25.5" customWidth="1" style="301" min="8" max="8"/>
    <col width="20.1640625" customWidth="1" style="301" min="9" max="16"/>
    <col hidden="1" width="20.1640625" customWidth="1" style="301" min="17" max="20"/>
    <col width="20.1640625" customWidth="1" style="301" min="21" max="21"/>
    <col width="18.33203125" customWidth="1" style="301" min="22" max="22"/>
    <col width="41" customWidth="1" style="301" min="23" max="23"/>
    <col width="18.33203125" customWidth="1" style="301" min="24" max="25"/>
    <col width="19.83203125" customWidth="1" style="301" min="26" max="26"/>
    <col hidden="1" width="18.5" customWidth="1" style="301" min="27" max="30"/>
    <col width="20.6640625" customWidth="1" style="301" min="31" max="32"/>
    <col width="18.5" customWidth="1" style="301" min="33" max="53"/>
    <col hidden="1" width="18.5" customWidth="1" style="301" min="54" max="54"/>
    <col width="33.5" customWidth="1" style="301" min="55" max="56"/>
    <col width="31.5" customWidth="1" style="301" min="57" max="62"/>
    <col width="15.5" customWidth="1" style="301"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301">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301">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301">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301">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301">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301">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301">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301">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301">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301">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301">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301">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301">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301">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301">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301">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301"/>
    <row r="19" ht="20" customHeight="1" s="301"/>
    <row r="20" ht="20" customHeight="1" s="301"/>
    <row r="21" ht="20" customHeight="1" s="301"/>
    <row r="22" ht="20" customHeight="1" s="301"/>
    <row r="23" ht="20" customHeight="1" s="301"/>
    <row r="24" ht="20" customHeight="1" s="301"/>
    <row r="25" ht="20" customHeight="1" s="301"/>
    <row r="26" ht="20" customHeight="1" s="301"/>
    <row r="27" ht="20" customHeight="1" s="301"/>
    <row r="28" ht="20" customHeight="1" s="301"/>
    <row r="29" ht="20" customHeight="1" s="301"/>
    <row r="30" ht="20" customHeight="1" s="301"/>
    <row r="31" ht="20" customHeight="1" s="301"/>
    <row r="32" ht="20" customHeight="1" s="301"/>
    <row r="33" ht="20" customHeight="1" s="301"/>
    <row r="34" ht="20" customHeight="1" s="301"/>
    <row r="35" ht="20" customHeight="1" s="301"/>
    <row r="36" ht="20" customHeight="1" s="301"/>
    <row r="37" ht="20" customHeight="1" s="301"/>
    <row r="38" ht="20" customHeight="1" s="301"/>
    <row r="39" ht="20" customHeight="1" s="301"/>
    <row r="40" ht="20" customHeight="1" s="301"/>
    <row r="41" ht="20" customHeight="1" s="301"/>
    <row r="42" ht="20" customHeight="1" s="301"/>
    <row r="43" ht="20" customHeight="1" s="301"/>
    <row r="44" ht="20" customHeight="1" s="301"/>
    <row r="45" ht="20" customHeight="1" s="301"/>
    <row r="46" ht="20" customHeight="1" s="301"/>
    <row r="47" ht="20" customHeight="1" s="301"/>
    <row r="48" ht="20" customHeight="1" s="301"/>
    <row r="49" ht="20" customHeight="1" s="301"/>
    <row r="50" ht="20" customHeight="1" s="301"/>
    <row r="51" ht="20" customHeight="1" s="301"/>
    <row r="52" ht="20" customHeight="1" s="301"/>
    <row r="53" ht="20" customHeight="1" s="301"/>
    <row r="54" ht="20" customHeight="1" s="301"/>
    <row r="55" ht="20" customHeight="1" s="301"/>
    <row r="56" ht="20" customHeight="1" s="301"/>
    <row r="57" ht="20" customHeight="1" s="301"/>
    <row r="58" ht="20" customHeight="1" s="301"/>
    <row r="59" ht="20" customHeight="1" s="301"/>
    <row r="60" ht="20" customHeight="1" s="301"/>
    <row r="61" ht="20" customHeight="1" s="301"/>
    <row r="62" ht="20" customHeight="1" s="301"/>
    <row r="63" ht="20" customHeight="1" s="301"/>
    <row r="64" ht="20" customHeight="1" s="301"/>
    <row r="65" ht="20" customHeight="1" s="301"/>
    <row r="66" ht="20" customHeight="1" s="301"/>
    <row r="67" ht="20" customHeight="1" s="301"/>
    <row r="68" ht="20" customHeight="1" s="301"/>
    <row r="69" ht="20" customHeight="1" s="301"/>
    <row r="70" ht="20" customHeight="1" s="301"/>
    <row r="71" ht="20" customHeight="1" s="301"/>
    <row r="72" ht="20" customHeight="1" s="301"/>
    <row r="73" ht="20" customHeight="1" s="301"/>
    <row r="74" ht="20" customHeight="1" s="301"/>
    <row r="75" ht="20" customHeight="1" s="301"/>
    <row r="76" ht="20" customHeight="1" s="301"/>
    <row r="77" ht="20" customHeight="1" s="301"/>
    <row r="78" ht="20" customHeight="1" s="301"/>
    <row r="79" ht="20" customHeight="1" s="301"/>
    <row r="80" ht="20" customHeight="1" s="301"/>
    <row r="81" ht="20" customHeight="1" s="301"/>
    <row r="82" ht="20" customHeight="1" s="301"/>
    <row r="83" ht="20" customHeight="1" s="301"/>
    <row r="84" ht="20" customHeight="1" s="301"/>
    <row r="85" ht="20" customHeight="1" s="301"/>
    <row r="86" ht="20" customHeight="1" s="301"/>
    <row r="87" ht="20" customHeight="1" s="301"/>
    <row r="88" ht="20" customHeight="1" s="301"/>
    <row r="89" ht="20" customHeight="1" s="301"/>
    <row r="90" ht="20" customHeight="1" s="301"/>
    <row r="91" ht="20" customHeight="1" s="301"/>
    <row r="92" ht="20" customHeight="1" s="301"/>
    <row r="93" ht="20" customHeight="1" s="301"/>
    <row r="94" ht="20" customHeight="1" s="301"/>
    <row r="95" ht="20" customHeight="1" s="301"/>
    <row r="96" ht="20" customHeight="1" s="301"/>
    <row r="97" ht="20" customHeight="1" s="301"/>
    <row r="98" ht="20" customHeight="1" s="301"/>
    <row r="99" ht="20" customHeight="1" s="301"/>
    <row r="100" ht="20" customHeight="1" s="301"/>
    <row r="101" ht="20" customHeight="1" s="301"/>
    <row r="102" ht="20" customHeight="1" s="301"/>
    <row r="103" ht="20" customHeight="1" s="301"/>
    <row r="104" ht="20" customHeight="1" s="301"/>
    <row r="105" ht="20" customHeight="1" s="301"/>
    <row r="106" ht="20" customHeight="1" s="301"/>
    <row r="107" ht="20" customHeight="1" s="301"/>
    <row r="108" ht="20" customHeight="1" s="301"/>
    <row r="109" ht="20" customHeight="1" s="301"/>
    <row r="110" ht="20" customHeight="1" s="301"/>
    <row r="111" ht="20" customHeight="1" s="301"/>
    <row r="112" ht="20" customHeight="1" s="301"/>
    <row r="113" ht="20" customHeight="1" s="301"/>
    <row r="114" ht="20" customHeight="1" s="301"/>
    <row r="115" ht="20" customHeight="1" s="301"/>
    <row r="116" ht="20" customHeight="1" s="301"/>
    <row r="117" ht="20" customHeight="1" s="301"/>
    <row r="118" ht="20" customHeight="1" s="301"/>
    <row r="119" ht="20" customHeight="1" s="301"/>
    <row r="120" ht="20" customHeight="1" s="301"/>
    <row r="121" ht="20" customHeight="1" s="301"/>
    <row r="122" ht="20" customHeight="1" s="301"/>
    <row r="123" ht="20" customHeight="1" s="301"/>
    <row r="124" ht="20" customHeight="1" s="301"/>
    <row r="125" ht="20" customHeight="1" s="301"/>
    <row r="126" ht="20" customHeight="1" s="301"/>
    <row r="127" ht="20" customHeight="1" s="301"/>
    <row r="128" ht="20" customHeight="1" s="301"/>
    <row r="129" ht="20" customHeight="1" s="301"/>
    <row r="130" ht="20" customHeight="1" s="301"/>
    <row r="131" ht="20" customHeight="1" s="301"/>
    <row r="132" ht="20" customHeight="1" s="301"/>
    <row r="133" ht="20" customHeight="1" s="301"/>
    <row r="134" ht="20" customHeight="1" s="301"/>
    <row r="135" ht="20" customHeight="1" s="301"/>
    <row r="136" ht="20" customHeight="1" s="301"/>
    <row r="137" ht="20" customHeight="1" s="301"/>
    <row r="138" ht="20" customHeight="1" s="301"/>
    <row r="139" ht="20" customHeight="1" s="301"/>
    <row r="140" ht="20" customHeight="1" s="301"/>
    <row r="141" ht="20" customHeight="1" s="301"/>
    <row r="142" ht="20" customHeight="1" s="301"/>
    <row r="143" ht="20" customHeight="1" s="301"/>
    <row r="144" ht="20" customHeight="1" s="301"/>
    <row r="145" ht="20" customHeight="1" s="301"/>
    <row r="146" ht="20" customHeight="1" s="301"/>
    <row r="147" ht="20" customHeight="1" s="301"/>
    <row r="148" ht="20" customHeight="1" s="301"/>
    <row r="149" ht="20" customHeight="1" s="301"/>
    <row r="150" ht="20" customHeight="1" s="301"/>
    <row r="151" ht="20" customHeight="1" s="301"/>
    <row r="152" ht="20" customHeight="1" s="301"/>
    <row r="153" ht="20" customHeight="1" s="301"/>
    <row r="154" ht="20" customHeight="1" s="301"/>
    <row r="155" ht="20" customHeight="1" s="301"/>
    <row r="156" ht="20" customHeight="1" s="301"/>
    <row r="157" ht="20" customHeight="1" s="301"/>
    <row r="158" ht="20" customHeight="1" s="301"/>
    <row r="159" ht="20" customHeight="1" s="301"/>
    <row r="160" ht="20" customHeight="1" s="301"/>
    <row r="161" ht="20" customHeight="1" s="301"/>
    <row r="162" ht="20" customHeight="1" s="301"/>
    <row r="163" ht="20" customHeight="1" s="301"/>
    <row r="164" ht="20" customHeight="1" s="301"/>
    <row r="165" ht="20" customHeight="1" s="301"/>
    <row r="166" ht="20" customHeight="1" s="301"/>
    <row r="167" ht="20" customHeight="1" s="301"/>
    <row r="168" ht="20" customHeight="1" s="301"/>
    <row r="169" ht="20" customHeight="1" s="301"/>
    <row r="170" ht="20" customHeight="1" s="301"/>
    <row r="171" ht="20" customHeight="1" s="301"/>
    <row r="172" ht="20" customHeight="1" s="301"/>
    <row r="173" ht="20" customHeight="1" s="301"/>
    <row r="174" ht="20" customHeight="1" s="301"/>
    <row r="175" ht="20" customHeight="1" s="301"/>
    <row r="176" ht="20" customHeight="1" s="301"/>
    <row r="177" ht="20" customHeight="1" s="301"/>
    <row r="178" ht="20" customHeight="1" s="301"/>
    <row r="179" ht="20" customHeight="1" s="301"/>
    <row r="180" ht="20" customHeight="1" s="301"/>
    <row r="181" ht="20" customHeight="1" s="301"/>
    <row r="182" ht="20" customHeight="1" s="301"/>
    <row r="183" ht="20" customHeight="1" s="301"/>
    <row r="184" ht="20" customHeight="1" s="301"/>
    <row r="185" ht="20" customHeight="1" s="301"/>
    <row r="186" ht="20" customHeight="1" s="301"/>
    <row r="187" ht="20" customHeight="1" s="301"/>
    <row r="188" ht="20" customHeight="1" s="301"/>
    <row r="189" ht="20" customHeight="1" s="301"/>
    <row r="190" ht="20" customHeight="1" s="301"/>
    <row r="191" ht="20" customHeight="1" s="301"/>
    <row r="192" ht="20" customHeight="1" s="301"/>
    <row r="193" ht="20" customHeight="1" s="301"/>
    <row r="194" ht="20" customHeight="1" s="301"/>
    <row r="195" ht="20" customHeight="1" s="301"/>
    <row r="196" ht="20" customHeight="1" s="301"/>
    <row r="197" ht="20" customHeight="1" s="301"/>
    <row r="198" ht="20" customHeight="1" s="301"/>
    <row r="199" ht="20" customHeight="1" s="301"/>
    <row r="200" ht="20" customHeight="1" s="301"/>
    <row r="201" ht="20" customHeight="1" s="301"/>
    <row r="202" ht="20" customHeight="1" s="301"/>
    <row r="203" ht="20" customHeight="1" s="301"/>
    <row r="204" ht="20" customHeight="1" s="301"/>
    <row r="205" ht="20" customHeight="1" s="301"/>
    <row r="206" ht="20" customHeight="1" s="301"/>
    <row r="207" ht="20" customHeight="1" s="301"/>
    <row r="208" ht="20" customHeight="1" s="301"/>
    <row r="209" ht="20" customHeight="1" s="301"/>
    <row r="210" ht="20" customHeight="1" s="301"/>
    <row r="211" ht="20" customHeight="1" s="301"/>
    <row r="212" ht="20" customHeight="1" s="301"/>
    <row r="213" ht="20" customHeight="1" s="301"/>
    <row r="214" ht="20" customHeight="1" s="301"/>
    <row r="215" ht="20" customHeight="1" s="301"/>
    <row r="216" ht="20" customHeight="1" s="301"/>
    <row r="217" ht="20" customHeight="1" s="301"/>
    <row r="218" ht="20" customHeight="1" s="301"/>
    <row r="219" ht="20" customHeight="1" s="301"/>
    <row r="220" ht="20" customHeight="1" s="301"/>
    <row r="221" ht="20" customHeight="1" s="301"/>
    <row r="222" ht="20" customHeight="1" s="301"/>
    <row r="223" ht="20" customHeight="1" s="301"/>
    <row r="224" ht="20" customHeight="1" s="301"/>
    <row r="225" ht="20" customHeight="1" s="301"/>
    <row r="226" ht="20" customHeight="1" s="301"/>
    <row r="227" ht="20" customHeight="1" s="301"/>
    <row r="228" ht="20" customHeight="1" s="301"/>
    <row r="229" ht="20" customHeight="1" s="301"/>
    <row r="230" ht="20" customHeight="1" s="301"/>
    <row r="231" ht="20" customHeight="1" s="301"/>
    <row r="232" ht="20" customHeight="1" s="301"/>
    <row r="233" ht="20" customHeight="1" s="301"/>
    <row r="234" ht="20" customHeight="1" s="301"/>
    <row r="235" ht="20" customHeight="1" s="301"/>
    <row r="236" ht="20" customHeight="1" s="301"/>
    <row r="237" ht="20" customHeight="1" s="301"/>
    <row r="238" ht="20" customHeight="1" s="301"/>
    <row r="239" ht="20" customHeight="1" s="301"/>
    <row r="240" ht="20" customHeight="1" s="301"/>
    <row r="241" ht="20" customHeight="1" s="301"/>
    <row r="242" ht="20" customHeight="1" s="301"/>
    <row r="243" ht="20" customHeight="1" s="301"/>
    <row r="244" ht="20" customHeight="1" s="301"/>
    <row r="245" ht="20" customHeight="1" s="301"/>
    <row r="246" ht="20" customHeight="1" s="301"/>
    <row r="247" ht="20" customHeight="1" s="301"/>
    <row r="248" ht="20" customHeight="1" s="301"/>
    <row r="249" ht="20" customHeight="1" s="301"/>
    <row r="250" ht="20" customHeight="1" s="301"/>
    <row r="251" ht="20" customHeight="1" s="301"/>
    <row r="252" ht="20" customHeight="1" s="301"/>
    <row r="253" ht="20" customHeight="1" s="301"/>
    <row r="254" ht="20" customHeight="1" s="301"/>
    <row r="255" ht="20" customHeight="1" s="301"/>
    <row r="256" ht="20" customHeight="1" s="301"/>
    <row r="257" ht="20" customHeight="1" s="301"/>
    <row r="258" ht="20" customHeight="1" s="301"/>
    <row r="259" ht="20" customHeight="1" s="301"/>
    <row r="260" ht="20" customHeight="1" s="301"/>
    <row r="261" ht="20" customHeight="1" s="301"/>
    <row r="262" ht="20" customHeight="1" s="301"/>
    <row r="263" ht="20" customHeight="1" s="301"/>
    <row r="264" ht="20" customHeight="1" s="301"/>
    <row r="265" ht="20" customHeight="1" s="301"/>
    <row r="266" ht="20" customHeight="1" s="301"/>
    <row r="267" ht="20" customHeight="1" s="301"/>
    <row r="268" ht="20" customHeight="1" s="301"/>
    <row r="269" ht="20" customHeight="1" s="301"/>
    <row r="270" ht="20" customHeight="1" s="301"/>
    <row r="271" ht="20" customHeight="1" s="301"/>
    <row r="272" ht="20" customHeight="1" s="301"/>
    <row r="273" ht="20" customHeight="1" s="301"/>
    <row r="274" ht="20" customHeight="1" s="301"/>
    <row r="275" ht="20" customHeight="1" s="301"/>
    <row r="276" ht="20" customHeight="1" s="301"/>
    <row r="277" ht="20" customHeight="1" s="301"/>
    <row r="278" ht="20" customHeight="1" s="301"/>
    <row r="279" ht="20" customHeight="1" s="301"/>
    <row r="280" ht="20" customHeight="1" s="301"/>
    <row r="281" ht="20" customHeight="1" s="301"/>
    <row r="282" ht="20" customHeight="1" s="301"/>
    <row r="283" ht="20" customHeight="1" s="301"/>
    <row r="284" ht="20" customHeight="1" s="301"/>
    <row r="285" ht="20" customHeight="1" s="301"/>
    <row r="286" ht="20" customHeight="1" s="301"/>
    <row r="287" ht="20" customHeight="1" s="301"/>
    <row r="288" ht="20" customHeight="1" s="301"/>
    <row r="289" ht="20" customHeight="1" s="301"/>
    <row r="290" ht="20" customHeight="1" s="301"/>
    <row r="291" ht="20" customHeight="1" s="301"/>
    <row r="292" ht="20" customHeight="1" s="301"/>
    <row r="293" ht="20" customHeight="1" s="301"/>
    <row r="294" ht="20" customHeight="1" s="301"/>
    <row r="295" ht="20" customHeight="1" s="301"/>
    <row r="296" ht="20" customHeight="1" s="301"/>
    <row r="297" ht="20" customHeight="1" s="301"/>
    <row r="298" ht="20" customHeight="1" s="301"/>
    <row r="299" ht="20" customHeight="1" s="301"/>
    <row r="300" ht="20" customHeight="1" s="301"/>
    <row r="301" ht="20" customHeight="1" s="301"/>
    <row r="302" ht="20" customHeight="1" s="301"/>
    <row r="303" ht="20" customHeight="1" s="301"/>
    <row r="304" ht="20" customHeight="1" s="301"/>
    <row r="305" ht="20" customHeight="1" s="301"/>
    <row r="306" ht="20" customHeight="1" s="301"/>
    <row r="307" ht="20" customHeight="1" s="301"/>
    <row r="308" ht="20" customHeight="1" s="301"/>
    <row r="309" ht="20" customHeight="1" s="301"/>
    <row r="310" ht="20" customHeight="1" s="301"/>
    <row r="311" ht="20" customHeight="1" s="301"/>
    <row r="312" ht="20" customHeight="1" s="301"/>
    <row r="313" ht="20" customHeight="1" s="301"/>
    <row r="314" ht="20" customHeight="1" s="301"/>
    <row r="315" ht="20" customHeight="1" s="301"/>
    <row r="316" ht="20" customHeight="1" s="301"/>
    <row r="317" ht="20" customHeight="1" s="301"/>
    <row r="318" ht="20" customHeight="1" s="301"/>
    <row r="319" ht="20" customHeight="1" s="301"/>
    <row r="320" ht="20" customHeight="1" s="301"/>
    <row r="321" ht="20" customHeight="1" s="301"/>
    <row r="322" ht="20" customHeight="1" s="301"/>
    <row r="323" ht="20" customHeight="1" s="301"/>
    <row r="324" ht="20" customHeight="1" s="301"/>
    <row r="325" ht="20" customHeight="1" s="301"/>
    <row r="326" ht="20" customHeight="1" s="301"/>
    <row r="327" ht="20" customHeight="1" s="301"/>
    <row r="328" ht="20" customHeight="1" s="301"/>
    <row r="329" ht="20" customHeight="1" s="301"/>
    <row r="330" ht="20" customHeight="1" s="301"/>
    <row r="331" ht="20" customHeight="1" s="301"/>
    <row r="332" ht="20" customHeight="1" s="301"/>
    <row r="333" ht="20" customHeight="1" s="301"/>
    <row r="334" ht="20" customHeight="1" s="301"/>
    <row r="335" ht="20" customHeight="1" s="301"/>
    <row r="336" ht="20" customHeight="1" s="301"/>
    <row r="337" ht="20" customHeight="1" s="301"/>
    <row r="338" ht="20" customHeight="1" s="301"/>
    <row r="339" ht="20" customHeight="1" s="301"/>
    <row r="340" ht="20" customHeight="1" s="301"/>
    <row r="341" ht="20" customHeight="1" s="301"/>
    <row r="342" ht="20" customHeight="1" s="301"/>
    <row r="343" ht="20" customHeight="1" s="301"/>
    <row r="344" ht="20" customHeight="1" s="301"/>
    <row r="345" ht="20" customHeight="1" s="301"/>
    <row r="346" ht="20" customHeight="1" s="301"/>
    <row r="347" ht="20" customHeight="1" s="301"/>
    <row r="348" ht="20" customHeight="1" s="301"/>
    <row r="349" ht="20" customHeight="1" s="301"/>
    <row r="350" ht="20" customHeight="1" s="301"/>
    <row r="351" ht="20" customHeight="1" s="301"/>
    <row r="352" ht="20" customHeight="1" s="301"/>
    <row r="353" ht="20" customHeight="1" s="301"/>
    <row r="354" ht="20" customHeight="1" s="301"/>
    <row r="355" ht="20" customHeight="1" s="301"/>
    <row r="356" ht="20" customHeight="1" s="301"/>
    <row r="357" ht="20" customHeight="1" s="301"/>
    <row r="358" ht="20" customHeight="1" s="301"/>
    <row r="359" ht="20" customHeight="1" s="301"/>
    <row r="360" ht="20" customHeight="1" s="301"/>
    <row r="361" ht="20" customHeight="1" s="301"/>
    <row r="362" ht="20" customHeight="1" s="301"/>
    <row r="363" ht="20" customHeight="1" s="301"/>
    <row r="364" ht="20" customHeight="1" s="301"/>
    <row r="365" ht="20" customHeight="1" s="301"/>
    <row r="366" ht="20" customHeight="1" s="301"/>
    <row r="367" ht="20" customHeight="1" s="301"/>
    <row r="368" ht="20" customHeight="1" s="301"/>
    <row r="369" ht="20" customHeight="1" s="301"/>
    <row r="370" ht="20" customHeight="1" s="301"/>
    <row r="371" ht="20" customHeight="1" s="301"/>
    <row r="372" ht="20" customHeight="1" s="301"/>
    <row r="373" ht="20" customHeight="1" s="301"/>
    <row r="374" ht="20" customHeight="1" s="301"/>
    <row r="375" ht="20" customHeight="1" s="301"/>
    <row r="376" ht="20" customHeight="1" s="301"/>
    <row r="377" ht="20" customHeight="1" s="301"/>
    <row r="378" ht="20" customHeight="1" s="301"/>
    <row r="379" ht="20" customHeight="1" s="301"/>
    <row r="380" ht="20" customHeight="1" s="301"/>
    <row r="381" ht="20" customHeight="1" s="301"/>
    <row r="382" ht="20" customHeight="1" s="301"/>
    <row r="383" ht="20" customHeight="1" s="301"/>
    <row r="384" ht="20" customHeight="1" s="301"/>
    <row r="385" ht="20" customHeight="1" s="301"/>
    <row r="386" ht="20" customHeight="1" s="301"/>
    <row r="387" ht="20" customHeight="1" s="301"/>
    <row r="388" ht="20" customHeight="1" s="301"/>
    <row r="389" ht="20" customHeight="1" s="301"/>
    <row r="390" ht="20" customHeight="1" s="301"/>
    <row r="391" ht="20" customHeight="1" s="301"/>
    <row r="392" ht="20" customHeight="1" s="301"/>
    <row r="393" ht="20" customHeight="1" s="301"/>
    <row r="394" ht="20" customHeight="1" s="301"/>
    <row r="395" ht="20" customHeight="1" s="301"/>
    <row r="396" ht="20" customHeight="1" s="301"/>
    <row r="397" ht="20" customHeight="1" s="301"/>
    <row r="398" ht="20" customHeight="1" s="301"/>
    <row r="399" ht="20" customHeight="1" s="301"/>
    <row r="400" ht="20" customHeight="1" s="301"/>
    <row r="401" ht="20" customHeight="1" s="301"/>
    <row r="402" ht="20" customHeight="1" s="301"/>
    <row r="403" ht="20" customHeight="1" s="301"/>
    <row r="404" ht="20" customHeight="1" s="301"/>
    <row r="405" ht="20" customHeight="1" s="301"/>
    <row r="406" ht="20" customHeight="1" s="301"/>
    <row r="407" ht="20" customHeight="1" s="301"/>
    <row r="408" ht="20" customHeight="1" s="301"/>
    <row r="409" ht="20" customHeight="1" s="301"/>
    <row r="410" ht="20" customHeight="1" s="301"/>
    <row r="411" ht="20" customHeight="1" s="301"/>
    <row r="412" ht="20" customHeight="1" s="301"/>
    <row r="413" ht="20" customHeight="1" s="301"/>
    <row r="414" ht="20" customHeight="1" s="301"/>
    <row r="415" ht="20" customHeight="1" s="301"/>
    <row r="416" ht="20" customHeight="1" s="301"/>
    <row r="417" ht="20" customHeight="1" s="301"/>
    <row r="418" ht="20" customHeight="1" s="301"/>
    <row r="419" ht="20" customHeight="1" s="301"/>
    <row r="420" ht="20" customHeight="1" s="301"/>
    <row r="421" ht="20" customHeight="1" s="301"/>
    <row r="422" ht="20" customHeight="1" s="301"/>
    <row r="423" ht="20" customHeight="1" s="301"/>
    <row r="424" ht="20" customHeight="1" s="301"/>
    <row r="425" ht="20" customHeight="1" s="301"/>
    <row r="426" ht="20" customHeight="1" s="301"/>
    <row r="427" ht="20" customHeight="1" s="301"/>
    <row r="428" ht="20" customHeight="1" s="301"/>
    <row r="429" ht="20" customHeight="1" s="301"/>
    <row r="430" ht="20" customHeight="1" s="301"/>
    <row r="431" ht="20" customHeight="1" s="301"/>
    <row r="432" ht="20" customHeight="1" s="301"/>
    <row r="433" ht="20" customHeight="1" s="301"/>
    <row r="434" ht="20" customHeight="1" s="301"/>
    <row r="435" ht="20" customHeight="1" s="301"/>
    <row r="436" ht="20" customHeight="1" s="301"/>
    <row r="437" ht="20" customHeight="1" s="301"/>
    <row r="438" ht="20" customHeight="1" s="301"/>
    <row r="439" ht="20" customHeight="1" s="301"/>
    <row r="440" ht="20" customHeight="1" s="301"/>
    <row r="441" ht="20" customHeight="1" s="301"/>
    <row r="442" ht="20" customHeight="1" s="301"/>
    <row r="443" ht="20" customHeight="1" s="301"/>
    <row r="444" ht="20" customHeight="1" s="301"/>
    <row r="445" ht="20" customHeight="1" s="301"/>
    <row r="446" ht="20" customHeight="1" s="301"/>
    <row r="447" ht="20" customHeight="1" s="301"/>
    <row r="448" ht="20" customHeight="1" s="301"/>
    <row r="449" ht="20" customHeight="1" s="301"/>
    <row r="450" ht="20" customHeight="1" s="301"/>
    <row r="451" ht="20" customHeight="1" s="301"/>
    <row r="452" ht="20" customHeight="1" s="301"/>
    <row r="453" ht="20" customHeight="1" s="301"/>
    <row r="454" ht="20" customHeight="1" s="301"/>
    <row r="455" ht="20" customHeight="1" s="301"/>
    <row r="456" ht="20" customHeight="1" s="301"/>
    <row r="457" ht="20" customHeight="1" s="301"/>
    <row r="458" ht="20" customHeight="1" s="301"/>
    <row r="459" ht="20" customHeight="1" s="301"/>
    <row r="460" ht="20" customHeight="1" s="301"/>
    <row r="461" ht="20" customHeight="1" s="301"/>
    <row r="462" ht="20" customHeight="1" s="301"/>
    <row r="463" ht="20" customHeight="1" s="301"/>
    <row r="464" ht="20" customHeight="1" s="301"/>
    <row r="465" ht="20" customHeight="1" s="301"/>
    <row r="466" ht="20" customHeight="1" s="301"/>
    <row r="467" ht="20" customHeight="1" s="301"/>
    <row r="468" ht="20" customHeight="1" s="301"/>
    <row r="469" ht="20" customHeight="1" s="301"/>
    <row r="470" ht="20" customHeight="1" s="301"/>
    <row r="471" ht="20" customHeight="1" s="301"/>
    <row r="472" ht="20" customHeight="1" s="301"/>
    <row r="473" ht="20" customHeight="1" s="301"/>
    <row r="474" ht="20" customHeight="1" s="301"/>
    <row r="475" ht="20" customHeight="1" s="301"/>
    <row r="476" ht="20" customHeight="1" s="301"/>
    <row r="477" ht="20" customHeight="1" s="301"/>
    <row r="478" ht="20" customHeight="1" s="301"/>
    <row r="479" ht="20" customHeight="1" s="301"/>
    <row r="480" ht="20" customHeight="1" s="301"/>
    <row r="481" ht="20" customHeight="1" s="301"/>
    <row r="482" ht="20" customHeight="1" s="301"/>
    <row r="483" ht="20" customHeight="1" s="301"/>
    <row r="484" ht="20" customHeight="1" s="301"/>
    <row r="485" ht="20" customHeight="1" s="301"/>
    <row r="486" ht="20" customHeight="1" s="301"/>
    <row r="487" ht="20" customHeight="1" s="301"/>
    <row r="488" ht="20" customHeight="1" s="301"/>
    <row r="489" ht="20" customHeight="1" s="301"/>
    <row r="490" ht="20" customHeight="1" s="301"/>
    <row r="491" ht="20" customHeight="1" s="301"/>
    <row r="492" ht="20" customHeight="1" s="301"/>
    <row r="493" ht="20" customHeight="1" s="301"/>
    <row r="494" ht="20" customHeight="1" s="301"/>
    <row r="495" ht="20" customHeight="1" s="301"/>
    <row r="496" ht="20" customHeight="1" s="301"/>
    <row r="497" ht="20" customHeight="1" s="301"/>
    <row r="498" ht="20" customHeight="1" s="301"/>
    <row r="499" ht="20" customHeight="1" s="301"/>
    <row r="500" ht="20" customHeight="1" s="301"/>
    <row r="501" ht="20" customHeight="1" s="301"/>
    <row r="502" ht="20" customHeight="1" s="301"/>
    <row r="503" ht="20" customHeight="1" s="301"/>
    <row r="504" ht="20" customHeight="1" s="301"/>
    <row r="505" ht="20" customHeight="1" s="301"/>
    <row r="506" ht="20" customHeight="1" s="301"/>
    <row r="507" ht="20" customHeight="1" s="301"/>
    <row r="508" ht="20" customHeight="1" s="301"/>
    <row r="509" ht="20" customHeight="1" s="301"/>
    <row r="510" ht="20" customHeight="1" s="301"/>
    <row r="511" ht="20" customHeight="1" s="301"/>
    <row r="512" ht="20" customHeight="1" s="301"/>
    <row r="513" ht="20" customHeight="1" s="301"/>
    <row r="514" ht="20" customHeight="1" s="301"/>
    <row r="515" ht="20" customHeight="1" s="301"/>
    <row r="516" ht="20" customHeight="1" s="301"/>
    <row r="517" ht="20" customHeight="1" s="301"/>
    <row r="518" ht="20" customHeight="1" s="301"/>
    <row r="519" ht="20" customHeight="1" s="301"/>
    <row r="520" ht="20" customHeight="1" s="301"/>
    <row r="521" ht="20" customHeight="1" s="301"/>
    <row r="522" ht="20" customHeight="1" s="301"/>
    <row r="523" ht="20" customHeight="1" s="301"/>
    <row r="524" ht="20" customHeight="1" s="301"/>
    <row r="525" ht="20" customHeight="1" s="301"/>
    <row r="526" ht="20" customHeight="1" s="301"/>
    <row r="527" ht="20" customHeight="1" s="301"/>
    <row r="528" ht="20" customHeight="1" s="301"/>
    <row r="529" ht="20" customHeight="1" s="301"/>
    <row r="530" ht="20" customHeight="1" s="301"/>
    <row r="531" ht="20" customHeight="1" s="301"/>
    <row r="532" ht="20" customHeight="1" s="301"/>
    <row r="533" ht="20" customHeight="1" s="301"/>
    <row r="534" ht="20" customHeight="1" s="301"/>
    <row r="535" ht="20" customHeight="1" s="301"/>
    <row r="536" ht="20" customHeight="1" s="301"/>
    <row r="537" ht="20" customHeight="1" s="301"/>
    <row r="538" ht="20" customHeight="1" s="301"/>
    <row r="539" ht="20" customHeight="1" s="301"/>
    <row r="540" ht="20" customHeight="1" s="301"/>
    <row r="541" ht="20" customHeight="1" s="301"/>
    <row r="542" ht="20" customHeight="1" s="301"/>
    <row r="543" ht="20" customHeight="1" s="301"/>
    <row r="544" ht="20" customHeight="1" s="301"/>
    <row r="545" ht="20" customHeight="1" s="301"/>
    <row r="546" ht="20" customHeight="1" s="301"/>
    <row r="547" ht="20" customHeight="1" s="301"/>
    <row r="548" ht="20" customHeight="1" s="301"/>
    <row r="549" ht="20" customHeight="1" s="301"/>
    <row r="550" ht="20" customHeight="1" s="301"/>
    <row r="551" ht="20" customHeight="1" s="301"/>
    <row r="552" ht="20" customHeight="1" s="301"/>
    <row r="553" ht="20" customHeight="1" s="301"/>
    <row r="554" ht="20" customHeight="1" s="301"/>
    <row r="555" ht="20" customHeight="1" s="301"/>
    <row r="556" ht="20" customHeight="1" s="301"/>
    <row r="557" ht="20" customHeight="1" s="301"/>
    <row r="558" ht="20" customHeight="1" s="301"/>
    <row r="559" ht="20" customHeight="1" s="301"/>
    <row r="560" ht="20" customHeight="1" s="301"/>
    <row r="561" ht="20" customHeight="1" s="301"/>
    <row r="562" ht="20" customHeight="1" s="301"/>
    <row r="563" ht="20" customHeight="1" s="301"/>
    <row r="564" ht="20" customHeight="1" s="301"/>
    <row r="565" ht="20" customHeight="1" s="301"/>
    <row r="566" ht="20" customHeight="1" s="301"/>
    <row r="567" ht="20" customHeight="1" s="301"/>
    <row r="568" ht="20" customHeight="1" s="301"/>
    <row r="569" ht="20" customHeight="1" s="301"/>
    <row r="570" ht="20" customHeight="1" s="301"/>
    <row r="571" ht="20" customHeight="1" s="301"/>
    <row r="572" ht="20" customHeight="1" s="301"/>
    <row r="573" ht="20" customHeight="1" s="301"/>
    <row r="574" ht="20" customHeight="1" s="301"/>
    <row r="575" ht="20" customHeight="1" s="301"/>
    <row r="576" ht="20" customHeight="1" s="301"/>
    <row r="577" ht="20" customHeight="1" s="301"/>
    <row r="578" ht="20" customHeight="1" s="301"/>
    <row r="579" ht="20" customHeight="1" s="301"/>
    <row r="580" ht="20" customHeight="1" s="301"/>
    <row r="581" ht="20" customHeight="1" s="301"/>
    <row r="582" ht="20" customHeight="1" s="301"/>
    <row r="583" ht="20" customHeight="1" s="301"/>
    <row r="584" ht="20" customHeight="1" s="301"/>
    <row r="585" ht="20" customHeight="1" s="301"/>
    <row r="586" ht="20" customHeight="1" s="301"/>
    <row r="587" ht="20" customHeight="1" s="301"/>
    <row r="588" ht="20" customHeight="1" s="301"/>
    <row r="589" ht="20" customHeight="1" s="301"/>
    <row r="590" ht="20" customHeight="1" s="301"/>
    <row r="591" ht="20" customHeight="1" s="301"/>
    <row r="592" ht="20" customHeight="1" s="301"/>
    <row r="593" ht="20" customHeight="1" s="301"/>
    <row r="594" ht="20" customHeight="1" s="301"/>
    <row r="595" ht="20" customHeight="1" s="301"/>
    <row r="596" ht="20" customHeight="1" s="301"/>
    <row r="597" ht="20" customHeight="1" s="301"/>
    <row r="598" ht="20" customHeight="1" s="301"/>
    <row r="599" ht="20" customHeight="1" s="301"/>
    <row r="600" ht="20" customHeight="1" s="301"/>
    <row r="601" ht="20" customHeight="1" s="301"/>
    <row r="602" ht="20" customHeight="1" s="301"/>
    <row r="603" ht="20" customHeight="1" s="301"/>
    <row r="604" ht="20" customHeight="1" s="301"/>
    <row r="605" ht="20" customHeight="1" s="301"/>
    <row r="606" ht="20" customHeight="1" s="301"/>
    <row r="607" ht="20" customHeight="1" s="301"/>
    <row r="608" ht="20" customHeight="1" s="301"/>
    <row r="609" ht="20" customHeight="1" s="301"/>
    <row r="610" ht="20" customHeight="1" s="301"/>
    <row r="611" ht="20" customHeight="1" s="301"/>
    <row r="612" ht="20" customHeight="1" s="301"/>
    <row r="613" ht="20" customHeight="1" s="301"/>
    <row r="614" ht="20" customHeight="1" s="301"/>
    <row r="615" ht="20" customHeight="1" s="301"/>
    <row r="616" ht="20" customHeight="1" s="301"/>
    <row r="617" ht="20" customHeight="1" s="301"/>
    <row r="618" ht="20" customHeight="1" s="301"/>
    <row r="619" ht="20" customHeight="1" s="301"/>
    <row r="620" ht="20" customHeight="1" s="301"/>
    <row r="621" ht="20" customHeight="1" s="301"/>
    <row r="622" ht="20" customHeight="1" s="301"/>
    <row r="623" ht="20" customHeight="1" s="301"/>
    <row r="624" ht="20" customHeight="1" s="301"/>
    <row r="625" ht="20" customHeight="1" s="301"/>
    <row r="626" ht="20" customHeight="1" s="301"/>
    <row r="627" ht="20" customHeight="1" s="301"/>
    <row r="628" ht="20" customHeight="1" s="301"/>
    <row r="629" ht="20" customHeight="1" s="301"/>
    <row r="630" ht="20" customHeight="1" s="301"/>
    <row r="631" ht="20" customHeight="1" s="301"/>
    <row r="632" ht="20" customHeight="1" s="301"/>
    <row r="633" ht="20" customHeight="1" s="301"/>
    <row r="634" ht="20" customHeight="1" s="301"/>
    <row r="635" ht="20" customHeight="1" s="301"/>
    <row r="636" ht="20" customHeight="1" s="301"/>
    <row r="637" ht="20" customHeight="1" s="301"/>
    <row r="638" ht="20" customHeight="1" s="301"/>
    <row r="639" ht="20" customHeight="1" s="301"/>
    <row r="640" ht="20" customHeight="1" s="301"/>
    <row r="641" ht="20" customHeight="1" s="301"/>
    <row r="642" ht="20" customHeight="1" s="301"/>
    <row r="643" ht="20" customHeight="1" s="301"/>
    <row r="644" ht="20" customHeight="1" s="301"/>
    <row r="645" ht="20" customHeight="1" s="301"/>
    <row r="646" ht="20" customHeight="1" s="301"/>
    <row r="647" ht="20" customHeight="1" s="301"/>
    <row r="648" ht="20" customHeight="1" s="301"/>
    <row r="649" ht="20" customHeight="1" s="301"/>
    <row r="650" ht="20" customHeight="1" s="301"/>
    <row r="651" ht="20" customHeight="1" s="301"/>
    <row r="652" ht="20" customHeight="1" s="301"/>
    <row r="653" ht="20" customHeight="1" s="301"/>
    <row r="654" ht="20" customHeight="1" s="301"/>
    <row r="655" ht="20" customHeight="1" s="301"/>
    <row r="656" ht="20" customHeight="1" s="301"/>
    <row r="657" ht="20" customHeight="1" s="301"/>
    <row r="658" ht="20" customHeight="1" s="301"/>
    <row r="659" ht="20" customHeight="1" s="301"/>
    <row r="660" ht="20" customHeight="1" s="301"/>
    <row r="661" ht="20" customHeight="1" s="301"/>
    <row r="662" ht="20" customHeight="1" s="301"/>
    <row r="663" ht="20" customHeight="1" s="301"/>
    <row r="664" ht="20" customHeight="1" s="301"/>
    <row r="665" ht="20" customHeight="1" s="301"/>
    <row r="666" ht="20" customHeight="1" s="301"/>
    <row r="667" ht="20" customHeight="1" s="301"/>
    <row r="668" ht="20" customHeight="1" s="301"/>
    <row r="669" ht="20" customHeight="1" s="301"/>
    <row r="670" ht="20" customHeight="1" s="301"/>
    <row r="671" ht="20" customHeight="1" s="301"/>
    <row r="672" ht="20" customHeight="1" s="301"/>
    <row r="673" ht="20" customHeight="1" s="301"/>
    <row r="674" ht="20" customHeight="1" s="301"/>
    <row r="675" ht="20" customHeight="1" s="301"/>
    <row r="676" ht="20" customHeight="1" s="301"/>
    <row r="677" ht="20" customHeight="1" s="301"/>
    <row r="678" ht="20" customHeight="1" s="301"/>
    <row r="679" ht="20" customHeight="1" s="301"/>
    <row r="680" ht="20" customHeight="1" s="301"/>
    <row r="681" ht="20" customHeight="1" s="301"/>
    <row r="682" ht="20" customHeight="1" s="301"/>
    <row r="683" ht="20" customHeight="1" s="301"/>
    <row r="684" ht="20" customHeight="1" s="301"/>
    <row r="685" ht="20" customHeight="1" s="301"/>
    <row r="686" ht="20" customHeight="1" s="301"/>
    <row r="687" ht="20" customHeight="1" s="301"/>
    <row r="688" ht="20" customHeight="1" s="301"/>
    <row r="689" ht="20" customHeight="1" s="301"/>
    <row r="690" ht="20" customHeight="1" s="301"/>
    <row r="691" ht="20" customHeight="1" s="301"/>
    <row r="692" ht="20" customHeight="1" s="301"/>
    <row r="693" ht="20" customHeight="1" s="301"/>
    <row r="694" ht="20" customHeight="1" s="301"/>
    <row r="695" ht="20" customHeight="1" s="301"/>
    <row r="696" ht="20" customHeight="1" s="301"/>
    <row r="697" ht="20" customHeight="1" s="301"/>
    <row r="698" ht="20" customHeight="1" s="301"/>
    <row r="699" ht="20" customHeight="1" s="301"/>
    <row r="700" ht="20" customHeight="1" s="301"/>
    <row r="701" ht="20" customHeight="1" s="301"/>
    <row r="702" ht="20" customHeight="1" s="301"/>
    <row r="703" ht="20" customHeight="1" s="301"/>
    <row r="704" ht="20" customHeight="1" s="301"/>
    <row r="705" ht="20" customHeight="1" s="301"/>
    <row r="706" ht="20" customHeight="1" s="301"/>
    <row r="707" ht="20" customHeight="1" s="301"/>
    <row r="708" ht="20" customHeight="1" s="301"/>
    <row r="709" ht="20" customHeight="1" s="301"/>
    <row r="710" ht="20" customHeight="1" s="301"/>
    <row r="711" ht="20" customHeight="1" s="301"/>
    <row r="712" ht="20" customHeight="1" s="301"/>
    <row r="713" ht="20" customHeight="1" s="301"/>
    <row r="714" ht="20" customHeight="1" s="301"/>
    <row r="715" ht="20" customHeight="1" s="301"/>
    <row r="716" ht="20" customHeight="1" s="301"/>
    <row r="717" ht="20" customHeight="1" s="301"/>
    <row r="718" ht="20" customHeight="1" s="301"/>
    <row r="719" ht="20" customHeight="1" s="301"/>
    <row r="720" ht="20" customHeight="1" s="301"/>
    <row r="721" ht="20" customHeight="1" s="301"/>
    <row r="722" ht="20" customHeight="1" s="301"/>
    <row r="723" ht="20" customHeight="1" s="301"/>
    <row r="724" ht="20" customHeight="1" s="301"/>
    <row r="725" ht="20" customHeight="1" s="301"/>
    <row r="726" ht="20" customHeight="1" s="301"/>
    <row r="727" ht="20" customHeight="1" s="301"/>
    <row r="728" ht="20" customHeight="1" s="301"/>
    <row r="729" ht="20" customHeight="1" s="301"/>
    <row r="730" ht="20" customHeight="1" s="301"/>
    <row r="731" ht="20" customHeight="1" s="301"/>
    <row r="732" ht="20" customHeight="1" s="301"/>
    <row r="733" ht="20" customHeight="1" s="301"/>
    <row r="734" ht="20" customHeight="1" s="301"/>
    <row r="735" ht="20" customHeight="1" s="301"/>
    <row r="736" ht="20" customHeight="1" s="301"/>
    <row r="737" ht="20" customHeight="1" s="301"/>
    <row r="738" ht="20" customHeight="1" s="301"/>
    <row r="739" ht="20" customHeight="1" s="301"/>
    <row r="740" ht="20" customHeight="1" s="301"/>
    <row r="741" ht="20" customHeight="1" s="301"/>
    <row r="742" ht="20" customHeight="1" s="301"/>
    <row r="743" ht="20" customHeight="1" s="301"/>
    <row r="744" ht="20" customHeight="1" s="301"/>
    <row r="745" ht="20" customHeight="1" s="301"/>
    <row r="746" ht="20" customHeight="1" s="301"/>
    <row r="747" ht="20" customHeight="1" s="301"/>
    <row r="748" ht="20" customHeight="1" s="301"/>
    <row r="749" ht="20" customHeight="1" s="301"/>
    <row r="750" ht="20" customHeight="1" s="301"/>
    <row r="751" ht="20" customHeight="1" s="301"/>
    <row r="752" ht="20" customHeight="1" s="301"/>
    <row r="753" ht="20" customHeight="1" s="301"/>
    <row r="754" ht="20" customHeight="1" s="301"/>
    <row r="755" ht="20" customHeight="1" s="301"/>
    <row r="756" ht="20" customHeight="1" s="301"/>
    <row r="757" ht="20" customHeight="1" s="301"/>
    <row r="758" ht="20" customHeight="1" s="301"/>
    <row r="759" ht="20" customHeight="1" s="301"/>
    <row r="760" ht="20" customHeight="1" s="301"/>
    <row r="761" ht="20" customHeight="1" s="301"/>
    <row r="762" ht="20" customHeight="1" s="301"/>
    <row r="763" ht="20" customHeight="1" s="301"/>
    <row r="764" ht="20" customHeight="1" s="301"/>
    <row r="765" ht="20" customHeight="1" s="301"/>
    <row r="766" ht="20" customHeight="1" s="301"/>
    <row r="767" ht="20" customHeight="1" s="301"/>
    <row r="768" ht="20" customHeight="1" s="301"/>
    <row r="769" ht="20" customHeight="1" s="301"/>
    <row r="770" ht="20" customHeight="1" s="301"/>
    <row r="771" ht="20" customHeight="1" s="301"/>
    <row r="772" ht="20" customHeight="1" s="301"/>
    <row r="773" ht="20" customHeight="1" s="301"/>
    <row r="774" ht="20" customHeight="1" s="301"/>
    <row r="775" ht="20" customHeight="1" s="301"/>
    <row r="776" ht="20" customHeight="1" s="301"/>
    <row r="777" ht="20" customHeight="1" s="301"/>
    <row r="778" ht="20" customHeight="1" s="301"/>
    <row r="779" ht="20" customHeight="1" s="301"/>
    <row r="780" ht="20" customHeight="1" s="301"/>
    <row r="781" ht="20" customHeight="1" s="301"/>
    <row r="782" ht="20" customHeight="1" s="301"/>
    <row r="783" ht="20" customHeight="1" s="301"/>
    <row r="784" ht="20" customHeight="1" s="301"/>
    <row r="785" ht="20" customHeight="1" s="301"/>
    <row r="786" ht="20" customHeight="1" s="301"/>
    <row r="787" ht="20" customHeight="1" s="301"/>
    <row r="788" ht="20" customHeight="1" s="301"/>
    <row r="789" ht="20" customHeight="1" s="301"/>
    <row r="790" ht="20" customHeight="1" s="301"/>
    <row r="791" ht="20" customHeight="1" s="301"/>
    <row r="792" ht="20" customHeight="1" s="301"/>
    <row r="793" ht="20" customHeight="1" s="301"/>
    <row r="794" ht="20" customHeight="1" s="301"/>
    <row r="795" ht="20" customHeight="1" s="301"/>
    <row r="796" ht="20" customHeight="1" s="301"/>
    <row r="797" ht="20" customHeight="1" s="301"/>
    <row r="798" ht="20" customHeight="1" s="301"/>
    <row r="799" ht="20" customHeight="1" s="301"/>
    <row r="800" ht="20" customHeight="1" s="301"/>
    <row r="801" ht="20" customHeight="1" s="301"/>
    <row r="802" ht="20" customHeight="1" s="301"/>
    <row r="803" ht="20" customHeight="1" s="301"/>
    <row r="804" ht="20" customHeight="1" s="301"/>
    <row r="805" ht="20" customHeight="1" s="301"/>
    <row r="806" ht="20" customHeight="1" s="301"/>
    <row r="807" ht="20" customHeight="1" s="301"/>
    <row r="808" ht="20" customHeight="1" s="301"/>
    <row r="809" ht="20" customHeight="1" s="301"/>
    <row r="810" ht="20" customHeight="1" s="301"/>
    <row r="811" ht="20" customHeight="1" s="301"/>
    <row r="812" ht="20" customHeight="1" s="301"/>
    <row r="813" ht="20" customHeight="1" s="301"/>
    <row r="814" ht="20" customHeight="1" s="301"/>
    <row r="815" ht="20" customHeight="1" s="301"/>
    <row r="816" ht="20" customHeight="1" s="301"/>
    <row r="817" ht="20" customHeight="1" s="301"/>
    <row r="818" ht="20" customHeight="1" s="301"/>
    <row r="819" ht="20" customHeight="1" s="301"/>
    <row r="820" ht="20" customHeight="1" s="301"/>
    <row r="821" ht="20" customHeight="1" s="301"/>
    <row r="822" ht="20" customHeight="1" s="301"/>
    <row r="823" ht="20" customHeight="1" s="301"/>
    <row r="824" ht="20" customHeight="1" s="301"/>
    <row r="825" ht="20" customHeight="1" s="301"/>
    <row r="826" ht="20" customHeight="1" s="301"/>
    <row r="827" ht="20" customHeight="1" s="301"/>
    <row r="828" ht="20" customHeight="1" s="301"/>
    <row r="829" ht="20" customHeight="1" s="301"/>
    <row r="830" ht="20" customHeight="1" s="301"/>
    <row r="831" ht="20" customHeight="1" s="301"/>
    <row r="832" ht="20" customHeight="1" s="301"/>
    <row r="833" ht="20" customHeight="1" s="301"/>
    <row r="834" ht="20" customHeight="1" s="301"/>
    <row r="835" ht="20" customHeight="1" s="301"/>
    <row r="836" ht="20" customHeight="1" s="301"/>
    <row r="837" ht="20" customHeight="1" s="301"/>
    <row r="838" ht="20" customHeight="1" s="301"/>
    <row r="839" ht="20" customHeight="1" s="301"/>
    <row r="840" ht="20" customHeight="1" s="301"/>
    <row r="841" ht="20" customHeight="1" s="301"/>
    <row r="842" ht="20" customHeight="1" s="301"/>
    <row r="843" ht="20" customHeight="1" s="301"/>
    <row r="844" ht="20" customHeight="1" s="301"/>
    <row r="845" ht="20" customHeight="1" s="301"/>
    <row r="846" ht="20" customHeight="1" s="301"/>
    <row r="847" ht="20" customHeight="1" s="301"/>
    <row r="848" ht="20" customHeight="1" s="301"/>
    <row r="849" ht="20" customHeight="1" s="301"/>
    <row r="850" ht="20" customHeight="1" s="301"/>
    <row r="851" ht="20" customHeight="1" s="301"/>
    <row r="852" ht="20" customHeight="1" s="301"/>
    <row r="853" ht="20" customHeight="1" s="301"/>
    <row r="854" ht="20" customHeight="1" s="301"/>
    <row r="855" ht="20" customHeight="1" s="301"/>
    <row r="856" ht="20" customHeight="1" s="301"/>
    <row r="857" ht="20" customHeight="1" s="301"/>
    <row r="858" ht="20" customHeight="1" s="301"/>
    <row r="859" ht="20" customHeight="1" s="301"/>
    <row r="860" ht="20" customHeight="1" s="301"/>
    <row r="861" ht="20" customHeight="1" s="301"/>
    <row r="862" ht="20" customHeight="1" s="301"/>
    <row r="863" ht="20" customHeight="1" s="301"/>
    <row r="864" ht="20" customHeight="1" s="301"/>
    <row r="865" ht="20" customHeight="1" s="301"/>
    <row r="866" ht="20" customHeight="1" s="301"/>
    <row r="867" ht="20" customHeight="1" s="301"/>
    <row r="868" ht="20" customHeight="1" s="301"/>
    <row r="869" ht="20" customHeight="1" s="301"/>
    <row r="870" ht="20" customHeight="1" s="301"/>
    <row r="871" ht="20" customHeight="1" s="301"/>
    <row r="872" ht="20" customHeight="1" s="301"/>
    <row r="873" ht="20" customHeight="1" s="301"/>
    <row r="874" ht="20" customHeight="1" s="301"/>
    <row r="875" ht="20" customHeight="1" s="301"/>
    <row r="876" ht="20" customHeight="1" s="301"/>
    <row r="877" ht="20" customHeight="1" s="301"/>
    <row r="878" ht="20" customHeight="1" s="301"/>
    <row r="879" ht="20" customHeight="1" s="301"/>
    <row r="880" ht="20" customHeight="1" s="301"/>
    <row r="881" ht="20" customHeight="1" s="301"/>
    <row r="882" ht="20" customHeight="1" s="301"/>
    <row r="883" ht="20" customHeight="1" s="301"/>
    <row r="884" ht="20" customHeight="1" s="301"/>
    <row r="885" ht="20" customHeight="1" s="301"/>
    <row r="886" ht="20" customHeight="1" s="301"/>
    <row r="887" ht="20" customHeight="1" s="301"/>
    <row r="888" ht="20" customHeight="1" s="301"/>
    <row r="889" ht="20" customHeight="1" s="301"/>
    <row r="890" ht="20" customHeight="1" s="301"/>
    <row r="891" ht="20" customHeight="1" s="301"/>
    <row r="892" ht="20" customHeight="1" s="301"/>
    <row r="893" ht="20" customHeight="1" s="301"/>
    <row r="894" ht="20" customHeight="1" s="301"/>
    <row r="895" ht="20" customHeight="1" s="301"/>
    <row r="896" ht="20" customHeight="1" s="301"/>
    <row r="897" ht="20" customHeight="1" s="301"/>
    <row r="898" ht="20" customHeight="1" s="301"/>
    <row r="899" ht="20" customHeight="1" s="301"/>
    <row r="900" ht="20" customHeight="1" s="301"/>
    <row r="901" ht="20" customHeight="1" s="301"/>
    <row r="902" ht="20" customHeight="1" s="301"/>
    <row r="903" ht="20" customHeight="1" s="301"/>
    <row r="904" ht="20" customHeight="1" s="301"/>
    <row r="905" ht="20" customHeight="1" s="301"/>
    <row r="906" ht="20" customHeight="1" s="301"/>
    <row r="907" ht="20" customHeight="1" s="301"/>
    <row r="908" ht="20" customHeight="1" s="301"/>
    <row r="909" ht="20" customHeight="1" s="301"/>
    <row r="910" ht="20" customHeight="1" s="301"/>
    <row r="911" ht="20" customHeight="1" s="301"/>
    <row r="912" ht="20" customHeight="1" s="301"/>
    <row r="913" ht="20" customHeight="1" s="301"/>
    <row r="914" ht="20" customHeight="1" s="301"/>
    <row r="915" ht="20" customHeight="1" s="301"/>
    <row r="916" ht="20" customHeight="1" s="301"/>
    <row r="917" ht="20" customHeight="1" s="301"/>
    <row r="918" ht="20" customHeight="1" s="301"/>
    <row r="919" ht="20" customHeight="1" s="301"/>
    <row r="920" ht="20" customHeight="1" s="301"/>
    <row r="921" ht="20" customHeight="1" s="301"/>
    <row r="922" ht="20" customHeight="1" s="301"/>
    <row r="923" ht="20" customHeight="1" s="301"/>
    <row r="924" ht="20" customHeight="1" s="301"/>
    <row r="925" ht="20" customHeight="1" s="301"/>
    <row r="926" ht="20" customHeight="1" s="301"/>
    <row r="927" ht="20" customHeight="1" s="301"/>
    <row r="928" ht="20" customHeight="1" s="301"/>
    <row r="929" ht="20" customHeight="1" s="301"/>
    <row r="930" ht="20" customHeight="1" s="301"/>
    <row r="931" ht="20" customHeight="1" s="301"/>
    <row r="932" ht="20" customHeight="1" s="301"/>
    <row r="933" ht="20" customHeight="1" s="301"/>
    <row r="934" ht="20" customHeight="1" s="301"/>
    <row r="935" ht="20" customHeight="1" s="301"/>
    <row r="936" ht="20" customHeight="1" s="301"/>
    <row r="937" ht="20" customHeight="1" s="301"/>
    <row r="938" ht="20" customHeight="1" s="301"/>
    <row r="939" ht="20" customHeight="1" s="301"/>
    <row r="940" ht="20" customHeight="1" s="301"/>
    <row r="941" ht="20" customHeight="1" s="301"/>
    <row r="942" ht="20" customHeight="1" s="301"/>
    <row r="943" ht="20" customHeight="1" s="301"/>
    <row r="944" ht="20" customHeight="1" s="301"/>
    <row r="945" ht="20" customHeight="1" s="301"/>
    <row r="946" ht="20" customHeight="1" s="301"/>
    <row r="947" ht="20" customHeight="1" s="301"/>
    <row r="948" ht="20" customHeight="1" s="301"/>
    <row r="949" ht="20" customHeight="1" s="301"/>
    <row r="950" ht="20" customHeight="1" s="301"/>
    <row r="951" ht="20" customHeight="1" s="301"/>
    <row r="952" ht="20" customHeight="1" s="301"/>
    <row r="953" ht="20" customHeight="1" s="301"/>
    <row r="954" ht="20" customHeight="1" s="301"/>
    <row r="955" ht="20" customHeight="1" s="301"/>
    <row r="956" ht="20" customHeight="1" s="301"/>
    <row r="957" ht="20" customHeight="1" s="301"/>
    <row r="958" ht="20" customHeight="1" s="301"/>
    <row r="959" ht="20" customHeight="1" s="301"/>
    <row r="960" ht="20" customHeight="1" s="301"/>
    <row r="961" ht="20" customHeight="1" s="301"/>
    <row r="962" ht="20" customHeight="1" s="301"/>
    <row r="963" ht="20" customHeight="1" s="301"/>
    <row r="964" ht="20" customHeight="1" s="301"/>
    <row r="965" ht="20" customHeight="1" s="301"/>
    <row r="966" ht="20" customHeight="1" s="301"/>
    <row r="967" ht="20" customHeight="1" s="301"/>
    <row r="968" ht="20" customHeight="1" s="301"/>
    <row r="969" ht="20" customHeight="1" s="301"/>
    <row r="970" ht="20" customHeight="1" s="301"/>
    <row r="971" ht="20" customHeight="1" s="301"/>
    <row r="972" ht="20" customHeight="1" s="301"/>
    <row r="973" ht="20" customHeight="1" s="301"/>
    <row r="974" ht="20" customHeight="1" s="301"/>
    <row r="975" ht="20" customHeight="1" s="301"/>
    <row r="976" ht="20" customHeight="1" s="301"/>
    <row r="977" ht="20" customHeight="1" s="301"/>
    <row r="978" ht="20" customHeight="1" s="301"/>
    <row r="979" ht="20" customHeight="1" s="301"/>
    <row r="980" ht="20" customHeight="1" s="301"/>
    <row r="981" ht="20" customHeight="1" s="301"/>
    <row r="982" ht="20" customHeight="1" s="301"/>
    <row r="983" ht="20" customHeight="1" s="301"/>
    <row r="984" ht="20" customHeight="1" s="301"/>
    <row r="985" ht="20" customHeight="1" s="301"/>
    <row r="986" ht="20" customHeight="1" s="301"/>
    <row r="987" ht="20" customHeight="1" s="301"/>
    <row r="988" ht="20" customHeight="1" s="301"/>
    <row r="989" ht="20" customHeight="1" s="301"/>
    <row r="990" ht="20" customHeight="1" s="301"/>
    <row r="991" ht="20" customHeight="1" s="301"/>
    <row r="992" ht="20" customHeight="1" s="301"/>
    <row r="993" ht="20" customHeight="1" s="301"/>
    <row r="994" ht="20" customHeight="1" s="301"/>
    <row r="995" ht="20" customHeight="1" s="301"/>
    <row r="996" ht="20" customHeight="1" s="301"/>
    <row r="997" ht="20" customHeight="1" s="301"/>
    <row r="998" ht="20" customHeight="1" s="301"/>
    <row r="999" ht="20" customHeight="1" s="301"/>
    <row r="1000" ht="20" customHeight="1" s="301"/>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301" min="2" max="2"/>
    <col width="15" bestFit="1" customWidth="1" style="301" min="3" max="3"/>
    <col width="12.5" bestFit="1" customWidth="1" style="358" min="4" max="4"/>
  </cols>
  <sheetData>
    <row r="1">
      <c r="A1" t="inlineStr">
        <is>
          <t>Service Type</t>
        </is>
      </c>
      <c r="B1" t="inlineStr">
        <is>
          <t>Short Service Name</t>
        </is>
      </c>
      <c r="C1" s="358" t="inlineStr">
        <is>
          <t>Value</t>
        </is>
      </c>
    </row>
    <row r="2">
      <c r="A2">
        <f>'1. Reimbursement Value'!B51</f>
        <v/>
      </c>
      <c r="B2">
        <f>RIGHT(A2,LEN(A2)-9)</f>
        <v/>
      </c>
      <c r="C2" s="358">
        <f>'1. Reimbursement Value'!C51</f>
        <v/>
      </c>
    </row>
    <row r="3">
      <c r="A3">
        <f>'1. Reimbursement Value'!B49</f>
        <v/>
      </c>
      <c r="B3">
        <f>RIGHT(A3,LEN(A3)-9)</f>
        <v/>
      </c>
      <c r="C3" s="358">
        <f>'1. Reimbursement Value'!C49</f>
        <v/>
      </c>
    </row>
    <row r="4">
      <c r="A4">
        <f>'1. Reimbursement Value'!B61</f>
        <v/>
      </c>
      <c r="B4">
        <f>RIGHT(A4,LEN(A4)-9)</f>
        <v/>
      </c>
      <c r="C4" s="358">
        <f>'1. Reimbursement Value'!C61</f>
        <v/>
      </c>
    </row>
    <row r="5">
      <c r="A5">
        <f>'1. Reimbursement Value'!B59</f>
        <v/>
      </c>
      <c r="B5">
        <f>RIGHT(A5,LEN(A5)-9)</f>
        <v/>
      </c>
      <c r="C5" s="358">
        <f>'1. Reimbursement Value'!C59</f>
        <v/>
      </c>
    </row>
    <row r="6">
      <c r="A6">
        <f>'1. Reimbursement Value'!B57</f>
        <v/>
      </c>
      <c r="B6">
        <f>RIGHT(A6,LEN(A6)-9)</f>
        <v/>
      </c>
      <c r="C6" s="358">
        <f>'1. Reimbursement Value'!C57</f>
        <v/>
      </c>
    </row>
    <row r="7">
      <c r="A7">
        <f>'1. Reimbursement Value'!B53</f>
        <v/>
      </c>
      <c r="B7">
        <f>RIGHT(A7,LEN(A7)-9)</f>
        <v/>
      </c>
      <c r="C7" s="358">
        <f>'1. Reimbursement Value'!C53</f>
        <v/>
      </c>
    </row>
    <row r="8">
      <c r="A8">
        <f>'1. Reimbursement Value'!B55</f>
        <v/>
      </c>
      <c r="B8">
        <f>RIGHT(A8,LEN(A8)-9)</f>
        <v/>
      </c>
      <c r="C8" s="358">
        <f>'1. Reimbursement Value'!C55</f>
        <v/>
      </c>
    </row>
    <row r="15" ht="42" customHeight="1" s="301">
      <c r="A15" s="313" t="inlineStr">
        <is>
          <t>Primary Care Management</t>
        </is>
      </c>
      <c r="B15" s="21" t="inlineStr">
        <is>
          <t>Total QALYs Saved</t>
        </is>
      </c>
      <c r="C15" s="19" t="inlineStr">
        <is>
          <t>QALY-related Value</t>
        </is>
      </c>
    </row>
    <row r="16" ht="29" customHeight="1" s="301">
      <c r="A16" s="22" t="inlineStr">
        <is>
          <t>Obesity Screening</t>
        </is>
      </c>
      <c r="B16" s="92">
        <f>'2. Improved Health'!J11</f>
        <v/>
      </c>
      <c r="C16" s="359">
        <f>'2. Improved Health'!K11</f>
        <v/>
      </c>
    </row>
    <row r="17" ht="29" customHeight="1" s="301">
      <c r="A17" s="22" t="inlineStr">
        <is>
          <t>Cholesterol Screening</t>
        </is>
      </c>
      <c r="B17" s="92">
        <f>'2. Improved Health'!J12</f>
        <v/>
      </c>
      <c r="C17" s="359">
        <f>'2. Improved Health'!K12</f>
        <v/>
      </c>
    </row>
    <row r="18" ht="29" customHeight="1" s="301">
      <c r="A18" s="22" t="inlineStr">
        <is>
          <t>Hypertension Screening</t>
        </is>
      </c>
      <c r="B18" s="92">
        <f>'2. Improved Health'!J13</f>
        <v/>
      </c>
      <c r="C18" s="359">
        <f>'2. Improved Health'!K13</f>
        <v/>
      </c>
    </row>
    <row r="19" ht="43" customHeight="1" s="301">
      <c r="A19" s="22" t="inlineStr">
        <is>
          <t>Influenza Immunization</t>
        </is>
      </c>
      <c r="B19" s="92">
        <f>'2. Improved Health'!J14</f>
        <v/>
      </c>
      <c r="C19" s="359">
        <f>'2. Improved Health'!K14</f>
        <v/>
      </c>
    </row>
    <row r="20" ht="29" customHeight="1" s="301">
      <c r="A20" s="22" t="inlineStr">
        <is>
          <t>Cancer Screening*</t>
        </is>
      </c>
      <c r="B20" s="92">
        <f>'2. Improved Health'!J15</f>
        <v/>
      </c>
      <c r="C20" s="359">
        <f>'2. Improved Health'!K15</f>
        <v/>
      </c>
    </row>
    <row r="21" ht="43" customHeight="1" s="301">
      <c r="A21" s="22" t="inlineStr">
        <is>
          <t>Mental Health Visits***</t>
        </is>
      </c>
      <c r="B21" s="92">
        <f>'2. Improved Health'!J16</f>
        <v/>
      </c>
      <c r="C21" s="359">
        <f>'2. Improved Health'!K16</f>
        <v/>
      </c>
    </row>
    <row r="22" ht="57" customHeight="1" s="301">
      <c r="A22" s="22" t="inlineStr">
        <is>
          <t>Sexual Health Screening****</t>
        </is>
      </c>
      <c r="B22" s="92">
        <f>'2. Improved Health'!J17</f>
        <v/>
      </c>
      <c r="C22" s="359">
        <f>'2. Improved Health'!K17</f>
        <v/>
      </c>
    </row>
    <row r="23" ht="57" customHeight="1" s="301">
      <c r="A23" s="22" t="inlineStr">
        <is>
          <t>Non-Influenza Immunizations*****</t>
        </is>
      </c>
      <c r="B23" s="92">
        <f>'2. Improved Health'!J19</f>
        <v/>
      </c>
      <c r="C23" s="359">
        <f>'2. Improved Health'!K19</f>
        <v/>
      </c>
    </row>
    <row r="24" ht="29" customHeight="1" s="301">
      <c r="A24" s="22" t="inlineStr">
        <is>
          <t>Oral Health Visits******</t>
        </is>
      </c>
      <c r="B24" s="92">
        <f>'2. Improved Health'!J20</f>
        <v/>
      </c>
      <c r="C24" s="359">
        <f>'2. Improved Health'!K20</f>
        <v/>
      </c>
    </row>
    <row r="25" ht="44" customHeight="1" s="301" thickBot="1">
      <c r="A25" s="29" t="inlineStr">
        <is>
          <t>Diabetes Screening*******</t>
        </is>
      </c>
      <c r="B25" s="92">
        <f>'2. Improved Health'!J21</f>
        <v/>
      </c>
      <c r="C25" s="359">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7"/>
  <sheetViews>
    <sheetView topLeftCell="BO1" zoomScale="125" workbookViewId="0">
      <selection activeCell="BM1" sqref="BM1"/>
    </sheetView>
  </sheetViews>
  <sheetFormatPr baseColWidth="10" defaultColWidth="11" defaultRowHeight="16"/>
  <cols>
    <col width="10.83203125" customWidth="1" style="301" min="1" max="1"/>
    <col width="30" customWidth="1" style="301" min="2" max="3"/>
    <col width="16.6640625" customWidth="1" style="301" min="6" max="6"/>
    <col width="18.83203125" customWidth="1" style="301" min="7" max="7"/>
    <col width="17.83203125" customWidth="1" style="301" min="8" max="8"/>
    <col width="10.83203125" customWidth="1" style="164" min="23" max="25"/>
  </cols>
  <sheetData>
    <row r="1" ht="314" customHeight="1" s="301">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60"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60"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60"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60"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60"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60"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60"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60"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60"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60"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60"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60"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60"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60"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60"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60"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301" min="2" max="158"/>
    <col width="67.6640625" customWidth="1" style="301" min="159" max="159"/>
    <col width="21.5" customWidth="1" style="301" min="160" max="171"/>
  </cols>
  <sheetData>
    <row r="1" ht="135" customHeight="1" s="301">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301">
      <c r="B2" s="361"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301">
      <c r="B3" s="361"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301">
      <c r="B4" s="361"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301">
      <c r="B5" s="361"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301">
      <c r="B6" s="361"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301">
      <c r="B7" s="361"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301">
      <c r="B8" s="361"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62"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301">
      <c r="B9" s="361"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301">
      <c r="B10" s="361"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62"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301">
      <c r="B11" s="361"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62"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301">
      <c r="B12" s="361"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301">
      <c r="B13" s="361"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301">
      <c r="B14" s="361"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301">
      <c r="B15" s="361"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301">
      <c r="B16" s="361"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301">
      <c r="B17" s="361"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301">
      <c r="B18" s="361"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301">
      <c r="B19" s="361"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301">
      <c r="B20" s="361"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62" t="n">
        <v>996399</v>
      </c>
      <c r="W20" s="362"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301">
      <c r="B21" s="361"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301">
      <c r="B22" s="361"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62"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301">
      <c r="B23" s="363"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301">
      <c r="B24" s="363"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301">
      <c r="B25" s="363"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64"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301">
      <c r="B26" s="363"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301"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2023-10-12T22:23:56Z</dcterms:modified>
  <cp:lastModifiedBy>Alan Gregory Soetikno</cp:lastModifiedBy>
</cp:coreProperties>
</file>