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sun/Documents/18-19/ee/data/"/>
    </mc:Choice>
  </mc:AlternateContent>
  <xr:revisionPtr revIDLastSave="0" documentId="13_ncr:1_{7C259C60-8A87-B64B-9B33-69F933F426CE}" xr6:coauthVersionLast="43" xr6:coauthVersionMax="43" xr10:uidLastSave="{00000000-0000-0000-0000-000000000000}"/>
  <bookViews>
    <workbookView xWindow="0" yWindow="460" windowWidth="28540" windowHeight="16340" xr2:uid="{138EBCB2-7A5F-2A45-8846-3DFC627D2A5A}"/>
  </bookViews>
  <sheets>
    <sheet name="bois" sheetId="1" r:id="rId1"/>
    <sheet name="gur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1" l="1"/>
  <c r="M7" i="2" l="1"/>
  <c r="M14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89" i="2"/>
  <c r="A90" i="2"/>
  <c r="A91" i="2"/>
  <c r="N7" i="2" l="1"/>
  <c r="O7" i="2" s="1"/>
  <c r="N14" i="2"/>
  <c r="O14" i="2" s="1"/>
  <c r="L14" i="2"/>
  <c r="L7" i="2"/>
  <c r="M8" i="2"/>
  <c r="N16" i="2"/>
  <c r="N17" i="2"/>
  <c r="M13" i="2"/>
  <c r="M11" i="2"/>
  <c r="M12" i="2"/>
  <c r="M15" i="2"/>
  <c r="M2" i="2"/>
  <c r="M3" i="2"/>
  <c r="M10" i="2"/>
  <c r="M6" i="2"/>
  <c r="M4" i="2"/>
  <c r="M16" i="2"/>
  <c r="L16" i="2" s="1"/>
  <c r="M9" i="2"/>
  <c r="M17" i="2"/>
  <c r="L17" i="2" s="1"/>
  <c r="M5" i="2"/>
  <c r="A39" i="1"/>
  <c r="A40" i="1"/>
  <c r="A41" i="1"/>
  <c r="A42" i="1"/>
  <c r="A43" i="1"/>
  <c r="A44" i="1"/>
  <c r="A46" i="1"/>
  <c r="A47" i="1"/>
  <c r="A48" i="1"/>
  <c r="A49" i="1"/>
  <c r="A50" i="1"/>
  <c r="A51" i="1"/>
  <c r="A53" i="1"/>
  <c r="A54" i="1"/>
  <c r="A79" i="1"/>
  <c r="A80" i="1"/>
  <c r="A82" i="1"/>
  <c r="A83" i="1"/>
  <c r="A85" i="1"/>
  <c r="A86" i="1"/>
  <c r="A87" i="1"/>
  <c r="A88" i="1"/>
  <c r="A89" i="1"/>
  <c r="A90" i="1"/>
  <c r="A91" i="1"/>
  <c r="A92" i="1"/>
  <c r="A93" i="1"/>
  <c r="A94" i="1"/>
  <c r="A96" i="1"/>
  <c r="A98" i="1"/>
  <c r="A114" i="1"/>
  <c r="A117" i="1"/>
  <c r="A118" i="1"/>
  <c r="A119" i="1"/>
  <c r="A120" i="1"/>
  <c r="A121" i="1"/>
  <c r="A122" i="1"/>
  <c r="A124" i="1"/>
  <c r="A125" i="1"/>
  <c r="A126" i="1"/>
  <c r="A127" i="1"/>
  <c r="A3" i="1"/>
  <c r="A4" i="1"/>
  <c r="A5" i="1"/>
  <c r="A6" i="1"/>
  <c r="A7" i="1"/>
  <c r="A8" i="1"/>
  <c r="A9" i="1"/>
  <c r="A10" i="1"/>
  <c r="A12" i="1"/>
  <c r="A13" i="1"/>
  <c r="A128" i="1"/>
  <c r="A129" i="1"/>
  <c r="A130" i="1"/>
  <c r="A131" i="1"/>
  <c r="A132" i="1"/>
  <c r="A133" i="1"/>
  <c r="A134" i="1"/>
  <c r="A136" i="1"/>
  <c r="A137" i="1"/>
  <c r="A140" i="1"/>
  <c r="A14" i="1"/>
  <c r="A15" i="1"/>
  <c r="A16" i="1"/>
  <c r="A17" i="1"/>
  <c r="A18" i="1"/>
  <c r="A19" i="1"/>
  <c r="A21" i="1"/>
  <c r="A22" i="1"/>
  <c r="A23" i="1"/>
  <c r="A142" i="1"/>
  <c r="A143" i="1"/>
  <c r="A144" i="1"/>
  <c r="A145" i="1"/>
  <c r="A146" i="1"/>
  <c r="A148" i="1"/>
  <c r="A149" i="1"/>
  <c r="A151" i="1"/>
  <c r="A152" i="1"/>
  <c r="A153" i="1"/>
  <c r="A154" i="1"/>
  <c r="A155" i="1"/>
  <c r="A25" i="1"/>
  <c r="A26" i="1"/>
  <c r="A27" i="1"/>
  <c r="A28" i="1"/>
  <c r="A30" i="1"/>
  <c r="A31" i="1"/>
  <c r="A33" i="1"/>
  <c r="A34" i="1"/>
  <c r="A35" i="1"/>
  <c r="A36" i="1"/>
  <c r="A56" i="1"/>
  <c r="A57" i="1"/>
  <c r="A58" i="1"/>
  <c r="A59" i="1"/>
  <c r="A60" i="1"/>
  <c r="A61" i="1"/>
  <c r="A62" i="1"/>
  <c r="A63" i="1"/>
  <c r="A66" i="1"/>
  <c r="A67" i="1"/>
  <c r="A68" i="1"/>
  <c r="A69" i="1"/>
  <c r="A70" i="1"/>
  <c r="A71" i="1"/>
  <c r="A72" i="1"/>
  <c r="A74" i="1"/>
  <c r="A76" i="1"/>
  <c r="A101" i="1"/>
  <c r="A102" i="1"/>
  <c r="A103" i="1"/>
  <c r="A105" i="1"/>
  <c r="A106" i="1"/>
  <c r="A107" i="1"/>
  <c r="A108" i="1"/>
  <c r="A110" i="1"/>
  <c r="A111" i="1"/>
  <c r="A112" i="1"/>
  <c r="A162" i="1"/>
  <c r="A163" i="1"/>
  <c r="A164" i="1"/>
  <c r="A165" i="1"/>
  <c r="A166" i="1"/>
  <c r="A168" i="1"/>
  <c r="A170" i="1"/>
  <c r="A172" i="1"/>
  <c r="A37" i="1"/>
  <c r="A38" i="1"/>
  <c r="A32" i="1"/>
  <c r="A64" i="1"/>
  <c r="A65" i="1"/>
  <c r="A73" i="1"/>
  <c r="A75" i="1"/>
  <c r="A77" i="1"/>
  <c r="A78" i="1"/>
  <c r="A104" i="1"/>
  <c r="A109" i="1"/>
  <c r="A113" i="1"/>
  <c r="A157" i="1"/>
  <c r="A158" i="1"/>
  <c r="A159" i="1"/>
  <c r="A160" i="1"/>
  <c r="A161" i="1"/>
  <c r="A139" i="1"/>
  <c r="A141" i="1"/>
  <c r="A20" i="1"/>
  <c r="A24" i="1"/>
  <c r="A147" i="1"/>
  <c r="A150" i="1"/>
  <c r="A156" i="1"/>
  <c r="A29" i="1"/>
  <c r="A115" i="1"/>
  <c r="A116" i="1"/>
  <c r="A123" i="1"/>
  <c r="A2" i="1"/>
  <c r="A135" i="1"/>
  <c r="A138" i="1"/>
  <c r="A169" i="1"/>
  <c r="A171" i="1"/>
  <c r="A173" i="1"/>
  <c r="A45" i="1"/>
  <c r="A52" i="1"/>
  <c r="A55" i="1"/>
  <c r="A81" i="1"/>
  <c r="A84" i="1"/>
  <c r="A95" i="1"/>
  <c r="A97" i="1"/>
  <c r="A99" i="1"/>
  <c r="A100" i="1"/>
  <c r="A167" i="1"/>
  <c r="N8" i="2" l="1"/>
  <c r="O8" i="2" s="1"/>
  <c r="N11" i="2"/>
  <c r="O11" i="2" s="1"/>
  <c r="N5" i="2"/>
  <c r="O5" i="2" s="1"/>
  <c r="N3" i="2"/>
  <c r="O3" i="2" s="1"/>
  <c r="N13" i="2"/>
  <c r="O13" i="2" s="1"/>
  <c r="L8" i="2"/>
  <c r="O17" i="2"/>
  <c r="L15" i="2"/>
  <c r="N9" i="2"/>
  <c r="O9" i="2" s="1"/>
  <c r="N2" i="2"/>
  <c r="O2" i="2" s="1"/>
  <c r="N4" i="2"/>
  <c r="O4" i="2" s="1"/>
  <c r="N6" i="2"/>
  <c r="O6" i="2" s="1"/>
  <c r="N10" i="2"/>
  <c r="O10" i="2" s="1"/>
  <c r="N12" i="2"/>
  <c r="O12" i="2" s="1"/>
  <c r="O16" i="2"/>
  <c r="N15" i="2"/>
  <c r="O15" i="2" s="1"/>
  <c r="L5" i="2"/>
  <c r="L3" i="2"/>
  <c r="L4" i="2"/>
  <c r="L12" i="2"/>
  <c r="L6" i="2"/>
  <c r="L11" i="2"/>
  <c r="L9" i="2"/>
  <c r="L10" i="2"/>
  <c r="L2" i="2"/>
  <c r="P16" i="2" s="1"/>
  <c r="L13" i="2"/>
  <c r="P5" i="2" l="1"/>
  <c r="P15" i="2"/>
  <c r="P6" i="2"/>
  <c r="P10" i="2"/>
  <c r="P12" i="2"/>
  <c r="P9" i="2"/>
  <c r="P4" i="2"/>
  <c r="P14" i="2"/>
  <c r="P2" i="2"/>
  <c r="P7" i="2"/>
  <c r="P13" i="2"/>
  <c r="P11" i="2"/>
  <c r="P3" i="2"/>
  <c r="P8" i="2"/>
  <c r="P17" i="2"/>
</calcChain>
</file>

<file path=xl/sharedStrings.xml><?xml version="1.0" encoding="utf-8"?>
<sst xmlns="http://schemas.openxmlformats.org/spreadsheetml/2006/main" count="1251" uniqueCount="255">
  <si>
    <t>Jerry Zheng</t>
  </si>
  <si>
    <t>10/26/2018</t>
  </si>
  <si>
    <t>ISB - SAS Swimvitational 2018</t>
  </si>
  <si>
    <t>Miles Huang</t>
  </si>
  <si>
    <t>10/24/2018</t>
  </si>
  <si>
    <t>ISB Relay Dash Meet 2018</t>
  </si>
  <si>
    <t>Evan Lin</t>
  </si>
  <si>
    <t>9/26/2018</t>
  </si>
  <si>
    <t>ISB Pentathlon Challenge 2018</t>
  </si>
  <si>
    <t>Aiden Lin</t>
  </si>
  <si>
    <t>1:01.24</t>
  </si>
  <si>
    <t>1:15.58</t>
  </si>
  <si>
    <t>2:02.98</t>
  </si>
  <si>
    <t>2:06.42</t>
  </si>
  <si>
    <t>11/16/2018</t>
  </si>
  <si>
    <t>APAC vs IASAS Allstar Meet 2018</t>
  </si>
  <si>
    <t>2:25.51</t>
  </si>
  <si>
    <t>Michael Atsuya</t>
  </si>
  <si>
    <t>2:49.43</t>
  </si>
  <si>
    <t>8/27/2018</t>
  </si>
  <si>
    <t>Group Standard Time Trial - 270818</t>
  </si>
  <si>
    <t>3:00.13</t>
  </si>
  <si>
    <t>3:25.18</t>
  </si>
  <si>
    <t>James Huang</t>
  </si>
  <si>
    <t>8/31/2018</t>
  </si>
  <si>
    <t>Group Standard Time Trial -- 310818</t>
  </si>
  <si>
    <t>4:25.90</t>
  </si>
  <si>
    <t>4:26.72</t>
  </si>
  <si>
    <t>1:03.60</t>
  </si>
  <si>
    <t>1:11.81</t>
  </si>
  <si>
    <t>Time</t>
  </si>
  <si>
    <t>Name</t>
  </si>
  <si>
    <t>1:18.08</t>
  </si>
  <si>
    <t>1:24.67</t>
  </si>
  <si>
    <t>1:03.16</t>
  </si>
  <si>
    <t>1:04.12</t>
  </si>
  <si>
    <t>1:06.41</t>
  </si>
  <si>
    <t>1:06.54</t>
  </si>
  <si>
    <t>1:14.63</t>
  </si>
  <si>
    <t>1:21.07</t>
  </si>
  <si>
    <t>1:29.49</t>
  </si>
  <si>
    <t>1:43.89</t>
  </si>
  <si>
    <t>2:20.98</t>
  </si>
  <si>
    <t>2:27.44</t>
  </si>
  <si>
    <t>3:25.90</t>
  </si>
  <si>
    <t>50 Free</t>
  </si>
  <si>
    <t>Kan KikuchiYuan</t>
  </si>
  <si>
    <t>Alan Sun</t>
  </si>
  <si>
    <t>King Wah Yip</t>
  </si>
  <si>
    <t>Curtis Wong</t>
  </si>
  <si>
    <t>Aaron Sun</t>
  </si>
  <si>
    <t>Alan Wang</t>
  </si>
  <si>
    <t>Justin Choi</t>
  </si>
  <si>
    <t>Sung Cho</t>
  </si>
  <si>
    <t>Matthew Yu</t>
  </si>
  <si>
    <t>Frank Zhou</t>
  </si>
  <si>
    <t>Joseph Chew</t>
  </si>
  <si>
    <t>Dohyun Lim</t>
  </si>
  <si>
    <t>Derek Huang</t>
  </si>
  <si>
    <t>100 Free</t>
  </si>
  <si>
    <t>Aaron Wu</t>
  </si>
  <si>
    <t>1:00.06</t>
  </si>
  <si>
    <t>1:00.57</t>
  </si>
  <si>
    <t>1:00.64</t>
  </si>
  <si>
    <t>Bernard Ip</t>
  </si>
  <si>
    <t>1:00.84</t>
  </si>
  <si>
    <t>Eddie Su</t>
  </si>
  <si>
    <t>1:02.46</t>
  </si>
  <si>
    <t>1:13.89</t>
  </si>
  <si>
    <t>Tom Jiao</t>
  </si>
  <si>
    <t>200 Free</t>
  </si>
  <si>
    <t>1:54.83</t>
  </si>
  <si>
    <t>2:01.18</t>
  </si>
  <si>
    <t>2:03.77</t>
  </si>
  <si>
    <t>2:06.25</t>
  </si>
  <si>
    <t>2:06.86</t>
  </si>
  <si>
    <t>2:10.24</t>
  </si>
  <si>
    <t>2:10.61</t>
  </si>
  <si>
    <t>2:10.86</t>
  </si>
  <si>
    <t>2:12.21</t>
  </si>
  <si>
    <t>2:14.80</t>
  </si>
  <si>
    <t>2:14.93</t>
  </si>
  <si>
    <t>2:15.66</t>
  </si>
  <si>
    <t>2:21.88</t>
  </si>
  <si>
    <t>2:22.41</t>
  </si>
  <si>
    <t>2:29.32</t>
  </si>
  <si>
    <t>2:56.51</t>
  </si>
  <si>
    <t>400 Free</t>
  </si>
  <si>
    <t>4:23.19</t>
  </si>
  <si>
    <t>4:30.62</t>
  </si>
  <si>
    <t>4:32.34</t>
  </si>
  <si>
    <t>4:36.36</t>
  </si>
  <si>
    <t>4:39.37</t>
  </si>
  <si>
    <t>4:57.65</t>
  </si>
  <si>
    <t>50 Back</t>
  </si>
  <si>
    <t>Eric Liu</t>
  </si>
  <si>
    <t>100 Back</t>
  </si>
  <si>
    <t>1:04.87</t>
  </si>
  <si>
    <t>1:05.43</t>
  </si>
  <si>
    <t>1:05.75</t>
  </si>
  <si>
    <t>1:07.58</t>
  </si>
  <si>
    <t>1:08.08</t>
  </si>
  <si>
    <t>1:11.37</t>
  </si>
  <si>
    <t>1:11.55</t>
  </si>
  <si>
    <t>1:11.59</t>
  </si>
  <si>
    <t>1:12.86</t>
  </si>
  <si>
    <t>1:16.32</t>
  </si>
  <si>
    <t>50 Breast</t>
  </si>
  <si>
    <t>100 Breast</t>
  </si>
  <si>
    <t>1:06.91</t>
  </si>
  <si>
    <t>1:07.32</t>
  </si>
  <si>
    <t>1:10.15</t>
  </si>
  <si>
    <t>1:10.60</t>
  </si>
  <si>
    <t>1:13.09</t>
  </si>
  <si>
    <t>1:13.67</t>
  </si>
  <si>
    <t>1:18.98</t>
  </si>
  <si>
    <t>1:19.38</t>
  </si>
  <si>
    <t>1:20.30</t>
  </si>
  <si>
    <t>50 Fly</t>
  </si>
  <si>
    <t>100 Fly</t>
  </si>
  <si>
    <t>1:01.05</t>
  </si>
  <si>
    <t>1:02.55</t>
  </si>
  <si>
    <t>1:03.10</t>
  </si>
  <si>
    <t>1:03.52</t>
  </si>
  <si>
    <t>1:03.73</t>
  </si>
  <si>
    <t>1:04.43</t>
  </si>
  <si>
    <t>1:05.89</t>
  </si>
  <si>
    <t>1:09.19</t>
  </si>
  <si>
    <t>1:14.10</t>
  </si>
  <si>
    <t>100 IM</t>
  </si>
  <si>
    <t>1:03.57</t>
  </si>
  <si>
    <t>1:04.01</t>
  </si>
  <si>
    <t>1:04.17</t>
  </si>
  <si>
    <t>1:04.93</t>
  </si>
  <si>
    <t>1:05.12</t>
  </si>
  <si>
    <t>1:05.97</t>
  </si>
  <si>
    <t>1:06.02</t>
  </si>
  <si>
    <t>1:06.59</t>
  </si>
  <si>
    <t>1:07.77</t>
  </si>
  <si>
    <t>1:07.81</t>
  </si>
  <si>
    <t>1:09.30</t>
  </si>
  <si>
    <t>1:10.00</t>
  </si>
  <si>
    <t>1:11.06</t>
  </si>
  <si>
    <t>1:11.66</t>
  </si>
  <si>
    <t>1:17.14</t>
  </si>
  <si>
    <t>1:26.15</t>
  </si>
  <si>
    <t>200 IM</t>
  </si>
  <si>
    <t>2:12.79</t>
  </si>
  <si>
    <t>2:18.45</t>
  </si>
  <si>
    <t>2:20.26</t>
  </si>
  <si>
    <t>2:21.63</t>
  </si>
  <si>
    <t>2:21.94</t>
  </si>
  <si>
    <t>2:23.05</t>
  </si>
  <si>
    <t>2:26.29</t>
  </si>
  <si>
    <t>2:32.23</t>
  </si>
  <si>
    <t>2:34.03</t>
  </si>
  <si>
    <t>2:38.89</t>
  </si>
  <si>
    <t>Points</t>
  </si>
  <si>
    <t>Rank</t>
  </si>
  <si>
    <t>Events Swam</t>
  </si>
  <si>
    <t>Points from Events</t>
  </si>
  <si>
    <t>Event</t>
  </si>
  <si>
    <t>Age</t>
  </si>
  <si>
    <t>Date</t>
  </si>
  <si>
    <t>Meet</t>
  </si>
  <si>
    <t>Average Rank</t>
  </si>
  <si>
    <t>Sun Young Byun</t>
  </si>
  <si>
    <t>Hannah Ruud Raustoel</t>
  </si>
  <si>
    <t>Evelyn Chin</t>
  </si>
  <si>
    <t>Jessica Park</t>
  </si>
  <si>
    <t>Clara Kim</t>
  </si>
  <si>
    <t>1:05.61</t>
  </si>
  <si>
    <t>1:06.21</t>
  </si>
  <si>
    <t>x1:10.43</t>
  </si>
  <si>
    <t>1:14.15</t>
  </si>
  <si>
    <t>Ashley Li</t>
  </si>
  <si>
    <t>1:17.60</t>
  </si>
  <si>
    <t>2:22.11</t>
  </si>
  <si>
    <t>2:36.44</t>
  </si>
  <si>
    <t>2:40.91</t>
  </si>
  <si>
    <t>2:45.60</t>
  </si>
  <si>
    <t>4:57.58</t>
  </si>
  <si>
    <t>5:08.83</t>
  </si>
  <si>
    <t>1:09.37</t>
  </si>
  <si>
    <t>1:25.43</t>
  </si>
  <si>
    <t>1:27.75</t>
  </si>
  <si>
    <t>1:31.73</t>
  </si>
  <si>
    <t>1:24.09</t>
  </si>
  <si>
    <t>1:24.26</t>
  </si>
  <si>
    <t>1:27.97</t>
  </si>
  <si>
    <t>2:37.53</t>
  </si>
  <si>
    <t>2:41.19</t>
  </si>
  <si>
    <t>3:00.95</t>
  </si>
  <si>
    <t>Stephanie Liu</t>
  </si>
  <si>
    <t>Audrey Chiu</t>
  </si>
  <si>
    <t>Anson Wong</t>
  </si>
  <si>
    <t>Jessie Choi</t>
  </si>
  <si>
    <t>June Cho</t>
  </si>
  <si>
    <t>Eden Liu</t>
  </si>
  <si>
    <t>Emily Lou</t>
  </si>
  <si>
    <t>Anthea Wong</t>
  </si>
  <si>
    <t>1:00.03</t>
  </si>
  <si>
    <t>1:04.74</t>
  </si>
  <si>
    <t>1:05.17</t>
  </si>
  <si>
    <t>1:05.76</t>
  </si>
  <si>
    <t>Winona Zhang</t>
  </si>
  <si>
    <t>1:07.31</t>
  </si>
  <si>
    <t>Emily Lan</t>
  </si>
  <si>
    <t>1:08.30</t>
  </si>
  <si>
    <t>1:10.61</t>
  </si>
  <si>
    <t>2:13.36</t>
  </si>
  <si>
    <t>2:14.25</t>
  </si>
  <si>
    <t>2:22.72</t>
  </si>
  <si>
    <t>2:25.33</t>
  </si>
  <si>
    <t>2:27.05</t>
  </si>
  <si>
    <t>2:30.98</t>
  </si>
  <si>
    <t>2:36.52</t>
  </si>
  <si>
    <t>2:50.83</t>
  </si>
  <si>
    <t>4:45.43</t>
  </si>
  <si>
    <t>5:16.54</t>
  </si>
  <si>
    <t>5:30.66</t>
  </si>
  <si>
    <t>1:08.01</t>
  </si>
  <si>
    <t>1:14.88</t>
  </si>
  <si>
    <t>1:27.56</t>
  </si>
  <si>
    <t>1:14.32</t>
  </si>
  <si>
    <t>1:24.07</t>
  </si>
  <si>
    <t>1:27.41</t>
  </si>
  <si>
    <t>1:31.25</t>
  </si>
  <si>
    <t>1:37.02</t>
  </si>
  <si>
    <t>1:01.84</t>
  </si>
  <si>
    <t>1:18.90</t>
  </si>
  <si>
    <t>1:19.23</t>
  </si>
  <si>
    <t>1:20.16</t>
  </si>
  <si>
    <t>1:20.97</t>
  </si>
  <si>
    <t>1:10.03</t>
  </si>
  <si>
    <t>1:14.79</t>
  </si>
  <si>
    <t>1:16.41</t>
  </si>
  <si>
    <t>1:20.02</t>
  </si>
  <si>
    <t>1:20.78</t>
  </si>
  <si>
    <t>2:22.93</t>
  </si>
  <si>
    <t>2:44.85</t>
  </si>
  <si>
    <t>2:46.53</t>
  </si>
  <si>
    <t>Angela Kim</t>
  </si>
  <si>
    <t>BA100m</t>
  </si>
  <si>
    <t>BR100m</t>
  </si>
  <si>
    <t>FLY100m</t>
  </si>
  <si>
    <t>FR100m</t>
  </si>
  <si>
    <t>IM100m</t>
  </si>
  <si>
    <t>FR200m</t>
  </si>
  <si>
    <t>IM200m</t>
  </si>
  <si>
    <t>FR400m</t>
  </si>
  <si>
    <t>BA50m</t>
  </si>
  <si>
    <t>BR50m</t>
  </si>
  <si>
    <t>FLY50m</t>
  </si>
  <si>
    <t>FR50m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</si>
</sst>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6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D95299-C7DB-1042-A195-0B5AB48582BB}" name="Table3" displayName="Table3" ref="K1:P17" totalsRowShown="0">
  <autoFilter ref="K1:P17" xr:uid="{3285055B-F2F7-7443-AD4D-DD9276B4CB79}"/>
  <sortState xmlns:xlrd2="http://schemas.microsoft.com/office/spreadsheetml/2017/richdata2" ref="K2:P17">
    <sortCondition ref="P1:P17"/>
  </sortState>
  <tableColumns count="6">
    <tableColumn id="1" xr3:uid="{5C7EB7B5-9950-AB44-BC50-2ADCFEC2F9F2}" name="Name"/>
    <tableColumn id="2" xr3:uid="{D50EB273-5030-4C47-B7F2-18BECAC3D477}" name="Points">
      <calculatedColumnFormula>SUMIF(C$2:C$91,K2,A$2:A$91) + (12-M2)*16</calculatedColumnFormula>
    </tableColumn>
    <tableColumn id="3" xr3:uid="{2D343F48-5355-104C-B160-DDB40A888AAA}" name="Events Swam">
      <calculatedColumnFormula>COUNTIF(C$2:C$91,K2)</calculatedColumnFormula>
    </tableColumn>
    <tableColumn id="5" xr3:uid="{2FF4213F-E86A-AE45-B2F5-B14C010939B8}" name="Points from Events" dataDxfId="1">
      <calculatedColumnFormula>SUMIF(C$2:C$91,K2,A$2:A$91)</calculatedColumnFormula>
    </tableColumn>
    <tableColumn id="6" xr3:uid="{ED502074-FDB2-6C46-BF2C-4B060D14BB16}" name="Average Rank" dataDxfId="0">
      <calculatedColumnFormula>Table3[[#This Row],[Points from Events]]/Table3[[#This Row],[Events Swam]]</calculatedColumnFormula>
    </tableColumn>
    <tableColumn id="4" xr3:uid="{729B568F-D941-474B-888F-13F2E17C7C48}" name="Rank">
      <calculatedColumnFormula>RANK(L2,L$2:L$17,1)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850863-3491-BB45-A18D-5A406C85DEC4}" name="Table4" displayName="Table4" ref="A1:G91" totalsRowShown="0">
  <autoFilter ref="A1:G91" xr:uid="{6043AE81-63C7-9D48-A7A4-1F8E2DB525FF}"/>
  <sortState xmlns:xlrd2="http://schemas.microsoft.com/office/spreadsheetml/2017/richdata2" ref="A2:G91">
    <sortCondition ref="D1:D91"/>
  </sortState>
  <tableColumns count="7">
    <tableColumn id="1" xr3:uid="{81089B40-0BD4-6140-9CB0-64A2A7FCBE40}" name="Rank">
      <calculatedColumnFormula>SUMPRODUCT((B$2:B$91&lt;B2)*(D2=D$2:D$91)) + 1</calculatedColumnFormula>
    </tableColumn>
    <tableColumn id="2" xr3:uid="{5DE9F0E1-2D9C-9149-99AC-22BE4F71846E}" name="Time"/>
    <tableColumn id="3" xr3:uid="{492C72ED-BB81-924C-9B3F-3499B02660D4}" name="Name"/>
    <tableColumn id="4" xr3:uid="{F42DE380-424E-994A-A5B6-EA4914E14C4F}" name="Event"/>
    <tableColumn id="5" xr3:uid="{2FDFB24C-08EA-664C-9299-21868964B4CF}" name="Age"/>
    <tableColumn id="6" xr3:uid="{8FBFD93E-56D2-F844-8815-C06958A43658}" name="Date"/>
    <tableColumn id="7" xr3:uid="{C02666E1-1FCA-8540-B992-059063D797D0}" name="Me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1A3BC-6B0B-9E47-9860-052DCE494B28}">
  <dimension ref="A1:P173"/>
  <sheetViews>
    <sheetView tabSelected="1" topLeftCell="A5" workbookViewId="0">
      <selection activeCell="C5" sqref="C1:C1048576"/>
    </sheetView>
  </sheetViews>
  <sheetFormatPr baseColWidth="10" defaultRowHeight="16" x14ac:dyDescent="0.2"/>
  <cols>
    <col min="7" max="7" width="31.83203125" bestFit="1" customWidth="1"/>
    <col min="11" max="11" width="14.33203125" bestFit="1" customWidth="1"/>
    <col min="12" max="12" width="8.6640625" bestFit="1" customWidth="1"/>
    <col min="13" max="16" width="13.6640625" customWidth="1"/>
  </cols>
  <sheetData>
    <row r="1" spans="1:16" x14ac:dyDescent="0.2">
      <c r="A1" s="3" t="s">
        <v>158</v>
      </c>
      <c r="B1" s="4" t="s">
        <v>30</v>
      </c>
      <c r="C1" s="4" t="s">
        <v>161</v>
      </c>
      <c r="D1" s="4" t="s">
        <v>31</v>
      </c>
      <c r="E1" s="4" t="s">
        <v>162</v>
      </c>
      <c r="F1" s="4" t="s">
        <v>163</v>
      </c>
      <c r="G1" s="5" t="s">
        <v>164</v>
      </c>
    </row>
    <row r="2" spans="1:16" x14ac:dyDescent="0.2">
      <c r="A2">
        <f t="shared" ref="A2:A33" si="0">SUMPRODUCT((B$2:B$173&lt;B2)*(C2=C$2:C$173))+1</f>
        <v>1</v>
      </c>
      <c r="B2" t="s">
        <v>28</v>
      </c>
      <c r="C2" t="s">
        <v>243</v>
      </c>
      <c r="D2" t="s">
        <v>3</v>
      </c>
      <c r="E2">
        <v>14</v>
      </c>
      <c r="F2" t="s">
        <v>1</v>
      </c>
      <c r="G2" t="s">
        <v>2</v>
      </c>
      <c r="O2" s="2"/>
    </row>
    <row r="3" spans="1:16" x14ac:dyDescent="0.2">
      <c r="A3">
        <f t="shared" si="0"/>
        <v>2</v>
      </c>
      <c r="B3" t="s">
        <v>97</v>
      </c>
      <c r="C3" t="s">
        <v>243</v>
      </c>
      <c r="D3" t="s">
        <v>49</v>
      </c>
      <c r="E3">
        <v>15</v>
      </c>
      <c r="F3" t="s">
        <v>1</v>
      </c>
      <c r="G3" t="s">
        <v>2</v>
      </c>
      <c r="O3" s="2"/>
    </row>
    <row r="4" spans="1:16" x14ac:dyDescent="0.2">
      <c r="A4">
        <f t="shared" si="0"/>
        <v>3</v>
      </c>
      <c r="B4" t="s">
        <v>98</v>
      </c>
      <c r="C4" t="s">
        <v>243</v>
      </c>
      <c r="D4" t="s">
        <v>48</v>
      </c>
      <c r="E4">
        <v>17</v>
      </c>
      <c r="F4" t="s">
        <v>7</v>
      </c>
      <c r="G4" t="s">
        <v>8</v>
      </c>
      <c r="O4" s="2"/>
    </row>
    <row r="5" spans="1:16" x14ac:dyDescent="0.2">
      <c r="A5">
        <f t="shared" si="0"/>
        <v>4</v>
      </c>
      <c r="B5" t="s">
        <v>99</v>
      </c>
      <c r="C5" t="s">
        <v>243</v>
      </c>
      <c r="D5" t="s">
        <v>52</v>
      </c>
      <c r="E5">
        <v>18</v>
      </c>
      <c r="F5" t="s">
        <v>14</v>
      </c>
      <c r="G5" t="s">
        <v>15</v>
      </c>
      <c r="O5" s="2"/>
    </row>
    <row r="6" spans="1:16" x14ac:dyDescent="0.2">
      <c r="A6">
        <f t="shared" si="0"/>
        <v>5</v>
      </c>
      <c r="B6" t="s">
        <v>100</v>
      </c>
      <c r="C6" t="s">
        <v>243</v>
      </c>
      <c r="D6" t="s">
        <v>54</v>
      </c>
      <c r="E6">
        <v>17</v>
      </c>
      <c r="F6" t="s">
        <v>14</v>
      </c>
      <c r="G6" t="s">
        <v>15</v>
      </c>
      <c r="O6" s="2"/>
    </row>
    <row r="7" spans="1:16" x14ac:dyDescent="0.2">
      <c r="A7">
        <f t="shared" si="0"/>
        <v>6</v>
      </c>
      <c r="B7" t="s">
        <v>101</v>
      </c>
      <c r="C7" t="s">
        <v>243</v>
      </c>
      <c r="D7" t="s">
        <v>60</v>
      </c>
      <c r="E7">
        <v>15</v>
      </c>
      <c r="F7" t="s">
        <v>7</v>
      </c>
      <c r="G7" t="s">
        <v>8</v>
      </c>
      <c r="O7" s="2"/>
    </row>
    <row r="8" spans="1:16" x14ac:dyDescent="0.2">
      <c r="A8">
        <f t="shared" si="0"/>
        <v>7</v>
      </c>
      <c r="B8" t="s">
        <v>102</v>
      </c>
      <c r="C8" t="s">
        <v>243</v>
      </c>
      <c r="D8" t="s">
        <v>55</v>
      </c>
      <c r="E8">
        <v>15</v>
      </c>
      <c r="F8" t="s">
        <v>7</v>
      </c>
      <c r="G8" t="s">
        <v>8</v>
      </c>
      <c r="O8" s="2"/>
    </row>
    <row r="9" spans="1:16" x14ac:dyDescent="0.2">
      <c r="A9">
        <f t="shared" si="0"/>
        <v>8</v>
      </c>
      <c r="B9" t="s">
        <v>103</v>
      </c>
      <c r="C9" t="s">
        <v>243</v>
      </c>
      <c r="D9" t="s">
        <v>51</v>
      </c>
      <c r="E9">
        <v>16</v>
      </c>
      <c r="F9" t="s">
        <v>7</v>
      </c>
      <c r="G9" t="s">
        <v>8</v>
      </c>
      <c r="O9" s="2"/>
    </row>
    <row r="10" spans="1:16" x14ac:dyDescent="0.2">
      <c r="A10">
        <f t="shared" si="0"/>
        <v>9</v>
      </c>
      <c r="B10" t="s">
        <v>104</v>
      </c>
      <c r="C10" t="s">
        <v>243</v>
      </c>
      <c r="D10" t="s">
        <v>56</v>
      </c>
      <c r="E10">
        <v>16</v>
      </c>
      <c r="F10" t="s">
        <v>7</v>
      </c>
      <c r="G10" t="s">
        <v>8</v>
      </c>
      <c r="O10" s="2"/>
    </row>
    <row r="11" spans="1:16" x14ac:dyDescent="0.2">
      <c r="A11">
        <f>SUMPRODUCT((B$2:B$173&lt;B11)*(C11=C$2:C$173))+1</f>
        <v>10</v>
      </c>
      <c r="B11" t="s">
        <v>29</v>
      </c>
      <c r="C11" t="s">
        <v>243</v>
      </c>
      <c r="D11" t="s">
        <v>0</v>
      </c>
      <c r="E11">
        <v>14</v>
      </c>
      <c r="F11" t="s">
        <v>7</v>
      </c>
      <c r="G11" t="s">
        <v>8</v>
      </c>
      <c r="O11" s="2"/>
    </row>
    <row r="12" spans="1:16" x14ac:dyDescent="0.2">
      <c r="A12">
        <f t="shared" si="0"/>
        <v>11</v>
      </c>
      <c r="B12" t="s">
        <v>105</v>
      </c>
      <c r="C12" t="s">
        <v>243</v>
      </c>
      <c r="D12" t="s">
        <v>47</v>
      </c>
      <c r="E12">
        <v>17</v>
      </c>
      <c r="F12" t="s">
        <v>7</v>
      </c>
      <c r="G12" t="s">
        <v>8</v>
      </c>
      <c r="O12" s="2"/>
    </row>
    <row r="13" spans="1:16" x14ac:dyDescent="0.2">
      <c r="A13">
        <f t="shared" si="0"/>
        <v>12</v>
      </c>
      <c r="B13" t="s">
        <v>106</v>
      </c>
      <c r="C13" t="s">
        <v>243</v>
      </c>
      <c r="D13" t="s">
        <v>64</v>
      </c>
      <c r="E13">
        <v>15</v>
      </c>
      <c r="F13" t="s">
        <v>7</v>
      </c>
      <c r="G13" t="s">
        <v>8</v>
      </c>
      <c r="O13" s="2"/>
    </row>
    <row r="14" spans="1:16" x14ac:dyDescent="0.2">
      <c r="A14">
        <f t="shared" si="0"/>
        <v>1</v>
      </c>
      <c r="B14" t="s">
        <v>109</v>
      </c>
      <c r="C14" t="s">
        <v>244</v>
      </c>
      <c r="D14" t="s">
        <v>56</v>
      </c>
      <c r="E14">
        <v>16</v>
      </c>
      <c r="F14" t="s">
        <v>7</v>
      </c>
      <c r="G14" t="s">
        <v>8</v>
      </c>
      <c r="O14" s="2"/>
    </row>
    <row r="15" spans="1:16" x14ac:dyDescent="0.2">
      <c r="A15">
        <f t="shared" si="0"/>
        <v>2</v>
      </c>
      <c r="B15" t="s">
        <v>110</v>
      </c>
      <c r="C15" t="s">
        <v>244</v>
      </c>
      <c r="D15" t="s">
        <v>48</v>
      </c>
      <c r="E15">
        <v>17</v>
      </c>
      <c r="F15" t="s">
        <v>14</v>
      </c>
      <c r="G15" t="s">
        <v>15</v>
      </c>
      <c r="O15" s="2"/>
    </row>
    <row r="16" spans="1:16" x14ac:dyDescent="0.2">
      <c r="A16">
        <f t="shared" si="0"/>
        <v>3</v>
      </c>
      <c r="B16" t="s">
        <v>111</v>
      </c>
      <c r="C16" t="s">
        <v>244</v>
      </c>
      <c r="D16" t="s">
        <v>64</v>
      </c>
      <c r="E16">
        <v>15</v>
      </c>
      <c r="F16" t="s">
        <v>1</v>
      </c>
      <c r="G16" t="s">
        <v>2</v>
      </c>
      <c r="N16" s="1"/>
      <c r="O16" s="2"/>
      <c r="P16" s="1"/>
    </row>
    <row r="17" spans="1:16" x14ac:dyDescent="0.2">
      <c r="A17">
        <f t="shared" si="0"/>
        <v>4</v>
      </c>
      <c r="B17" t="s">
        <v>112</v>
      </c>
      <c r="C17" t="s">
        <v>244</v>
      </c>
      <c r="D17" t="s">
        <v>60</v>
      </c>
      <c r="E17">
        <v>15</v>
      </c>
      <c r="F17" t="s">
        <v>14</v>
      </c>
      <c r="G17" t="s">
        <v>15</v>
      </c>
      <c r="O17" s="2"/>
    </row>
    <row r="18" spans="1:16" x14ac:dyDescent="0.2">
      <c r="A18">
        <f t="shared" si="0"/>
        <v>5</v>
      </c>
      <c r="B18" t="s">
        <v>113</v>
      </c>
      <c r="C18" t="s">
        <v>244</v>
      </c>
      <c r="D18" t="s">
        <v>49</v>
      </c>
      <c r="E18">
        <v>15</v>
      </c>
      <c r="F18" t="s">
        <v>7</v>
      </c>
      <c r="G18" t="s">
        <v>8</v>
      </c>
      <c r="O18" s="2"/>
    </row>
    <row r="19" spans="1:16" x14ac:dyDescent="0.2">
      <c r="A19">
        <f t="shared" si="0"/>
        <v>6</v>
      </c>
      <c r="B19" t="s">
        <v>114</v>
      </c>
      <c r="C19" t="s">
        <v>244</v>
      </c>
      <c r="D19" t="s">
        <v>47</v>
      </c>
      <c r="E19">
        <v>17</v>
      </c>
      <c r="F19" t="s">
        <v>14</v>
      </c>
      <c r="G19" t="s">
        <v>15</v>
      </c>
      <c r="N19" s="1"/>
      <c r="O19" s="2"/>
      <c r="P19" s="1"/>
    </row>
    <row r="20" spans="1:16" x14ac:dyDescent="0.2">
      <c r="A20">
        <f t="shared" si="0"/>
        <v>7</v>
      </c>
      <c r="B20" t="s">
        <v>32</v>
      </c>
      <c r="C20" t="s">
        <v>244</v>
      </c>
      <c r="D20" t="s">
        <v>3</v>
      </c>
      <c r="E20">
        <v>14</v>
      </c>
      <c r="F20" t="s">
        <v>7</v>
      </c>
      <c r="G20" t="s">
        <v>8</v>
      </c>
      <c r="O20" s="2"/>
    </row>
    <row r="21" spans="1:16" x14ac:dyDescent="0.2">
      <c r="A21">
        <f t="shared" si="0"/>
        <v>8</v>
      </c>
      <c r="B21" t="s">
        <v>115</v>
      </c>
      <c r="C21" t="s">
        <v>244</v>
      </c>
      <c r="D21" t="s">
        <v>57</v>
      </c>
      <c r="E21">
        <v>15</v>
      </c>
      <c r="F21" t="s">
        <v>14</v>
      </c>
      <c r="G21" t="s">
        <v>15</v>
      </c>
    </row>
    <row r="22" spans="1:16" x14ac:dyDescent="0.2">
      <c r="A22">
        <f t="shared" si="0"/>
        <v>9</v>
      </c>
      <c r="B22" t="s">
        <v>116</v>
      </c>
      <c r="C22" t="s">
        <v>244</v>
      </c>
      <c r="D22" t="s">
        <v>55</v>
      </c>
      <c r="E22">
        <v>15</v>
      </c>
      <c r="F22" t="s">
        <v>1</v>
      </c>
      <c r="G22" t="s">
        <v>2</v>
      </c>
    </row>
    <row r="23" spans="1:16" x14ac:dyDescent="0.2">
      <c r="A23">
        <f t="shared" si="0"/>
        <v>10</v>
      </c>
      <c r="B23" t="s">
        <v>117</v>
      </c>
      <c r="C23" t="s">
        <v>244</v>
      </c>
      <c r="D23" t="s">
        <v>52</v>
      </c>
      <c r="E23">
        <v>18</v>
      </c>
      <c r="F23" t="s">
        <v>7</v>
      </c>
      <c r="G23" t="s">
        <v>8</v>
      </c>
    </row>
    <row r="24" spans="1:16" x14ac:dyDescent="0.2">
      <c r="A24">
        <f t="shared" si="0"/>
        <v>11</v>
      </c>
      <c r="B24" t="s">
        <v>33</v>
      </c>
      <c r="C24" t="s">
        <v>244</v>
      </c>
      <c r="D24" t="s">
        <v>17</v>
      </c>
      <c r="E24">
        <v>14</v>
      </c>
      <c r="F24" t="s">
        <v>7</v>
      </c>
      <c r="G24" t="s">
        <v>8</v>
      </c>
    </row>
    <row r="25" spans="1:16" x14ac:dyDescent="0.2">
      <c r="A25">
        <f t="shared" si="0"/>
        <v>1</v>
      </c>
      <c r="B25">
        <v>57.42</v>
      </c>
      <c r="C25" t="s">
        <v>245</v>
      </c>
      <c r="D25" t="s">
        <v>46</v>
      </c>
      <c r="E25">
        <v>16</v>
      </c>
      <c r="F25" t="s">
        <v>14</v>
      </c>
      <c r="G25" t="s">
        <v>15</v>
      </c>
    </row>
    <row r="26" spans="1:16" x14ac:dyDescent="0.2">
      <c r="A26">
        <f t="shared" si="0"/>
        <v>2</v>
      </c>
      <c r="B26" t="s">
        <v>120</v>
      </c>
      <c r="C26" t="s">
        <v>245</v>
      </c>
      <c r="D26" t="s">
        <v>49</v>
      </c>
      <c r="E26">
        <v>15</v>
      </c>
      <c r="F26" t="s">
        <v>14</v>
      </c>
      <c r="G26" t="s">
        <v>15</v>
      </c>
    </row>
    <row r="27" spans="1:16" x14ac:dyDescent="0.2">
      <c r="A27">
        <f t="shared" si="0"/>
        <v>3</v>
      </c>
      <c r="B27" t="s">
        <v>121</v>
      </c>
      <c r="C27" t="s">
        <v>245</v>
      </c>
      <c r="D27" t="s">
        <v>51</v>
      </c>
      <c r="E27">
        <v>16</v>
      </c>
      <c r="F27" t="s">
        <v>14</v>
      </c>
      <c r="G27" t="s">
        <v>15</v>
      </c>
    </row>
    <row r="28" spans="1:16" x14ac:dyDescent="0.2">
      <c r="A28">
        <f t="shared" si="0"/>
        <v>4</v>
      </c>
      <c r="B28" t="s">
        <v>122</v>
      </c>
      <c r="C28" t="s">
        <v>245</v>
      </c>
      <c r="D28" t="s">
        <v>50</v>
      </c>
      <c r="E28">
        <v>16</v>
      </c>
      <c r="F28" t="s">
        <v>14</v>
      </c>
      <c r="G28" t="s">
        <v>15</v>
      </c>
    </row>
    <row r="29" spans="1:16" x14ac:dyDescent="0.2">
      <c r="A29">
        <f t="shared" si="0"/>
        <v>5</v>
      </c>
      <c r="B29" t="s">
        <v>34</v>
      </c>
      <c r="C29" t="s">
        <v>245</v>
      </c>
      <c r="D29" t="s">
        <v>0</v>
      </c>
      <c r="E29">
        <v>14</v>
      </c>
      <c r="F29" t="s">
        <v>14</v>
      </c>
      <c r="G29" t="s">
        <v>15</v>
      </c>
    </row>
    <row r="30" spans="1:16" x14ac:dyDescent="0.2">
      <c r="A30">
        <f t="shared" si="0"/>
        <v>6</v>
      </c>
      <c r="B30" t="s">
        <v>123</v>
      </c>
      <c r="C30" t="s">
        <v>245</v>
      </c>
      <c r="D30" t="s">
        <v>55</v>
      </c>
      <c r="E30">
        <v>15</v>
      </c>
      <c r="F30" t="s">
        <v>14</v>
      </c>
      <c r="G30" t="s">
        <v>15</v>
      </c>
    </row>
    <row r="31" spans="1:16" x14ac:dyDescent="0.2">
      <c r="A31">
        <f t="shared" si="0"/>
        <v>7</v>
      </c>
      <c r="B31" t="s">
        <v>124</v>
      </c>
      <c r="C31" t="s">
        <v>245</v>
      </c>
      <c r="D31" t="s">
        <v>52</v>
      </c>
      <c r="E31">
        <v>18</v>
      </c>
      <c r="F31" t="s">
        <v>14</v>
      </c>
      <c r="G31" t="s">
        <v>15</v>
      </c>
    </row>
    <row r="32" spans="1:16" x14ac:dyDescent="0.2">
      <c r="A32">
        <f t="shared" si="0"/>
        <v>8</v>
      </c>
      <c r="B32" t="s">
        <v>35</v>
      </c>
      <c r="C32" t="s">
        <v>245</v>
      </c>
      <c r="D32" t="s">
        <v>3</v>
      </c>
      <c r="E32">
        <v>14</v>
      </c>
      <c r="F32" t="s">
        <v>14</v>
      </c>
      <c r="G32" t="s">
        <v>15</v>
      </c>
    </row>
    <row r="33" spans="1:7" x14ac:dyDescent="0.2">
      <c r="A33">
        <f t="shared" si="0"/>
        <v>9</v>
      </c>
      <c r="B33" t="s">
        <v>125</v>
      </c>
      <c r="C33" t="s">
        <v>245</v>
      </c>
      <c r="D33" t="s">
        <v>60</v>
      </c>
      <c r="E33">
        <v>15</v>
      </c>
      <c r="F33" t="s">
        <v>14</v>
      </c>
      <c r="G33" t="s">
        <v>15</v>
      </c>
    </row>
    <row r="34" spans="1:7" x14ac:dyDescent="0.2">
      <c r="A34">
        <f t="shared" ref="A34:A65" si="1">SUMPRODUCT((B$2:B$173&lt;B34)*(C34=C$2:C$173))+1</f>
        <v>10</v>
      </c>
      <c r="B34" t="s">
        <v>126</v>
      </c>
      <c r="C34" t="s">
        <v>245</v>
      </c>
      <c r="D34" t="s">
        <v>66</v>
      </c>
      <c r="E34">
        <v>15</v>
      </c>
      <c r="F34" t="s">
        <v>14</v>
      </c>
      <c r="G34" t="s">
        <v>15</v>
      </c>
    </row>
    <row r="35" spans="1:7" x14ac:dyDescent="0.2">
      <c r="A35">
        <f t="shared" si="1"/>
        <v>11</v>
      </c>
      <c r="B35" t="s">
        <v>127</v>
      </c>
      <c r="C35" t="s">
        <v>245</v>
      </c>
      <c r="D35" t="s">
        <v>56</v>
      </c>
      <c r="E35">
        <v>16</v>
      </c>
      <c r="F35" t="s">
        <v>14</v>
      </c>
      <c r="G35" t="s">
        <v>15</v>
      </c>
    </row>
    <row r="36" spans="1:7" x14ac:dyDescent="0.2">
      <c r="A36">
        <f t="shared" si="1"/>
        <v>12</v>
      </c>
      <c r="B36" t="s">
        <v>128</v>
      </c>
      <c r="C36" t="s">
        <v>245</v>
      </c>
      <c r="D36" t="s">
        <v>57</v>
      </c>
      <c r="E36">
        <v>15</v>
      </c>
      <c r="F36" t="s">
        <v>7</v>
      </c>
      <c r="G36" t="s">
        <v>8</v>
      </c>
    </row>
    <row r="37" spans="1:7" x14ac:dyDescent="0.2">
      <c r="A37">
        <f t="shared" si="1"/>
        <v>1</v>
      </c>
      <c r="B37">
        <v>52.71</v>
      </c>
      <c r="C37" t="s">
        <v>246</v>
      </c>
      <c r="D37" t="s">
        <v>46</v>
      </c>
      <c r="E37">
        <v>16</v>
      </c>
      <c r="F37" t="s">
        <v>7</v>
      </c>
      <c r="G37" t="s">
        <v>8</v>
      </c>
    </row>
    <row r="38" spans="1:7" x14ac:dyDescent="0.2">
      <c r="A38">
        <f t="shared" si="1"/>
        <v>2</v>
      </c>
      <c r="B38">
        <v>54.91</v>
      </c>
      <c r="C38" t="s">
        <v>246</v>
      </c>
      <c r="D38" t="s">
        <v>48</v>
      </c>
      <c r="E38">
        <v>17</v>
      </c>
      <c r="F38" t="s">
        <v>7</v>
      </c>
      <c r="G38" t="s">
        <v>8</v>
      </c>
    </row>
    <row r="39" spans="1:7" x14ac:dyDescent="0.2">
      <c r="A39">
        <f t="shared" si="1"/>
        <v>3</v>
      </c>
      <c r="B39">
        <v>55.14</v>
      </c>
      <c r="C39" t="s">
        <v>246</v>
      </c>
      <c r="D39" t="s">
        <v>51</v>
      </c>
      <c r="E39">
        <v>16</v>
      </c>
      <c r="F39" t="s">
        <v>14</v>
      </c>
      <c r="G39" t="s">
        <v>15</v>
      </c>
    </row>
    <row r="40" spans="1:7" x14ac:dyDescent="0.2">
      <c r="A40">
        <f t="shared" si="1"/>
        <v>4</v>
      </c>
      <c r="B40">
        <v>55.36</v>
      </c>
      <c r="C40" t="s">
        <v>246</v>
      </c>
      <c r="D40" t="s">
        <v>49</v>
      </c>
      <c r="E40">
        <v>15</v>
      </c>
      <c r="F40" t="s">
        <v>14</v>
      </c>
      <c r="G40" t="s">
        <v>15</v>
      </c>
    </row>
    <row r="41" spans="1:7" x14ac:dyDescent="0.2">
      <c r="A41">
        <f t="shared" si="1"/>
        <v>5</v>
      </c>
      <c r="B41">
        <v>56.63</v>
      </c>
      <c r="C41" t="s">
        <v>246</v>
      </c>
      <c r="D41" t="s">
        <v>52</v>
      </c>
      <c r="E41">
        <v>18</v>
      </c>
      <c r="F41" t="s">
        <v>14</v>
      </c>
      <c r="G41" t="s">
        <v>15</v>
      </c>
    </row>
    <row r="42" spans="1:7" x14ac:dyDescent="0.2">
      <c r="A42">
        <f t="shared" si="1"/>
        <v>6</v>
      </c>
      <c r="B42">
        <v>56.72</v>
      </c>
      <c r="C42" t="s">
        <v>246</v>
      </c>
      <c r="D42" t="s">
        <v>47</v>
      </c>
      <c r="E42">
        <v>17</v>
      </c>
      <c r="F42" t="s">
        <v>14</v>
      </c>
      <c r="G42" t="s">
        <v>15</v>
      </c>
    </row>
    <row r="43" spans="1:7" x14ac:dyDescent="0.2">
      <c r="A43">
        <f t="shared" si="1"/>
        <v>7</v>
      </c>
      <c r="B43">
        <v>56.75</v>
      </c>
      <c r="C43" t="s">
        <v>246</v>
      </c>
      <c r="D43" t="s">
        <v>50</v>
      </c>
      <c r="E43">
        <v>16</v>
      </c>
      <c r="F43" t="s">
        <v>14</v>
      </c>
      <c r="G43" t="s">
        <v>15</v>
      </c>
    </row>
    <row r="44" spans="1:7" x14ac:dyDescent="0.2">
      <c r="A44">
        <f t="shared" si="1"/>
        <v>8</v>
      </c>
      <c r="B44">
        <v>56.83</v>
      </c>
      <c r="C44" t="s">
        <v>246</v>
      </c>
      <c r="D44" t="s">
        <v>55</v>
      </c>
      <c r="E44">
        <v>15</v>
      </c>
      <c r="F44" t="s">
        <v>14</v>
      </c>
      <c r="G44" t="s">
        <v>15</v>
      </c>
    </row>
    <row r="45" spans="1:7" x14ac:dyDescent="0.2">
      <c r="A45">
        <f t="shared" si="1"/>
        <v>9</v>
      </c>
      <c r="B45">
        <v>56.92</v>
      </c>
      <c r="C45" t="s">
        <v>246</v>
      </c>
      <c r="D45" t="s">
        <v>0</v>
      </c>
      <c r="E45">
        <v>14</v>
      </c>
      <c r="F45" t="s">
        <v>1</v>
      </c>
      <c r="G45" t="s">
        <v>2</v>
      </c>
    </row>
    <row r="46" spans="1:7" x14ac:dyDescent="0.2">
      <c r="A46">
        <f t="shared" si="1"/>
        <v>10</v>
      </c>
      <c r="B46">
        <v>57.06</v>
      </c>
      <c r="C46" t="s">
        <v>246</v>
      </c>
      <c r="D46" t="s">
        <v>60</v>
      </c>
      <c r="E46">
        <v>15</v>
      </c>
      <c r="F46" t="s">
        <v>14</v>
      </c>
      <c r="G46" t="s">
        <v>15</v>
      </c>
    </row>
    <row r="47" spans="1:7" x14ac:dyDescent="0.2">
      <c r="A47">
        <f t="shared" si="1"/>
        <v>11</v>
      </c>
      <c r="B47">
        <v>58.35</v>
      </c>
      <c r="C47" t="s">
        <v>246</v>
      </c>
      <c r="D47" t="s">
        <v>53</v>
      </c>
      <c r="E47">
        <v>17</v>
      </c>
      <c r="F47" t="s">
        <v>14</v>
      </c>
      <c r="G47" t="s">
        <v>15</v>
      </c>
    </row>
    <row r="48" spans="1:7" x14ac:dyDescent="0.2">
      <c r="A48">
        <f t="shared" si="1"/>
        <v>12</v>
      </c>
      <c r="B48" t="s">
        <v>61</v>
      </c>
      <c r="C48" t="s">
        <v>246</v>
      </c>
      <c r="D48" t="s">
        <v>56</v>
      </c>
      <c r="E48">
        <v>16</v>
      </c>
      <c r="F48" t="s">
        <v>14</v>
      </c>
      <c r="G48" t="s">
        <v>15</v>
      </c>
    </row>
    <row r="49" spans="1:7" x14ac:dyDescent="0.2">
      <c r="A49">
        <f t="shared" si="1"/>
        <v>13</v>
      </c>
      <c r="B49" t="s">
        <v>62</v>
      </c>
      <c r="C49" t="s">
        <v>246</v>
      </c>
      <c r="D49" t="s">
        <v>54</v>
      </c>
      <c r="E49">
        <v>17</v>
      </c>
      <c r="F49" t="s">
        <v>14</v>
      </c>
      <c r="G49" t="s">
        <v>15</v>
      </c>
    </row>
    <row r="50" spans="1:7" x14ac:dyDescent="0.2">
      <c r="A50">
        <f t="shared" si="1"/>
        <v>14</v>
      </c>
      <c r="B50" t="s">
        <v>63</v>
      </c>
      <c r="C50" t="s">
        <v>246</v>
      </c>
      <c r="D50" t="s">
        <v>64</v>
      </c>
      <c r="E50">
        <v>15</v>
      </c>
      <c r="F50" t="s">
        <v>7</v>
      </c>
      <c r="G50" t="s">
        <v>8</v>
      </c>
    </row>
    <row r="51" spans="1:7" x14ac:dyDescent="0.2">
      <c r="A51">
        <f t="shared" si="1"/>
        <v>15</v>
      </c>
      <c r="B51" t="s">
        <v>65</v>
      </c>
      <c r="C51" t="s">
        <v>246</v>
      </c>
      <c r="D51" t="s">
        <v>66</v>
      </c>
      <c r="E51">
        <v>15</v>
      </c>
      <c r="F51" t="s">
        <v>14</v>
      </c>
      <c r="G51" t="s">
        <v>15</v>
      </c>
    </row>
    <row r="52" spans="1:7" x14ac:dyDescent="0.2">
      <c r="A52">
        <f t="shared" si="1"/>
        <v>16</v>
      </c>
      <c r="B52" t="s">
        <v>10</v>
      </c>
      <c r="C52" t="s">
        <v>246</v>
      </c>
      <c r="D52" t="s">
        <v>3</v>
      </c>
      <c r="E52">
        <v>14</v>
      </c>
      <c r="F52" t="s">
        <v>4</v>
      </c>
      <c r="G52" t="s">
        <v>5</v>
      </c>
    </row>
    <row r="53" spans="1:7" x14ac:dyDescent="0.2">
      <c r="A53">
        <f t="shared" si="1"/>
        <v>17</v>
      </c>
      <c r="B53" t="s">
        <v>67</v>
      </c>
      <c r="C53" t="s">
        <v>246</v>
      </c>
      <c r="D53" t="s">
        <v>57</v>
      </c>
      <c r="E53">
        <v>15</v>
      </c>
      <c r="F53" t="s">
        <v>7</v>
      </c>
      <c r="G53" t="s">
        <v>8</v>
      </c>
    </row>
    <row r="54" spans="1:7" x14ac:dyDescent="0.2">
      <c r="A54">
        <f t="shared" si="1"/>
        <v>18</v>
      </c>
      <c r="B54" t="s">
        <v>68</v>
      </c>
      <c r="C54" t="s">
        <v>246</v>
      </c>
      <c r="D54" t="s">
        <v>69</v>
      </c>
      <c r="E54">
        <v>17</v>
      </c>
      <c r="F54" t="s">
        <v>4</v>
      </c>
      <c r="G54" t="s">
        <v>5</v>
      </c>
    </row>
    <row r="55" spans="1:7" x14ac:dyDescent="0.2">
      <c r="A55">
        <f t="shared" si="1"/>
        <v>19</v>
      </c>
      <c r="B55" t="s">
        <v>11</v>
      </c>
      <c r="C55" t="s">
        <v>246</v>
      </c>
      <c r="D55" t="s">
        <v>9</v>
      </c>
      <c r="E55">
        <v>14</v>
      </c>
      <c r="F55" t="s">
        <v>1</v>
      </c>
      <c r="G55" t="s">
        <v>2</v>
      </c>
    </row>
    <row r="56" spans="1:7" x14ac:dyDescent="0.2">
      <c r="A56">
        <f t="shared" si="1"/>
        <v>1</v>
      </c>
      <c r="B56">
        <v>59.16</v>
      </c>
      <c r="C56" t="s">
        <v>247</v>
      </c>
      <c r="D56" t="s">
        <v>46</v>
      </c>
      <c r="E56">
        <v>16</v>
      </c>
      <c r="F56" t="s">
        <v>19</v>
      </c>
      <c r="G56" t="s">
        <v>20</v>
      </c>
    </row>
    <row r="57" spans="1:7" x14ac:dyDescent="0.2">
      <c r="A57">
        <f t="shared" si="1"/>
        <v>2</v>
      </c>
      <c r="B57" t="s">
        <v>130</v>
      </c>
      <c r="C57" t="s">
        <v>247</v>
      </c>
      <c r="D57" t="s">
        <v>48</v>
      </c>
      <c r="E57">
        <v>17</v>
      </c>
      <c r="F57" t="s">
        <v>19</v>
      </c>
      <c r="G57" t="s">
        <v>20</v>
      </c>
    </row>
    <row r="58" spans="1:7" x14ac:dyDescent="0.2">
      <c r="A58">
        <f t="shared" si="1"/>
        <v>3</v>
      </c>
      <c r="B58" t="s">
        <v>131</v>
      </c>
      <c r="C58" t="s">
        <v>247</v>
      </c>
      <c r="D58" t="s">
        <v>49</v>
      </c>
      <c r="E58">
        <v>15</v>
      </c>
      <c r="F58" t="s">
        <v>7</v>
      </c>
      <c r="G58" t="s">
        <v>8</v>
      </c>
    </row>
    <row r="59" spans="1:7" x14ac:dyDescent="0.2">
      <c r="A59">
        <f t="shared" si="1"/>
        <v>4</v>
      </c>
      <c r="B59" t="s">
        <v>132</v>
      </c>
      <c r="C59" t="s">
        <v>247</v>
      </c>
      <c r="D59" t="s">
        <v>50</v>
      </c>
      <c r="E59">
        <v>16</v>
      </c>
      <c r="F59" t="s">
        <v>24</v>
      </c>
      <c r="G59" t="s">
        <v>25</v>
      </c>
    </row>
    <row r="60" spans="1:7" x14ac:dyDescent="0.2">
      <c r="A60">
        <f t="shared" si="1"/>
        <v>5</v>
      </c>
      <c r="B60" t="s">
        <v>133</v>
      </c>
      <c r="C60" t="s">
        <v>247</v>
      </c>
      <c r="D60" t="s">
        <v>60</v>
      </c>
      <c r="E60">
        <v>15</v>
      </c>
      <c r="F60" t="s">
        <v>19</v>
      </c>
      <c r="G60" t="s">
        <v>20</v>
      </c>
    </row>
    <row r="61" spans="1:7" x14ac:dyDescent="0.2">
      <c r="A61">
        <f t="shared" si="1"/>
        <v>6</v>
      </c>
      <c r="B61" t="s">
        <v>134</v>
      </c>
      <c r="C61" t="s">
        <v>247</v>
      </c>
      <c r="D61" t="s">
        <v>51</v>
      </c>
      <c r="E61">
        <v>16</v>
      </c>
      <c r="F61" t="s">
        <v>19</v>
      </c>
      <c r="G61" t="s">
        <v>20</v>
      </c>
    </row>
    <row r="62" spans="1:7" x14ac:dyDescent="0.2">
      <c r="A62">
        <f t="shared" si="1"/>
        <v>7</v>
      </c>
      <c r="B62" t="s">
        <v>135</v>
      </c>
      <c r="C62" t="s">
        <v>247</v>
      </c>
      <c r="D62" t="s">
        <v>56</v>
      </c>
      <c r="E62">
        <v>16</v>
      </c>
      <c r="F62" t="s">
        <v>19</v>
      </c>
      <c r="G62" t="s">
        <v>20</v>
      </c>
    </row>
    <row r="63" spans="1:7" x14ac:dyDescent="0.2">
      <c r="A63">
        <f t="shared" si="1"/>
        <v>8</v>
      </c>
      <c r="B63" t="s">
        <v>136</v>
      </c>
      <c r="C63" t="s">
        <v>247</v>
      </c>
      <c r="D63" t="s">
        <v>64</v>
      </c>
      <c r="E63">
        <v>15</v>
      </c>
      <c r="F63" t="s">
        <v>7</v>
      </c>
      <c r="G63" t="s">
        <v>8</v>
      </c>
    </row>
    <row r="64" spans="1:7" x14ac:dyDescent="0.2">
      <c r="A64">
        <f t="shared" si="1"/>
        <v>9</v>
      </c>
      <c r="B64" t="s">
        <v>36</v>
      </c>
      <c r="C64" t="s">
        <v>247</v>
      </c>
      <c r="D64" t="s">
        <v>0</v>
      </c>
      <c r="E64">
        <v>14</v>
      </c>
      <c r="F64" t="s">
        <v>19</v>
      </c>
      <c r="G64" t="s">
        <v>20</v>
      </c>
    </row>
    <row r="65" spans="1:7" x14ac:dyDescent="0.2">
      <c r="A65">
        <f t="shared" si="1"/>
        <v>10</v>
      </c>
      <c r="B65" t="s">
        <v>37</v>
      </c>
      <c r="C65" t="s">
        <v>247</v>
      </c>
      <c r="D65" t="s">
        <v>3</v>
      </c>
      <c r="E65">
        <v>14</v>
      </c>
      <c r="F65" t="s">
        <v>24</v>
      </c>
      <c r="G65" t="s">
        <v>25</v>
      </c>
    </row>
    <row r="66" spans="1:7" x14ac:dyDescent="0.2">
      <c r="A66">
        <f t="shared" ref="A66:A97" si="2">SUMPRODUCT((B$2:B$173&lt;B66)*(C66=C$2:C$173))+1</f>
        <v>11</v>
      </c>
      <c r="B66" t="s">
        <v>137</v>
      </c>
      <c r="C66" t="s">
        <v>247</v>
      </c>
      <c r="D66" t="s">
        <v>52</v>
      </c>
      <c r="E66">
        <v>18</v>
      </c>
      <c r="F66" t="s">
        <v>24</v>
      </c>
      <c r="G66" t="s">
        <v>25</v>
      </c>
    </row>
    <row r="67" spans="1:7" x14ac:dyDescent="0.2">
      <c r="A67">
        <f t="shared" si="2"/>
        <v>12</v>
      </c>
      <c r="B67" t="s">
        <v>138</v>
      </c>
      <c r="C67" t="s">
        <v>247</v>
      </c>
      <c r="D67" t="s">
        <v>55</v>
      </c>
      <c r="E67">
        <v>15</v>
      </c>
      <c r="F67" t="s">
        <v>19</v>
      </c>
      <c r="G67" t="s">
        <v>20</v>
      </c>
    </row>
    <row r="68" spans="1:7" x14ac:dyDescent="0.2">
      <c r="A68">
        <f t="shared" si="2"/>
        <v>13</v>
      </c>
      <c r="B68" t="s">
        <v>139</v>
      </c>
      <c r="C68" t="s">
        <v>247</v>
      </c>
      <c r="D68" t="s">
        <v>47</v>
      </c>
      <c r="E68">
        <v>17</v>
      </c>
      <c r="F68" t="s">
        <v>24</v>
      </c>
      <c r="G68" t="s">
        <v>25</v>
      </c>
    </row>
    <row r="69" spans="1:7" x14ac:dyDescent="0.2">
      <c r="A69">
        <f t="shared" si="2"/>
        <v>14</v>
      </c>
      <c r="B69" t="s">
        <v>140</v>
      </c>
      <c r="C69" t="s">
        <v>247</v>
      </c>
      <c r="D69" t="s">
        <v>53</v>
      </c>
      <c r="E69">
        <v>17</v>
      </c>
      <c r="F69" t="s">
        <v>19</v>
      </c>
      <c r="G69" t="s">
        <v>20</v>
      </c>
    </row>
    <row r="70" spans="1:7" x14ac:dyDescent="0.2">
      <c r="A70">
        <f t="shared" si="2"/>
        <v>15</v>
      </c>
      <c r="B70" t="s">
        <v>141</v>
      </c>
      <c r="C70" t="s">
        <v>247</v>
      </c>
      <c r="D70" t="s">
        <v>54</v>
      </c>
      <c r="E70">
        <v>17</v>
      </c>
      <c r="F70" t="s">
        <v>24</v>
      </c>
      <c r="G70" t="s">
        <v>25</v>
      </c>
    </row>
    <row r="71" spans="1:7" x14ac:dyDescent="0.2">
      <c r="A71">
        <f t="shared" si="2"/>
        <v>16</v>
      </c>
      <c r="B71" t="s">
        <v>142</v>
      </c>
      <c r="C71" t="s">
        <v>247</v>
      </c>
      <c r="D71" t="s">
        <v>57</v>
      </c>
      <c r="E71">
        <v>15</v>
      </c>
      <c r="F71" t="s">
        <v>19</v>
      </c>
      <c r="G71" t="s">
        <v>20</v>
      </c>
    </row>
    <row r="72" spans="1:7" x14ac:dyDescent="0.2">
      <c r="A72">
        <f t="shared" si="2"/>
        <v>17</v>
      </c>
      <c r="B72" t="s">
        <v>143</v>
      </c>
      <c r="C72" t="s">
        <v>247</v>
      </c>
      <c r="D72" t="s">
        <v>66</v>
      </c>
      <c r="E72">
        <v>15</v>
      </c>
      <c r="F72" t="s">
        <v>19</v>
      </c>
      <c r="G72" t="s">
        <v>20</v>
      </c>
    </row>
    <row r="73" spans="1:7" x14ac:dyDescent="0.2">
      <c r="A73">
        <f t="shared" si="2"/>
        <v>18</v>
      </c>
      <c r="B73" t="s">
        <v>38</v>
      </c>
      <c r="C73" t="s">
        <v>247</v>
      </c>
      <c r="D73" t="s">
        <v>17</v>
      </c>
      <c r="E73">
        <v>14</v>
      </c>
      <c r="F73" t="s">
        <v>7</v>
      </c>
      <c r="G73" t="s">
        <v>8</v>
      </c>
    </row>
    <row r="74" spans="1:7" x14ac:dyDescent="0.2">
      <c r="A74">
        <f t="shared" si="2"/>
        <v>19</v>
      </c>
      <c r="B74" t="s">
        <v>144</v>
      </c>
      <c r="C74" t="s">
        <v>247</v>
      </c>
      <c r="D74" t="s">
        <v>69</v>
      </c>
      <c r="E74">
        <v>17</v>
      </c>
      <c r="F74" t="s">
        <v>19</v>
      </c>
      <c r="G74" t="s">
        <v>20</v>
      </c>
    </row>
    <row r="75" spans="1:7" x14ac:dyDescent="0.2">
      <c r="A75">
        <f t="shared" si="2"/>
        <v>20</v>
      </c>
      <c r="B75" t="s">
        <v>39</v>
      </c>
      <c r="C75" t="s">
        <v>247</v>
      </c>
      <c r="D75" t="s">
        <v>6</v>
      </c>
      <c r="E75">
        <v>14</v>
      </c>
      <c r="F75" t="s">
        <v>24</v>
      </c>
      <c r="G75" t="s">
        <v>25</v>
      </c>
    </row>
    <row r="76" spans="1:7" x14ac:dyDescent="0.2">
      <c r="A76">
        <f t="shared" si="2"/>
        <v>21</v>
      </c>
      <c r="B76" t="s">
        <v>145</v>
      </c>
      <c r="C76" t="s">
        <v>247</v>
      </c>
      <c r="D76" t="s">
        <v>58</v>
      </c>
      <c r="E76">
        <v>15</v>
      </c>
      <c r="F76" t="s">
        <v>7</v>
      </c>
      <c r="G76" t="s">
        <v>8</v>
      </c>
    </row>
    <row r="77" spans="1:7" x14ac:dyDescent="0.2">
      <c r="A77">
        <f t="shared" si="2"/>
        <v>22</v>
      </c>
      <c r="B77" t="s">
        <v>40</v>
      </c>
      <c r="C77" t="s">
        <v>247</v>
      </c>
      <c r="D77" t="s">
        <v>9</v>
      </c>
      <c r="E77">
        <v>14</v>
      </c>
      <c r="F77" t="s">
        <v>19</v>
      </c>
      <c r="G77" t="s">
        <v>20</v>
      </c>
    </row>
    <row r="78" spans="1:7" x14ac:dyDescent="0.2">
      <c r="A78">
        <f t="shared" si="2"/>
        <v>23</v>
      </c>
      <c r="B78" t="s">
        <v>41</v>
      </c>
      <c r="C78" t="s">
        <v>247</v>
      </c>
      <c r="D78" t="s">
        <v>23</v>
      </c>
      <c r="E78">
        <v>14</v>
      </c>
      <c r="F78" t="s">
        <v>19</v>
      </c>
      <c r="G78" t="s">
        <v>20</v>
      </c>
    </row>
    <row r="79" spans="1:7" x14ac:dyDescent="0.2">
      <c r="A79">
        <f t="shared" si="2"/>
        <v>1</v>
      </c>
      <c r="B79" t="s">
        <v>71</v>
      </c>
      <c r="C79" t="s">
        <v>248</v>
      </c>
      <c r="D79" t="s">
        <v>46</v>
      </c>
      <c r="E79">
        <v>16</v>
      </c>
      <c r="F79" t="s">
        <v>24</v>
      </c>
      <c r="G79" t="s">
        <v>25</v>
      </c>
    </row>
    <row r="80" spans="1:7" x14ac:dyDescent="0.2">
      <c r="A80">
        <f t="shared" si="2"/>
        <v>2</v>
      </c>
      <c r="B80" t="s">
        <v>72</v>
      </c>
      <c r="C80" t="s">
        <v>248</v>
      </c>
      <c r="D80" t="s">
        <v>51</v>
      </c>
      <c r="E80">
        <v>16</v>
      </c>
      <c r="F80" t="s">
        <v>14</v>
      </c>
      <c r="G80" t="s">
        <v>15</v>
      </c>
    </row>
    <row r="81" spans="1:7" x14ac:dyDescent="0.2">
      <c r="A81">
        <f t="shared" si="2"/>
        <v>3</v>
      </c>
      <c r="B81" t="s">
        <v>12</v>
      </c>
      <c r="C81" t="s">
        <v>248</v>
      </c>
      <c r="D81" t="s">
        <v>0</v>
      </c>
      <c r="E81">
        <v>14</v>
      </c>
      <c r="F81" t="s">
        <v>1</v>
      </c>
      <c r="G81" t="s">
        <v>2</v>
      </c>
    </row>
    <row r="82" spans="1:7" x14ac:dyDescent="0.2">
      <c r="A82">
        <f t="shared" si="2"/>
        <v>4</v>
      </c>
      <c r="B82" t="s">
        <v>73</v>
      </c>
      <c r="C82" t="s">
        <v>248</v>
      </c>
      <c r="D82" t="s">
        <v>49</v>
      </c>
      <c r="E82">
        <v>15</v>
      </c>
      <c r="F82" t="s">
        <v>14</v>
      </c>
      <c r="G82" t="s">
        <v>15</v>
      </c>
    </row>
    <row r="83" spans="1:7" x14ac:dyDescent="0.2">
      <c r="A83">
        <f t="shared" si="2"/>
        <v>5</v>
      </c>
      <c r="B83" t="s">
        <v>74</v>
      </c>
      <c r="C83" t="s">
        <v>248</v>
      </c>
      <c r="D83" t="s">
        <v>60</v>
      </c>
      <c r="E83">
        <v>15</v>
      </c>
      <c r="F83" t="s">
        <v>14</v>
      </c>
      <c r="G83" t="s">
        <v>15</v>
      </c>
    </row>
    <row r="84" spans="1:7" x14ac:dyDescent="0.2">
      <c r="A84">
        <f t="shared" si="2"/>
        <v>6</v>
      </c>
      <c r="B84" t="s">
        <v>13</v>
      </c>
      <c r="C84" t="s">
        <v>248</v>
      </c>
      <c r="D84" t="s">
        <v>3</v>
      </c>
      <c r="E84">
        <v>14</v>
      </c>
      <c r="F84" t="s">
        <v>14</v>
      </c>
      <c r="G84" t="s">
        <v>15</v>
      </c>
    </row>
    <row r="85" spans="1:7" x14ac:dyDescent="0.2">
      <c r="A85">
        <f t="shared" si="2"/>
        <v>7</v>
      </c>
      <c r="B85" t="s">
        <v>75</v>
      </c>
      <c r="C85" t="s">
        <v>248</v>
      </c>
      <c r="D85" t="s">
        <v>48</v>
      </c>
      <c r="E85">
        <v>17</v>
      </c>
      <c r="F85" t="s">
        <v>24</v>
      </c>
      <c r="G85" t="s">
        <v>25</v>
      </c>
    </row>
    <row r="86" spans="1:7" x14ac:dyDescent="0.2">
      <c r="A86">
        <f t="shared" si="2"/>
        <v>8</v>
      </c>
      <c r="B86" t="s">
        <v>76</v>
      </c>
      <c r="C86" t="s">
        <v>248</v>
      </c>
      <c r="D86" t="s">
        <v>55</v>
      </c>
      <c r="E86">
        <v>15</v>
      </c>
      <c r="F86" t="s">
        <v>24</v>
      </c>
      <c r="G86" t="s">
        <v>25</v>
      </c>
    </row>
    <row r="87" spans="1:7" x14ac:dyDescent="0.2">
      <c r="A87">
        <f t="shared" si="2"/>
        <v>9</v>
      </c>
      <c r="B87" t="s">
        <v>77</v>
      </c>
      <c r="C87" t="s">
        <v>248</v>
      </c>
      <c r="D87" t="s">
        <v>52</v>
      </c>
      <c r="E87">
        <v>18</v>
      </c>
      <c r="F87" t="s">
        <v>19</v>
      </c>
      <c r="G87" t="s">
        <v>20</v>
      </c>
    </row>
    <row r="88" spans="1:7" x14ac:dyDescent="0.2">
      <c r="A88">
        <f t="shared" si="2"/>
        <v>10</v>
      </c>
      <c r="B88" t="s">
        <v>78</v>
      </c>
      <c r="C88" t="s">
        <v>248</v>
      </c>
      <c r="D88" t="s">
        <v>66</v>
      </c>
      <c r="E88">
        <v>15</v>
      </c>
      <c r="F88" t="s">
        <v>14</v>
      </c>
      <c r="G88" t="s">
        <v>15</v>
      </c>
    </row>
    <row r="89" spans="1:7" x14ac:dyDescent="0.2">
      <c r="A89">
        <f t="shared" si="2"/>
        <v>11</v>
      </c>
      <c r="B89" t="s">
        <v>79</v>
      </c>
      <c r="C89" t="s">
        <v>248</v>
      </c>
      <c r="D89" t="s">
        <v>47</v>
      </c>
      <c r="E89">
        <v>17</v>
      </c>
      <c r="F89" t="s">
        <v>19</v>
      </c>
      <c r="G89" t="s">
        <v>20</v>
      </c>
    </row>
    <row r="90" spans="1:7" x14ac:dyDescent="0.2">
      <c r="A90">
        <f t="shared" si="2"/>
        <v>12</v>
      </c>
      <c r="B90" t="s">
        <v>80</v>
      </c>
      <c r="C90" t="s">
        <v>248</v>
      </c>
      <c r="D90" t="s">
        <v>53</v>
      </c>
      <c r="E90">
        <v>17</v>
      </c>
      <c r="F90" t="s">
        <v>24</v>
      </c>
      <c r="G90" t="s">
        <v>25</v>
      </c>
    </row>
    <row r="91" spans="1:7" x14ac:dyDescent="0.2">
      <c r="A91">
        <f t="shared" si="2"/>
        <v>13</v>
      </c>
      <c r="B91" t="s">
        <v>81</v>
      </c>
      <c r="C91" t="s">
        <v>248</v>
      </c>
      <c r="D91" t="s">
        <v>64</v>
      </c>
      <c r="E91">
        <v>15</v>
      </c>
      <c r="F91" t="s">
        <v>19</v>
      </c>
      <c r="G91" t="s">
        <v>20</v>
      </c>
    </row>
    <row r="92" spans="1:7" x14ac:dyDescent="0.2">
      <c r="A92">
        <f t="shared" si="2"/>
        <v>14</v>
      </c>
      <c r="B92" t="s">
        <v>82</v>
      </c>
      <c r="C92" t="s">
        <v>248</v>
      </c>
      <c r="D92" t="s">
        <v>56</v>
      </c>
      <c r="E92">
        <v>16</v>
      </c>
      <c r="F92" t="s">
        <v>24</v>
      </c>
      <c r="G92" t="s">
        <v>25</v>
      </c>
    </row>
    <row r="93" spans="1:7" x14ac:dyDescent="0.2">
      <c r="A93">
        <f t="shared" si="2"/>
        <v>15</v>
      </c>
      <c r="B93" t="s">
        <v>83</v>
      </c>
      <c r="C93" t="s">
        <v>248</v>
      </c>
      <c r="D93" t="s">
        <v>54</v>
      </c>
      <c r="E93">
        <v>17</v>
      </c>
      <c r="F93" t="s">
        <v>24</v>
      </c>
      <c r="G93" t="s">
        <v>25</v>
      </c>
    </row>
    <row r="94" spans="1:7" x14ac:dyDescent="0.2">
      <c r="A94">
        <f t="shared" si="2"/>
        <v>16</v>
      </c>
      <c r="B94" t="s">
        <v>84</v>
      </c>
      <c r="C94" t="s">
        <v>248</v>
      </c>
      <c r="D94" t="s">
        <v>57</v>
      </c>
      <c r="E94">
        <v>15</v>
      </c>
      <c r="F94" t="s">
        <v>24</v>
      </c>
      <c r="G94" t="s">
        <v>25</v>
      </c>
    </row>
    <row r="95" spans="1:7" x14ac:dyDescent="0.2">
      <c r="A95">
        <f t="shared" si="2"/>
        <v>17</v>
      </c>
      <c r="B95" t="s">
        <v>16</v>
      </c>
      <c r="C95" t="s">
        <v>248</v>
      </c>
      <c r="D95" t="s">
        <v>17</v>
      </c>
      <c r="E95">
        <v>14</v>
      </c>
      <c r="F95" t="s">
        <v>7</v>
      </c>
      <c r="G95" t="s">
        <v>8</v>
      </c>
    </row>
    <row r="96" spans="1:7" x14ac:dyDescent="0.2">
      <c r="A96">
        <f t="shared" si="2"/>
        <v>18</v>
      </c>
      <c r="B96" t="s">
        <v>85</v>
      </c>
      <c r="C96" t="s">
        <v>248</v>
      </c>
      <c r="D96" t="s">
        <v>69</v>
      </c>
      <c r="E96">
        <v>17</v>
      </c>
      <c r="F96" t="s">
        <v>24</v>
      </c>
      <c r="G96" t="s">
        <v>25</v>
      </c>
    </row>
    <row r="97" spans="1:7" x14ac:dyDescent="0.2">
      <c r="A97">
        <f t="shared" si="2"/>
        <v>19</v>
      </c>
      <c r="B97" t="s">
        <v>18</v>
      </c>
      <c r="C97" t="s">
        <v>248</v>
      </c>
      <c r="D97" t="s">
        <v>6</v>
      </c>
      <c r="E97">
        <v>14</v>
      </c>
      <c r="F97" t="s">
        <v>19</v>
      </c>
      <c r="G97" t="s">
        <v>20</v>
      </c>
    </row>
    <row r="98" spans="1:7" x14ac:dyDescent="0.2">
      <c r="A98">
        <f t="shared" ref="A98:A129" si="3">SUMPRODUCT((B$2:B$173&lt;B98)*(C98=C$2:C$173))+1</f>
        <v>20</v>
      </c>
      <c r="B98" t="s">
        <v>86</v>
      </c>
      <c r="C98" t="s">
        <v>248</v>
      </c>
      <c r="D98" t="s">
        <v>58</v>
      </c>
      <c r="E98">
        <v>15</v>
      </c>
      <c r="F98" t="s">
        <v>19</v>
      </c>
      <c r="G98" t="s">
        <v>20</v>
      </c>
    </row>
    <row r="99" spans="1:7" x14ac:dyDescent="0.2">
      <c r="A99">
        <f t="shared" si="3"/>
        <v>21</v>
      </c>
      <c r="B99" t="s">
        <v>21</v>
      </c>
      <c r="C99" t="s">
        <v>248</v>
      </c>
      <c r="D99" t="s">
        <v>9</v>
      </c>
      <c r="E99">
        <v>14</v>
      </c>
      <c r="F99" t="s">
        <v>19</v>
      </c>
      <c r="G99" t="s">
        <v>20</v>
      </c>
    </row>
    <row r="100" spans="1:7" x14ac:dyDescent="0.2">
      <c r="A100">
        <f t="shared" si="3"/>
        <v>22</v>
      </c>
      <c r="B100" t="s">
        <v>22</v>
      </c>
      <c r="C100" t="s">
        <v>248</v>
      </c>
      <c r="D100" t="s">
        <v>23</v>
      </c>
      <c r="E100">
        <v>14</v>
      </c>
      <c r="F100" t="s">
        <v>24</v>
      </c>
      <c r="G100" t="s">
        <v>25</v>
      </c>
    </row>
    <row r="101" spans="1:7" x14ac:dyDescent="0.2">
      <c r="A101">
        <f t="shared" si="3"/>
        <v>1</v>
      </c>
      <c r="B101" t="s">
        <v>147</v>
      </c>
      <c r="C101" t="s">
        <v>249</v>
      </c>
      <c r="D101" t="s">
        <v>46</v>
      </c>
      <c r="E101">
        <v>16</v>
      </c>
      <c r="F101" t="s">
        <v>14</v>
      </c>
      <c r="G101" t="s">
        <v>15</v>
      </c>
    </row>
    <row r="102" spans="1:7" x14ac:dyDescent="0.2">
      <c r="A102">
        <f t="shared" si="3"/>
        <v>2</v>
      </c>
      <c r="B102" t="s">
        <v>148</v>
      </c>
      <c r="C102" t="s">
        <v>249</v>
      </c>
      <c r="D102" t="s">
        <v>55</v>
      </c>
      <c r="E102">
        <v>15</v>
      </c>
      <c r="F102" t="s">
        <v>14</v>
      </c>
      <c r="G102" t="s">
        <v>15</v>
      </c>
    </row>
    <row r="103" spans="1:7" x14ac:dyDescent="0.2">
      <c r="A103">
        <f t="shared" si="3"/>
        <v>3</v>
      </c>
      <c r="B103" t="s">
        <v>149</v>
      </c>
      <c r="C103" t="s">
        <v>249</v>
      </c>
      <c r="D103" t="s">
        <v>49</v>
      </c>
      <c r="E103">
        <v>15</v>
      </c>
      <c r="F103" t="s">
        <v>1</v>
      </c>
      <c r="G103" t="s">
        <v>2</v>
      </c>
    </row>
    <row r="104" spans="1:7" x14ac:dyDescent="0.2">
      <c r="A104">
        <f t="shared" si="3"/>
        <v>4</v>
      </c>
      <c r="B104" t="s">
        <v>42</v>
      </c>
      <c r="C104" t="s">
        <v>249</v>
      </c>
      <c r="D104" t="s">
        <v>0</v>
      </c>
      <c r="E104">
        <v>14</v>
      </c>
      <c r="F104" t="s">
        <v>1</v>
      </c>
      <c r="G104" t="s">
        <v>2</v>
      </c>
    </row>
    <row r="105" spans="1:7" x14ac:dyDescent="0.2">
      <c r="A105">
        <f t="shared" si="3"/>
        <v>5</v>
      </c>
      <c r="B105" t="s">
        <v>150</v>
      </c>
      <c r="C105" t="s">
        <v>249</v>
      </c>
      <c r="D105" t="s">
        <v>51</v>
      </c>
      <c r="E105">
        <v>16</v>
      </c>
      <c r="F105" t="s">
        <v>24</v>
      </c>
      <c r="G105" t="s">
        <v>25</v>
      </c>
    </row>
    <row r="106" spans="1:7" x14ac:dyDescent="0.2">
      <c r="A106">
        <f t="shared" si="3"/>
        <v>6</v>
      </c>
      <c r="B106" t="s">
        <v>151</v>
      </c>
      <c r="C106" t="s">
        <v>249</v>
      </c>
      <c r="D106" t="s">
        <v>48</v>
      </c>
      <c r="E106">
        <v>17</v>
      </c>
      <c r="F106" t="s">
        <v>24</v>
      </c>
      <c r="G106" t="s">
        <v>25</v>
      </c>
    </row>
    <row r="107" spans="1:7" x14ac:dyDescent="0.2">
      <c r="A107">
        <f t="shared" si="3"/>
        <v>7</v>
      </c>
      <c r="B107" t="s">
        <v>152</v>
      </c>
      <c r="C107" t="s">
        <v>249</v>
      </c>
      <c r="D107" t="s">
        <v>50</v>
      </c>
      <c r="E107">
        <v>16</v>
      </c>
      <c r="F107" t="s">
        <v>14</v>
      </c>
      <c r="G107" t="s">
        <v>15</v>
      </c>
    </row>
    <row r="108" spans="1:7" x14ac:dyDescent="0.2">
      <c r="A108">
        <f t="shared" si="3"/>
        <v>8</v>
      </c>
      <c r="B108" t="s">
        <v>153</v>
      </c>
      <c r="C108" t="s">
        <v>249</v>
      </c>
      <c r="D108" t="s">
        <v>64</v>
      </c>
      <c r="E108">
        <v>15</v>
      </c>
      <c r="F108" t="s">
        <v>1</v>
      </c>
      <c r="G108" t="s">
        <v>2</v>
      </c>
    </row>
    <row r="109" spans="1:7" x14ac:dyDescent="0.2">
      <c r="A109">
        <f t="shared" si="3"/>
        <v>9</v>
      </c>
      <c r="B109" t="s">
        <v>43</v>
      </c>
      <c r="C109" t="s">
        <v>249</v>
      </c>
      <c r="D109" t="s">
        <v>3</v>
      </c>
      <c r="E109">
        <v>14</v>
      </c>
      <c r="F109" t="s">
        <v>7</v>
      </c>
      <c r="G109" t="s">
        <v>8</v>
      </c>
    </row>
    <row r="110" spans="1:7" x14ac:dyDescent="0.2">
      <c r="A110">
        <f t="shared" si="3"/>
        <v>10</v>
      </c>
      <c r="B110" t="s">
        <v>154</v>
      </c>
      <c r="C110" t="s">
        <v>249</v>
      </c>
      <c r="D110" t="s">
        <v>56</v>
      </c>
      <c r="E110">
        <v>16</v>
      </c>
      <c r="F110" t="s">
        <v>7</v>
      </c>
      <c r="G110" t="s">
        <v>8</v>
      </c>
    </row>
    <row r="111" spans="1:7" x14ac:dyDescent="0.2">
      <c r="A111">
        <f t="shared" si="3"/>
        <v>11</v>
      </c>
      <c r="B111" t="s">
        <v>155</v>
      </c>
      <c r="C111" t="s">
        <v>249</v>
      </c>
      <c r="D111" t="s">
        <v>54</v>
      </c>
      <c r="E111">
        <v>17</v>
      </c>
      <c r="F111" t="s">
        <v>14</v>
      </c>
      <c r="G111" t="s">
        <v>15</v>
      </c>
    </row>
    <row r="112" spans="1:7" x14ac:dyDescent="0.2">
      <c r="A112">
        <f t="shared" si="3"/>
        <v>12</v>
      </c>
      <c r="B112" t="s">
        <v>156</v>
      </c>
      <c r="C112" t="s">
        <v>249</v>
      </c>
      <c r="D112" t="s">
        <v>57</v>
      </c>
      <c r="E112">
        <v>15</v>
      </c>
      <c r="F112" t="s">
        <v>7</v>
      </c>
      <c r="G112" t="s">
        <v>8</v>
      </c>
    </row>
    <row r="113" spans="1:7" x14ac:dyDescent="0.2">
      <c r="A113">
        <f t="shared" si="3"/>
        <v>13</v>
      </c>
      <c r="B113" t="s">
        <v>44</v>
      </c>
      <c r="C113" t="s">
        <v>249</v>
      </c>
      <c r="D113" t="s">
        <v>9</v>
      </c>
      <c r="E113">
        <v>14</v>
      </c>
      <c r="F113" t="s">
        <v>24</v>
      </c>
      <c r="G113" t="s">
        <v>25</v>
      </c>
    </row>
    <row r="114" spans="1:7" x14ac:dyDescent="0.2">
      <c r="A114">
        <f t="shared" si="3"/>
        <v>1</v>
      </c>
      <c r="B114" t="s">
        <v>88</v>
      </c>
      <c r="C114" t="s">
        <v>250</v>
      </c>
      <c r="D114" t="s">
        <v>51</v>
      </c>
      <c r="E114">
        <v>16</v>
      </c>
      <c r="F114" t="s">
        <v>14</v>
      </c>
      <c r="G114" t="s">
        <v>15</v>
      </c>
    </row>
    <row r="115" spans="1:7" x14ac:dyDescent="0.2">
      <c r="A115">
        <f t="shared" si="3"/>
        <v>2</v>
      </c>
      <c r="B115" t="s">
        <v>26</v>
      </c>
      <c r="C115" t="s">
        <v>250</v>
      </c>
      <c r="D115" t="s">
        <v>0</v>
      </c>
      <c r="E115">
        <v>14</v>
      </c>
      <c r="F115" t="s">
        <v>14</v>
      </c>
      <c r="G115" t="s">
        <v>15</v>
      </c>
    </row>
    <row r="116" spans="1:7" x14ac:dyDescent="0.2">
      <c r="A116">
        <f t="shared" si="3"/>
        <v>3</v>
      </c>
      <c r="B116" t="s">
        <v>27</v>
      </c>
      <c r="C116" t="s">
        <v>250</v>
      </c>
      <c r="D116" t="s">
        <v>3</v>
      </c>
      <c r="E116">
        <v>14</v>
      </c>
      <c r="F116" t="s">
        <v>1</v>
      </c>
      <c r="G116" t="s">
        <v>2</v>
      </c>
    </row>
    <row r="117" spans="1:7" x14ac:dyDescent="0.2">
      <c r="A117">
        <f t="shared" si="3"/>
        <v>4</v>
      </c>
      <c r="B117" t="s">
        <v>89</v>
      </c>
      <c r="C117" t="s">
        <v>250</v>
      </c>
      <c r="D117" t="s">
        <v>49</v>
      </c>
      <c r="E117">
        <v>15</v>
      </c>
      <c r="F117" t="s">
        <v>1</v>
      </c>
      <c r="G117" t="s">
        <v>2</v>
      </c>
    </row>
    <row r="118" spans="1:7" x14ac:dyDescent="0.2">
      <c r="A118">
        <f t="shared" si="3"/>
        <v>5</v>
      </c>
      <c r="B118" t="s">
        <v>90</v>
      </c>
      <c r="C118" t="s">
        <v>250</v>
      </c>
      <c r="D118" t="s">
        <v>55</v>
      </c>
      <c r="E118">
        <v>15</v>
      </c>
      <c r="F118" t="s">
        <v>1</v>
      </c>
      <c r="G118" t="s">
        <v>2</v>
      </c>
    </row>
    <row r="119" spans="1:7" x14ac:dyDescent="0.2">
      <c r="A119">
        <f t="shared" si="3"/>
        <v>6</v>
      </c>
      <c r="B119" t="s">
        <v>91</v>
      </c>
      <c r="C119" t="s">
        <v>250</v>
      </c>
      <c r="D119" t="s">
        <v>66</v>
      </c>
      <c r="E119">
        <v>15</v>
      </c>
      <c r="F119" t="s">
        <v>14</v>
      </c>
      <c r="G119" t="s">
        <v>15</v>
      </c>
    </row>
    <row r="120" spans="1:7" x14ac:dyDescent="0.2">
      <c r="A120">
        <f t="shared" si="3"/>
        <v>7</v>
      </c>
      <c r="B120" t="s">
        <v>92</v>
      </c>
      <c r="C120" t="s">
        <v>250</v>
      </c>
      <c r="D120" t="s">
        <v>64</v>
      </c>
      <c r="E120">
        <v>15</v>
      </c>
      <c r="F120" t="s">
        <v>1</v>
      </c>
      <c r="G120" t="s">
        <v>2</v>
      </c>
    </row>
    <row r="121" spans="1:7" x14ac:dyDescent="0.2">
      <c r="A121">
        <f t="shared" si="3"/>
        <v>8</v>
      </c>
      <c r="B121" t="s">
        <v>93</v>
      </c>
      <c r="C121" t="s">
        <v>250</v>
      </c>
      <c r="D121" t="s">
        <v>47</v>
      </c>
      <c r="E121">
        <v>17</v>
      </c>
      <c r="F121" t="s">
        <v>7</v>
      </c>
      <c r="G121" t="s">
        <v>8</v>
      </c>
    </row>
    <row r="122" spans="1:7" x14ac:dyDescent="0.2">
      <c r="A122">
        <f t="shared" si="3"/>
        <v>1</v>
      </c>
      <c r="B122">
        <v>27.31</v>
      </c>
      <c r="C122" t="s">
        <v>251</v>
      </c>
      <c r="D122" t="s">
        <v>46</v>
      </c>
      <c r="E122">
        <v>16</v>
      </c>
      <c r="F122" t="s">
        <v>4</v>
      </c>
      <c r="G122" t="s">
        <v>5</v>
      </c>
    </row>
    <row r="123" spans="1:7" x14ac:dyDescent="0.2">
      <c r="A123">
        <f t="shared" si="3"/>
        <v>2</v>
      </c>
      <c r="B123">
        <v>29.35</v>
      </c>
      <c r="C123" t="s">
        <v>251</v>
      </c>
      <c r="D123" t="s">
        <v>3</v>
      </c>
      <c r="E123">
        <v>14</v>
      </c>
      <c r="F123" t="s">
        <v>1</v>
      </c>
      <c r="G123" t="s">
        <v>2</v>
      </c>
    </row>
    <row r="124" spans="1:7" x14ac:dyDescent="0.2">
      <c r="A124">
        <f t="shared" si="3"/>
        <v>3</v>
      </c>
      <c r="B124">
        <v>31.43</v>
      </c>
      <c r="C124" t="s">
        <v>251</v>
      </c>
      <c r="D124" t="s">
        <v>54</v>
      </c>
      <c r="E124">
        <v>17</v>
      </c>
      <c r="F124" t="s">
        <v>4</v>
      </c>
      <c r="G124" t="s">
        <v>5</v>
      </c>
    </row>
    <row r="125" spans="1:7" x14ac:dyDescent="0.2">
      <c r="A125">
        <f t="shared" si="3"/>
        <v>4</v>
      </c>
      <c r="B125">
        <v>31.47</v>
      </c>
      <c r="C125" t="s">
        <v>251</v>
      </c>
      <c r="D125" t="s">
        <v>50</v>
      </c>
      <c r="E125">
        <v>16</v>
      </c>
      <c r="F125" t="s">
        <v>7</v>
      </c>
      <c r="G125" t="s">
        <v>8</v>
      </c>
    </row>
    <row r="126" spans="1:7" x14ac:dyDescent="0.2">
      <c r="A126">
        <f t="shared" si="3"/>
        <v>5</v>
      </c>
      <c r="B126">
        <v>33.97</v>
      </c>
      <c r="C126" t="s">
        <v>251</v>
      </c>
      <c r="D126" t="s">
        <v>95</v>
      </c>
      <c r="E126">
        <v>16</v>
      </c>
      <c r="F126" t="s">
        <v>4</v>
      </c>
      <c r="G126" t="s">
        <v>5</v>
      </c>
    </row>
    <row r="127" spans="1:7" x14ac:dyDescent="0.2">
      <c r="A127">
        <f t="shared" si="3"/>
        <v>6</v>
      </c>
      <c r="B127">
        <v>38.630000000000003</v>
      </c>
      <c r="C127" t="s">
        <v>251</v>
      </c>
      <c r="D127" t="s">
        <v>58</v>
      </c>
      <c r="E127">
        <v>15</v>
      </c>
      <c r="F127" t="s">
        <v>4</v>
      </c>
      <c r="G127" t="s">
        <v>5</v>
      </c>
    </row>
    <row r="128" spans="1:7" x14ac:dyDescent="0.2">
      <c r="A128">
        <f t="shared" si="3"/>
        <v>1</v>
      </c>
      <c r="B128">
        <v>30.28</v>
      </c>
      <c r="C128" t="s">
        <v>252</v>
      </c>
      <c r="D128" t="s">
        <v>48</v>
      </c>
      <c r="E128">
        <v>17</v>
      </c>
      <c r="F128" t="s">
        <v>14</v>
      </c>
      <c r="G128" t="s">
        <v>15</v>
      </c>
    </row>
    <row r="129" spans="1:7" x14ac:dyDescent="0.2">
      <c r="A129">
        <f t="shared" si="3"/>
        <v>2</v>
      </c>
      <c r="B129">
        <v>30.36</v>
      </c>
      <c r="C129" t="s">
        <v>252</v>
      </c>
      <c r="D129" t="s">
        <v>46</v>
      </c>
      <c r="E129">
        <v>16</v>
      </c>
      <c r="F129" t="s">
        <v>14</v>
      </c>
      <c r="G129" t="s">
        <v>15</v>
      </c>
    </row>
    <row r="130" spans="1:7" x14ac:dyDescent="0.2">
      <c r="A130">
        <f t="shared" ref="A130:A161" si="4">SUMPRODUCT((B$2:B$173&lt;B130)*(C130=C$2:C$173))+1</f>
        <v>3</v>
      </c>
      <c r="B130">
        <v>31.1</v>
      </c>
      <c r="C130" t="s">
        <v>252</v>
      </c>
      <c r="D130" t="s">
        <v>56</v>
      </c>
      <c r="E130">
        <v>16</v>
      </c>
      <c r="F130" t="s">
        <v>14</v>
      </c>
      <c r="G130" t="s">
        <v>15</v>
      </c>
    </row>
    <row r="131" spans="1:7" x14ac:dyDescent="0.2">
      <c r="A131">
        <f t="shared" si="4"/>
        <v>4</v>
      </c>
      <c r="B131">
        <v>32.06</v>
      </c>
      <c r="C131" t="s">
        <v>252</v>
      </c>
      <c r="D131" t="s">
        <v>60</v>
      </c>
      <c r="E131">
        <v>15</v>
      </c>
      <c r="F131" t="s">
        <v>14</v>
      </c>
      <c r="G131" t="s">
        <v>15</v>
      </c>
    </row>
    <row r="132" spans="1:7" x14ac:dyDescent="0.2">
      <c r="A132">
        <f t="shared" si="4"/>
        <v>5</v>
      </c>
      <c r="B132">
        <v>32.51</v>
      </c>
      <c r="C132" t="s">
        <v>252</v>
      </c>
      <c r="D132" t="s">
        <v>47</v>
      </c>
      <c r="E132">
        <v>17</v>
      </c>
      <c r="F132" t="s">
        <v>14</v>
      </c>
      <c r="G132" t="s">
        <v>15</v>
      </c>
    </row>
    <row r="133" spans="1:7" x14ac:dyDescent="0.2">
      <c r="A133">
        <f t="shared" si="4"/>
        <v>6</v>
      </c>
      <c r="B133">
        <v>34.270000000000003</v>
      </c>
      <c r="C133" t="s">
        <v>252</v>
      </c>
      <c r="D133" t="s">
        <v>53</v>
      </c>
      <c r="E133">
        <v>17</v>
      </c>
      <c r="F133" t="s">
        <v>14</v>
      </c>
      <c r="G133" t="s">
        <v>15</v>
      </c>
    </row>
    <row r="134" spans="1:7" x14ac:dyDescent="0.2">
      <c r="A134">
        <f t="shared" si="4"/>
        <v>7</v>
      </c>
      <c r="B134">
        <v>34.76</v>
      </c>
      <c r="C134" t="s">
        <v>252</v>
      </c>
      <c r="D134" t="s">
        <v>50</v>
      </c>
      <c r="E134">
        <v>16</v>
      </c>
      <c r="F134" t="s">
        <v>7</v>
      </c>
      <c r="G134" t="s">
        <v>8</v>
      </c>
    </row>
    <row r="135" spans="1:7" x14ac:dyDescent="0.2">
      <c r="A135">
        <f t="shared" si="4"/>
        <v>8</v>
      </c>
      <c r="B135">
        <v>35.369999999999997</v>
      </c>
      <c r="C135" t="s">
        <v>252</v>
      </c>
      <c r="D135" t="s">
        <v>0</v>
      </c>
      <c r="E135">
        <v>14</v>
      </c>
      <c r="F135" t="s">
        <v>7</v>
      </c>
      <c r="G135" t="s">
        <v>8</v>
      </c>
    </row>
    <row r="136" spans="1:7" x14ac:dyDescent="0.2">
      <c r="A136">
        <f t="shared" si="4"/>
        <v>9</v>
      </c>
      <c r="B136">
        <v>35.99</v>
      </c>
      <c r="C136" t="s">
        <v>252</v>
      </c>
      <c r="D136" t="s">
        <v>55</v>
      </c>
      <c r="E136">
        <v>15</v>
      </c>
      <c r="F136" t="s">
        <v>7</v>
      </c>
      <c r="G136" t="s">
        <v>8</v>
      </c>
    </row>
    <row r="137" spans="1:7" x14ac:dyDescent="0.2">
      <c r="A137">
        <f t="shared" si="4"/>
        <v>10</v>
      </c>
      <c r="B137">
        <v>36.54</v>
      </c>
      <c r="C137" t="s">
        <v>252</v>
      </c>
      <c r="D137" t="s">
        <v>57</v>
      </c>
      <c r="E137">
        <v>15</v>
      </c>
      <c r="F137" t="s">
        <v>14</v>
      </c>
      <c r="G137" t="s">
        <v>15</v>
      </c>
    </row>
    <row r="138" spans="1:7" x14ac:dyDescent="0.2">
      <c r="A138">
        <f t="shared" si="4"/>
        <v>11</v>
      </c>
      <c r="B138">
        <v>37.950000000000003</v>
      </c>
      <c r="C138" t="s">
        <v>252</v>
      </c>
      <c r="D138" t="s">
        <v>17</v>
      </c>
      <c r="E138">
        <v>14</v>
      </c>
      <c r="F138" t="s">
        <v>7</v>
      </c>
      <c r="G138" t="s">
        <v>8</v>
      </c>
    </row>
    <row r="139" spans="1:7" x14ac:dyDescent="0.2">
      <c r="A139">
        <f t="shared" si="4"/>
        <v>12</v>
      </c>
      <c r="B139">
        <v>43.41</v>
      </c>
      <c r="C139" t="s">
        <v>252</v>
      </c>
      <c r="D139" t="s">
        <v>6</v>
      </c>
      <c r="E139">
        <v>14</v>
      </c>
      <c r="F139" t="s">
        <v>7</v>
      </c>
      <c r="G139" t="s">
        <v>8</v>
      </c>
    </row>
    <row r="140" spans="1:7" x14ac:dyDescent="0.2">
      <c r="A140">
        <f t="shared" si="4"/>
        <v>13</v>
      </c>
      <c r="B140">
        <v>44.85</v>
      </c>
      <c r="C140" t="s">
        <v>252</v>
      </c>
      <c r="D140" t="s">
        <v>58</v>
      </c>
      <c r="E140">
        <v>15</v>
      </c>
      <c r="F140" t="s">
        <v>7</v>
      </c>
      <c r="G140" t="s">
        <v>8</v>
      </c>
    </row>
    <row r="141" spans="1:7" x14ac:dyDescent="0.2">
      <c r="A141">
        <f t="shared" si="4"/>
        <v>14</v>
      </c>
      <c r="B141">
        <v>46.81</v>
      </c>
      <c r="C141" t="s">
        <v>252</v>
      </c>
      <c r="D141" t="s">
        <v>9</v>
      </c>
      <c r="E141">
        <v>14</v>
      </c>
      <c r="F141" t="s">
        <v>7</v>
      </c>
      <c r="G141" t="s">
        <v>8</v>
      </c>
    </row>
    <row r="142" spans="1:7" x14ac:dyDescent="0.2">
      <c r="A142">
        <f t="shared" si="4"/>
        <v>1</v>
      </c>
      <c r="B142">
        <v>26.41</v>
      </c>
      <c r="C142" t="s">
        <v>253</v>
      </c>
      <c r="D142" t="s">
        <v>46</v>
      </c>
      <c r="E142">
        <v>16</v>
      </c>
      <c r="F142" t="s">
        <v>7</v>
      </c>
      <c r="G142" t="s">
        <v>8</v>
      </c>
    </row>
    <row r="143" spans="1:7" x14ac:dyDescent="0.2">
      <c r="A143">
        <f t="shared" si="4"/>
        <v>2</v>
      </c>
      <c r="B143">
        <v>27.4</v>
      </c>
      <c r="C143" t="s">
        <v>253</v>
      </c>
      <c r="D143" t="s">
        <v>49</v>
      </c>
      <c r="E143">
        <v>15</v>
      </c>
      <c r="F143" t="s">
        <v>14</v>
      </c>
      <c r="G143" t="s">
        <v>15</v>
      </c>
    </row>
    <row r="144" spans="1:7" x14ac:dyDescent="0.2">
      <c r="A144">
        <f t="shared" si="4"/>
        <v>3</v>
      </c>
      <c r="B144">
        <v>27.52</v>
      </c>
      <c r="C144" t="s">
        <v>253</v>
      </c>
      <c r="D144" t="s">
        <v>48</v>
      </c>
      <c r="E144">
        <v>17</v>
      </c>
      <c r="F144" t="s">
        <v>14</v>
      </c>
      <c r="G144" t="s">
        <v>15</v>
      </c>
    </row>
    <row r="145" spans="1:7" x14ac:dyDescent="0.2">
      <c r="A145">
        <f t="shared" si="4"/>
        <v>4</v>
      </c>
      <c r="B145">
        <v>27.9</v>
      </c>
      <c r="C145" t="s">
        <v>253</v>
      </c>
      <c r="D145" t="s">
        <v>64</v>
      </c>
      <c r="E145">
        <v>15</v>
      </c>
      <c r="F145" t="s">
        <v>1</v>
      </c>
      <c r="G145" t="s">
        <v>2</v>
      </c>
    </row>
    <row r="146" spans="1:7" x14ac:dyDescent="0.2">
      <c r="A146">
        <f t="shared" si="4"/>
        <v>5</v>
      </c>
      <c r="B146">
        <v>28.11</v>
      </c>
      <c r="C146" t="s">
        <v>253</v>
      </c>
      <c r="D146" t="s">
        <v>51</v>
      </c>
      <c r="E146">
        <v>16</v>
      </c>
      <c r="F146" t="s">
        <v>7</v>
      </c>
      <c r="G146" t="s">
        <v>8</v>
      </c>
    </row>
    <row r="147" spans="1:7" x14ac:dyDescent="0.2">
      <c r="A147">
        <f t="shared" si="4"/>
        <v>6</v>
      </c>
      <c r="B147">
        <v>28.49</v>
      </c>
      <c r="C147" t="s">
        <v>253</v>
      </c>
      <c r="D147" t="s">
        <v>0</v>
      </c>
      <c r="E147">
        <v>14</v>
      </c>
      <c r="F147" t="s">
        <v>1</v>
      </c>
      <c r="G147" t="s">
        <v>2</v>
      </c>
    </row>
    <row r="148" spans="1:7" x14ac:dyDescent="0.2">
      <c r="A148">
        <f t="shared" si="4"/>
        <v>7</v>
      </c>
      <c r="B148">
        <v>28.56</v>
      </c>
      <c r="C148" t="s">
        <v>253</v>
      </c>
      <c r="D148" t="s">
        <v>52</v>
      </c>
      <c r="E148">
        <v>18</v>
      </c>
      <c r="F148" t="s">
        <v>14</v>
      </c>
      <c r="G148" t="s">
        <v>15</v>
      </c>
    </row>
    <row r="149" spans="1:7" x14ac:dyDescent="0.2">
      <c r="A149">
        <f t="shared" si="4"/>
        <v>8</v>
      </c>
      <c r="B149">
        <v>28.78</v>
      </c>
      <c r="C149" t="s">
        <v>253</v>
      </c>
      <c r="D149" t="s">
        <v>47</v>
      </c>
      <c r="E149">
        <v>17</v>
      </c>
      <c r="F149" t="s">
        <v>14</v>
      </c>
      <c r="G149" t="s">
        <v>15</v>
      </c>
    </row>
    <row r="150" spans="1:7" x14ac:dyDescent="0.2">
      <c r="A150">
        <f t="shared" si="4"/>
        <v>9</v>
      </c>
      <c r="B150">
        <v>28.91</v>
      </c>
      <c r="C150" t="s">
        <v>253</v>
      </c>
      <c r="D150" t="s">
        <v>3</v>
      </c>
      <c r="E150">
        <v>14</v>
      </c>
      <c r="F150" t="s">
        <v>14</v>
      </c>
      <c r="G150" t="s">
        <v>15</v>
      </c>
    </row>
    <row r="151" spans="1:7" x14ac:dyDescent="0.2">
      <c r="A151">
        <f t="shared" si="4"/>
        <v>10</v>
      </c>
      <c r="B151">
        <v>29.2</v>
      </c>
      <c r="C151" t="s">
        <v>253</v>
      </c>
      <c r="D151" t="s">
        <v>55</v>
      </c>
      <c r="E151">
        <v>15</v>
      </c>
      <c r="F151" t="s">
        <v>14</v>
      </c>
      <c r="G151" t="s">
        <v>15</v>
      </c>
    </row>
    <row r="152" spans="1:7" x14ac:dyDescent="0.2">
      <c r="A152">
        <f t="shared" si="4"/>
        <v>11</v>
      </c>
      <c r="B152">
        <v>29.95</v>
      </c>
      <c r="C152" t="s">
        <v>253</v>
      </c>
      <c r="D152" t="s">
        <v>54</v>
      </c>
      <c r="E152">
        <v>17</v>
      </c>
      <c r="F152" t="s">
        <v>7</v>
      </c>
      <c r="G152" t="s">
        <v>8</v>
      </c>
    </row>
    <row r="153" spans="1:7" x14ac:dyDescent="0.2">
      <c r="A153">
        <f t="shared" si="4"/>
        <v>12</v>
      </c>
      <c r="B153">
        <v>30.12</v>
      </c>
      <c r="C153" t="s">
        <v>253</v>
      </c>
      <c r="D153" t="s">
        <v>53</v>
      </c>
      <c r="E153">
        <v>17</v>
      </c>
      <c r="F153" t="s">
        <v>14</v>
      </c>
      <c r="G153" t="s">
        <v>15</v>
      </c>
    </row>
    <row r="154" spans="1:7" x14ac:dyDescent="0.2">
      <c r="A154">
        <f t="shared" si="4"/>
        <v>13</v>
      </c>
      <c r="B154">
        <v>31.35</v>
      </c>
      <c r="C154" t="s">
        <v>253</v>
      </c>
      <c r="D154" t="s">
        <v>57</v>
      </c>
      <c r="E154">
        <v>15</v>
      </c>
      <c r="F154" t="s">
        <v>14</v>
      </c>
      <c r="G154" t="s">
        <v>15</v>
      </c>
    </row>
    <row r="155" spans="1:7" x14ac:dyDescent="0.2">
      <c r="A155">
        <f t="shared" si="4"/>
        <v>14</v>
      </c>
      <c r="B155">
        <v>37.869999999999997</v>
      </c>
      <c r="C155" t="s">
        <v>253</v>
      </c>
      <c r="D155" t="s">
        <v>58</v>
      </c>
      <c r="E155">
        <v>15</v>
      </c>
      <c r="F155" t="s">
        <v>7</v>
      </c>
      <c r="G155" t="s">
        <v>8</v>
      </c>
    </row>
    <row r="156" spans="1:7" x14ac:dyDescent="0.2">
      <c r="A156">
        <f t="shared" si="4"/>
        <v>15</v>
      </c>
      <c r="B156">
        <v>39.82</v>
      </c>
      <c r="C156" t="s">
        <v>253</v>
      </c>
      <c r="D156" t="s">
        <v>6</v>
      </c>
      <c r="E156">
        <v>14</v>
      </c>
      <c r="F156" t="s">
        <v>7</v>
      </c>
      <c r="G156" t="s">
        <v>8</v>
      </c>
    </row>
    <row r="157" spans="1:7" x14ac:dyDescent="0.2">
      <c r="A157">
        <f t="shared" si="4"/>
        <v>1</v>
      </c>
      <c r="B157">
        <v>24.32</v>
      </c>
      <c r="C157" t="s">
        <v>254</v>
      </c>
      <c r="D157" t="s">
        <v>46</v>
      </c>
      <c r="E157">
        <v>16</v>
      </c>
      <c r="F157" t="s">
        <v>14</v>
      </c>
      <c r="G157" t="s">
        <v>15</v>
      </c>
    </row>
    <row r="158" spans="1:7" x14ac:dyDescent="0.2">
      <c r="A158">
        <f t="shared" si="4"/>
        <v>2</v>
      </c>
      <c r="B158">
        <v>24.46</v>
      </c>
      <c r="C158" t="s">
        <v>254</v>
      </c>
      <c r="D158" t="s">
        <v>47</v>
      </c>
      <c r="E158">
        <v>17</v>
      </c>
      <c r="F158" t="s">
        <v>7</v>
      </c>
      <c r="G158" t="s">
        <v>8</v>
      </c>
    </row>
    <row r="159" spans="1:7" x14ac:dyDescent="0.2">
      <c r="A159">
        <f t="shared" si="4"/>
        <v>3</v>
      </c>
      <c r="B159">
        <v>24.49</v>
      </c>
      <c r="C159" t="s">
        <v>254</v>
      </c>
      <c r="D159" t="s">
        <v>48</v>
      </c>
      <c r="E159">
        <v>17</v>
      </c>
      <c r="F159" t="s">
        <v>14</v>
      </c>
      <c r="G159" t="s">
        <v>15</v>
      </c>
    </row>
    <row r="160" spans="1:7" x14ac:dyDescent="0.2">
      <c r="A160">
        <f t="shared" si="4"/>
        <v>4</v>
      </c>
      <c r="B160">
        <v>24.89</v>
      </c>
      <c r="C160" t="s">
        <v>254</v>
      </c>
      <c r="D160" t="s">
        <v>49</v>
      </c>
      <c r="E160">
        <v>15</v>
      </c>
      <c r="F160" t="s">
        <v>1</v>
      </c>
      <c r="G160" t="s">
        <v>2</v>
      </c>
    </row>
    <row r="161" spans="1:7" x14ac:dyDescent="0.2">
      <c r="A161">
        <f t="shared" si="4"/>
        <v>5</v>
      </c>
      <c r="B161">
        <v>25.12</v>
      </c>
      <c r="C161" t="s">
        <v>254</v>
      </c>
      <c r="D161" t="s">
        <v>50</v>
      </c>
      <c r="E161">
        <v>16</v>
      </c>
      <c r="F161" t="s">
        <v>14</v>
      </c>
      <c r="G161" t="s">
        <v>15</v>
      </c>
    </row>
    <row r="162" spans="1:7" x14ac:dyDescent="0.2">
      <c r="A162">
        <f t="shared" ref="A162:A173" si="5">SUMPRODUCT((B$2:B$173&lt;B162)*(C162=C$2:C$173))+1</f>
        <v>6</v>
      </c>
      <c r="B162">
        <v>25.3</v>
      </c>
      <c r="C162" t="s">
        <v>254</v>
      </c>
      <c r="D162" t="s">
        <v>51</v>
      </c>
      <c r="E162">
        <v>16</v>
      </c>
      <c r="F162" t="s">
        <v>14</v>
      </c>
      <c r="G162" t="s">
        <v>15</v>
      </c>
    </row>
    <row r="163" spans="1:7" x14ac:dyDescent="0.2">
      <c r="A163">
        <f t="shared" si="5"/>
        <v>7</v>
      </c>
      <c r="B163">
        <v>26.14</v>
      </c>
      <c r="C163" t="s">
        <v>254</v>
      </c>
      <c r="D163" t="s">
        <v>52</v>
      </c>
      <c r="E163">
        <v>18</v>
      </c>
      <c r="F163" t="s">
        <v>14</v>
      </c>
      <c r="G163" t="s">
        <v>15</v>
      </c>
    </row>
    <row r="164" spans="1:7" x14ac:dyDescent="0.2">
      <c r="A164">
        <f t="shared" si="5"/>
        <v>8</v>
      </c>
      <c r="B164">
        <v>26.32</v>
      </c>
      <c r="C164" t="s">
        <v>254</v>
      </c>
      <c r="D164" t="s">
        <v>53</v>
      </c>
      <c r="E164">
        <v>17</v>
      </c>
      <c r="F164" t="s">
        <v>14</v>
      </c>
      <c r="G164" t="s">
        <v>15</v>
      </c>
    </row>
    <row r="165" spans="1:7" x14ac:dyDescent="0.2">
      <c r="A165">
        <f t="shared" si="5"/>
        <v>9</v>
      </c>
      <c r="B165">
        <v>26.4</v>
      </c>
      <c r="C165" t="s">
        <v>254</v>
      </c>
      <c r="D165" t="s">
        <v>54</v>
      </c>
      <c r="E165">
        <v>17</v>
      </c>
      <c r="F165" t="s">
        <v>4</v>
      </c>
      <c r="G165" t="s">
        <v>5</v>
      </c>
    </row>
    <row r="166" spans="1:7" x14ac:dyDescent="0.2">
      <c r="A166">
        <f t="shared" si="5"/>
        <v>10</v>
      </c>
      <c r="B166">
        <v>26.47</v>
      </c>
      <c r="C166" t="s">
        <v>254</v>
      </c>
      <c r="D166" t="s">
        <v>55</v>
      </c>
      <c r="E166">
        <v>15</v>
      </c>
      <c r="F166" t="s">
        <v>14</v>
      </c>
      <c r="G166" t="s">
        <v>15</v>
      </c>
    </row>
    <row r="167" spans="1:7" x14ac:dyDescent="0.2">
      <c r="A167">
        <f t="shared" si="5"/>
        <v>11</v>
      </c>
      <c r="B167">
        <v>26.5</v>
      </c>
      <c r="C167" t="s">
        <v>254</v>
      </c>
      <c r="D167" t="s">
        <v>0</v>
      </c>
      <c r="E167">
        <v>14</v>
      </c>
      <c r="F167" t="s">
        <v>1</v>
      </c>
      <c r="G167" t="s">
        <v>2</v>
      </c>
    </row>
    <row r="168" spans="1:7" x14ac:dyDescent="0.2">
      <c r="A168">
        <f t="shared" si="5"/>
        <v>12</v>
      </c>
      <c r="B168">
        <v>26.52</v>
      </c>
      <c r="C168" t="s">
        <v>254</v>
      </c>
      <c r="D168" t="s">
        <v>56</v>
      </c>
      <c r="E168">
        <v>16</v>
      </c>
      <c r="F168" t="s">
        <v>4</v>
      </c>
      <c r="G168" t="s">
        <v>5</v>
      </c>
    </row>
    <row r="169" spans="1:7" x14ac:dyDescent="0.2">
      <c r="A169">
        <f t="shared" si="5"/>
        <v>13</v>
      </c>
      <c r="B169">
        <v>27.53</v>
      </c>
      <c r="C169" t="s">
        <v>254</v>
      </c>
      <c r="D169" t="s">
        <v>3</v>
      </c>
      <c r="E169">
        <v>14</v>
      </c>
      <c r="F169" t="s">
        <v>4</v>
      </c>
      <c r="G169" t="s">
        <v>5</v>
      </c>
    </row>
    <row r="170" spans="1:7" x14ac:dyDescent="0.2">
      <c r="A170">
        <f t="shared" si="5"/>
        <v>14</v>
      </c>
      <c r="B170">
        <v>28.38</v>
      </c>
      <c r="C170" t="s">
        <v>254</v>
      </c>
      <c r="D170" t="s">
        <v>57</v>
      </c>
      <c r="E170">
        <v>15</v>
      </c>
      <c r="F170" t="s">
        <v>14</v>
      </c>
      <c r="G170" t="s">
        <v>15</v>
      </c>
    </row>
    <row r="171" spans="1:7" x14ac:dyDescent="0.2">
      <c r="A171">
        <f t="shared" si="5"/>
        <v>15</v>
      </c>
      <c r="B171">
        <v>31.14</v>
      </c>
      <c r="C171" t="s">
        <v>254</v>
      </c>
      <c r="D171" t="s">
        <v>6</v>
      </c>
      <c r="E171">
        <v>14</v>
      </c>
      <c r="F171" t="s">
        <v>7</v>
      </c>
      <c r="G171" t="s">
        <v>8</v>
      </c>
    </row>
    <row r="172" spans="1:7" x14ac:dyDescent="0.2">
      <c r="A172">
        <f t="shared" si="5"/>
        <v>16</v>
      </c>
      <c r="B172">
        <v>32.01</v>
      </c>
      <c r="C172" t="s">
        <v>254</v>
      </c>
      <c r="D172" t="s">
        <v>58</v>
      </c>
      <c r="E172">
        <v>15</v>
      </c>
      <c r="F172" t="s">
        <v>4</v>
      </c>
      <c r="G172" t="s">
        <v>5</v>
      </c>
    </row>
    <row r="173" spans="1:7" x14ac:dyDescent="0.2">
      <c r="A173">
        <f t="shared" si="5"/>
        <v>17</v>
      </c>
      <c r="B173">
        <v>33.15</v>
      </c>
      <c r="C173" t="s">
        <v>254</v>
      </c>
      <c r="D173" t="s">
        <v>9</v>
      </c>
      <c r="E173">
        <v>14</v>
      </c>
      <c r="F173" t="s">
        <v>1</v>
      </c>
      <c r="G17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30908-BA10-334E-AC56-27BA51336630}">
  <dimension ref="A1:P91"/>
  <sheetViews>
    <sheetView topLeftCell="H1" zoomScale="150" zoomScaleNormal="150" workbookViewId="0">
      <selection activeCell="J8" sqref="J8"/>
    </sheetView>
  </sheetViews>
  <sheetFormatPr baseColWidth="10" defaultRowHeight="16" x14ac:dyDescent="0.2"/>
  <cols>
    <col min="3" max="3" width="19.83203125" bestFit="1" customWidth="1"/>
    <col min="7" max="7" width="31.83203125" bestFit="1" customWidth="1"/>
    <col min="11" max="11" width="14.1640625" bestFit="1" customWidth="1"/>
    <col min="13" max="15" width="14.6640625" customWidth="1"/>
  </cols>
  <sheetData>
    <row r="1" spans="1:16" x14ac:dyDescent="0.2">
      <c r="A1" t="s">
        <v>158</v>
      </c>
      <c r="B1" t="s">
        <v>30</v>
      </c>
      <c r="C1" t="s">
        <v>31</v>
      </c>
      <c r="D1" t="s">
        <v>161</v>
      </c>
      <c r="E1" t="s">
        <v>162</v>
      </c>
      <c r="F1" t="s">
        <v>163</v>
      </c>
      <c r="G1" t="s">
        <v>164</v>
      </c>
      <c r="K1" t="s">
        <v>31</v>
      </c>
      <c r="L1" t="s">
        <v>157</v>
      </c>
      <c r="M1" t="s">
        <v>159</v>
      </c>
      <c r="N1" t="s">
        <v>160</v>
      </c>
      <c r="O1" t="s">
        <v>165</v>
      </c>
      <c r="P1" t="s">
        <v>158</v>
      </c>
    </row>
    <row r="2" spans="1:16" x14ac:dyDescent="0.2">
      <c r="A2">
        <f t="shared" ref="A2:A33" si="0">SUMPRODUCT((B$2:B$91&lt;B2)*(D2=D$2:D$91)) + 1</f>
        <v>1</v>
      </c>
      <c r="B2" t="s">
        <v>221</v>
      </c>
      <c r="C2" t="s">
        <v>200</v>
      </c>
      <c r="D2" t="s">
        <v>96</v>
      </c>
      <c r="E2">
        <v>15</v>
      </c>
      <c r="F2" t="s">
        <v>7</v>
      </c>
      <c r="G2" t="s">
        <v>8</v>
      </c>
      <c r="K2" t="s">
        <v>200</v>
      </c>
      <c r="L2">
        <f t="shared" ref="L2:L17" si="1">SUMIF(C$2:C$91,K2,A$2:A$91) + (12-M2)*16</f>
        <v>74</v>
      </c>
      <c r="M2">
        <f t="shared" ref="M2:M17" si="2">COUNTIF(C$2:C$91,K2)</f>
        <v>8</v>
      </c>
      <c r="N2">
        <f t="shared" ref="N2:N17" si="3">SUMIF(C$2:C$91,K2,A$2:A$91)</f>
        <v>10</v>
      </c>
      <c r="O2" s="2">
        <f>Table3[[#This Row],[Points from Events]]/Table3[[#This Row],[Events Swam]]</f>
        <v>1.25</v>
      </c>
      <c r="P2">
        <f t="shared" ref="P2:P17" si="4">RANK(L2,L$2:L$17,1)</f>
        <v>1</v>
      </c>
    </row>
    <row r="3" spans="1:16" x14ac:dyDescent="0.2">
      <c r="A3">
        <f t="shared" si="0"/>
        <v>2</v>
      </c>
      <c r="B3" t="s">
        <v>183</v>
      </c>
      <c r="C3" t="s">
        <v>167</v>
      </c>
      <c r="D3" t="s">
        <v>96</v>
      </c>
      <c r="E3">
        <v>14</v>
      </c>
      <c r="F3" t="s">
        <v>14</v>
      </c>
      <c r="G3" t="s">
        <v>15</v>
      </c>
      <c r="K3" t="s">
        <v>205</v>
      </c>
      <c r="L3">
        <f t="shared" si="1"/>
        <v>98</v>
      </c>
      <c r="M3">
        <f t="shared" si="2"/>
        <v>8</v>
      </c>
      <c r="N3">
        <f t="shared" si="3"/>
        <v>34</v>
      </c>
      <c r="O3" s="2">
        <f>Table3[[#This Row],[Points from Events]]/Table3[[#This Row],[Events Swam]]</f>
        <v>4.25</v>
      </c>
      <c r="P3">
        <f t="shared" si="4"/>
        <v>2</v>
      </c>
    </row>
    <row r="4" spans="1:16" x14ac:dyDescent="0.2">
      <c r="A4">
        <f t="shared" si="0"/>
        <v>3</v>
      </c>
      <c r="B4" t="s">
        <v>222</v>
      </c>
      <c r="C4" t="s">
        <v>205</v>
      </c>
      <c r="D4" t="s">
        <v>96</v>
      </c>
      <c r="E4">
        <v>16</v>
      </c>
      <c r="F4" t="s">
        <v>1</v>
      </c>
      <c r="G4" t="s">
        <v>2</v>
      </c>
      <c r="K4" t="s">
        <v>194</v>
      </c>
      <c r="L4">
        <f t="shared" si="1"/>
        <v>99</v>
      </c>
      <c r="M4">
        <f t="shared" si="2"/>
        <v>7</v>
      </c>
      <c r="N4">
        <f t="shared" si="3"/>
        <v>19</v>
      </c>
      <c r="O4" s="2">
        <f>Table3[[#This Row],[Points from Events]]/Table3[[#This Row],[Events Swam]]</f>
        <v>2.7142857142857144</v>
      </c>
      <c r="P4">
        <f t="shared" si="4"/>
        <v>3</v>
      </c>
    </row>
    <row r="5" spans="1:16" x14ac:dyDescent="0.2">
      <c r="A5">
        <f t="shared" si="0"/>
        <v>4</v>
      </c>
      <c r="B5" t="s">
        <v>184</v>
      </c>
      <c r="C5" t="s">
        <v>175</v>
      </c>
      <c r="D5" t="s">
        <v>96</v>
      </c>
      <c r="E5">
        <v>14</v>
      </c>
      <c r="F5" t="s">
        <v>1</v>
      </c>
      <c r="G5" t="s">
        <v>2</v>
      </c>
      <c r="K5" t="s">
        <v>196</v>
      </c>
      <c r="L5">
        <f t="shared" si="1"/>
        <v>100</v>
      </c>
      <c r="M5">
        <f t="shared" si="2"/>
        <v>8</v>
      </c>
      <c r="N5">
        <f t="shared" si="3"/>
        <v>36</v>
      </c>
      <c r="O5" s="2">
        <f>Table3[[#This Row],[Points from Events]]/Table3[[#This Row],[Events Swam]]</f>
        <v>4.5</v>
      </c>
      <c r="P5">
        <f t="shared" si="4"/>
        <v>4</v>
      </c>
    </row>
    <row r="6" spans="1:16" x14ac:dyDescent="0.2">
      <c r="A6">
        <f t="shared" si="0"/>
        <v>5</v>
      </c>
      <c r="B6" t="s">
        <v>223</v>
      </c>
      <c r="C6" t="s">
        <v>199</v>
      </c>
      <c r="D6" t="s">
        <v>96</v>
      </c>
      <c r="E6">
        <v>16</v>
      </c>
      <c r="F6" t="s">
        <v>7</v>
      </c>
      <c r="G6" t="s">
        <v>8</v>
      </c>
      <c r="K6" t="s">
        <v>193</v>
      </c>
      <c r="L6">
        <f t="shared" si="1"/>
        <v>103</v>
      </c>
      <c r="M6">
        <f t="shared" si="2"/>
        <v>6</v>
      </c>
      <c r="N6">
        <f t="shared" si="3"/>
        <v>7</v>
      </c>
      <c r="O6" s="2">
        <f>Table3[[#This Row],[Points from Events]]/Table3[[#This Row],[Events Swam]]</f>
        <v>1.1666666666666667</v>
      </c>
      <c r="P6">
        <f t="shared" si="4"/>
        <v>5</v>
      </c>
    </row>
    <row r="7" spans="1:16" x14ac:dyDescent="0.2">
      <c r="A7">
        <f t="shared" si="0"/>
        <v>1</v>
      </c>
      <c r="B7" t="s">
        <v>224</v>
      </c>
      <c r="C7" t="s">
        <v>193</v>
      </c>
      <c r="D7" t="s">
        <v>108</v>
      </c>
      <c r="E7">
        <v>15</v>
      </c>
      <c r="F7" t="s">
        <v>14</v>
      </c>
      <c r="G7" t="s">
        <v>15</v>
      </c>
      <c r="K7" t="s">
        <v>167</v>
      </c>
      <c r="L7">
        <f t="shared" si="1"/>
        <v>106</v>
      </c>
      <c r="M7">
        <f t="shared" si="2"/>
        <v>7</v>
      </c>
      <c r="N7" s="1">
        <f t="shared" si="3"/>
        <v>26</v>
      </c>
      <c r="O7" s="2">
        <f>Table3[[#This Row],[Points from Events]]/Table3[[#This Row],[Events Swam]]</f>
        <v>3.7142857142857144</v>
      </c>
      <c r="P7">
        <f t="shared" si="4"/>
        <v>6</v>
      </c>
    </row>
    <row r="8" spans="1:16" x14ac:dyDescent="0.2">
      <c r="A8">
        <f t="shared" si="0"/>
        <v>2</v>
      </c>
      <c r="B8" t="s">
        <v>225</v>
      </c>
      <c r="C8" t="s">
        <v>194</v>
      </c>
      <c r="D8" t="s">
        <v>108</v>
      </c>
      <c r="E8">
        <v>16</v>
      </c>
      <c r="F8" t="s">
        <v>1</v>
      </c>
      <c r="G8" t="s">
        <v>2</v>
      </c>
      <c r="K8" t="s">
        <v>197</v>
      </c>
      <c r="L8">
        <f t="shared" si="1"/>
        <v>124</v>
      </c>
      <c r="M8">
        <f t="shared" si="2"/>
        <v>6</v>
      </c>
      <c r="N8" s="1">
        <f t="shared" si="3"/>
        <v>28</v>
      </c>
      <c r="O8" s="2">
        <f>Table3[[#This Row],[Points from Events]]/Table3[[#This Row],[Events Swam]]</f>
        <v>4.666666666666667</v>
      </c>
      <c r="P8">
        <f t="shared" si="4"/>
        <v>7</v>
      </c>
    </row>
    <row r="9" spans="1:16" x14ac:dyDescent="0.2">
      <c r="A9">
        <f t="shared" si="0"/>
        <v>3</v>
      </c>
      <c r="B9" t="s">
        <v>226</v>
      </c>
      <c r="C9" t="s">
        <v>197</v>
      </c>
      <c r="D9" t="s">
        <v>108</v>
      </c>
      <c r="E9">
        <v>15</v>
      </c>
      <c r="F9" t="s">
        <v>14</v>
      </c>
      <c r="G9" t="s">
        <v>15</v>
      </c>
      <c r="K9" t="s">
        <v>199</v>
      </c>
      <c r="L9">
        <f t="shared" si="1"/>
        <v>125</v>
      </c>
      <c r="M9">
        <f t="shared" si="2"/>
        <v>7</v>
      </c>
      <c r="N9">
        <f t="shared" si="3"/>
        <v>45</v>
      </c>
      <c r="O9" s="2">
        <f>Table3[[#This Row],[Points from Events]]/Table3[[#This Row],[Events Swam]]</f>
        <v>6.4285714285714288</v>
      </c>
      <c r="P9">
        <f t="shared" si="4"/>
        <v>8</v>
      </c>
    </row>
    <row r="10" spans="1:16" x14ac:dyDescent="0.2">
      <c r="A10">
        <f t="shared" si="0"/>
        <v>4</v>
      </c>
      <c r="B10" t="s">
        <v>185</v>
      </c>
      <c r="C10" t="s">
        <v>169</v>
      </c>
      <c r="D10" t="s">
        <v>108</v>
      </c>
      <c r="E10">
        <v>14</v>
      </c>
      <c r="F10" t="s">
        <v>14</v>
      </c>
      <c r="G10" t="s">
        <v>15</v>
      </c>
      <c r="K10" t="s">
        <v>169</v>
      </c>
      <c r="L10">
        <f t="shared" si="1"/>
        <v>131</v>
      </c>
      <c r="M10">
        <f t="shared" si="2"/>
        <v>7</v>
      </c>
      <c r="N10">
        <f t="shared" si="3"/>
        <v>51</v>
      </c>
      <c r="O10" s="2">
        <f>Table3[[#This Row],[Points from Events]]/Table3[[#This Row],[Events Swam]]</f>
        <v>7.2857142857142856</v>
      </c>
      <c r="P10">
        <f t="shared" si="4"/>
        <v>9</v>
      </c>
    </row>
    <row r="11" spans="1:16" x14ac:dyDescent="0.2">
      <c r="A11">
        <f t="shared" si="0"/>
        <v>5</v>
      </c>
      <c r="B11" t="s">
        <v>227</v>
      </c>
      <c r="C11" t="s">
        <v>205</v>
      </c>
      <c r="D11" t="s">
        <v>108</v>
      </c>
      <c r="E11">
        <v>16</v>
      </c>
      <c r="F11" t="s">
        <v>1</v>
      </c>
      <c r="G11" t="s">
        <v>2</v>
      </c>
      <c r="K11" t="s">
        <v>170</v>
      </c>
      <c r="L11">
        <f t="shared" si="1"/>
        <v>135</v>
      </c>
      <c r="M11">
        <f t="shared" si="2"/>
        <v>7</v>
      </c>
      <c r="N11">
        <f t="shared" si="3"/>
        <v>55</v>
      </c>
      <c r="O11" s="2">
        <f>Table3[[#This Row],[Points from Events]]/Table3[[#This Row],[Events Swam]]</f>
        <v>7.8571428571428568</v>
      </c>
      <c r="P11">
        <f t="shared" si="4"/>
        <v>10</v>
      </c>
    </row>
    <row r="12" spans="1:16" x14ac:dyDescent="0.2">
      <c r="A12">
        <f t="shared" si="0"/>
        <v>6</v>
      </c>
      <c r="B12" t="s">
        <v>186</v>
      </c>
      <c r="C12" t="s">
        <v>170</v>
      </c>
      <c r="D12" t="s">
        <v>108</v>
      </c>
      <c r="E12">
        <v>14</v>
      </c>
      <c r="F12" t="s">
        <v>14</v>
      </c>
      <c r="G12" t="s">
        <v>15</v>
      </c>
      <c r="K12" t="s">
        <v>166</v>
      </c>
      <c r="L12">
        <f t="shared" si="1"/>
        <v>140</v>
      </c>
      <c r="M12">
        <f t="shared" si="2"/>
        <v>4</v>
      </c>
      <c r="N12">
        <f t="shared" si="3"/>
        <v>12</v>
      </c>
      <c r="O12" s="2">
        <f>Table3[[#This Row],[Points from Events]]/Table3[[#This Row],[Events Swam]]</f>
        <v>3</v>
      </c>
      <c r="P12">
        <f t="shared" si="4"/>
        <v>11</v>
      </c>
    </row>
    <row r="13" spans="1:16" x14ac:dyDescent="0.2">
      <c r="A13">
        <f t="shared" si="0"/>
        <v>7</v>
      </c>
      <c r="B13" t="s">
        <v>228</v>
      </c>
      <c r="C13" t="s">
        <v>199</v>
      </c>
      <c r="D13" t="s">
        <v>108</v>
      </c>
      <c r="E13">
        <v>16</v>
      </c>
      <c r="F13" t="s">
        <v>7</v>
      </c>
      <c r="G13" t="s">
        <v>8</v>
      </c>
      <c r="K13" t="s">
        <v>175</v>
      </c>
      <c r="L13">
        <f t="shared" si="1"/>
        <v>150</v>
      </c>
      <c r="M13">
        <f t="shared" si="2"/>
        <v>5</v>
      </c>
      <c r="N13">
        <f t="shared" si="3"/>
        <v>38</v>
      </c>
      <c r="O13" s="2">
        <f>Table3[[#This Row],[Points from Events]]/Table3[[#This Row],[Events Swam]]</f>
        <v>7.6</v>
      </c>
      <c r="P13">
        <f t="shared" si="4"/>
        <v>12</v>
      </c>
    </row>
    <row r="14" spans="1:16" x14ac:dyDescent="0.2">
      <c r="A14">
        <f t="shared" si="0"/>
        <v>1</v>
      </c>
      <c r="B14" t="s">
        <v>229</v>
      </c>
      <c r="C14" t="s">
        <v>200</v>
      </c>
      <c r="D14" t="s">
        <v>119</v>
      </c>
      <c r="E14">
        <v>15</v>
      </c>
      <c r="F14" t="s">
        <v>14</v>
      </c>
      <c r="G14" t="s">
        <v>15</v>
      </c>
      <c r="K14" t="s">
        <v>198</v>
      </c>
      <c r="L14">
        <f t="shared" si="1"/>
        <v>151</v>
      </c>
      <c r="M14">
        <f t="shared" si="2"/>
        <v>5</v>
      </c>
      <c r="N14" s="1">
        <f t="shared" si="3"/>
        <v>39</v>
      </c>
      <c r="O14" s="2">
        <f>Table3[[#This Row],[Points from Events]]/Table3[[#This Row],[Events Swam]]</f>
        <v>7.8</v>
      </c>
      <c r="P14">
        <f t="shared" si="4"/>
        <v>13</v>
      </c>
    </row>
    <row r="15" spans="1:16" x14ac:dyDescent="0.2">
      <c r="A15">
        <f t="shared" si="0"/>
        <v>2</v>
      </c>
      <c r="B15" t="s">
        <v>230</v>
      </c>
      <c r="C15" t="s">
        <v>197</v>
      </c>
      <c r="D15" t="s">
        <v>119</v>
      </c>
      <c r="E15">
        <v>15</v>
      </c>
      <c r="F15" t="s">
        <v>14</v>
      </c>
      <c r="G15" t="s">
        <v>15</v>
      </c>
      <c r="K15" t="s">
        <v>195</v>
      </c>
      <c r="L15">
        <f t="shared" si="1"/>
        <v>159</v>
      </c>
      <c r="M15">
        <f t="shared" si="2"/>
        <v>3</v>
      </c>
      <c r="N15">
        <f t="shared" si="3"/>
        <v>15</v>
      </c>
      <c r="O15" s="2">
        <f>Table3[[#This Row],[Points from Events]]/Table3[[#This Row],[Events Swam]]</f>
        <v>5</v>
      </c>
      <c r="P15">
        <f t="shared" si="4"/>
        <v>14</v>
      </c>
    </row>
    <row r="16" spans="1:16" x14ac:dyDescent="0.2">
      <c r="A16">
        <f t="shared" si="0"/>
        <v>3</v>
      </c>
      <c r="B16" t="s">
        <v>231</v>
      </c>
      <c r="C16" t="s">
        <v>199</v>
      </c>
      <c r="D16" t="s">
        <v>119</v>
      </c>
      <c r="E16">
        <v>16</v>
      </c>
      <c r="F16" t="s">
        <v>7</v>
      </c>
      <c r="G16" t="s">
        <v>8</v>
      </c>
      <c r="K16" t="s">
        <v>207</v>
      </c>
      <c r="L16">
        <f t="shared" si="1"/>
        <v>192</v>
      </c>
      <c r="M16">
        <f t="shared" si="2"/>
        <v>0</v>
      </c>
      <c r="N16">
        <f t="shared" si="3"/>
        <v>0</v>
      </c>
      <c r="O16" t="e">
        <f>Table3[[#This Row],[Points from Events]]/Table3[[#This Row],[Events Swam]]</f>
        <v>#DIV/0!</v>
      </c>
      <c r="P16">
        <f t="shared" si="4"/>
        <v>15</v>
      </c>
    </row>
    <row r="17" spans="1:16" x14ac:dyDescent="0.2">
      <c r="A17">
        <f t="shared" si="0"/>
        <v>4</v>
      </c>
      <c r="B17" t="s">
        <v>232</v>
      </c>
      <c r="C17" t="s">
        <v>205</v>
      </c>
      <c r="D17" t="s">
        <v>119</v>
      </c>
      <c r="E17">
        <v>16</v>
      </c>
      <c r="F17" t="s">
        <v>14</v>
      </c>
      <c r="G17" t="s">
        <v>15</v>
      </c>
      <c r="K17" t="s">
        <v>242</v>
      </c>
      <c r="L17">
        <f t="shared" si="1"/>
        <v>192</v>
      </c>
      <c r="M17">
        <f t="shared" si="2"/>
        <v>0</v>
      </c>
      <c r="N17">
        <f t="shared" si="3"/>
        <v>0</v>
      </c>
      <c r="O17" t="e">
        <f>Table3[[#This Row],[Points from Events]]/Table3[[#This Row],[Events Swam]]</f>
        <v>#DIV/0!</v>
      </c>
      <c r="P17">
        <f t="shared" si="4"/>
        <v>15</v>
      </c>
    </row>
    <row r="18" spans="1:16" x14ac:dyDescent="0.2">
      <c r="A18">
        <f t="shared" si="0"/>
        <v>5</v>
      </c>
      <c r="B18" t="s">
        <v>233</v>
      </c>
      <c r="C18" t="s">
        <v>198</v>
      </c>
      <c r="D18" t="s">
        <v>119</v>
      </c>
      <c r="E18">
        <v>18</v>
      </c>
      <c r="F18" t="s">
        <v>14</v>
      </c>
      <c r="G18" t="s">
        <v>15</v>
      </c>
    </row>
    <row r="19" spans="1:16" x14ac:dyDescent="0.2">
      <c r="A19">
        <f t="shared" si="0"/>
        <v>1</v>
      </c>
      <c r="B19">
        <v>58.26</v>
      </c>
      <c r="C19" t="s">
        <v>200</v>
      </c>
      <c r="D19" t="s">
        <v>59</v>
      </c>
      <c r="E19">
        <v>15</v>
      </c>
      <c r="F19" t="s">
        <v>14</v>
      </c>
      <c r="G19" t="s">
        <v>15</v>
      </c>
    </row>
    <row r="20" spans="1:16" x14ac:dyDescent="0.2">
      <c r="A20">
        <f t="shared" si="0"/>
        <v>2</v>
      </c>
      <c r="B20" t="s">
        <v>201</v>
      </c>
      <c r="C20" t="s">
        <v>193</v>
      </c>
      <c r="D20" t="s">
        <v>59</v>
      </c>
      <c r="E20">
        <v>15</v>
      </c>
      <c r="F20" t="s">
        <v>14</v>
      </c>
      <c r="G20" t="s">
        <v>15</v>
      </c>
    </row>
    <row r="21" spans="1:16" x14ac:dyDescent="0.2">
      <c r="A21">
        <f t="shared" si="0"/>
        <v>3</v>
      </c>
      <c r="B21" t="s">
        <v>202</v>
      </c>
      <c r="C21" t="s">
        <v>194</v>
      </c>
      <c r="D21" t="s">
        <v>59</v>
      </c>
      <c r="E21">
        <v>16</v>
      </c>
      <c r="F21" t="s">
        <v>7</v>
      </c>
      <c r="G21" t="s">
        <v>8</v>
      </c>
    </row>
    <row r="22" spans="1:16" x14ac:dyDescent="0.2">
      <c r="A22">
        <f t="shared" si="0"/>
        <v>4</v>
      </c>
      <c r="B22" t="s">
        <v>203</v>
      </c>
      <c r="C22" t="s">
        <v>196</v>
      </c>
      <c r="D22" t="s">
        <v>59</v>
      </c>
      <c r="E22">
        <v>16</v>
      </c>
      <c r="F22" t="s">
        <v>14</v>
      </c>
      <c r="G22" t="s">
        <v>15</v>
      </c>
    </row>
    <row r="23" spans="1:16" x14ac:dyDescent="0.2">
      <c r="A23">
        <f t="shared" si="0"/>
        <v>5</v>
      </c>
      <c r="B23" t="s">
        <v>171</v>
      </c>
      <c r="C23" t="s">
        <v>166</v>
      </c>
      <c r="D23" t="s">
        <v>59</v>
      </c>
      <c r="E23">
        <v>14</v>
      </c>
      <c r="F23" t="s">
        <v>4</v>
      </c>
      <c r="G23" t="s">
        <v>5</v>
      </c>
    </row>
    <row r="24" spans="1:16" x14ac:dyDescent="0.2">
      <c r="A24">
        <f t="shared" si="0"/>
        <v>6</v>
      </c>
      <c r="B24" t="s">
        <v>204</v>
      </c>
      <c r="C24" t="s">
        <v>205</v>
      </c>
      <c r="D24" t="s">
        <v>59</v>
      </c>
      <c r="E24">
        <v>16</v>
      </c>
      <c r="F24" t="s">
        <v>14</v>
      </c>
      <c r="G24" t="s">
        <v>15</v>
      </c>
    </row>
    <row r="25" spans="1:16" x14ac:dyDescent="0.2">
      <c r="A25">
        <f t="shared" si="0"/>
        <v>7</v>
      </c>
      <c r="B25" t="s">
        <v>172</v>
      </c>
      <c r="C25" t="s">
        <v>167</v>
      </c>
      <c r="D25" t="s">
        <v>59</v>
      </c>
      <c r="E25">
        <v>14</v>
      </c>
      <c r="F25" t="s">
        <v>1</v>
      </c>
      <c r="G25" t="s">
        <v>2</v>
      </c>
    </row>
    <row r="26" spans="1:16" x14ac:dyDescent="0.2">
      <c r="A26">
        <f t="shared" si="0"/>
        <v>8</v>
      </c>
      <c r="B26" t="s">
        <v>206</v>
      </c>
      <c r="C26" t="s">
        <v>195</v>
      </c>
      <c r="D26" t="s">
        <v>59</v>
      </c>
      <c r="E26">
        <v>16</v>
      </c>
      <c r="F26" t="s">
        <v>4</v>
      </c>
      <c r="G26" t="s">
        <v>5</v>
      </c>
    </row>
    <row r="27" spans="1:16" x14ac:dyDescent="0.2">
      <c r="A27">
        <f t="shared" si="0"/>
        <v>9</v>
      </c>
      <c r="B27" t="s">
        <v>208</v>
      </c>
      <c r="C27" t="s">
        <v>199</v>
      </c>
      <c r="D27" t="s">
        <v>59</v>
      </c>
      <c r="E27">
        <v>16</v>
      </c>
      <c r="F27" t="s">
        <v>7</v>
      </c>
      <c r="G27" t="s">
        <v>8</v>
      </c>
    </row>
    <row r="28" spans="1:16" x14ac:dyDescent="0.2">
      <c r="A28">
        <f t="shared" si="0"/>
        <v>10</v>
      </c>
      <c r="B28" t="s">
        <v>209</v>
      </c>
      <c r="C28" t="s">
        <v>198</v>
      </c>
      <c r="D28" t="s">
        <v>59</v>
      </c>
      <c r="E28">
        <v>18</v>
      </c>
      <c r="F28" t="s">
        <v>14</v>
      </c>
      <c r="G28" t="s">
        <v>15</v>
      </c>
    </row>
    <row r="29" spans="1:16" x14ac:dyDescent="0.2">
      <c r="A29">
        <f t="shared" si="0"/>
        <v>11</v>
      </c>
      <c r="B29" t="s">
        <v>174</v>
      </c>
      <c r="C29" t="s">
        <v>175</v>
      </c>
      <c r="D29" t="s">
        <v>59</v>
      </c>
      <c r="E29">
        <v>14</v>
      </c>
      <c r="F29" t="s">
        <v>1</v>
      </c>
      <c r="G29" t="s">
        <v>2</v>
      </c>
    </row>
    <row r="30" spans="1:16" x14ac:dyDescent="0.2">
      <c r="A30">
        <f t="shared" si="0"/>
        <v>12</v>
      </c>
      <c r="B30" t="s">
        <v>176</v>
      </c>
      <c r="C30" t="s">
        <v>170</v>
      </c>
      <c r="D30" t="s">
        <v>59</v>
      </c>
      <c r="E30">
        <v>14</v>
      </c>
      <c r="F30" t="s">
        <v>14</v>
      </c>
      <c r="G30" t="s">
        <v>15</v>
      </c>
    </row>
    <row r="31" spans="1:16" x14ac:dyDescent="0.2">
      <c r="A31">
        <f t="shared" si="0"/>
        <v>13</v>
      </c>
      <c r="B31" t="s">
        <v>173</v>
      </c>
      <c r="C31" t="s">
        <v>169</v>
      </c>
      <c r="D31" t="s">
        <v>59</v>
      </c>
      <c r="E31">
        <v>14</v>
      </c>
      <c r="F31" t="s">
        <v>4</v>
      </c>
      <c r="G31" t="s">
        <v>5</v>
      </c>
    </row>
    <row r="32" spans="1:16" x14ac:dyDescent="0.2">
      <c r="A32">
        <f t="shared" si="0"/>
        <v>1</v>
      </c>
      <c r="B32" t="s">
        <v>234</v>
      </c>
      <c r="C32" t="s">
        <v>193</v>
      </c>
      <c r="D32" t="s">
        <v>129</v>
      </c>
      <c r="E32">
        <v>15</v>
      </c>
      <c r="F32" t="s">
        <v>19</v>
      </c>
      <c r="G32" t="s">
        <v>20</v>
      </c>
    </row>
    <row r="33" spans="1:7" x14ac:dyDescent="0.2">
      <c r="A33">
        <f t="shared" si="0"/>
        <v>2</v>
      </c>
      <c r="B33" t="s">
        <v>235</v>
      </c>
      <c r="C33" t="s">
        <v>194</v>
      </c>
      <c r="D33" t="s">
        <v>129</v>
      </c>
      <c r="E33">
        <v>16</v>
      </c>
      <c r="F33" t="s">
        <v>19</v>
      </c>
      <c r="G33" t="s">
        <v>20</v>
      </c>
    </row>
    <row r="34" spans="1:7" x14ac:dyDescent="0.2">
      <c r="A34">
        <f t="shared" ref="A34:A65" si="5">SUMPRODUCT((B$2:B$91&lt;B34)*(D34=D$2:D$91)) + 1</f>
        <v>3</v>
      </c>
      <c r="B34" t="s">
        <v>236</v>
      </c>
      <c r="C34" t="s">
        <v>205</v>
      </c>
      <c r="D34" t="s">
        <v>129</v>
      </c>
      <c r="E34">
        <v>16</v>
      </c>
      <c r="F34" t="s">
        <v>19</v>
      </c>
      <c r="G34" t="s">
        <v>20</v>
      </c>
    </row>
    <row r="35" spans="1:7" x14ac:dyDescent="0.2">
      <c r="A35">
        <f t="shared" si="5"/>
        <v>4</v>
      </c>
      <c r="B35" t="s">
        <v>237</v>
      </c>
      <c r="C35" t="s">
        <v>199</v>
      </c>
      <c r="D35" t="s">
        <v>129</v>
      </c>
      <c r="E35">
        <v>16</v>
      </c>
      <c r="F35" t="s">
        <v>24</v>
      </c>
      <c r="G35" t="s">
        <v>25</v>
      </c>
    </row>
    <row r="36" spans="1:7" x14ac:dyDescent="0.2">
      <c r="A36">
        <f t="shared" si="5"/>
        <v>5</v>
      </c>
      <c r="B36" t="s">
        <v>238</v>
      </c>
      <c r="C36" t="s">
        <v>197</v>
      </c>
      <c r="D36" t="s">
        <v>129</v>
      </c>
      <c r="E36">
        <v>15</v>
      </c>
      <c r="F36" t="s">
        <v>19</v>
      </c>
      <c r="G36" t="s">
        <v>20</v>
      </c>
    </row>
    <row r="37" spans="1:7" x14ac:dyDescent="0.2">
      <c r="A37">
        <f t="shared" si="5"/>
        <v>6</v>
      </c>
      <c r="B37" t="s">
        <v>187</v>
      </c>
      <c r="C37" t="s">
        <v>169</v>
      </c>
      <c r="D37" t="s">
        <v>129</v>
      </c>
      <c r="E37">
        <v>14</v>
      </c>
      <c r="F37" t="s">
        <v>19</v>
      </c>
      <c r="G37" t="s">
        <v>20</v>
      </c>
    </row>
    <row r="38" spans="1:7" x14ac:dyDescent="0.2">
      <c r="A38">
        <f t="shared" si="5"/>
        <v>7</v>
      </c>
      <c r="B38" t="s">
        <v>188</v>
      </c>
      <c r="C38" t="s">
        <v>175</v>
      </c>
      <c r="D38" t="s">
        <v>129</v>
      </c>
      <c r="E38">
        <v>14</v>
      </c>
      <c r="F38" t="s">
        <v>19</v>
      </c>
      <c r="G38" t="s">
        <v>20</v>
      </c>
    </row>
    <row r="39" spans="1:7" x14ac:dyDescent="0.2">
      <c r="A39">
        <f t="shared" si="5"/>
        <v>8</v>
      </c>
      <c r="B39" t="s">
        <v>189</v>
      </c>
      <c r="C39" t="s">
        <v>170</v>
      </c>
      <c r="D39" t="s">
        <v>129</v>
      </c>
      <c r="E39">
        <v>14</v>
      </c>
      <c r="F39" t="s">
        <v>7</v>
      </c>
      <c r="G39" t="s">
        <v>8</v>
      </c>
    </row>
    <row r="40" spans="1:7" x14ac:dyDescent="0.2">
      <c r="A40">
        <f t="shared" si="5"/>
        <v>1</v>
      </c>
      <c r="B40" t="s">
        <v>210</v>
      </c>
      <c r="C40" t="s">
        <v>193</v>
      </c>
      <c r="D40" t="s">
        <v>70</v>
      </c>
      <c r="E40">
        <v>15</v>
      </c>
      <c r="F40" t="s">
        <v>14</v>
      </c>
      <c r="G40" t="s">
        <v>15</v>
      </c>
    </row>
    <row r="41" spans="1:7" x14ac:dyDescent="0.2">
      <c r="A41">
        <f t="shared" si="5"/>
        <v>2</v>
      </c>
      <c r="B41" t="s">
        <v>211</v>
      </c>
      <c r="C41" t="s">
        <v>200</v>
      </c>
      <c r="D41" t="s">
        <v>70</v>
      </c>
      <c r="E41">
        <v>15</v>
      </c>
      <c r="F41" t="s">
        <v>7</v>
      </c>
      <c r="G41" t="s">
        <v>8</v>
      </c>
    </row>
    <row r="42" spans="1:7" x14ac:dyDescent="0.2">
      <c r="A42">
        <f t="shared" si="5"/>
        <v>3</v>
      </c>
      <c r="B42" t="s">
        <v>177</v>
      </c>
      <c r="C42" t="s">
        <v>167</v>
      </c>
      <c r="D42" t="s">
        <v>70</v>
      </c>
      <c r="E42">
        <v>14</v>
      </c>
      <c r="F42" t="s">
        <v>14</v>
      </c>
      <c r="G42" t="s">
        <v>15</v>
      </c>
    </row>
    <row r="43" spans="1:7" x14ac:dyDescent="0.2">
      <c r="A43">
        <f t="shared" si="5"/>
        <v>4</v>
      </c>
      <c r="B43" t="s">
        <v>212</v>
      </c>
      <c r="C43" t="s">
        <v>196</v>
      </c>
      <c r="D43" t="s">
        <v>70</v>
      </c>
      <c r="E43">
        <v>16</v>
      </c>
      <c r="F43" t="s">
        <v>14</v>
      </c>
      <c r="G43" t="s">
        <v>15</v>
      </c>
    </row>
    <row r="44" spans="1:7" x14ac:dyDescent="0.2">
      <c r="A44">
        <f t="shared" si="5"/>
        <v>5</v>
      </c>
      <c r="B44" t="s">
        <v>213</v>
      </c>
      <c r="C44" t="s">
        <v>205</v>
      </c>
      <c r="D44" t="s">
        <v>70</v>
      </c>
      <c r="E44">
        <v>16</v>
      </c>
      <c r="F44" t="s">
        <v>14</v>
      </c>
      <c r="G44" t="s">
        <v>15</v>
      </c>
    </row>
    <row r="45" spans="1:7" x14ac:dyDescent="0.2">
      <c r="A45">
        <f t="shared" si="5"/>
        <v>6</v>
      </c>
      <c r="B45" t="s">
        <v>214</v>
      </c>
      <c r="C45" t="s">
        <v>194</v>
      </c>
      <c r="D45" t="s">
        <v>70</v>
      </c>
      <c r="E45">
        <v>16</v>
      </c>
      <c r="F45" t="s">
        <v>24</v>
      </c>
      <c r="G45" t="s">
        <v>25</v>
      </c>
    </row>
    <row r="46" spans="1:7" x14ac:dyDescent="0.2">
      <c r="A46">
        <f t="shared" si="5"/>
        <v>7</v>
      </c>
      <c r="B46" t="s">
        <v>215</v>
      </c>
      <c r="C46" t="s">
        <v>199</v>
      </c>
      <c r="D46" t="s">
        <v>70</v>
      </c>
      <c r="E46">
        <v>16</v>
      </c>
      <c r="F46" t="s">
        <v>19</v>
      </c>
      <c r="G46" t="s">
        <v>20</v>
      </c>
    </row>
    <row r="47" spans="1:7" x14ac:dyDescent="0.2">
      <c r="A47">
        <f t="shared" si="5"/>
        <v>8</v>
      </c>
      <c r="B47" t="s">
        <v>178</v>
      </c>
      <c r="C47" t="s">
        <v>168</v>
      </c>
      <c r="D47" t="s">
        <v>70</v>
      </c>
      <c r="E47">
        <v>14</v>
      </c>
      <c r="F47" t="s">
        <v>24</v>
      </c>
      <c r="G47" t="s">
        <v>25</v>
      </c>
    </row>
    <row r="48" spans="1:7" x14ac:dyDescent="0.2">
      <c r="A48">
        <f t="shared" si="5"/>
        <v>9</v>
      </c>
      <c r="B48" t="s">
        <v>216</v>
      </c>
      <c r="C48" t="s">
        <v>197</v>
      </c>
      <c r="D48" t="s">
        <v>70</v>
      </c>
      <c r="E48">
        <v>15</v>
      </c>
      <c r="F48" t="s">
        <v>24</v>
      </c>
      <c r="G48" t="s">
        <v>25</v>
      </c>
    </row>
    <row r="49" spans="1:7" x14ac:dyDescent="0.2">
      <c r="A49">
        <f t="shared" si="5"/>
        <v>10</v>
      </c>
      <c r="B49" t="s">
        <v>179</v>
      </c>
      <c r="C49" t="s">
        <v>169</v>
      </c>
      <c r="D49" t="s">
        <v>70</v>
      </c>
      <c r="E49">
        <v>14</v>
      </c>
      <c r="F49" t="s">
        <v>24</v>
      </c>
      <c r="G49" t="s">
        <v>25</v>
      </c>
    </row>
    <row r="50" spans="1:7" x14ac:dyDescent="0.2">
      <c r="A50">
        <f t="shared" si="5"/>
        <v>11</v>
      </c>
      <c r="B50" t="s">
        <v>180</v>
      </c>
      <c r="C50" t="s">
        <v>175</v>
      </c>
      <c r="D50" t="s">
        <v>70</v>
      </c>
      <c r="E50">
        <v>14</v>
      </c>
      <c r="F50" t="s">
        <v>1</v>
      </c>
      <c r="G50" t="s">
        <v>2</v>
      </c>
    </row>
    <row r="51" spans="1:7" x14ac:dyDescent="0.2">
      <c r="A51">
        <f t="shared" si="5"/>
        <v>12</v>
      </c>
      <c r="B51" t="s">
        <v>217</v>
      </c>
      <c r="C51" t="s">
        <v>198</v>
      </c>
      <c r="D51" t="s">
        <v>70</v>
      </c>
      <c r="E51">
        <v>18</v>
      </c>
      <c r="F51" t="s">
        <v>24</v>
      </c>
      <c r="G51" t="s">
        <v>25</v>
      </c>
    </row>
    <row r="52" spans="1:7" x14ac:dyDescent="0.2">
      <c r="A52">
        <f t="shared" si="5"/>
        <v>1</v>
      </c>
      <c r="B52" t="s">
        <v>239</v>
      </c>
      <c r="C52" t="s">
        <v>200</v>
      </c>
      <c r="D52" t="s">
        <v>146</v>
      </c>
      <c r="E52">
        <v>15</v>
      </c>
      <c r="F52" t="s">
        <v>14</v>
      </c>
      <c r="G52" t="s">
        <v>15</v>
      </c>
    </row>
    <row r="53" spans="1:7" x14ac:dyDescent="0.2">
      <c r="A53">
        <f t="shared" si="5"/>
        <v>2</v>
      </c>
      <c r="B53" t="s">
        <v>190</v>
      </c>
      <c r="C53" t="s">
        <v>166</v>
      </c>
      <c r="D53" t="s">
        <v>146</v>
      </c>
      <c r="E53">
        <v>14</v>
      </c>
      <c r="F53" t="s">
        <v>24</v>
      </c>
      <c r="G53" t="s">
        <v>25</v>
      </c>
    </row>
    <row r="54" spans="1:7" x14ac:dyDescent="0.2">
      <c r="A54">
        <f t="shared" si="5"/>
        <v>3</v>
      </c>
      <c r="B54" t="s">
        <v>191</v>
      </c>
      <c r="C54" t="s">
        <v>167</v>
      </c>
      <c r="D54" t="s">
        <v>146</v>
      </c>
      <c r="E54">
        <v>14</v>
      </c>
      <c r="F54" t="s">
        <v>14</v>
      </c>
      <c r="G54" t="s">
        <v>15</v>
      </c>
    </row>
    <row r="55" spans="1:7" x14ac:dyDescent="0.2">
      <c r="A55">
        <f t="shared" si="5"/>
        <v>4</v>
      </c>
      <c r="B55" t="s">
        <v>240</v>
      </c>
      <c r="C55" t="s">
        <v>205</v>
      </c>
      <c r="D55" t="s">
        <v>146</v>
      </c>
      <c r="E55">
        <v>16</v>
      </c>
      <c r="F55" t="s">
        <v>14</v>
      </c>
      <c r="G55" t="s">
        <v>15</v>
      </c>
    </row>
    <row r="56" spans="1:7" x14ac:dyDescent="0.2">
      <c r="A56">
        <f t="shared" si="5"/>
        <v>5</v>
      </c>
      <c r="B56" t="s">
        <v>241</v>
      </c>
      <c r="C56" t="s">
        <v>196</v>
      </c>
      <c r="D56" t="s">
        <v>146</v>
      </c>
      <c r="E56">
        <v>16</v>
      </c>
      <c r="F56" t="s">
        <v>14</v>
      </c>
      <c r="G56" t="s">
        <v>15</v>
      </c>
    </row>
    <row r="57" spans="1:7" x14ac:dyDescent="0.2">
      <c r="A57">
        <f t="shared" si="5"/>
        <v>6</v>
      </c>
      <c r="B57" t="s">
        <v>192</v>
      </c>
      <c r="C57" t="s">
        <v>168</v>
      </c>
      <c r="D57" t="s">
        <v>146</v>
      </c>
      <c r="E57">
        <v>14</v>
      </c>
      <c r="F57" t="s">
        <v>24</v>
      </c>
      <c r="G57" t="s">
        <v>25</v>
      </c>
    </row>
    <row r="58" spans="1:7" x14ac:dyDescent="0.2">
      <c r="A58">
        <f t="shared" si="5"/>
        <v>1</v>
      </c>
      <c r="B58" t="s">
        <v>218</v>
      </c>
      <c r="C58" t="s">
        <v>200</v>
      </c>
      <c r="D58" t="s">
        <v>87</v>
      </c>
      <c r="E58">
        <v>15</v>
      </c>
      <c r="F58" t="s">
        <v>24</v>
      </c>
      <c r="G58" t="s">
        <v>25</v>
      </c>
    </row>
    <row r="59" spans="1:7" x14ac:dyDescent="0.2">
      <c r="A59">
        <f t="shared" si="5"/>
        <v>2</v>
      </c>
      <c r="B59" t="s">
        <v>181</v>
      </c>
      <c r="C59" t="s">
        <v>166</v>
      </c>
      <c r="D59" t="s">
        <v>87</v>
      </c>
      <c r="E59">
        <v>14</v>
      </c>
      <c r="F59" t="s">
        <v>24</v>
      </c>
      <c r="G59" t="s">
        <v>25</v>
      </c>
    </row>
    <row r="60" spans="1:7" x14ac:dyDescent="0.2">
      <c r="A60">
        <f t="shared" si="5"/>
        <v>3</v>
      </c>
      <c r="B60" t="s">
        <v>182</v>
      </c>
      <c r="C60" t="s">
        <v>167</v>
      </c>
      <c r="D60" t="s">
        <v>87</v>
      </c>
      <c r="E60">
        <v>14</v>
      </c>
      <c r="F60" t="s">
        <v>24</v>
      </c>
      <c r="G60" t="s">
        <v>25</v>
      </c>
    </row>
    <row r="61" spans="1:7" x14ac:dyDescent="0.2">
      <c r="A61">
        <f t="shared" si="5"/>
        <v>4</v>
      </c>
      <c r="B61" t="s">
        <v>219</v>
      </c>
      <c r="C61" t="s">
        <v>205</v>
      </c>
      <c r="D61" t="s">
        <v>87</v>
      </c>
      <c r="E61">
        <v>16</v>
      </c>
      <c r="F61" t="s">
        <v>1</v>
      </c>
      <c r="G61" t="s">
        <v>2</v>
      </c>
    </row>
    <row r="62" spans="1:7" x14ac:dyDescent="0.2">
      <c r="A62">
        <f t="shared" si="5"/>
        <v>5</v>
      </c>
      <c r="B62" t="s">
        <v>220</v>
      </c>
      <c r="C62" t="s">
        <v>196</v>
      </c>
      <c r="D62" t="s">
        <v>87</v>
      </c>
      <c r="E62">
        <v>16</v>
      </c>
      <c r="F62" t="s">
        <v>7</v>
      </c>
      <c r="G62" t="s">
        <v>8</v>
      </c>
    </row>
    <row r="63" spans="1:7" x14ac:dyDescent="0.2">
      <c r="A63">
        <f t="shared" si="5"/>
        <v>1</v>
      </c>
      <c r="B63">
        <v>33.19</v>
      </c>
      <c r="C63" t="s">
        <v>167</v>
      </c>
      <c r="D63" t="s">
        <v>94</v>
      </c>
      <c r="E63">
        <v>14</v>
      </c>
      <c r="F63" t="s">
        <v>1</v>
      </c>
      <c r="G63" t="s">
        <v>2</v>
      </c>
    </row>
    <row r="64" spans="1:7" x14ac:dyDescent="0.2">
      <c r="A64">
        <f t="shared" si="5"/>
        <v>2</v>
      </c>
      <c r="B64">
        <v>33.68</v>
      </c>
      <c r="C64" t="s">
        <v>194</v>
      </c>
      <c r="D64" t="s">
        <v>94</v>
      </c>
      <c r="E64">
        <v>16</v>
      </c>
      <c r="F64" t="s">
        <v>1</v>
      </c>
      <c r="G64" t="s">
        <v>2</v>
      </c>
    </row>
    <row r="65" spans="1:7" x14ac:dyDescent="0.2">
      <c r="A65">
        <f t="shared" si="5"/>
        <v>3</v>
      </c>
      <c r="B65">
        <v>35.299999999999997</v>
      </c>
      <c r="C65" t="s">
        <v>195</v>
      </c>
      <c r="D65" t="s">
        <v>94</v>
      </c>
      <c r="E65">
        <v>17</v>
      </c>
      <c r="F65" t="s">
        <v>4</v>
      </c>
      <c r="G65" t="s">
        <v>5</v>
      </c>
    </row>
    <row r="66" spans="1:7" x14ac:dyDescent="0.2">
      <c r="A66">
        <f t="shared" ref="A66:A91" si="6">SUMPRODUCT((B$2:B$91&lt;B66)*(D66=D$2:D$91)) + 1</f>
        <v>4</v>
      </c>
      <c r="B66">
        <v>36.39</v>
      </c>
      <c r="C66" t="s">
        <v>196</v>
      </c>
      <c r="D66" t="s">
        <v>94</v>
      </c>
      <c r="E66">
        <v>16</v>
      </c>
      <c r="F66" t="s">
        <v>7</v>
      </c>
      <c r="G66" t="s">
        <v>8</v>
      </c>
    </row>
    <row r="67" spans="1:7" x14ac:dyDescent="0.2">
      <c r="A67">
        <f t="shared" si="6"/>
        <v>5</v>
      </c>
      <c r="B67">
        <v>39.94</v>
      </c>
      <c r="C67" t="s">
        <v>175</v>
      </c>
      <c r="D67" t="s">
        <v>94</v>
      </c>
      <c r="E67">
        <v>14</v>
      </c>
      <c r="F67" t="s">
        <v>1</v>
      </c>
      <c r="G67" t="s">
        <v>2</v>
      </c>
    </row>
    <row r="68" spans="1:7" x14ac:dyDescent="0.2">
      <c r="A68">
        <f t="shared" si="6"/>
        <v>6</v>
      </c>
      <c r="B68">
        <v>45.29</v>
      </c>
      <c r="C68" t="s">
        <v>170</v>
      </c>
      <c r="D68" t="s">
        <v>94</v>
      </c>
      <c r="E68">
        <v>14</v>
      </c>
      <c r="F68" t="s">
        <v>7</v>
      </c>
      <c r="G68" t="s">
        <v>8</v>
      </c>
    </row>
    <row r="69" spans="1:7" x14ac:dyDescent="0.2">
      <c r="A69">
        <f t="shared" si="6"/>
        <v>1</v>
      </c>
      <c r="B69">
        <v>33.86</v>
      </c>
      <c r="C69" t="s">
        <v>193</v>
      </c>
      <c r="D69" t="s">
        <v>107</v>
      </c>
      <c r="E69">
        <v>15</v>
      </c>
      <c r="F69" t="s">
        <v>14</v>
      </c>
      <c r="G69" t="s">
        <v>15</v>
      </c>
    </row>
    <row r="70" spans="1:7" x14ac:dyDescent="0.2">
      <c r="A70">
        <f t="shared" si="6"/>
        <v>2</v>
      </c>
      <c r="B70">
        <v>35.11</v>
      </c>
      <c r="C70" t="s">
        <v>200</v>
      </c>
      <c r="D70" t="s">
        <v>107</v>
      </c>
      <c r="E70">
        <v>15</v>
      </c>
      <c r="F70" t="s">
        <v>7</v>
      </c>
      <c r="G70" t="s">
        <v>8</v>
      </c>
    </row>
    <row r="71" spans="1:7" x14ac:dyDescent="0.2">
      <c r="A71">
        <f t="shared" si="6"/>
        <v>3</v>
      </c>
      <c r="B71">
        <v>38.82</v>
      </c>
      <c r="C71" t="s">
        <v>196</v>
      </c>
      <c r="D71" t="s">
        <v>107</v>
      </c>
      <c r="E71">
        <v>16</v>
      </c>
      <c r="F71" t="s">
        <v>14</v>
      </c>
      <c r="G71" t="s">
        <v>15</v>
      </c>
    </row>
    <row r="72" spans="1:7" x14ac:dyDescent="0.2">
      <c r="A72">
        <f t="shared" si="6"/>
        <v>4</v>
      </c>
      <c r="B72">
        <v>39.729999999999997</v>
      </c>
      <c r="C72" t="s">
        <v>169</v>
      </c>
      <c r="D72" t="s">
        <v>107</v>
      </c>
      <c r="E72">
        <v>14</v>
      </c>
      <c r="F72" t="s">
        <v>14</v>
      </c>
      <c r="G72" t="s">
        <v>15</v>
      </c>
    </row>
    <row r="73" spans="1:7" x14ac:dyDescent="0.2">
      <c r="A73">
        <f t="shared" si="6"/>
        <v>5</v>
      </c>
      <c r="B73">
        <v>42.19</v>
      </c>
      <c r="C73" t="s">
        <v>170</v>
      </c>
      <c r="D73" t="s">
        <v>107</v>
      </c>
      <c r="E73">
        <v>14</v>
      </c>
      <c r="F73" t="s">
        <v>14</v>
      </c>
      <c r="G73" t="s">
        <v>15</v>
      </c>
    </row>
    <row r="74" spans="1:7" x14ac:dyDescent="0.2">
      <c r="A74">
        <f t="shared" si="6"/>
        <v>1</v>
      </c>
      <c r="B74">
        <v>28.34</v>
      </c>
      <c r="C74" t="s">
        <v>200</v>
      </c>
      <c r="D74" t="s">
        <v>118</v>
      </c>
      <c r="E74">
        <v>15</v>
      </c>
      <c r="F74" t="s">
        <v>14</v>
      </c>
      <c r="G74" t="s">
        <v>15</v>
      </c>
    </row>
    <row r="75" spans="1:7" x14ac:dyDescent="0.2">
      <c r="A75">
        <f t="shared" si="6"/>
        <v>2</v>
      </c>
      <c r="B75">
        <v>31.15</v>
      </c>
      <c r="C75" t="s">
        <v>194</v>
      </c>
      <c r="D75" t="s">
        <v>118</v>
      </c>
      <c r="E75">
        <v>16</v>
      </c>
      <c r="F75" t="s">
        <v>1</v>
      </c>
      <c r="G75" t="s">
        <v>2</v>
      </c>
    </row>
    <row r="76" spans="1:7" x14ac:dyDescent="0.2">
      <c r="A76">
        <f t="shared" si="6"/>
        <v>3</v>
      </c>
      <c r="B76">
        <v>32.69</v>
      </c>
      <c r="C76" t="s">
        <v>197</v>
      </c>
      <c r="D76" t="s">
        <v>118</v>
      </c>
      <c r="E76">
        <v>15</v>
      </c>
      <c r="F76" t="s">
        <v>14</v>
      </c>
      <c r="G76" t="s">
        <v>15</v>
      </c>
    </row>
    <row r="77" spans="1:7" x14ac:dyDescent="0.2">
      <c r="A77">
        <f t="shared" si="6"/>
        <v>4</v>
      </c>
      <c r="B77">
        <v>34.64</v>
      </c>
      <c r="C77" t="s">
        <v>198</v>
      </c>
      <c r="D77" t="s">
        <v>118</v>
      </c>
      <c r="E77">
        <v>18</v>
      </c>
      <c r="F77" t="s">
        <v>14</v>
      </c>
      <c r="G77" t="s">
        <v>15</v>
      </c>
    </row>
    <row r="78" spans="1:7" x14ac:dyDescent="0.2">
      <c r="A78">
        <f t="shared" si="6"/>
        <v>5</v>
      </c>
      <c r="B78">
        <v>35.54</v>
      </c>
      <c r="C78" t="s">
        <v>169</v>
      </c>
      <c r="D78" t="s">
        <v>118</v>
      </c>
      <c r="E78">
        <v>14</v>
      </c>
      <c r="F78" t="s">
        <v>14</v>
      </c>
      <c r="G78" t="s">
        <v>15</v>
      </c>
    </row>
    <row r="79" spans="1:7" x14ac:dyDescent="0.2">
      <c r="A79">
        <f t="shared" si="6"/>
        <v>6</v>
      </c>
      <c r="B79">
        <v>36.340000000000003</v>
      </c>
      <c r="C79" t="s">
        <v>196</v>
      </c>
      <c r="D79" t="s">
        <v>118</v>
      </c>
      <c r="E79">
        <v>16</v>
      </c>
      <c r="F79" t="s">
        <v>7</v>
      </c>
      <c r="G79" t="s">
        <v>8</v>
      </c>
    </row>
    <row r="80" spans="1:7" x14ac:dyDescent="0.2">
      <c r="A80">
        <f t="shared" si="6"/>
        <v>7</v>
      </c>
      <c r="B80">
        <v>40.32</v>
      </c>
      <c r="C80" t="s">
        <v>170</v>
      </c>
      <c r="D80" t="s">
        <v>118</v>
      </c>
      <c r="E80">
        <v>14</v>
      </c>
      <c r="F80" t="s">
        <v>7</v>
      </c>
      <c r="G80" t="s">
        <v>8</v>
      </c>
    </row>
    <row r="81" spans="1:7" x14ac:dyDescent="0.2">
      <c r="A81">
        <f t="shared" si="6"/>
        <v>1</v>
      </c>
      <c r="B81">
        <v>27.57</v>
      </c>
      <c r="C81" t="s">
        <v>193</v>
      </c>
      <c r="D81" t="s">
        <v>45</v>
      </c>
      <c r="E81">
        <v>15</v>
      </c>
      <c r="F81" t="s">
        <v>14</v>
      </c>
      <c r="G81" t="s">
        <v>15</v>
      </c>
    </row>
    <row r="82" spans="1:7" x14ac:dyDescent="0.2">
      <c r="A82">
        <f t="shared" si="6"/>
        <v>2</v>
      </c>
      <c r="B82">
        <v>28.56</v>
      </c>
      <c r="C82" t="s">
        <v>194</v>
      </c>
      <c r="D82" t="s">
        <v>45</v>
      </c>
      <c r="E82">
        <v>16</v>
      </c>
      <c r="F82" t="s">
        <v>1</v>
      </c>
      <c r="G82" t="s">
        <v>2</v>
      </c>
    </row>
    <row r="83" spans="1:7" x14ac:dyDescent="0.2">
      <c r="A83">
        <f t="shared" si="6"/>
        <v>3</v>
      </c>
      <c r="B83">
        <v>29.1</v>
      </c>
      <c r="C83" t="s">
        <v>166</v>
      </c>
      <c r="D83" t="s">
        <v>45</v>
      </c>
      <c r="E83">
        <v>14</v>
      </c>
      <c r="F83" t="s">
        <v>4</v>
      </c>
      <c r="G83" t="s">
        <v>5</v>
      </c>
    </row>
    <row r="84" spans="1:7" x14ac:dyDescent="0.2">
      <c r="A84">
        <f t="shared" si="6"/>
        <v>4</v>
      </c>
      <c r="B84">
        <v>29.46</v>
      </c>
      <c r="C84" t="s">
        <v>195</v>
      </c>
      <c r="D84" t="s">
        <v>45</v>
      </c>
      <c r="E84">
        <v>17</v>
      </c>
      <c r="F84" t="s">
        <v>4</v>
      </c>
      <c r="G84" t="s">
        <v>5</v>
      </c>
    </row>
    <row r="85" spans="1:7" x14ac:dyDescent="0.2">
      <c r="A85">
        <f t="shared" si="6"/>
        <v>5</v>
      </c>
      <c r="B85">
        <v>29.48</v>
      </c>
      <c r="C85" t="s">
        <v>196</v>
      </c>
      <c r="D85" t="s">
        <v>45</v>
      </c>
      <c r="E85">
        <v>16</v>
      </c>
      <c r="F85" t="s">
        <v>14</v>
      </c>
      <c r="G85" t="s">
        <v>15</v>
      </c>
    </row>
    <row r="86" spans="1:7" x14ac:dyDescent="0.2">
      <c r="A86">
        <f t="shared" si="6"/>
        <v>6</v>
      </c>
      <c r="B86">
        <v>30.03</v>
      </c>
      <c r="C86" t="s">
        <v>197</v>
      </c>
      <c r="D86" t="s">
        <v>45</v>
      </c>
      <c r="E86">
        <v>15</v>
      </c>
      <c r="F86" t="s">
        <v>14</v>
      </c>
      <c r="G86" t="s">
        <v>15</v>
      </c>
    </row>
    <row r="87" spans="1:7" x14ac:dyDescent="0.2">
      <c r="A87">
        <f t="shared" si="6"/>
        <v>7</v>
      </c>
      <c r="B87">
        <v>30.35</v>
      </c>
      <c r="C87" t="s">
        <v>167</v>
      </c>
      <c r="D87" t="s">
        <v>45</v>
      </c>
      <c r="E87">
        <v>14</v>
      </c>
      <c r="F87" t="s">
        <v>14</v>
      </c>
      <c r="G87" t="s">
        <v>15</v>
      </c>
    </row>
    <row r="88" spans="1:7" x14ac:dyDescent="0.2">
      <c r="A88">
        <f t="shared" si="6"/>
        <v>8</v>
      </c>
      <c r="B88">
        <v>30.64</v>
      </c>
      <c r="C88" t="s">
        <v>198</v>
      </c>
      <c r="D88" t="s">
        <v>45</v>
      </c>
      <c r="E88">
        <v>18</v>
      </c>
      <c r="F88" t="s">
        <v>14</v>
      </c>
      <c r="G88" t="s">
        <v>15</v>
      </c>
    </row>
    <row r="89" spans="1:7" x14ac:dyDescent="0.2">
      <c r="A89">
        <f t="shared" si="6"/>
        <v>9</v>
      </c>
      <c r="B89">
        <v>31.63</v>
      </c>
      <c r="C89" t="s">
        <v>169</v>
      </c>
      <c r="D89" t="s">
        <v>45</v>
      </c>
      <c r="E89">
        <v>14</v>
      </c>
      <c r="F89" t="s">
        <v>14</v>
      </c>
      <c r="G89" t="s">
        <v>15</v>
      </c>
    </row>
    <row r="90" spans="1:7" x14ac:dyDescent="0.2">
      <c r="A90">
        <f t="shared" si="6"/>
        <v>10</v>
      </c>
      <c r="B90">
        <v>31.87</v>
      </c>
      <c r="C90" t="s">
        <v>199</v>
      </c>
      <c r="D90" t="s">
        <v>45</v>
      </c>
      <c r="E90">
        <v>16</v>
      </c>
      <c r="F90" t="s">
        <v>7</v>
      </c>
      <c r="G90" t="s">
        <v>8</v>
      </c>
    </row>
    <row r="91" spans="1:7" x14ac:dyDescent="0.2">
      <c r="A91">
        <f t="shared" si="6"/>
        <v>11</v>
      </c>
      <c r="B91">
        <v>33.520000000000003</v>
      </c>
      <c r="C91" t="s">
        <v>170</v>
      </c>
      <c r="D91" t="s">
        <v>45</v>
      </c>
      <c r="E91">
        <v>14</v>
      </c>
      <c r="F91" t="s">
        <v>14</v>
      </c>
      <c r="G91" t="s">
        <v>15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bois</vt:lpstr>
      <vt:lpstr>gurls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Sun [STUDENT]</dc:creator>
  <cp:lastModifiedBy>Alan Sun</cp:lastModifiedBy>
  <dcterms:created xsi:type="dcterms:W3CDTF">2018-11-19T10:47:00Z</dcterms:created>
  <dcterms:modified xsi:type="dcterms:W3CDTF">2019-04-02T06:42:37Z</dcterms:modified>
</cp:coreProperties>
</file>