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https://d.docs.live.net/e649db9399f485a4/Documents/Data Projects/Finance/"/>
    </mc:Choice>
  </mc:AlternateContent>
  <xr:revisionPtr revIDLastSave="1821" documentId="11_E60897F41BE170836B02CE998F75CCDC64E183C8" xr6:coauthVersionLast="47" xr6:coauthVersionMax="47" xr10:uidLastSave="{1D5F2DFE-D57E-4731-8D01-5F3001EA3C1D}"/>
  <bookViews>
    <workbookView xWindow="-110" yWindow="-110" windowWidth="19420" windowHeight="10300" activeTab="1" xr2:uid="{00000000-000D-0000-FFFF-FFFF00000000}"/>
  </bookViews>
  <sheets>
    <sheet name="Finance Tracker" sheetId="1" r:id="rId1"/>
    <sheet name="Dashboard" sheetId="7" r:id="rId2"/>
    <sheet name="GPT cache" sheetId="5" state="veryHidden" r:id="rId3"/>
  </sheets>
  <externalReferences>
    <externalReference r:id="rId4"/>
    <externalReference r:id="rId5"/>
    <externalReference r:id="rId6"/>
    <externalReference r:id="rId7"/>
  </externalReferences>
  <definedNames>
    <definedName name="_xlchart.v1.0" hidden="1">('Finance Tracker'!$B$15,'Finance Tracker'!$C$15)</definedName>
    <definedName name="_xlchart.v1.1" hidden="1">('Finance Tracker'!$B$2,'Finance Tracker'!$C$2)</definedName>
    <definedName name="_xlchart.v1.2" hidden="1">('Finance Tracker'!$B$15,'Finance Tracker'!$C$15)</definedName>
    <definedName name="_xlchart.v1.3" hidden="1">('Finance Tracker'!$B$2,'Finance Tracker'!$C$2)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a="1"/>
  <c r="E3" i="1" s="1"/>
  <c r="D3" i="1" a="1"/>
  <c r="D3" i="1" s="1"/>
  <c r="C3" i="1" a="1"/>
  <c r="C3" i="1" s="1"/>
  <c r="C15" i="1" s="1"/>
  <c r="A3" i="1" a="1"/>
  <c r="A3" i="1" s="1"/>
  <c r="AD2" i="1" a="1"/>
  <c r="AD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<sst xmlns="http://schemas.openxmlformats.org/spreadsheetml/2006/main" count="8" uniqueCount="6">
  <si>
    <t>Month</t>
  </si>
  <si>
    <t>Earnings</t>
  </si>
  <si>
    <t>Expenses</t>
  </si>
  <si>
    <t>{"hash":"001c32954ebd19b833878d9b7a299edf87852273bddd8d19643c3802aabb4e70","version":1,"value":"[[\"To add a column to an existing pivot table, follow these steps:\\n\\n1. Select any cell within the pivot table.\\n2. The \\\"PivotTable Analyze\\\" or \\\"PivotTable Design\\\" tab will appear in the Excel ribbon. Click on it.\\n3. In the \\\"PivotTable Fields\\\" or \\\"Fields\\\" section, you will see a list of fields available for the pivot table.\\n4. Locate the field you want to add as a column and check the box next to it. This will add the field to the \\\"Columns\\\" area of the pivot table.\\n5. The pivot table will automatically update, and the new column will be added to the right of the existing columns.\\n\\nNote: If the field you want to add is a value field (e.g., sum, count, average), you may need to drag it to the \\\"Values\\\" area instead of the \\\"Columns\\\" area.\"]]"}</t>
  </si>
  <si>
    <t>Date</t>
  </si>
  <si>
    <t>Finance 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</si>
</sst>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8" formatCode="&quot;$&quot;#,##0"/>
  </numFmts>
  <fonts count="3" x14ac:knownFonts="1">
    <font>
      <sz val="11"/>
      <color theme="1"/>
      <name val="Calibri"/>
      <family val="2"/>
      <scheme val="minor"/>
    </font>
    <font>
      <sz val="11"/>
      <color theme="1"/>
      <name val="Calibri"/>
      <family val="2"/>
      <scheme val="minor"/>
    </font>
    <font>
      <sz val="25"/>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0" fontId="0" fillId="2" borderId="0" xfId="0" applyFill="1" applyAlignment="1">
      <alignment horizontal="center"/>
    </xf>
    <xf numFmtId="0" fontId="0" fillId="2" borderId="0" xfId="0" applyFill="1"/>
    <xf numFmtId="168" fontId="0" fillId="0" borderId="0" xfId="1" applyNumberFormat="1" applyFont="1"/>
    <xf numFmtId="168" fontId="0" fillId="0" borderId="0" xfId="0" applyNumberFormat="1"/>
    <xf numFmtId="0" fontId="2" fillId="2" borderId="0" xfId="0" applyFont="1" applyFill="1" applyAlignment="1">
      <alignment horizontal="center"/>
    </xf>
    <xf numFmtId="0" fontId="2" fillId="3" borderId="0" xfId="0" applyFont="1" applyFill="1" applyAlignment="1"/>
  </cellXfs>
  <cellStyles count="2">
    <cellStyle name="Currency"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eetMetadata" Target="metadata.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Earnings</a:t>
            </a:r>
            <a:r>
              <a:rPr lang="en-US" baseline="0"/>
              <a:t> &amp; Expenses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'Finance Tracker'!$B$2</c:f>
              <c:strCache>
                <c:ptCount val="1"/>
                <c:pt idx="0">
                  <c:v>Earnings</c:v>
                </c:pt>
              </c:strCache>
            </c:strRef>
          </c:tx>
          <c:spPr>
            <a:ln w="28575" cap="rnd">
              <a:solidFill>
                <a:schemeClr val="accent1"/>
              </a:solidFill>
              <a:round/>
            </a:ln>
            <a:effectLst/>
          </c:spPr>
          <c:marker>
            <c:symbol val="none"/>
          </c:marker>
          <c:cat>
            <c:strRef>
              <c:f>'Finance Tracker'!$A$3:$A$14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'Finance Tracker'!$B$3:$B$14</c:f>
              <c:numCache>
                <c:formatCode>"$"#,##0</c:formatCode>
                <c:ptCount val="12"/>
                <c:pt idx="0">
                  <c:v>1395.77</c:v>
                </c:pt>
                <c:pt idx="1">
                  <c:v>1470.02</c:v>
                </c:pt>
                <c:pt idx="2">
                  <c:v>1259.3200000000002</c:v>
                </c:pt>
                <c:pt idx="3">
                  <c:v>1547.5900000000001</c:v>
                </c:pt>
                <c:pt idx="4">
                  <c:v>1654.02</c:v>
                </c:pt>
                <c:pt idx="5">
                  <c:v>4051.34</c:v>
                </c:pt>
                <c:pt idx="6">
                  <c:v>3029.72</c:v>
                </c:pt>
                <c:pt idx="7">
                  <c:v>2003.59</c:v>
                </c:pt>
                <c:pt idx="8">
                  <c:v>2190.7799999999997</c:v>
                </c:pt>
                <c:pt idx="9">
                  <c:v>2476.7600000000002</c:v>
                </c:pt>
                <c:pt idx="10">
                  <c:v>2119.33</c:v>
                </c:pt>
                <c:pt idx="11">
                  <c:v>3467.31</c:v>
                </c:pt>
              </c:numCache>
            </c:numRef>
          </c:val>
          <c:smooth val="0"/>
          <c:extLst>
            <c:ext xmlns:c16="http://schemas.microsoft.com/office/drawing/2014/chart" uri="{C3380CC4-5D6E-409C-BE32-E72D297353CC}">
              <c16:uniqueId val="{00000000-5A15-41A9-8A05-C0A361E43485}"/>
            </c:ext>
          </c:extLst>
        </c:ser>
        <c:ser>
          <c:idx val="1"/>
          <c:order val="1"/>
          <c:tx>
            <c:strRef>
              <c:f>'Finance Tracker'!$C$2</c:f>
              <c:strCache>
                <c:ptCount val="1"/>
                <c:pt idx="0">
                  <c:v>Expenses</c:v>
                </c:pt>
              </c:strCache>
            </c:strRef>
          </c:tx>
          <c:spPr>
            <a:ln w="28575" cap="rnd">
              <a:solidFill>
                <a:schemeClr val="accent2"/>
              </a:solidFill>
              <a:round/>
            </a:ln>
            <a:effectLst/>
          </c:spPr>
          <c:marker>
            <c:symbol val="none"/>
          </c:marker>
          <c:cat>
            <c:strRef>
              <c:f>'Finance Tracker'!$A$3:$A$14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'Finance Tracker'!$C$3:$C$14</c:f>
              <c:numCache>
                <c:formatCode>"$"#,##0</c:formatCode>
                <c:ptCount val="12"/>
                <c:pt idx="0">
                  <c:v>856.26</c:v>
                </c:pt>
                <c:pt idx="1">
                  <c:v>1045.8000000000002</c:v>
                </c:pt>
                <c:pt idx="2">
                  <c:v>905.19999999999982</c:v>
                </c:pt>
                <c:pt idx="3">
                  <c:v>1124.9000000000001</c:v>
                </c:pt>
                <c:pt idx="4">
                  <c:v>2376.36</c:v>
                </c:pt>
                <c:pt idx="5">
                  <c:v>1662.61</c:v>
                </c:pt>
                <c:pt idx="6">
                  <c:v>1735.8899999999999</c:v>
                </c:pt>
                <c:pt idx="7">
                  <c:v>2006.63</c:v>
                </c:pt>
                <c:pt idx="8">
                  <c:v>1379.0300000000002</c:v>
                </c:pt>
                <c:pt idx="9">
                  <c:v>1847.02</c:v>
                </c:pt>
                <c:pt idx="10">
                  <c:v>2514.2800000000002</c:v>
                </c:pt>
                <c:pt idx="11">
                  <c:v>1746.1</c:v>
                </c:pt>
              </c:numCache>
            </c:numRef>
          </c:val>
          <c:smooth val="0"/>
          <c:extLst>
            <c:ext xmlns:c16="http://schemas.microsoft.com/office/drawing/2014/chart" uri="{C3380CC4-5D6E-409C-BE32-E72D297353CC}">
              <c16:uniqueId val="{00000001-5A15-41A9-8A05-C0A361E43485}"/>
            </c:ext>
          </c:extLst>
        </c:ser>
        <c:dLbls>
          <c:showLegendKey val="0"/>
          <c:showVal val="0"/>
          <c:showCatName val="0"/>
          <c:showSerName val="0"/>
          <c:showPercent val="0"/>
          <c:showBubbleSize val="0"/>
        </c:dLbls>
        <c:smooth val="0"/>
        <c:axId val="410474336"/>
        <c:axId val="742790352"/>
      </c:lineChart>
      <c:catAx>
        <c:axId val="410474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790352"/>
        <c:crosses val="autoZero"/>
        <c:auto val="1"/>
        <c:lblAlgn val="ctr"/>
        <c:lblOffset val="100"/>
        <c:noMultiLvlLbl val="0"/>
      </c:catAx>
      <c:valAx>
        <c:axId val="742790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47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Earnings &amp;</a:t>
            </a:r>
            <a:r>
              <a:rPr lang="en-US" baseline="0"/>
              <a:t> Expenses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c:spPr>
            <c:extLst>
              <c:ext xmlns:c16="http://schemas.microsoft.com/office/drawing/2014/chart" uri="{C3380CC4-5D6E-409C-BE32-E72D297353CC}">
                <c16:uniqueId val="{00000001-9A39-4FEF-8FE4-B5C76C3F97B0}"/>
              </c:ext>
            </c:extLst>
          </c:dPt>
          <c:dPt>
            <c:idx val="1"/>
            <c:bubble3D val="0"/>
            <c:spPr>
              <a:solidFill>
                <a:schemeClr val="accent2"/>
              </a:solidFill>
              <a:ln>
                <a:noFill/>
              </a:ln>
              <a:effectLst/>
            </c:spPr>
            <c:extLst>
              <c:ext xmlns:c16="http://schemas.microsoft.com/office/drawing/2014/chart" uri="{C3380CC4-5D6E-409C-BE32-E72D297353CC}">
                <c16:uniqueId val="{00000002-9A39-4FEF-8FE4-B5C76C3F97B0}"/>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1-9A39-4FEF-8FE4-B5C76C3F97B0}"/>
                </c:ext>
              </c:extLst>
            </c:dLbl>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2-9A39-4FEF-8FE4-B5C76C3F97B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('Finance Tracker'!$B$2,'Finance Tracker'!$C$2)</c:f>
              <c:strCache>
                <c:ptCount val="2"/>
                <c:pt idx="0">
                  <c:v>Earnings</c:v>
                </c:pt>
                <c:pt idx="1">
                  <c:v>Expenses</c:v>
                </c:pt>
              </c:strCache>
            </c:strRef>
          </c:cat>
          <c:val>
            <c:numRef>
              <c:f>('Finance Tracker'!$B$15,'Finance Tracker'!$C$15)</c:f>
              <c:numCache>
                <c:formatCode>"$"#,##0</c:formatCode>
                <c:ptCount val="2"/>
                <c:pt idx="0">
                  <c:v>26665.55</c:v>
                </c:pt>
                <c:pt idx="1">
                  <c:v>19200.080000000002</c:v>
                </c:pt>
              </c:numCache>
            </c:numRef>
          </c:val>
          <c:extLst>
            <c:ext xmlns:c16="http://schemas.microsoft.com/office/drawing/2014/chart" uri="{C3380CC4-5D6E-409C-BE32-E72D297353CC}">
              <c16:uniqueId val="{00000000-9A39-4FEF-8FE4-B5C76C3F97B0}"/>
            </c:ext>
          </c:extLst>
        </c:ser>
        <c:dLbls>
          <c:showLegendKey val="0"/>
          <c:showVal val="0"/>
          <c:showCatName val="0"/>
          <c:showSerName val="0"/>
          <c:showPercent val="0"/>
          <c:showBubbleSize val="0"/>
          <c:showLeaderLines val="1"/>
        </c:dLbls>
        <c:firstSliceAng val="0"/>
        <c:holeSize val="50"/>
      </c:doughnutChart>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Earnings &amp; Expenses 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'Finance Tracker'!$D$2</c:f>
              <c:strCache>
                <c:ptCount val="1"/>
                <c:pt idx="0">
                  <c:v>Earnings</c:v>
                </c:pt>
              </c:strCache>
            </c:strRef>
          </c:tx>
          <c:spPr>
            <a:ln w="28575" cap="rnd">
              <a:solidFill>
                <a:schemeClr val="accent1"/>
              </a:solidFill>
              <a:round/>
            </a:ln>
            <a:effectLst/>
          </c:spPr>
          <c:marker>
            <c:symbol val="none"/>
          </c:marker>
          <c:cat>
            <c:strRef>
              <c:f>'Finance Tracker'!$A$3:$A$12</c:f>
              <c:strCache>
                <c:ptCount val="10"/>
                <c:pt idx="0">
                  <c:v>Jan</c:v>
                </c:pt>
                <c:pt idx="1">
                  <c:v>Feb</c:v>
                </c:pt>
                <c:pt idx="2">
                  <c:v>Mar</c:v>
                </c:pt>
                <c:pt idx="3">
                  <c:v>Apr</c:v>
                </c:pt>
                <c:pt idx="4">
                  <c:v>May</c:v>
                </c:pt>
                <c:pt idx="5">
                  <c:v>Jun</c:v>
                </c:pt>
                <c:pt idx="6">
                  <c:v>Jul</c:v>
                </c:pt>
                <c:pt idx="7">
                  <c:v>Aug</c:v>
                </c:pt>
                <c:pt idx="8">
                  <c:v>Sep</c:v>
                </c:pt>
                <c:pt idx="9">
                  <c:v>Oct</c:v>
                </c:pt>
              </c:strCache>
            </c:strRef>
          </c:cat>
          <c:val>
            <c:numRef>
              <c:f>'Finance Tracker'!$D$3:$D$12</c:f>
              <c:numCache>
                <c:formatCode>"$"#,##0</c:formatCode>
                <c:ptCount val="10"/>
                <c:pt idx="0">
                  <c:v>4039.96</c:v>
                </c:pt>
                <c:pt idx="1">
                  <c:v>2099.0500000000002</c:v>
                </c:pt>
                <c:pt idx="2">
                  <c:v>1901.03</c:v>
                </c:pt>
                <c:pt idx="3">
                  <c:v>2221.3200000000002</c:v>
                </c:pt>
                <c:pt idx="4">
                  <c:v>1956.25</c:v>
                </c:pt>
                <c:pt idx="5">
                  <c:v>3820.8999999999996</c:v>
                </c:pt>
                <c:pt idx="6">
                  <c:v>2053.4299999999998</c:v>
                </c:pt>
                <c:pt idx="7">
                  <c:v>2069.4299999999998</c:v>
                </c:pt>
                <c:pt idx="8">
                  <c:v>5011.3999999999996</c:v>
                </c:pt>
                <c:pt idx="9">
                  <c:v>2709.7</c:v>
                </c:pt>
              </c:numCache>
            </c:numRef>
          </c:val>
          <c:smooth val="0"/>
          <c:extLst>
            <c:ext xmlns:c16="http://schemas.microsoft.com/office/drawing/2014/chart" uri="{C3380CC4-5D6E-409C-BE32-E72D297353CC}">
              <c16:uniqueId val="{00000000-C22D-40F1-B413-3B69B7366C46}"/>
            </c:ext>
          </c:extLst>
        </c:ser>
        <c:ser>
          <c:idx val="1"/>
          <c:order val="1"/>
          <c:tx>
            <c:strRef>
              <c:f>'Finance Tracker'!$E$2</c:f>
              <c:strCache>
                <c:ptCount val="1"/>
                <c:pt idx="0">
                  <c:v>Expenses</c:v>
                </c:pt>
              </c:strCache>
            </c:strRef>
          </c:tx>
          <c:spPr>
            <a:ln w="28575" cap="rnd">
              <a:solidFill>
                <a:schemeClr val="accent2"/>
              </a:solidFill>
              <a:round/>
            </a:ln>
            <a:effectLst/>
          </c:spPr>
          <c:marker>
            <c:symbol val="none"/>
          </c:marker>
          <c:cat>
            <c:strRef>
              <c:f>'Finance Tracker'!$A$3:$A$12</c:f>
              <c:strCache>
                <c:ptCount val="10"/>
                <c:pt idx="0">
                  <c:v>Jan</c:v>
                </c:pt>
                <c:pt idx="1">
                  <c:v>Feb</c:v>
                </c:pt>
                <c:pt idx="2">
                  <c:v>Mar</c:v>
                </c:pt>
                <c:pt idx="3">
                  <c:v>Apr</c:v>
                </c:pt>
                <c:pt idx="4">
                  <c:v>May</c:v>
                </c:pt>
                <c:pt idx="5">
                  <c:v>Jun</c:v>
                </c:pt>
                <c:pt idx="6">
                  <c:v>Jul</c:v>
                </c:pt>
                <c:pt idx="7">
                  <c:v>Aug</c:v>
                </c:pt>
                <c:pt idx="8">
                  <c:v>Sep</c:v>
                </c:pt>
                <c:pt idx="9">
                  <c:v>Oct</c:v>
                </c:pt>
              </c:strCache>
            </c:strRef>
          </c:cat>
          <c:val>
            <c:numRef>
              <c:f>'Finance Tracker'!$E$3:$E$12</c:f>
              <c:numCache>
                <c:formatCode>"$"#,##0</c:formatCode>
                <c:ptCount val="10"/>
                <c:pt idx="0">
                  <c:v>3635.3300000000004</c:v>
                </c:pt>
                <c:pt idx="1">
                  <c:v>1863.8100000000004</c:v>
                </c:pt>
                <c:pt idx="2">
                  <c:v>1206.3700000000003</c:v>
                </c:pt>
                <c:pt idx="3">
                  <c:v>2468.34</c:v>
                </c:pt>
                <c:pt idx="4">
                  <c:v>2816.32</c:v>
                </c:pt>
                <c:pt idx="5">
                  <c:v>3881.0499999999997</c:v>
                </c:pt>
                <c:pt idx="6">
                  <c:v>2338.1999999999998</c:v>
                </c:pt>
                <c:pt idx="7">
                  <c:v>3141.6400000000003</c:v>
                </c:pt>
                <c:pt idx="8">
                  <c:v>3175.02</c:v>
                </c:pt>
                <c:pt idx="9">
                  <c:v>3266.1899999999996</c:v>
                </c:pt>
              </c:numCache>
            </c:numRef>
          </c:val>
          <c:smooth val="0"/>
          <c:extLst>
            <c:ext xmlns:c16="http://schemas.microsoft.com/office/drawing/2014/chart" uri="{C3380CC4-5D6E-409C-BE32-E72D297353CC}">
              <c16:uniqueId val="{00000001-C22D-40F1-B413-3B69B7366C46}"/>
            </c:ext>
          </c:extLst>
        </c:ser>
        <c:dLbls>
          <c:showLegendKey val="0"/>
          <c:showVal val="0"/>
          <c:showCatName val="0"/>
          <c:showSerName val="0"/>
          <c:showPercent val="0"/>
          <c:showBubbleSize val="0"/>
        </c:dLbls>
        <c:smooth val="0"/>
        <c:axId val="741930688"/>
        <c:axId val="904675072"/>
      </c:lineChart>
      <c:catAx>
        <c:axId val="741930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75072"/>
        <c:crosses val="autoZero"/>
        <c:auto val="1"/>
        <c:lblAlgn val="ctr"/>
        <c:lblOffset val="100"/>
        <c:noMultiLvlLbl val="0"/>
      </c:catAx>
      <c:valAx>
        <c:axId val="904675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306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Earnings &amp; Expenses 2022</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'Finance Tracker'!$B$2</c:f>
              <c:strCache>
                <c:ptCount val="1"/>
                <c:pt idx="0">
                  <c:v>Earnings</c:v>
                </c:pt>
              </c:strCache>
            </c:strRef>
          </c:tx>
          <c:spPr>
            <a:ln w="31750" cap="rnd">
              <a:solidFill>
                <a:schemeClr val="accent1"/>
              </a:solidFill>
              <a:round/>
            </a:ln>
            <a:effectLst/>
          </c:spPr>
          <c:marker>
            <c:symbol val="none"/>
          </c:marker>
          <c:cat>
            <c:strRef>
              <c:f>'Finance Tracker'!$A$3:$A$14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'Finance Tracker'!$B$3:$B$14</c:f>
              <c:numCache>
                <c:formatCode>"$"#,##0</c:formatCode>
                <c:ptCount val="12"/>
                <c:pt idx="0">
                  <c:v>1395.77</c:v>
                </c:pt>
                <c:pt idx="1">
                  <c:v>1470.02</c:v>
                </c:pt>
                <c:pt idx="2">
                  <c:v>1259.3200000000002</c:v>
                </c:pt>
                <c:pt idx="3">
                  <c:v>1547.5900000000001</c:v>
                </c:pt>
                <c:pt idx="4">
                  <c:v>1654.02</c:v>
                </c:pt>
                <c:pt idx="5">
                  <c:v>4051.34</c:v>
                </c:pt>
                <c:pt idx="6">
                  <c:v>3029.72</c:v>
                </c:pt>
                <c:pt idx="7">
                  <c:v>2003.59</c:v>
                </c:pt>
                <c:pt idx="8">
                  <c:v>2190.7799999999997</c:v>
                </c:pt>
                <c:pt idx="9">
                  <c:v>2476.7600000000002</c:v>
                </c:pt>
                <c:pt idx="10">
                  <c:v>2119.33</c:v>
                </c:pt>
                <c:pt idx="11">
                  <c:v>3467.31</c:v>
                </c:pt>
              </c:numCache>
            </c:numRef>
          </c:val>
          <c:smooth val="0"/>
          <c:extLst>
            <c:ext xmlns:c16="http://schemas.microsoft.com/office/drawing/2014/chart" uri="{C3380CC4-5D6E-409C-BE32-E72D297353CC}">
              <c16:uniqueId val="{00000000-984B-4714-8386-6044A0E821B6}"/>
            </c:ext>
          </c:extLst>
        </c:ser>
        <c:ser>
          <c:idx val="1"/>
          <c:order val="1"/>
          <c:tx>
            <c:strRef>
              <c:f>'Finance Tracker'!$C$2</c:f>
              <c:strCache>
                <c:ptCount val="1"/>
                <c:pt idx="0">
                  <c:v>Expenses</c:v>
                </c:pt>
              </c:strCache>
            </c:strRef>
          </c:tx>
          <c:spPr>
            <a:ln w="31750" cap="rnd">
              <a:solidFill>
                <a:schemeClr val="accent2"/>
              </a:solidFill>
              <a:round/>
            </a:ln>
            <a:effectLst/>
          </c:spPr>
          <c:marker>
            <c:symbol val="none"/>
          </c:marker>
          <c:cat>
            <c:strRef>
              <c:f>'Finance Tracker'!$A$3:$A$14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'Finance Tracker'!$C$3:$C$14</c:f>
              <c:numCache>
                <c:formatCode>"$"#,##0</c:formatCode>
                <c:ptCount val="12"/>
                <c:pt idx="0">
                  <c:v>856.26</c:v>
                </c:pt>
                <c:pt idx="1">
                  <c:v>1045.8000000000002</c:v>
                </c:pt>
                <c:pt idx="2">
                  <c:v>905.19999999999982</c:v>
                </c:pt>
                <c:pt idx="3">
                  <c:v>1124.9000000000001</c:v>
                </c:pt>
                <c:pt idx="4">
                  <c:v>2376.36</c:v>
                </c:pt>
                <c:pt idx="5">
                  <c:v>1662.61</c:v>
                </c:pt>
                <c:pt idx="6">
                  <c:v>1735.8899999999999</c:v>
                </c:pt>
                <c:pt idx="7">
                  <c:v>2006.63</c:v>
                </c:pt>
                <c:pt idx="8">
                  <c:v>1379.0300000000002</c:v>
                </c:pt>
                <c:pt idx="9">
                  <c:v>1847.02</c:v>
                </c:pt>
                <c:pt idx="10">
                  <c:v>2514.2800000000002</c:v>
                </c:pt>
                <c:pt idx="11">
                  <c:v>1746.1</c:v>
                </c:pt>
              </c:numCache>
            </c:numRef>
          </c:val>
          <c:smooth val="0"/>
          <c:extLst>
            <c:ext xmlns:c16="http://schemas.microsoft.com/office/drawing/2014/chart" uri="{C3380CC4-5D6E-409C-BE32-E72D297353CC}">
              <c16:uniqueId val="{00000001-984B-4714-8386-6044A0E821B6}"/>
            </c:ext>
          </c:extLst>
        </c:ser>
        <c:dLbls>
          <c:showLegendKey val="0"/>
          <c:showVal val="0"/>
          <c:showCatName val="0"/>
          <c:showSerName val="0"/>
          <c:showPercent val="0"/>
          <c:showBubbleSize val="0"/>
        </c:dLbls>
        <c:smooth val="0"/>
        <c:axId val="410474336"/>
        <c:axId val="742790352"/>
      </c:lineChart>
      <c:catAx>
        <c:axId val="41047433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42790352"/>
        <c:crosses val="autoZero"/>
        <c:auto val="1"/>
        <c:lblAlgn val="ctr"/>
        <c:lblOffset val="100"/>
        <c:noMultiLvlLbl val="0"/>
      </c:catAx>
      <c:valAx>
        <c:axId val="74279035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047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Earnings &amp; Expenses 2023</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'Finance Tracker'!$D$2</c:f>
              <c:strCache>
                <c:ptCount val="1"/>
                <c:pt idx="0">
                  <c:v>Earnings</c:v>
                </c:pt>
              </c:strCache>
            </c:strRef>
          </c:tx>
          <c:spPr>
            <a:ln w="31750" cap="rnd">
              <a:solidFill>
                <a:schemeClr val="accent1"/>
              </a:solidFill>
              <a:round/>
            </a:ln>
            <a:effectLst/>
          </c:spPr>
          <c:marker>
            <c:symbol val="none"/>
          </c:marker>
          <c:cat>
            <c:strRef>
              <c:f>'Finance Tracker'!$A$3:$A$12</c:f>
              <c:strCache>
                <c:ptCount val="10"/>
                <c:pt idx="0">
                  <c:v>Jan</c:v>
                </c:pt>
                <c:pt idx="1">
                  <c:v>Feb</c:v>
                </c:pt>
                <c:pt idx="2">
                  <c:v>Mar</c:v>
                </c:pt>
                <c:pt idx="3">
                  <c:v>Apr</c:v>
                </c:pt>
                <c:pt idx="4">
                  <c:v>May</c:v>
                </c:pt>
                <c:pt idx="5">
                  <c:v>Jun</c:v>
                </c:pt>
                <c:pt idx="6">
                  <c:v>Jul</c:v>
                </c:pt>
                <c:pt idx="7">
                  <c:v>Aug</c:v>
                </c:pt>
                <c:pt idx="8">
                  <c:v>Sep</c:v>
                </c:pt>
                <c:pt idx="9">
                  <c:v>Oct</c:v>
                </c:pt>
              </c:strCache>
            </c:strRef>
          </c:cat>
          <c:val>
            <c:numRef>
              <c:f>'Finance Tracker'!$D$3:$D$12</c:f>
              <c:numCache>
                <c:formatCode>"$"#,##0</c:formatCode>
                <c:ptCount val="10"/>
                <c:pt idx="0">
                  <c:v>4039.96</c:v>
                </c:pt>
                <c:pt idx="1">
                  <c:v>2099.0500000000002</c:v>
                </c:pt>
                <c:pt idx="2">
                  <c:v>1901.03</c:v>
                </c:pt>
                <c:pt idx="3">
                  <c:v>2221.3200000000002</c:v>
                </c:pt>
                <c:pt idx="4">
                  <c:v>1956.25</c:v>
                </c:pt>
                <c:pt idx="5">
                  <c:v>3820.8999999999996</c:v>
                </c:pt>
                <c:pt idx="6">
                  <c:v>2053.4299999999998</c:v>
                </c:pt>
                <c:pt idx="7">
                  <c:v>2069.4299999999998</c:v>
                </c:pt>
                <c:pt idx="8">
                  <c:v>5011.3999999999996</c:v>
                </c:pt>
                <c:pt idx="9">
                  <c:v>2709.7</c:v>
                </c:pt>
              </c:numCache>
            </c:numRef>
          </c:val>
          <c:smooth val="0"/>
          <c:extLst>
            <c:ext xmlns:c16="http://schemas.microsoft.com/office/drawing/2014/chart" uri="{C3380CC4-5D6E-409C-BE32-E72D297353CC}">
              <c16:uniqueId val="{00000000-5DFB-4EA1-9924-D8865BE4E238}"/>
            </c:ext>
          </c:extLst>
        </c:ser>
        <c:ser>
          <c:idx val="1"/>
          <c:order val="1"/>
          <c:tx>
            <c:strRef>
              <c:f>'Finance Tracker'!$E$2</c:f>
              <c:strCache>
                <c:ptCount val="1"/>
                <c:pt idx="0">
                  <c:v>Expenses</c:v>
                </c:pt>
              </c:strCache>
            </c:strRef>
          </c:tx>
          <c:spPr>
            <a:ln w="31750" cap="rnd">
              <a:solidFill>
                <a:schemeClr val="accent2"/>
              </a:solidFill>
              <a:round/>
            </a:ln>
            <a:effectLst/>
          </c:spPr>
          <c:marker>
            <c:symbol val="none"/>
          </c:marker>
          <c:cat>
            <c:strRef>
              <c:f>'Finance Tracker'!$A$3:$A$12</c:f>
              <c:strCache>
                <c:ptCount val="10"/>
                <c:pt idx="0">
                  <c:v>Jan</c:v>
                </c:pt>
                <c:pt idx="1">
                  <c:v>Feb</c:v>
                </c:pt>
                <c:pt idx="2">
                  <c:v>Mar</c:v>
                </c:pt>
                <c:pt idx="3">
                  <c:v>Apr</c:v>
                </c:pt>
                <c:pt idx="4">
                  <c:v>May</c:v>
                </c:pt>
                <c:pt idx="5">
                  <c:v>Jun</c:v>
                </c:pt>
                <c:pt idx="6">
                  <c:v>Jul</c:v>
                </c:pt>
                <c:pt idx="7">
                  <c:v>Aug</c:v>
                </c:pt>
                <c:pt idx="8">
                  <c:v>Sep</c:v>
                </c:pt>
                <c:pt idx="9">
                  <c:v>Oct</c:v>
                </c:pt>
              </c:strCache>
            </c:strRef>
          </c:cat>
          <c:val>
            <c:numRef>
              <c:f>'Finance Tracker'!$E$3:$E$12</c:f>
              <c:numCache>
                <c:formatCode>"$"#,##0</c:formatCode>
                <c:ptCount val="10"/>
                <c:pt idx="0">
                  <c:v>3635.3300000000004</c:v>
                </c:pt>
                <c:pt idx="1">
                  <c:v>1863.8100000000004</c:v>
                </c:pt>
                <c:pt idx="2">
                  <c:v>1206.3700000000003</c:v>
                </c:pt>
                <c:pt idx="3">
                  <c:v>2468.34</c:v>
                </c:pt>
                <c:pt idx="4">
                  <c:v>2816.32</c:v>
                </c:pt>
                <c:pt idx="5">
                  <c:v>3881.0499999999997</c:v>
                </c:pt>
                <c:pt idx="6">
                  <c:v>2338.1999999999998</c:v>
                </c:pt>
                <c:pt idx="7">
                  <c:v>3141.6400000000003</c:v>
                </c:pt>
                <c:pt idx="8">
                  <c:v>3175.02</c:v>
                </c:pt>
                <c:pt idx="9">
                  <c:v>3266.1899999999996</c:v>
                </c:pt>
              </c:numCache>
            </c:numRef>
          </c:val>
          <c:smooth val="0"/>
          <c:extLst>
            <c:ext xmlns:c16="http://schemas.microsoft.com/office/drawing/2014/chart" uri="{C3380CC4-5D6E-409C-BE32-E72D297353CC}">
              <c16:uniqueId val="{00000001-5DFB-4EA1-9924-D8865BE4E238}"/>
            </c:ext>
          </c:extLst>
        </c:ser>
        <c:dLbls>
          <c:showLegendKey val="0"/>
          <c:showVal val="0"/>
          <c:showCatName val="0"/>
          <c:showSerName val="0"/>
          <c:showPercent val="0"/>
          <c:showBubbleSize val="0"/>
        </c:dLbls>
        <c:smooth val="0"/>
        <c:axId val="741930688"/>
        <c:axId val="904675072"/>
      </c:lineChart>
      <c:catAx>
        <c:axId val="74193068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4675072"/>
        <c:crosses val="autoZero"/>
        <c:auto val="1"/>
        <c:lblAlgn val="ctr"/>
        <c:lblOffset val="100"/>
        <c:noMultiLvlLbl val="0"/>
      </c:catAx>
      <c:valAx>
        <c:axId val="90467507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Amount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419306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Earnings &amp; Expenses 2022</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2D98-4833-8889-C861BC8C5E0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2D98-4833-8889-C861BC8C5E08}"/>
              </c:ext>
            </c:extLst>
          </c:dPt>
          <c:dLbls>
            <c:dLbl>
              <c:idx val="0"/>
              <c:layout>
                <c:manualLayout>
                  <c:x val="6.9444444444444448E-2"/>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D98-4833-8889-C861BC8C5E08}"/>
                </c:ext>
              </c:extLst>
            </c:dLbl>
            <c:dLbl>
              <c:idx val="1"/>
              <c:layout>
                <c:manualLayout>
                  <c:x val="-6.3888888888888884E-2"/>
                  <c:y val="-6.48148148148148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D98-4833-8889-C861BC8C5E0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('Finance Tracker'!$B$2,'Finance Tracker'!$C$2)</c:f>
              <c:strCache>
                <c:ptCount val="2"/>
                <c:pt idx="0">
                  <c:v>Earnings</c:v>
                </c:pt>
                <c:pt idx="1">
                  <c:v>Expenses</c:v>
                </c:pt>
              </c:strCache>
            </c:strRef>
          </c:cat>
          <c:val>
            <c:numRef>
              <c:f>('Finance Tracker'!$B$15,'Finance Tracker'!$C$15)</c:f>
              <c:numCache>
                <c:formatCode>"$"#,##0</c:formatCode>
                <c:ptCount val="2"/>
                <c:pt idx="0">
                  <c:v>26665.55</c:v>
                </c:pt>
                <c:pt idx="1">
                  <c:v>19200.080000000002</c:v>
                </c:pt>
              </c:numCache>
            </c:numRef>
          </c:val>
          <c:extLst>
            <c:ext xmlns:c16="http://schemas.microsoft.com/office/drawing/2014/chart" uri="{C3380CC4-5D6E-409C-BE32-E72D297353CC}">
              <c16:uniqueId val="{00000004-2D98-4833-8889-C861BC8C5E08}"/>
            </c:ext>
          </c:extLst>
        </c:ser>
        <c:dLbls>
          <c:showLegendKey val="0"/>
          <c:showVal val="0"/>
          <c:showCatName val="0"/>
          <c:showSerName val="0"/>
          <c:showPercent val="0"/>
          <c:showBubbleSize val="0"/>
          <c:showLeaderLines val="0"/>
        </c:dLbls>
        <c:firstSliceAng val="0"/>
        <c:holeSize val="75"/>
      </c:doughnutChart>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22225</xdr:colOff>
      <xdr:row>0</xdr:row>
      <xdr:rowOff>63500</xdr:rowOff>
    </xdr:from>
    <xdr:to>
      <xdr:col>12</xdr:col>
      <xdr:colOff>327025</xdr:colOff>
      <xdr:row>15</xdr:row>
      <xdr:rowOff>44450</xdr:rowOff>
    </xdr:to>
    <xdr:graphicFrame macro="">
      <xdr:nvGraphicFramePr>
        <xdr:cNvPr id="2" name="Chart 1">
          <a:extLst>
            <a:ext uri="{FF2B5EF4-FFF2-40B4-BE49-F238E27FC236}">
              <a16:creationId xmlns:a16="http://schemas.microsoft.com/office/drawing/2014/main" id="{DC0D9A5F-87F9-E22E-6C73-AEEDDE7E75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15</xdr:row>
      <xdr:rowOff>82550</xdr:rowOff>
    </xdr:from>
    <xdr:to>
      <xdr:col>12</xdr:col>
      <xdr:colOff>314325</xdr:colOff>
      <xdr:row>30</xdr:row>
      <xdr:rowOff>63500</xdr:rowOff>
    </xdr:to>
    <xdr:graphicFrame macro="">
      <xdr:nvGraphicFramePr>
        <xdr:cNvPr id="6" name="Chart 5">
          <a:extLst>
            <a:ext uri="{FF2B5EF4-FFF2-40B4-BE49-F238E27FC236}">
              <a16:creationId xmlns:a16="http://schemas.microsoft.com/office/drawing/2014/main" id="{DD852CF4-4920-19E2-492C-52A7D2FC79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828675</xdr:colOff>
      <xdr:row>30</xdr:row>
      <xdr:rowOff>107950</xdr:rowOff>
    </xdr:from>
    <xdr:to>
      <xdr:col>12</xdr:col>
      <xdr:colOff>174625</xdr:colOff>
      <xdr:row>45</xdr:row>
      <xdr:rowOff>88900</xdr:rowOff>
    </xdr:to>
    <xdr:graphicFrame macro="">
      <xdr:nvGraphicFramePr>
        <xdr:cNvPr id="8" name="Chart 7">
          <a:extLst>
            <a:ext uri="{FF2B5EF4-FFF2-40B4-BE49-F238E27FC236}">
              <a16:creationId xmlns:a16="http://schemas.microsoft.com/office/drawing/2014/main" id="{0DB4E737-F6EF-FD06-9CA7-D8FFA7F417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25400</xdr:colOff>
      <xdr:row>4</xdr:row>
      <xdr:rowOff>19050</xdr:rowOff>
    </xdr:from>
    <xdr:to>
      <xdr:col>7</xdr:col>
      <xdr:colOff>330200</xdr:colOff>
      <xdr:row>19</xdr:row>
      <xdr:rowOff>0</xdr:rowOff>
    </xdr:to>
    <xdr:graphicFrame macro="">
      <xdr:nvGraphicFramePr>
        <xdr:cNvPr id="2" name="Chart 1">
          <a:extLst>
            <a:ext uri="{FF2B5EF4-FFF2-40B4-BE49-F238E27FC236}">
              <a16:creationId xmlns:a16="http://schemas.microsoft.com/office/drawing/2014/main" id="{A5D1E0A4-FB94-429E-BAE8-4625BC6683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260350</xdr:colOff>
      <xdr:row>19</xdr:row>
      <xdr:rowOff>50800</xdr:rowOff>
    </xdr:from>
    <xdr:to>
      <xdr:col>11</xdr:col>
      <xdr:colOff>565150</xdr:colOff>
      <xdr:row>34</xdr:row>
      <xdr:rowOff>31750</xdr:rowOff>
    </xdr:to>
    <xdr:graphicFrame macro="">
      <xdr:nvGraphicFramePr>
        <xdr:cNvPr id="3" name="Chart 2">
          <a:extLst>
            <a:ext uri="{FF2B5EF4-FFF2-40B4-BE49-F238E27FC236}">
              <a16:creationId xmlns:a16="http://schemas.microsoft.com/office/drawing/2014/main" id="{066A57ED-75CA-41F5-8E05-2E66C5D969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196850</xdr:colOff>
      <xdr:row>4</xdr:row>
      <xdr:rowOff>19050</xdr:rowOff>
    </xdr:from>
    <xdr:to>
      <xdr:col>15</xdr:col>
      <xdr:colOff>501650</xdr:colOff>
      <xdr:row>19</xdr:row>
      <xdr:rowOff>0</xdr:rowOff>
    </xdr:to>
    <xdr:graphicFrame macro="">
      <xdr:nvGraphicFramePr>
        <xdr:cNvPr id="4" name="Chart 3">
          <a:extLst>
            <a:ext uri="{FF2B5EF4-FFF2-40B4-BE49-F238E27FC236}">
              <a16:creationId xmlns:a16="http://schemas.microsoft.com/office/drawing/2014/main" id="{34C4C138-EE78-44CA-AE47-87DD54B681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e649db9399f485a4/Documents/Data%20Projects/Finance/Chase_2022.xlsx" TargetMode="External"/><Relationship Id="rId1" Type="http://schemas.openxmlformats.org/officeDocument/2006/relationships/externalLinkPath" Target="Chase_2022.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docs.live.net/e649db9399f485a4/Documents/Data%20Projects/Finance/Capitol_2022.xlsx" TargetMode="External"/><Relationship Id="rId1" Type="http://schemas.openxmlformats.org/officeDocument/2006/relationships/externalLinkPath" Target="Capitol_2022.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d.docs.live.net/e649db9399f485a4/Documents/Data%20Projects/Finance/Chase_2023.xlsx" TargetMode="External"/><Relationship Id="rId1" Type="http://schemas.openxmlformats.org/officeDocument/2006/relationships/externalLinkPath" Target="Chase_2023.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d.docs.live.net/e649db9399f485a4/Documents/Data%20Projects/Finance/Capitol_2023.xlsx" TargetMode="External"/><Relationship Id="rId1" Type="http://schemas.openxmlformats.org/officeDocument/2006/relationships/externalLinkPath" Target="Capitol_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e649db9399f485a4" itemId="e649db9399f485a4!61871">
      <xxl21:absoluteUrl r:id="rId2"/>
    </xxl21:alternateUrls>
    <sheetNames>
      <sheetName val="Chase_2022"/>
    </sheetNames>
    <sheetDataSet>
      <sheetData sheetId="0">
        <row r="1">
          <cell r="J1" t="str">
            <v>Jan</v>
          </cell>
          <cell r="K1">
            <v>1395.77</v>
          </cell>
          <cell r="L1">
            <v>655.04</v>
          </cell>
        </row>
        <row r="2">
          <cell r="J2" t="str">
            <v>Feb</v>
          </cell>
          <cell r="K2">
            <v>1470.02</v>
          </cell>
          <cell r="L2">
            <v>892.36000000000024</v>
          </cell>
        </row>
        <row r="3">
          <cell r="J3" t="str">
            <v>Mar</v>
          </cell>
          <cell r="K3">
            <v>1259.3200000000002</v>
          </cell>
          <cell r="L3">
            <v>513.63999999999987</v>
          </cell>
        </row>
        <row r="4">
          <cell r="J4" t="str">
            <v>Apr</v>
          </cell>
          <cell r="K4">
            <v>1547.5900000000001</v>
          </cell>
          <cell r="L4">
            <v>530.11999999999989</v>
          </cell>
        </row>
        <row r="5">
          <cell r="J5" t="str">
            <v>May</v>
          </cell>
          <cell r="K5">
            <v>1654.02</v>
          </cell>
          <cell r="L5">
            <v>1940.4</v>
          </cell>
        </row>
        <row r="6">
          <cell r="J6" t="str">
            <v>Jun</v>
          </cell>
          <cell r="K6">
            <v>4051.34</v>
          </cell>
          <cell r="L6">
            <v>1183.3699999999999</v>
          </cell>
        </row>
        <row r="7">
          <cell r="J7" t="str">
            <v>Jul</v>
          </cell>
          <cell r="K7">
            <v>3029.72</v>
          </cell>
          <cell r="L7">
            <v>1289.1699999999998</v>
          </cell>
        </row>
        <row r="8">
          <cell r="J8" t="str">
            <v>Aug</v>
          </cell>
          <cell r="K8">
            <v>2003.59</v>
          </cell>
          <cell r="L8">
            <v>1481.7900000000002</v>
          </cell>
        </row>
        <row r="9">
          <cell r="J9" t="str">
            <v>Sep</v>
          </cell>
          <cell r="K9">
            <v>2190.7799999999997</v>
          </cell>
          <cell r="L9">
            <v>990.74000000000024</v>
          </cell>
        </row>
        <row r="10">
          <cell r="J10" t="str">
            <v>Oct</v>
          </cell>
          <cell r="K10">
            <v>2476.7600000000002</v>
          </cell>
          <cell r="L10">
            <v>1351.55</v>
          </cell>
        </row>
        <row r="11">
          <cell r="J11" t="str">
            <v>Nov</v>
          </cell>
          <cell r="K11">
            <v>2119.33</v>
          </cell>
          <cell r="L11">
            <v>1852.83</v>
          </cell>
        </row>
        <row r="12">
          <cell r="J12" t="str">
            <v>Dec</v>
          </cell>
          <cell r="K12">
            <v>3467.31</v>
          </cell>
          <cell r="L12">
            <v>1152.74</v>
          </cell>
        </row>
        <row r="13">
          <cell r="J13" t="str">
            <v>Total</v>
          </cell>
          <cell r="K13">
            <v>26665.55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e649db9399f485a4" itemId="e649db9399f485a4!61874">
      <xxl21:absoluteUrl r:id="rId2"/>
    </xxl21:alternateUrls>
    <sheetNames>
      <sheetName val="2023-11-03_transaction_download"/>
    </sheetNames>
    <sheetDataSet>
      <sheetData sheetId="0">
        <row r="1">
          <cell r="K1">
            <v>201.22</v>
          </cell>
        </row>
        <row r="2">
          <cell r="K2">
            <v>153.44</v>
          </cell>
        </row>
        <row r="3">
          <cell r="K3">
            <v>391.55999999999989</v>
          </cell>
        </row>
        <row r="4">
          <cell r="K4">
            <v>594.78000000000009</v>
          </cell>
        </row>
        <row r="5">
          <cell r="K5">
            <v>435.95999999999992</v>
          </cell>
        </row>
        <row r="6">
          <cell r="K6">
            <v>479.24000000000007</v>
          </cell>
        </row>
        <row r="7">
          <cell r="K7">
            <v>446.71999999999997</v>
          </cell>
        </row>
        <row r="8">
          <cell r="K8">
            <v>524.8399999999998</v>
          </cell>
        </row>
        <row r="9">
          <cell r="K9">
            <v>388.28999999999991</v>
          </cell>
        </row>
        <row r="10">
          <cell r="K10">
            <v>495.47</v>
          </cell>
        </row>
        <row r="11">
          <cell r="K11">
            <v>661.45000000000027</v>
          </cell>
        </row>
        <row r="12">
          <cell r="K12">
            <v>593.3599999999999</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e649db9399f485a4" itemId="e649db9399f485a4!61872">
      <xxl21:absoluteUrl r:id="rId2"/>
    </xxl21:alternateUrls>
    <sheetNames>
      <sheetName val="Chase_2023.CSV"/>
    </sheetNames>
    <sheetDataSet>
      <sheetData sheetId="0">
        <row r="1">
          <cell r="J1">
            <v>4039.96</v>
          </cell>
          <cell r="K1">
            <v>3225.4500000000003</v>
          </cell>
        </row>
        <row r="2">
          <cell r="J2">
            <v>2099.0500000000002</v>
          </cell>
          <cell r="K2">
            <v>1372.4900000000002</v>
          </cell>
        </row>
        <row r="3">
          <cell r="J3">
            <v>1901.03</v>
          </cell>
          <cell r="K3">
            <v>648.96</v>
          </cell>
        </row>
        <row r="4">
          <cell r="J4">
            <v>2221.3200000000002</v>
          </cell>
          <cell r="K4">
            <v>1858.13</v>
          </cell>
        </row>
        <row r="5">
          <cell r="J5">
            <v>1956.25</v>
          </cell>
          <cell r="K5">
            <v>2103.7500000000005</v>
          </cell>
        </row>
        <row r="6">
          <cell r="J6">
            <v>3820.8999999999996</v>
          </cell>
          <cell r="K6">
            <v>3225.9599999999996</v>
          </cell>
        </row>
        <row r="7">
          <cell r="J7">
            <v>2053.4299999999998</v>
          </cell>
          <cell r="K7">
            <v>1723.0300000000002</v>
          </cell>
        </row>
        <row r="8">
          <cell r="J8">
            <v>2069.4299999999998</v>
          </cell>
          <cell r="K8">
            <v>2473.96</v>
          </cell>
        </row>
        <row r="9">
          <cell r="J9">
            <v>5011.3999999999996</v>
          </cell>
          <cell r="K9">
            <v>2569.54</v>
          </cell>
        </row>
        <row r="10">
          <cell r="J10">
            <v>2709.7</v>
          </cell>
          <cell r="K10">
            <v>2643.94</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e649db9399f485a4" itemId="e649db9399f485a4!61873">
      <xxl21:absoluteUrl r:id="rId2"/>
    </xxl21:alternateUrls>
    <sheetNames>
      <sheetName val="2023-11-03_transaction_download"/>
    </sheetNames>
    <sheetDataSet>
      <sheetData sheetId="0">
        <row r="1">
          <cell r="J1">
            <v>409.87999999999994</v>
          </cell>
        </row>
        <row r="2">
          <cell r="J2">
            <v>491.32000000000005</v>
          </cell>
        </row>
        <row r="3">
          <cell r="J3">
            <v>557.4100000000002</v>
          </cell>
        </row>
        <row r="4">
          <cell r="J4">
            <v>610.21</v>
          </cell>
        </row>
        <row r="5">
          <cell r="J5">
            <v>712.56999999999982</v>
          </cell>
        </row>
        <row r="6">
          <cell r="J6">
            <v>655.09</v>
          </cell>
        </row>
        <row r="7">
          <cell r="J7">
            <v>615.16999999999985</v>
          </cell>
        </row>
        <row r="8">
          <cell r="J8">
            <v>667.68000000000018</v>
          </cell>
        </row>
        <row r="9">
          <cell r="J9">
            <v>605.48</v>
          </cell>
        </row>
        <row r="10">
          <cell r="J10">
            <v>622.24999999999977</v>
          </cell>
        </row>
      </sheetData>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525" row="3">
    <wetp:webextensionref xmlns:r="http://schemas.openxmlformats.org/officeDocument/2006/relationships" r:id="rId1"/>
  </wetp:taskpane>
  <wetp:taskpane dockstate="right" visibility="0" width="350" row="0">
    <wetp:webextensionref xmlns:r="http://schemas.openxmlformats.org/officeDocument/2006/relationships" r:id="rId2"/>
  </wetp:taskpane>
  <wetp:taskpane dockstate="right" visibility="0" width="350" row="0">
    <wetp:webextensionref xmlns:r="http://schemas.openxmlformats.org/officeDocument/2006/relationships" r:id="rId3"/>
  </wetp:taskpane>
</wetp:taskpanes>
</file>

<file path=xl/webextensions/webextension1.xml><?xml version="1.0" encoding="utf-8"?>
<we:webextension xmlns:we="http://schemas.microsoft.com/office/webextensions/webextension/2010/11" id="{C6CFCED1-A5A4-47E5-A425-FCE86BC531FF}">
  <we:reference id="WA104379220" version="8.0.0.0" store="en-US" storeType="omex"/>
  <we:alternateReferences>
    <we:reference id="WA104379220" version="8.0.0.0" store="en-US" storeType="omex"/>
  </we:alternateReferences>
  <we:properties>
    <we:property name="Office.AutoShowTaskpaneWithDocument" value="true"/>
    <we:property name="lastCryptoCompare" value="0"/>
    <we:property name="lastIexCall" value="1700969062918"/>
    <we:property name="stocks" value="{}"/>
    <we:property name="stocksChange" value="{}"/>
    <we:property name="stocksOrder" value="[]"/>
    <we:property name="stocksSources" value="{}"/>
    <we:property name="updateIntervalIndex" value="2"/>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F8BF8BD-AF60-4B1C-868A-5400B53A018A}">
  <we:reference id="WA104379190" version="2.0.0.0" store="en-US" storeType="omex"/>
  <we:alternateReferences>
    <we:reference id="WA104379190" version="2.0.0.0" store="en-US" storeType="omex"/>
  </we:alternateReferences>
  <we:properties/>
  <we:bindings>
    <we:binding id="RangeSelect" type="matrix" appref="{658E42D0-5614-4180-AF79-FB364F9EED03}"/>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3.xml><?xml version="1.0" encoding="utf-8"?>
<we:webextension xmlns:we="http://schemas.microsoft.com/office/webextensions/webextension/2010/11" id="{85D3DE12-DDBA-4028-9F20-E681A8F2BB74}">
  <we:reference id="WA200005502" version="1.0.0.9" store="en-US" storeType="omex"/>
  <we:alternateReferences>
    <we:reference id="WA200005502" version="1.0.0.9" store="en-US" storeType="omex"/>
  </we:alternateReferences>
  <we:properties>
    <we:property name="docId" value="&quot;9a54bfe1-efd6-4981-9661-526f6c31d030&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5"/>
  <sheetViews>
    <sheetView topLeftCell="C17" workbookViewId="0">
      <selection activeCell="N43" sqref="N43"/>
    </sheetView>
  </sheetViews>
  <sheetFormatPr defaultRowHeight="14.5" x14ac:dyDescent="0.35"/>
  <cols>
    <col min="2" max="2" width="13.1796875" bestFit="1" customWidth="1"/>
    <col min="3" max="3" width="13.7265625" bestFit="1" customWidth="1"/>
    <col min="4" max="4" width="13.1796875" bestFit="1" customWidth="1"/>
    <col min="5" max="5" width="13.7265625" bestFit="1" customWidth="1"/>
  </cols>
  <sheetData>
    <row r="1" spans="1:30" x14ac:dyDescent="0.35">
      <c r="A1" s="2" t="s">
        <v>4</v>
      </c>
      <c r="B1" s="1">
        <v>2022</v>
      </c>
      <c r="C1" s="1"/>
      <c r="D1" s="1">
        <v>2023</v>
      </c>
      <c r="E1" s="1"/>
    </row>
    <row r="2" spans="1:30" x14ac:dyDescent="0.35">
      <c r="A2" t="s">
        <v>0</v>
      </c>
      <c r="B2" t="s">
        <v>1</v>
      </c>
      <c r="C2" t="s">
        <v>2</v>
      </c>
      <c r="D2" t="s">
        <v>1</v>
      </c>
      <c r="E2" t="s">
        <v>2</v>
      </c>
      <c r="AD2" t="str" cm="1">
        <f t="array" ref="AD2">_xldudf_GPT("How can I cancel or remove a add-in from a spreadsheet")</f>
        <v>#ERROR: Internal error.</v>
      </c>
    </row>
    <row r="3" spans="1:30" x14ac:dyDescent="0.35">
      <c r="A3" t="str" cm="1">
        <f t="array" ref="A3:B15">[1]Chase_2022!$J$1:$K$13</f>
        <v>Jan</v>
      </c>
      <c r="B3" s="3">
        <v>1395.77</v>
      </c>
      <c r="C3" s="3" cm="1">
        <f t="array" ref="C3:C14">[1]Chase_2022!$L$1:$L$12+'[2]2023-11-03_transaction_download'!$K$1:$K$12</f>
        <v>856.26</v>
      </c>
      <c r="D3" s="4" cm="1">
        <f t="array" ref="D3:D12">'[3]Chase_2023.CSV'!$J$1:$J$10</f>
        <v>4039.96</v>
      </c>
      <c r="E3" s="4" cm="1">
        <f t="array" ref="E3:E12">'[3]Chase_2023.CSV'!$K$1:$K$10+'[4]2023-11-03_transaction_download'!$J$1:$J$10</f>
        <v>3635.3300000000004</v>
      </c>
    </row>
    <row r="4" spans="1:30" x14ac:dyDescent="0.35">
      <c r="A4" t="str">
        <v>Feb</v>
      </c>
      <c r="B4" s="3">
        <v>1470.02</v>
      </c>
      <c r="C4" s="3">
        <v>1045.8000000000002</v>
      </c>
      <c r="D4" s="4">
        <v>2099.0500000000002</v>
      </c>
      <c r="E4" s="4">
        <v>1863.8100000000004</v>
      </c>
    </row>
    <row r="5" spans="1:30" x14ac:dyDescent="0.35">
      <c r="A5" t="str">
        <v>Mar</v>
      </c>
      <c r="B5" s="3">
        <v>1259.3200000000002</v>
      </c>
      <c r="C5" s="3">
        <v>905.19999999999982</v>
      </c>
      <c r="D5" s="4">
        <v>1901.03</v>
      </c>
      <c r="E5" s="4">
        <v>1206.3700000000003</v>
      </c>
    </row>
    <row r="6" spans="1:30" x14ac:dyDescent="0.35">
      <c r="A6" t="str">
        <v>Apr</v>
      </c>
      <c r="B6" s="3">
        <v>1547.5900000000001</v>
      </c>
      <c r="C6" s="3">
        <v>1124.9000000000001</v>
      </c>
      <c r="D6" s="4">
        <v>2221.3200000000002</v>
      </c>
      <c r="E6" s="4">
        <v>2468.34</v>
      </c>
    </row>
    <row r="7" spans="1:30" x14ac:dyDescent="0.35">
      <c r="A7" t="str">
        <v>May</v>
      </c>
      <c r="B7" s="3">
        <v>1654.02</v>
      </c>
      <c r="C7" s="3">
        <v>2376.36</v>
      </c>
      <c r="D7" s="4">
        <v>1956.25</v>
      </c>
      <c r="E7" s="4">
        <v>2816.32</v>
      </c>
    </row>
    <row r="8" spans="1:30" x14ac:dyDescent="0.35">
      <c r="A8" t="str">
        <v>Jun</v>
      </c>
      <c r="B8" s="3">
        <v>4051.34</v>
      </c>
      <c r="C8" s="3">
        <v>1662.61</v>
      </c>
      <c r="D8" s="4">
        <v>3820.8999999999996</v>
      </c>
      <c r="E8" s="4">
        <v>3881.0499999999997</v>
      </c>
    </row>
    <row r="9" spans="1:30" x14ac:dyDescent="0.35">
      <c r="A9" t="str">
        <v>Jul</v>
      </c>
      <c r="B9" s="3">
        <v>3029.72</v>
      </c>
      <c r="C9" s="3">
        <v>1735.8899999999999</v>
      </c>
      <c r="D9" s="4">
        <v>2053.4299999999998</v>
      </c>
      <c r="E9" s="4">
        <v>2338.1999999999998</v>
      </c>
    </row>
    <row r="10" spans="1:30" x14ac:dyDescent="0.35">
      <c r="A10" t="str">
        <v>Aug</v>
      </c>
      <c r="B10" s="3">
        <v>2003.59</v>
      </c>
      <c r="C10" s="3">
        <v>2006.63</v>
      </c>
      <c r="D10" s="4">
        <v>2069.4299999999998</v>
      </c>
      <c r="E10" s="4">
        <v>3141.6400000000003</v>
      </c>
    </row>
    <row r="11" spans="1:30" x14ac:dyDescent="0.35">
      <c r="A11" t="str">
        <v>Sep</v>
      </c>
      <c r="B11" s="3">
        <v>2190.7799999999997</v>
      </c>
      <c r="C11" s="3">
        <v>1379.0300000000002</v>
      </c>
      <c r="D11" s="4">
        <v>5011.3999999999996</v>
      </c>
      <c r="E11" s="4">
        <v>3175.02</v>
      </c>
    </row>
    <row r="12" spans="1:30" x14ac:dyDescent="0.35">
      <c r="A12" t="str">
        <v>Oct</v>
      </c>
      <c r="B12" s="3">
        <v>2476.7600000000002</v>
      </c>
      <c r="C12" s="3">
        <v>1847.02</v>
      </c>
      <c r="D12" s="4">
        <v>2709.7</v>
      </c>
      <c r="E12" s="4">
        <v>3266.1899999999996</v>
      </c>
    </row>
    <row r="13" spans="1:30" x14ac:dyDescent="0.35">
      <c r="A13" t="str">
        <v>Nov</v>
      </c>
      <c r="B13" s="3">
        <v>2119.33</v>
      </c>
      <c r="C13" s="3">
        <v>2514.2800000000002</v>
      </c>
    </row>
    <row r="14" spans="1:30" x14ac:dyDescent="0.35">
      <c r="A14" t="str">
        <v>Dec</v>
      </c>
      <c r="B14" s="3">
        <v>3467.31</v>
      </c>
      <c r="C14" s="3">
        <v>1746.1</v>
      </c>
    </row>
    <row r="15" spans="1:30" x14ac:dyDescent="0.35">
      <c r="A15" t="str">
        <v>Total</v>
      </c>
      <c r="B15" s="3">
        <v>26665.55</v>
      </c>
      <c r="C15" s="3">
        <f>SUM(_xlfn.ANCHORARRAY(C3))</f>
        <v>19200.080000000002</v>
      </c>
    </row>
  </sheetData>
  <mergeCells count="2">
    <mergeCell ref="B1:C1"/>
    <mergeCell ref="D1:E1"/>
  </mergeCells>
  <pageMargins left="0.7" right="0.7" top="0.75" bottom="0.75" header="0.3" footer="0.3"/>
  <drawing r:id="rId1"/>
  <extLst>
    <ext xmlns:x15="http://schemas.microsoft.com/office/spreadsheetml/2010/11/main" uri="{F7C9EE02-42E1-4005-9D12-6889AFFD525C}">
      <x15:webExtensions xmlns:xm="http://schemas.microsoft.com/office/excel/2006/main">
        <x15:webExtension appRef="{658E42D0-5614-4180-AF79-FB364F9EED03}">
          <xm:f>'Finance Tracker'!1:1048576</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574D0-A94D-415A-965E-84B01F9EF804}">
  <dimension ref="A1:R4"/>
  <sheetViews>
    <sheetView showGridLines="0" tabSelected="1" topLeftCell="A2" workbookViewId="0">
      <selection activeCell="O22" sqref="O22"/>
    </sheetView>
  </sheetViews>
  <sheetFormatPr defaultRowHeight="14.5" x14ac:dyDescent="0.35"/>
  <sheetData>
    <row r="1" spans="1:18" ht="14.5" customHeight="1" x14ac:dyDescent="0.7">
      <c r="A1" s="5" t="s">
        <v>5</v>
      </c>
      <c r="B1" s="5"/>
      <c r="C1" s="5"/>
      <c r="D1" s="5"/>
      <c r="E1" s="5"/>
      <c r="F1" s="5"/>
      <c r="G1" s="5"/>
      <c r="H1" s="5"/>
      <c r="I1" s="5"/>
      <c r="J1" s="5"/>
      <c r="K1" s="5"/>
      <c r="L1" s="5"/>
      <c r="M1" s="5"/>
      <c r="N1" s="5"/>
      <c r="O1" s="5"/>
      <c r="P1" s="5"/>
      <c r="Q1" s="6"/>
      <c r="R1" s="6"/>
    </row>
    <row r="2" spans="1:18" ht="14.5" customHeight="1" x14ac:dyDescent="0.7">
      <c r="A2" s="5"/>
      <c r="B2" s="5"/>
      <c r="C2" s="5"/>
      <c r="D2" s="5"/>
      <c r="E2" s="5"/>
      <c r="F2" s="5"/>
      <c r="G2" s="5"/>
      <c r="H2" s="5"/>
      <c r="I2" s="5"/>
      <c r="J2" s="5"/>
      <c r="K2" s="5"/>
      <c r="L2" s="5"/>
      <c r="M2" s="5"/>
      <c r="N2" s="5"/>
      <c r="O2" s="5"/>
      <c r="P2" s="5"/>
      <c r="Q2" s="6"/>
      <c r="R2" s="6"/>
    </row>
    <row r="3" spans="1:18" ht="14.5" customHeight="1" x14ac:dyDescent="0.7">
      <c r="A3" s="5"/>
      <c r="B3" s="5"/>
      <c r="C3" s="5"/>
      <c r="D3" s="5"/>
      <c r="E3" s="5"/>
      <c r="F3" s="5"/>
      <c r="G3" s="5"/>
      <c r="H3" s="5"/>
      <c r="I3" s="5"/>
      <c r="J3" s="5"/>
      <c r="K3" s="5"/>
      <c r="L3" s="5"/>
      <c r="M3" s="5"/>
      <c r="N3" s="5"/>
      <c r="O3" s="5"/>
      <c r="P3" s="5"/>
      <c r="Q3" s="6"/>
      <c r="R3" s="6"/>
    </row>
    <row r="4" spans="1:18" ht="14.5" customHeight="1" x14ac:dyDescent="0.7">
      <c r="A4" s="5"/>
      <c r="B4" s="5"/>
      <c r="C4" s="5"/>
      <c r="D4" s="5"/>
      <c r="E4" s="5"/>
      <c r="F4" s="5"/>
      <c r="G4" s="5"/>
      <c r="H4" s="5"/>
      <c r="I4" s="5"/>
      <c r="J4" s="5"/>
      <c r="K4" s="5"/>
      <c r="L4" s="5"/>
      <c r="M4" s="5"/>
      <c r="N4" s="5"/>
      <c r="O4" s="5"/>
      <c r="P4" s="5"/>
      <c r="Q4" s="6"/>
      <c r="R4" s="6"/>
    </row>
  </sheetData>
  <mergeCells count="1">
    <mergeCell ref="A1:P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7EB71-1BD9-4F45-A30A-09E49952D890}">
  <dimension ref="ISG799382"/>
  <sheetViews>
    <sheetView workbookViewId="0"/>
  </sheetViews>
  <sheetFormatPr defaultRowHeight="14.5" x14ac:dyDescent="0.35"/>
  <sheetData>
    <row r="799382" spans="6585:6585" x14ac:dyDescent="0.35">
      <c r="ISG79938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Finance Tracker</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Alan Baez</cp:lastModifiedBy>
  <cp:revision/>
  <dcterms:created xsi:type="dcterms:W3CDTF">2023-10-04T16:59:15Z</dcterms:created>
  <dcterms:modified xsi:type="dcterms:W3CDTF">2023-11-26T03:56:22Z</dcterms:modified>
  <cp:category/>
  <cp:contentStatus/>
</cp:coreProperties>
</file>