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15e5164e3e59aa/Documents/"/>
    </mc:Choice>
  </mc:AlternateContent>
  <xr:revisionPtr revIDLastSave="0" documentId="8_{FA873EAA-8F96-4CC9-8F6D-0FDB3EB26D2C}" xr6:coauthVersionLast="47" xr6:coauthVersionMax="47" xr10:uidLastSave="{00000000-0000-0000-0000-000000000000}"/>
  <bookViews>
    <workbookView xWindow="-28920" yWindow="-120" windowWidth="29040" windowHeight="15840" firstSheet="1" activeTab="1" xr2:uid="{52113B74-FE49-48A5-ACD4-34B74C6D023F}"/>
  </bookViews>
  <sheets>
    <sheet name="Data" sheetId="1" r:id="rId1"/>
    <sheet name="New Data - 2022" sheetId="6" r:id="rId2"/>
    <sheet name="Checksum" sheetId="5" r:id="rId3"/>
    <sheet name="Checksum-source" sheetId="4" r:id="rId4"/>
  </sheets>
  <definedNames>
    <definedName name="_xlnm._FilterDatabase" localSheetId="2" hidden="1">Checksum!$T$3:$DK$63</definedName>
    <definedName name="_xlnm._FilterDatabase" localSheetId="3" hidden="1">'Checksum-source'!$C$1:$R$60</definedName>
    <definedName name="_xlnm._FilterDatabase" localSheetId="0" hidden="1">Data!$B$2:$AC$180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3" i="6" l="1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DM48" i="5"/>
  <c r="DL5" i="5"/>
  <c r="DM5" i="5"/>
  <c r="DN5" i="5"/>
  <c r="DO5" i="5"/>
  <c r="DP5" i="5"/>
  <c r="DQ5" i="5"/>
  <c r="DR5" i="5"/>
  <c r="DS5" i="5"/>
  <c r="DL6" i="5"/>
  <c r="DM6" i="5"/>
  <c r="DN6" i="5"/>
  <c r="DO6" i="5"/>
  <c r="DP6" i="5"/>
  <c r="DQ6" i="5"/>
  <c r="DR6" i="5"/>
  <c r="DS6" i="5"/>
  <c r="DL7" i="5"/>
  <c r="DM7" i="5"/>
  <c r="DN7" i="5"/>
  <c r="DO7" i="5"/>
  <c r="DP7" i="5"/>
  <c r="DQ7" i="5"/>
  <c r="DR7" i="5"/>
  <c r="DS7" i="5"/>
  <c r="DL8" i="5"/>
  <c r="DM8" i="5"/>
  <c r="DN8" i="5"/>
  <c r="DO8" i="5"/>
  <c r="DP8" i="5"/>
  <c r="DQ8" i="5"/>
  <c r="DR8" i="5"/>
  <c r="DS8" i="5"/>
  <c r="DL9" i="5"/>
  <c r="DM9" i="5"/>
  <c r="DN9" i="5"/>
  <c r="DO9" i="5"/>
  <c r="DP9" i="5"/>
  <c r="DQ9" i="5"/>
  <c r="DR9" i="5"/>
  <c r="DS9" i="5"/>
  <c r="DL10" i="5"/>
  <c r="DM10" i="5"/>
  <c r="DN10" i="5"/>
  <c r="DO10" i="5"/>
  <c r="DP10" i="5"/>
  <c r="DQ10" i="5"/>
  <c r="DR10" i="5"/>
  <c r="DS10" i="5"/>
  <c r="DL11" i="5"/>
  <c r="DM11" i="5"/>
  <c r="DN11" i="5"/>
  <c r="DO11" i="5"/>
  <c r="DP11" i="5"/>
  <c r="DQ11" i="5"/>
  <c r="DR11" i="5"/>
  <c r="DS11" i="5"/>
  <c r="DL12" i="5"/>
  <c r="DM12" i="5"/>
  <c r="DN12" i="5"/>
  <c r="DO12" i="5"/>
  <c r="DP12" i="5"/>
  <c r="DQ12" i="5"/>
  <c r="DR12" i="5"/>
  <c r="DS12" i="5"/>
  <c r="DL13" i="5"/>
  <c r="DM13" i="5"/>
  <c r="DN13" i="5"/>
  <c r="DO13" i="5"/>
  <c r="DP13" i="5"/>
  <c r="DQ13" i="5"/>
  <c r="DR13" i="5"/>
  <c r="DS13" i="5"/>
  <c r="DL14" i="5"/>
  <c r="DM14" i="5"/>
  <c r="DN14" i="5"/>
  <c r="DO14" i="5"/>
  <c r="DP14" i="5"/>
  <c r="DQ14" i="5"/>
  <c r="DR14" i="5"/>
  <c r="DS14" i="5"/>
  <c r="DL15" i="5"/>
  <c r="DM15" i="5"/>
  <c r="DN15" i="5"/>
  <c r="DO15" i="5"/>
  <c r="DP15" i="5"/>
  <c r="DQ15" i="5"/>
  <c r="DR15" i="5"/>
  <c r="DS15" i="5"/>
  <c r="DL16" i="5"/>
  <c r="DM16" i="5"/>
  <c r="DN16" i="5"/>
  <c r="DO16" i="5"/>
  <c r="DP16" i="5"/>
  <c r="DQ16" i="5"/>
  <c r="DR16" i="5"/>
  <c r="DS16" i="5"/>
  <c r="DL17" i="5"/>
  <c r="DM17" i="5"/>
  <c r="DN17" i="5"/>
  <c r="DO17" i="5"/>
  <c r="DP17" i="5"/>
  <c r="DQ17" i="5"/>
  <c r="DR17" i="5"/>
  <c r="DS17" i="5"/>
  <c r="DL18" i="5"/>
  <c r="DM18" i="5"/>
  <c r="DN18" i="5"/>
  <c r="DO18" i="5"/>
  <c r="DP18" i="5"/>
  <c r="DQ18" i="5"/>
  <c r="DR18" i="5"/>
  <c r="DS18" i="5"/>
  <c r="DL19" i="5"/>
  <c r="DM19" i="5"/>
  <c r="DN19" i="5"/>
  <c r="DO19" i="5"/>
  <c r="DP19" i="5"/>
  <c r="DQ19" i="5"/>
  <c r="DR19" i="5"/>
  <c r="DS19" i="5"/>
  <c r="DL20" i="5"/>
  <c r="DM20" i="5"/>
  <c r="DN20" i="5"/>
  <c r="DO20" i="5"/>
  <c r="DP20" i="5"/>
  <c r="DQ20" i="5"/>
  <c r="DR20" i="5"/>
  <c r="DS20" i="5"/>
  <c r="DL21" i="5"/>
  <c r="DM21" i="5"/>
  <c r="DN21" i="5"/>
  <c r="DO21" i="5"/>
  <c r="DP21" i="5"/>
  <c r="DQ21" i="5"/>
  <c r="DR21" i="5"/>
  <c r="DS21" i="5"/>
  <c r="DL22" i="5"/>
  <c r="DM22" i="5"/>
  <c r="DN22" i="5"/>
  <c r="DO22" i="5"/>
  <c r="DP22" i="5"/>
  <c r="DQ22" i="5"/>
  <c r="DR22" i="5"/>
  <c r="DS22" i="5"/>
  <c r="DL23" i="5"/>
  <c r="DM23" i="5"/>
  <c r="DN23" i="5"/>
  <c r="DO23" i="5"/>
  <c r="DP23" i="5"/>
  <c r="DQ23" i="5"/>
  <c r="DR23" i="5"/>
  <c r="DS23" i="5"/>
  <c r="DL24" i="5"/>
  <c r="DM24" i="5"/>
  <c r="DN24" i="5"/>
  <c r="DO24" i="5"/>
  <c r="DP24" i="5"/>
  <c r="DQ24" i="5"/>
  <c r="DR24" i="5"/>
  <c r="DS24" i="5"/>
  <c r="DL25" i="5"/>
  <c r="DM25" i="5"/>
  <c r="DN25" i="5"/>
  <c r="DO25" i="5"/>
  <c r="DP25" i="5"/>
  <c r="DQ25" i="5"/>
  <c r="DR25" i="5"/>
  <c r="DS25" i="5"/>
  <c r="DL26" i="5"/>
  <c r="DM26" i="5"/>
  <c r="DN26" i="5"/>
  <c r="DO26" i="5"/>
  <c r="DP26" i="5"/>
  <c r="DQ26" i="5"/>
  <c r="DR26" i="5"/>
  <c r="DS26" i="5"/>
  <c r="DL27" i="5"/>
  <c r="DM27" i="5"/>
  <c r="DN27" i="5"/>
  <c r="DO27" i="5"/>
  <c r="DP27" i="5"/>
  <c r="DQ27" i="5"/>
  <c r="DR27" i="5"/>
  <c r="DS27" i="5"/>
  <c r="DL28" i="5"/>
  <c r="DM28" i="5"/>
  <c r="DN28" i="5"/>
  <c r="DO28" i="5"/>
  <c r="DP28" i="5"/>
  <c r="DQ28" i="5"/>
  <c r="DR28" i="5"/>
  <c r="DS28" i="5"/>
  <c r="DL29" i="5"/>
  <c r="DM29" i="5"/>
  <c r="DN29" i="5"/>
  <c r="DO29" i="5"/>
  <c r="DP29" i="5"/>
  <c r="DQ29" i="5"/>
  <c r="DR29" i="5"/>
  <c r="DS29" i="5"/>
  <c r="DL30" i="5"/>
  <c r="DM30" i="5"/>
  <c r="DN30" i="5"/>
  <c r="DO30" i="5"/>
  <c r="DP30" i="5"/>
  <c r="DQ30" i="5"/>
  <c r="DR30" i="5"/>
  <c r="DS30" i="5"/>
  <c r="DL31" i="5"/>
  <c r="DM31" i="5"/>
  <c r="DN31" i="5"/>
  <c r="DO31" i="5"/>
  <c r="DP31" i="5"/>
  <c r="DQ31" i="5"/>
  <c r="DR31" i="5"/>
  <c r="DS31" i="5"/>
  <c r="DL32" i="5"/>
  <c r="DM32" i="5"/>
  <c r="DN32" i="5"/>
  <c r="DO32" i="5"/>
  <c r="DP32" i="5"/>
  <c r="DQ32" i="5"/>
  <c r="DR32" i="5"/>
  <c r="DS32" i="5"/>
  <c r="DL33" i="5"/>
  <c r="DM33" i="5"/>
  <c r="DN33" i="5"/>
  <c r="DO33" i="5"/>
  <c r="DP33" i="5"/>
  <c r="DQ33" i="5"/>
  <c r="DR33" i="5"/>
  <c r="DS33" i="5"/>
  <c r="DL34" i="5"/>
  <c r="DM34" i="5"/>
  <c r="DN34" i="5"/>
  <c r="DO34" i="5"/>
  <c r="DP34" i="5"/>
  <c r="DQ34" i="5"/>
  <c r="DR34" i="5"/>
  <c r="DS34" i="5"/>
  <c r="DL35" i="5"/>
  <c r="DM35" i="5"/>
  <c r="DN35" i="5"/>
  <c r="DO35" i="5"/>
  <c r="DP35" i="5"/>
  <c r="DQ35" i="5"/>
  <c r="DR35" i="5"/>
  <c r="DS35" i="5"/>
  <c r="DL36" i="5"/>
  <c r="DM36" i="5"/>
  <c r="DN36" i="5"/>
  <c r="DO36" i="5"/>
  <c r="DP36" i="5"/>
  <c r="DQ36" i="5"/>
  <c r="DR36" i="5"/>
  <c r="DS36" i="5"/>
  <c r="DL37" i="5"/>
  <c r="DM37" i="5"/>
  <c r="DN37" i="5"/>
  <c r="DO37" i="5"/>
  <c r="DP37" i="5"/>
  <c r="DQ37" i="5"/>
  <c r="DR37" i="5"/>
  <c r="DS37" i="5"/>
  <c r="DL38" i="5"/>
  <c r="DM38" i="5"/>
  <c r="DN38" i="5"/>
  <c r="DO38" i="5"/>
  <c r="DP38" i="5"/>
  <c r="DQ38" i="5"/>
  <c r="DR38" i="5"/>
  <c r="DS38" i="5"/>
  <c r="DL39" i="5"/>
  <c r="DM39" i="5"/>
  <c r="DN39" i="5"/>
  <c r="DO39" i="5"/>
  <c r="DP39" i="5"/>
  <c r="DQ39" i="5"/>
  <c r="DR39" i="5"/>
  <c r="DS39" i="5"/>
  <c r="DL40" i="5"/>
  <c r="DM40" i="5"/>
  <c r="DN40" i="5"/>
  <c r="DO40" i="5"/>
  <c r="DP40" i="5"/>
  <c r="DQ40" i="5"/>
  <c r="DR40" i="5"/>
  <c r="DS40" i="5"/>
  <c r="DL41" i="5"/>
  <c r="DM41" i="5"/>
  <c r="DN41" i="5"/>
  <c r="DO41" i="5"/>
  <c r="DP41" i="5"/>
  <c r="DQ41" i="5"/>
  <c r="DR41" i="5"/>
  <c r="DS41" i="5"/>
  <c r="DL42" i="5"/>
  <c r="DM42" i="5"/>
  <c r="DN42" i="5"/>
  <c r="DO42" i="5"/>
  <c r="DP42" i="5"/>
  <c r="DQ42" i="5"/>
  <c r="DR42" i="5"/>
  <c r="DS42" i="5"/>
  <c r="DL43" i="5"/>
  <c r="DM43" i="5"/>
  <c r="DN43" i="5"/>
  <c r="DO43" i="5"/>
  <c r="DP43" i="5"/>
  <c r="DQ43" i="5"/>
  <c r="DR43" i="5"/>
  <c r="DS43" i="5"/>
  <c r="DL44" i="5"/>
  <c r="DM44" i="5"/>
  <c r="DN44" i="5"/>
  <c r="DO44" i="5"/>
  <c r="DP44" i="5"/>
  <c r="DQ44" i="5"/>
  <c r="DR44" i="5"/>
  <c r="DS44" i="5"/>
  <c r="DL45" i="5"/>
  <c r="DM45" i="5"/>
  <c r="DN45" i="5"/>
  <c r="DO45" i="5"/>
  <c r="DP45" i="5"/>
  <c r="DQ45" i="5"/>
  <c r="DR45" i="5"/>
  <c r="DS45" i="5"/>
  <c r="DL46" i="5"/>
  <c r="DM46" i="5"/>
  <c r="DN46" i="5"/>
  <c r="DO46" i="5"/>
  <c r="DP46" i="5"/>
  <c r="DQ46" i="5"/>
  <c r="DR46" i="5"/>
  <c r="DS46" i="5"/>
  <c r="DL47" i="5"/>
  <c r="DM47" i="5"/>
  <c r="DN47" i="5"/>
  <c r="DO47" i="5"/>
  <c r="DP47" i="5"/>
  <c r="DQ47" i="5"/>
  <c r="DR47" i="5"/>
  <c r="DS47" i="5"/>
  <c r="DL48" i="5"/>
  <c r="DN48" i="5"/>
  <c r="DO48" i="5"/>
  <c r="DP48" i="5"/>
  <c r="DQ48" i="5"/>
  <c r="DR48" i="5"/>
  <c r="DS48" i="5"/>
  <c r="DL49" i="5"/>
  <c r="DM49" i="5"/>
  <c r="DN49" i="5"/>
  <c r="DO49" i="5"/>
  <c r="DP49" i="5"/>
  <c r="DQ49" i="5"/>
  <c r="DR49" i="5"/>
  <c r="DS49" i="5"/>
  <c r="DL50" i="5"/>
  <c r="DM50" i="5"/>
  <c r="DN50" i="5"/>
  <c r="DO50" i="5"/>
  <c r="DP50" i="5"/>
  <c r="DQ50" i="5"/>
  <c r="DR50" i="5"/>
  <c r="DS50" i="5"/>
  <c r="DL51" i="5"/>
  <c r="DM51" i="5"/>
  <c r="DN51" i="5"/>
  <c r="DO51" i="5"/>
  <c r="DP51" i="5"/>
  <c r="DQ51" i="5"/>
  <c r="DR51" i="5"/>
  <c r="DS51" i="5"/>
  <c r="DL52" i="5"/>
  <c r="DM52" i="5"/>
  <c r="DN52" i="5"/>
  <c r="DO52" i="5"/>
  <c r="DP52" i="5"/>
  <c r="DQ52" i="5"/>
  <c r="DR52" i="5"/>
  <c r="DS52" i="5"/>
  <c r="DL53" i="5"/>
  <c r="DM53" i="5"/>
  <c r="DN53" i="5"/>
  <c r="DO53" i="5"/>
  <c r="DP53" i="5"/>
  <c r="DQ53" i="5"/>
  <c r="DR53" i="5"/>
  <c r="DS53" i="5"/>
  <c r="DL54" i="5"/>
  <c r="DM54" i="5"/>
  <c r="DN54" i="5"/>
  <c r="DO54" i="5"/>
  <c r="DP54" i="5"/>
  <c r="DQ54" i="5"/>
  <c r="DR54" i="5"/>
  <c r="DS54" i="5"/>
  <c r="DL55" i="5"/>
  <c r="DM55" i="5"/>
  <c r="DN55" i="5"/>
  <c r="DO55" i="5"/>
  <c r="DP55" i="5"/>
  <c r="DQ55" i="5"/>
  <c r="DR55" i="5"/>
  <c r="DS55" i="5"/>
  <c r="DL56" i="5"/>
  <c r="DM56" i="5"/>
  <c r="DN56" i="5"/>
  <c r="DO56" i="5"/>
  <c r="DP56" i="5"/>
  <c r="DQ56" i="5"/>
  <c r="DR56" i="5"/>
  <c r="DS56" i="5"/>
  <c r="DL57" i="5"/>
  <c r="DM57" i="5"/>
  <c r="DN57" i="5"/>
  <c r="DO57" i="5"/>
  <c r="DP57" i="5"/>
  <c r="DQ57" i="5"/>
  <c r="DR57" i="5"/>
  <c r="DS57" i="5"/>
  <c r="DL58" i="5"/>
  <c r="DM58" i="5"/>
  <c r="DN58" i="5"/>
  <c r="DO58" i="5"/>
  <c r="DP58" i="5"/>
  <c r="DQ58" i="5"/>
  <c r="DR58" i="5"/>
  <c r="DS58" i="5"/>
  <c r="DL59" i="5"/>
  <c r="DM59" i="5"/>
  <c r="DN59" i="5"/>
  <c r="DO59" i="5"/>
  <c r="DP59" i="5"/>
  <c r="DQ59" i="5"/>
  <c r="DR59" i="5"/>
  <c r="DS59" i="5"/>
  <c r="DL60" i="5"/>
  <c r="DM60" i="5"/>
  <c r="DN60" i="5"/>
  <c r="DO60" i="5"/>
  <c r="DP60" i="5"/>
  <c r="DQ60" i="5"/>
  <c r="DR60" i="5"/>
  <c r="DS60" i="5"/>
  <c r="DL61" i="5"/>
  <c r="DM61" i="5"/>
  <c r="DN61" i="5"/>
  <c r="DO61" i="5"/>
  <c r="DP61" i="5"/>
  <c r="DQ61" i="5"/>
  <c r="DR61" i="5"/>
  <c r="DS61" i="5"/>
  <c r="DL62" i="5"/>
  <c r="DM62" i="5"/>
  <c r="DN62" i="5"/>
  <c r="DO62" i="5"/>
  <c r="DP62" i="5"/>
  <c r="DQ62" i="5"/>
  <c r="DR62" i="5"/>
  <c r="DS62" i="5"/>
  <c r="DL4" i="5"/>
  <c r="DM4" i="5"/>
  <c r="DN4" i="5"/>
  <c r="DO4" i="5"/>
  <c r="DP4" i="5"/>
  <c r="DQ4" i="5"/>
  <c r="DR4" i="5"/>
  <c r="DS4" i="5"/>
  <c r="D62" i="4"/>
  <c r="D63" i="4"/>
  <c r="D64" i="4"/>
  <c r="D65" i="4"/>
  <c r="D61" i="4"/>
  <c r="C63" i="5" s="1"/>
  <c r="C62" i="4"/>
  <c r="C63" i="4"/>
  <c r="C64" i="4"/>
  <c r="C65" i="4"/>
  <c r="B68" i="5" s="1"/>
  <c r="C61" i="4"/>
  <c r="B63" i="5" s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4" i="5"/>
  <c r="B65" i="5"/>
  <c r="B66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4" i="5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R61" i="4"/>
  <c r="Q61" i="4"/>
  <c r="CW63" i="5" s="1"/>
  <c r="P61" i="4"/>
  <c r="CO63" i="5" s="1"/>
  <c r="O61" i="4"/>
  <c r="N61" i="4"/>
  <c r="CC63" i="5" s="1"/>
  <c r="M61" i="4"/>
  <c r="BT63" i="5" s="1"/>
  <c r="L61" i="4"/>
  <c r="BI63" i="5" s="1"/>
  <c r="K61" i="4"/>
  <c r="J61" i="4"/>
  <c r="I61" i="4"/>
  <c r="AK63" i="5" s="1"/>
  <c r="H61" i="4"/>
  <c r="AC63" i="5" s="1"/>
  <c r="G61" i="4"/>
  <c r="AY63" i="5"/>
  <c r="BQ63" i="5"/>
  <c r="DD63" i="5"/>
  <c r="F61" i="4"/>
  <c r="E61" i="4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AA175" i="1"/>
  <c r="AA177" i="1" s="1"/>
  <c r="W175" i="1"/>
  <c r="W177" i="1" s="1"/>
  <c r="S175" i="1"/>
  <c r="S177" i="1" s="1"/>
  <c r="O175" i="1"/>
  <c r="O177" i="1" s="1"/>
  <c r="K175" i="1"/>
  <c r="K177" i="1" s="1"/>
  <c r="AB174" i="1"/>
  <c r="X174" i="1"/>
  <c r="T174" i="1"/>
  <c r="P174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I5" i="1"/>
  <c r="W5" i="1"/>
  <c r="AA5" i="1"/>
  <c r="AB5" i="1"/>
  <c r="AC5" i="1"/>
  <c r="Z5" i="1"/>
  <c r="Y5" i="1"/>
  <c r="X5" i="1"/>
  <c r="N5" i="1"/>
  <c r="M5" i="1"/>
  <c r="K5" i="1"/>
  <c r="J173" i="1"/>
  <c r="J175" i="1" s="1"/>
  <c r="J5" i="1"/>
  <c r="P6" i="5"/>
  <c r="L4" i="5"/>
  <c r="P7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L6" i="5"/>
  <c r="M6" i="5"/>
  <c r="N6" i="5"/>
  <c r="O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L7" i="5"/>
  <c r="M7" i="5"/>
  <c r="N7" i="5"/>
  <c r="O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J63" i="5"/>
  <c r="AQ63" i="5"/>
  <c r="AU63" i="5"/>
  <c r="AZ63" i="5"/>
  <c r="BA63" i="5"/>
  <c r="BB63" i="5"/>
  <c r="BC63" i="5"/>
  <c r="BD63" i="5"/>
  <c r="BE63" i="5"/>
  <c r="BF63" i="5"/>
  <c r="BG63" i="5"/>
  <c r="BP63" i="5"/>
  <c r="BS63" i="5"/>
  <c r="BY63" i="5"/>
  <c r="CF63" i="5"/>
  <c r="CG63" i="5"/>
  <c r="CH63" i="5"/>
  <c r="CI63" i="5"/>
  <c r="CJ63" i="5"/>
  <c r="CK63" i="5"/>
  <c r="CL63" i="5"/>
  <c r="CM63" i="5"/>
  <c r="CN63" i="5"/>
  <c r="CY63" i="5"/>
  <c r="CZ63" i="5"/>
  <c r="DG63" i="5"/>
  <c r="DE4" i="5"/>
  <c r="DF4" i="5"/>
  <c r="DG4" i="5"/>
  <c r="DH4" i="5"/>
  <c r="DI4" i="5"/>
  <c r="DJ4" i="5"/>
  <c r="DK4" i="5"/>
  <c r="CW4" i="5"/>
  <c r="CX4" i="5"/>
  <c r="CY4" i="5"/>
  <c r="CZ4" i="5"/>
  <c r="DA4" i="5"/>
  <c r="DB4" i="5"/>
  <c r="DC4" i="5"/>
  <c r="CO4" i="5"/>
  <c r="CP4" i="5"/>
  <c r="CQ4" i="5"/>
  <c r="CR4" i="5"/>
  <c r="CS4" i="5"/>
  <c r="CT4" i="5"/>
  <c r="CU4" i="5"/>
  <c r="CG4" i="5"/>
  <c r="CH4" i="5"/>
  <c r="CI4" i="5"/>
  <c r="CJ4" i="5"/>
  <c r="CK4" i="5"/>
  <c r="CL4" i="5"/>
  <c r="CM4" i="5"/>
  <c r="BY4" i="5"/>
  <c r="BZ4" i="5"/>
  <c r="CA4" i="5"/>
  <c r="CB4" i="5"/>
  <c r="CC4" i="5"/>
  <c r="CD4" i="5"/>
  <c r="CE4" i="5"/>
  <c r="BQ4" i="5"/>
  <c r="BR4" i="5"/>
  <c r="BS4" i="5"/>
  <c r="BT4" i="5"/>
  <c r="BU4" i="5"/>
  <c r="BV4" i="5"/>
  <c r="BW4" i="5"/>
  <c r="BI4" i="5"/>
  <c r="BJ4" i="5"/>
  <c r="BK4" i="5"/>
  <c r="BL4" i="5"/>
  <c r="BM4" i="5"/>
  <c r="BN4" i="5"/>
  <c r="BO4" i="5"/>
  <c r="BA4" i="5"/>
  <c r="BB4" i="5"/>
  <c r="BC4" i="5"/>
  <c r="BD4" i="5"/>
  <c r="BE4" i="5"/>
  <c r="BF4" i="5"/>
  <c r="BG4" i="5"/>
  <c r="AJ4" i="5"/>
  <c r="DD4" i="5"/>
  <c r="CN4" i="5"/>
  <c r="CV4" i="5"/>
  <c r="CF4" i="5"/>
  <c r="BX4" i="5"/>
  <c r="BP4" i="5"/>
  <c r="BH4" i="5"/>
  <c r="AZ4" i="5"/>
  <c r="AS4" i="5"/>
  <c r="AT4" i="5"/>
  <c r="AU4" i="5"/>
  <c r="AV4" i="5"/>
  <c r="AW4" i="5"/>
  <c r="AX4" i="5"/>
  <c r="AY4" i="5"/>
  <c r="AR4" i="5"/>
  <c r="AK4" i="5"/>
  <c r="AL4" i="5"/>
  <c r="AM4" i="5"/>
  <c r="AN4" i="5"/>
  <c r="AO4" i="5"/>
  <c r="AP4" i="5"/>
  <c r="AQ4" i="5"/>
  <c r="L173" i="1"/>
  <c r="L175" i="1" s="1"/>
  <c r="L5" i="1"/>
  <c r="Q5" i="1"/>
  <c r="AI4" i="5"/>
  <c r="AF4" i="5"/>
  <c r="AC4" i="5"/>
  <c r="AD4" i="5"/>
  <c r="AE4" i="5"/>
  <c r="AG4" i="5"/>
  <c r="AH4" i="5"/>
  <c r="U4" i="5"/>
  <c r="V4" i="5"/>
  <c r="W4" i="5"/>
  <c r="X4" i="5"/>
  <c r="Y4" i="5"/>
  <c r="Z4" i="5"/>
  <c r="AA4" i="5"/>
  <c r="M4" i="5"/>
  <c r="N4" i="5"/>
  <c r="O4" i="5"/>
  <c r="P4" i="5"/>
  <c r="Q4" i="5"/>
  <c r="R4" i="5"/>
  <c r="S4" i="5"/>
  <c r="AB4" i="5"/>
  <c r="T4" i="5"/>
  <c r="D4" i="5"/>
  <c r="E4" i="5"/>
  <c r="F4" i="5"/>
  <c r="G4" i="5"/>
  <c r="H4" i="5"/>
  <c r="I4" i="5"/>
  <c r="J4" i="5"/>
  <c r="K4" i="5"/>
  <c r="D5" i="5"/>
  <c r="E5" i="5"/>
  <c r="F5" i="5"/>
  <c r="G5" i="5"/>
  <c r="H5" i="5"/>
  <c r="I5" i="5"/>
  <c r="J5" i="5"/>
  <c r="K5" i="5"/>
  <c r="D6" i="5"/>
  <c r="E6" i="5"/>
  <c r="F6" i="5"/>
  <c r="G6" i="5"/>
  <c r="H6" i="5"/>
  <c r="I6" i="5"/>
  <c r="J6" i="5"/>
  <c r="K6" i="5"/>
  <c r="D7" i="5"/>
  <c r="E7" i="5"/>
  <c r="F7" i="5"/>
  <c r="G7" i="5"/>
  <c r="H7" i="5"/>
  <c r="I7" i="5"/>
  <c r="J7" i="5"/>
  <c r="K7" i="5"/>
  <c r="D8" i="5"/>
  <c r="E8" i="5"/>
  <c r="F8" i="5"/>
  <c r="G8" i="5"/>
  <c r="H8" i="5"/>
  <c r="I8" i="5"/>
  <c r="J8" i="5"/>
  <c r="K8" i="5"/>
  <c r="D9" i="5"/>
  <c r="E9" i="5"/>
  <c r="F9" i="5"/>
  <c r="G9" i="5"/>
  <c r="H9" i="5"/>
  <c r="I9" i="5"/>
  <c r="J9" i="5"/>
  <c r="K9" i="5"/>
  <c r="D10" i="5"/>
  <c r="E10" i="5"/>
  <c r="F10" i="5"/>
  <c r="G10" i="5"/>
  <c r="H10" i="5"/>
  <c r="I10" i="5"/>
  <c r="J10" i="5"/>
  <c r="K10" i="5"/>
  <c r="D11" i="5"/>
  <c r="E11" i="5"/>
  <c r="F11" i="5"/>
  <c r="G11" i="5"/>
  <c r="H11" i="5"/>
  <c r="I11" i="5"/>
  <c r="J11" i="5"/>
  <c r="K11" i="5"/>
  <c r="D12" i="5"/>
  <c r="E12" i="5"/>
  <c r="F12" i="5"/>
  <c r="G12" i="5"/>
  <c r="H12" i="5"/>
  <c r="I12" i="5"/>
  <c r="J12" i="5"/>
  <c r="K12" i="5"/>
  <c r="D13" i="5"/>
  <c r="E13" i="5"/>
  <c r="F13" i="5"/>
  <c r="G13" i="5"/>
  <c r="H13" i="5"/>
  <c r="I13" i="5"/>
  <c r="J13" i="5"/>
  <c r="K13" i="5"/>
  <c r="D14" i="5"/>
  <c r="E14" i="5"/>
  <c r="F14" i="5"/>
  <c r="G14" i="5"/>
  <c r="H14" i="5"/>
  <c r="I14" i="5"/>
  <c r="J14" i="5"/>
  <c r="K14" i="5"/>
  <c r="D15" i="5"/>
  <c r="E15" i="5"/>
  <c r="F15" i="5"/>
  <c r="G15" i="5"/>
  <c r="H15" i="5"/>
  <c r="I15" i="5"/>
  <c r="J15" i="5"/>
  <c r="K15" i="5"/>
  <c r="D16" i="5"/>
  <c r="E16" i="5"/>
  <c r="F16" i="5"/>
  <c r="G16" i="5"/>
  <c r="H16" i="5"/>
  <c r="I16" i="5"/>
  <c r="J16" i="5"/>
  <c r="K16" i="5"/>
  <c r="D17" i="5"/>
  <c r="E17" i="5"/>
  <c r="F17" i="5"/>
  <c r="G17" i="5"/>
  <c r="H17" i="5"/>
  <c r="I17" i="5"/>
  <c r="J17" i="5"/>
  <c r="K17" i="5"/>
  <c r="D18" i="5"/>
  <c r="E18" i="5"/>
  <c r="F18" i="5"/>
  <c r="G18" i="5"/>
  <c r="H18" i="5"/>
  <c r="I18" i="5"/>
  <c r="J18" i="5"/>
  <c r="K18" i="5"/>
  <c r="D19" i="5"/>
  <c r="E19" i="5"/>
  <c r="F19" i="5"/>
  <c r="G19" i="5"/>
  <c r="H19" i="5"/>
  <c r="I19" i="5"/>
  <c r="J19" i="5"/>
  <c r="K19" i="5"/>
  <c r="D20" i="5"/>
  <c r="E20" i="5"/>
  <c r="F20" i="5"/>
  <c r="G20" i="5"/>
  <c r="H20" i="5"/>
  <c r="I20" i="5"/>
  <c r="J20" i="5"/>
  <c r="K20" i="5"/>
  <c r="D21" i="5"/>
  <c r="E21" i="5"/>
  <c r="F21" i="5"/>
  <c r="G21" i="5"/>
  <c r="H21" i="5"/>
  <c r="I21" i="5"/>
  <c r="J21" i="5"/>
  <c r="K21" i="5"/>
  <c r="D22" i="5"/>
  <c r="E22" i="5"/>
  <c r="F22" i="5"/>
  <c r="G22" i="5"/>
  <c r="H22" i="5"/>
  <c r="I22" i="5"/>
  <c r="J22" i="5"/>
  <c r="K22" i="5"/>
  <c r="D23" i="5"/>
  <c r="E23" i="5"/>
  <c r="F23" i="5"/>
  <c r="G23" i="5"/>
  <c r="H23" i="5"/>
  <c r="I23" i="5"/>
  <c r="J23" i="5"/>
  <c r="K23" i="5"/>
  <c r="D24" i="5"/>
  <c r="E24" i="5"/>
  <c r="F24" i="5"/>
  <c r="G24" i="5"/>
  <c r="H24" i="5"/>
  <c r="I24" i="5"/>
  <c r="J24" i="5"/>
  <c r="K24" i="5"/>
  <c r="D25" i="5"/>
  <c r="E25" i="5"/>
  <c r="F25" i="5"/>
  <c r="G25" i="5"/>
  <c r="H25" i="5"/>
  <c r="I25" i="5"/>
  <c r="J25" i="5"/>
  <c r="K25" i="5"/>
  <c r="D26" i="5"/>
  <c r="E26" i="5"/>
  <c r="F26" i="5"/>
  <c r="G26" i="5"/>
  <c r="H26" i="5"/>
  <c r="I26" i="5"/>
  <c r="J26" i="5"/>
  <c r="K26" i="5"/>
  <c r="D27" i="5"/>
  <c r="E27" i="5"/>
  <c r="F27" i="5"/>
  <c r="G27" i="5"/>
  <c r="H27" i="5"/>
  <c r="I27" i="5"/>
  <c r="J27" i="5"/>
  <c r="K27" i="5"/>
  <c r="D28" i="5"/>
  <c r="E28" i="5"/>
  <c r="F28" i="5"/>
  <c r="G28" i="5"/>
  <c r="H28" i="5"/>
  <c r="I28" i="5"/>
  <c r="J28" i="5"/>
  <c r="K28" i="5"/>
  <c r="D29" i="5"/>
  <c r="E29" i="5"/>
  <c r="F29" i="5"/>
  <c r="G29" i="5"/>
  <c r="H29" i="5"/>
  <c r="I29" i="5"/>
  <c r="J29" i="5"/>
  <c r="K29" i="5"/>
  <c r="D30" i="5"/>
  <c r="E30" i="5"/>
  <c r="F30" i="5"/>
  <c r="G30" i="5"/>
  <c r="H30" i="5"/>
  <c r="I30" i="5"/>
  <c r="J30" i="5"/>
  <c r="K30" i="5"/>
  <c r="D31" i="5"/>
  <c r="E31" i="5"/>
  <c r="F31" i="5"/>
  <c r="G31" i="5"/>
  <c r="H31" i="5"/>
  <c r="I31" i="5"/>
  <c r="J31" i="5"/>
  <c r="K31" i="5"/>
  <c r="D32" i="5"/>
  <c r="E32" i="5"/>
  <c r="F32" i="5"/>
  <c r="G32" i="5"/>
  <c r="H32" i="5"/>
  <c r="I32" i="5"/>
  <c r="J32" i="5"/>
  <c r="K32" i="5"/>
  <c r="D33" i="5"/>
  <c r="E33" i="5"/>
  <c r="F33" i="5"/>
  <c r="G33" i="5"/>
  <c r="H33" i="5"/>
  <c r="I33" i="5"/>
  <c r="J33" i="5"/>
  <c r="K33" i="5"/>
  <c r="D34" i="5"/>
  <c r="E34" i="5"/>
  <c r="F34" i="5"/>
  <c r="G34" i="5"/>
  <c r="H34" i="5"/>
  <c r="I34" i="5"/>
  <c r="J34" i="5"/>
  <c r="K34" i="5"/>
  <c r="D35" i="5"/>
  <c r="E35" i="5"/>
  <c r="F35" i="5"/>
  <c r="G35" i="5"/>
  <c r="H35" i="5"/>
  <c r="I35" i="5"/>
  <c r="J35" i="5"/>
  <c r="K35" i="5"/>
  <c r="D36" i="5"/>
  <c r="E36" i="5"/>
  <c r="F36" i="5"/>
  <c r="G36" i="5"/>
  <c r="H36" i="5"/>
  <c r="I36" i="5"/>
  <c r="J36" i="5"/>
  <c r="K36" i="5"/>
  <c r="D37" i="5"/>
  <c r="E37" i="5"/>
  <c r="F37" i="5"/>
  <c r="G37" i="5"/>
  <c r="H37" i="5"/>
  <c r="I37" i="5"/>
  <c r="J37" i="5"/>
  <c r="K37" i="5"/>
  <c r="D38" i="5"/>
  <c r="E38" i="5"/>
  <c r="F38" i="5"/>
  <c r="G38" i="5"/>
  <c r="H38" i="5"/>
  <c r="I38" i="5"/>
  <c r="J38" i="5"/>
  <c r="K38" i="5"/>
  <c r="D39" i="5"/>
  <c r="E39" i="5"/>
  <c r="F39" i="5"/>
  <c r="G39" i="5"/>
  <c r="H39" i="5"/>
  <c r="I39" i="5"/>
  <c r="J39" i="5"/>
  <c r="K39" i="5"/>
  <c r="D40" i="5"/>
  <c r="E40" i="5"/>
  <c r="F40" i="5"/>
  <c r="G40" i="5"/>
  <c r="H40" i="5"/>
  <c r="I40" i="5"/>
  <c r="J40" i="5"/>
  <c r="K40" i="5"/>
  <c r="D41" i="5"/>
  <c r="E41" i="5"/>
  <c r="F41" i="5"/>
  <c r="G41" i="5"/>
  <c r="H41" i="5"/>
  <c r="I41" i="5"/>
  <c r="J41" i="5"/>
  <c r="K41" i="5"/>
  <c r="D42" i="5"/>
  <c r="E42" i="5"/>
  <c r="F42" i="5"/>
  <c r="G42" i="5"/>
  <c r="H42" i="5"/>
  <c r="I42" i="5"/>
  <c r="J42" i="5"/>
  <c r="K42" i="5"/>
  <c r="D43" i="5"/>
  <c r="E43" i="5"/>
  <c r="F43" i="5"/>
  <c r="G43" i="5"/>
  <c r="H43" i="5"/>
  <c r="I43" i="5"/>
  <c r="J43" i="5"/>
  <c r="K43" i="5"/>
  <c r="D44" i="5"/>
  <c r="E44" i="5"/>
  <c r="F44" i="5"/>
  <c r="G44" i="5"/>
  <c r="H44" i="5"/>
  <c r="I44" i="5"/>
  <c r="J44" i="5"/>
  <c r="K44" i="5"/>
  <c r="D45" i="5"/>
  <c r="E45" i="5"/>
  <c r="F45" i="5"/>
  <c r="G45" i="5"/>
  <c r="H45" i="5"/>
  <c r="I45" i="5"/>
  <c r="J45" i="5"/>
  <c r="K45" i="5"/>
  <c r="D46" i="5"/>
  <c r="E46" i="5"/>
  <c r="F46" i="5"/>
  <c r="G46" i="5"/>
  <c r="H46" i="5"/>
  <c r="I46" i="5"/>
  <c r="J46" i="5"/>
  <c r="K46" i="5"/>
  <c r="D47" i="5"/>
  <c r="E47" i="5"/>
  <c r="F47" i="5"/>
  <c r="G47" i="5"/>
  <c r="H47" i="5"/>
  <c r="I47" i="5"/>
  <c r="J47" i="5"/>
  <c r="K47" i="5"/>
  <c r="D48" i="5"/>
  <c r="E48" i="5"/>
  <c r="F48" i="5"/>
  <c r="G48" i="5"/>
  <c r="H48" i="5"/>
  <c r="I48" i="5"/>
  <c r="J48" i="5"/>
  <c r="K48" i="5"/>
  <c r="D49" i="5"/>
  <c r="E49" i="5"/>
  <c r="F49" i="5"/>
  <c r="G49" i="5"/>
  <c r="H49" i="5"/>
  <c r="I49" i="5"/>
  <c r="J49" i="5"/>
  <c r="K49" i="5"/>
  <c r="D50" i="5"/>
  <c r="E50" i="5"/>
  <c r="F50" i="5"/>
  <c r="G50" i="5"/>
  <c r="H50" i="5"/>
  <c r="I50" i="5"/>
  <c r="J50" i="5"/>
  <c r="K50" i="5"/>
  <c r="D51" i="5"/>
  <c r="E51" i="5"/>
  <c r="F51" i="5"/>
  <c r="G51" i="5"/>
  <c r="H51" i="5"/>
  <c r="I51" i="5"/>
  <c r="J51" i="5"/>
  <c r="K51" i="5"/>
  <c r="D52" i="5"/>
  <c r="E52" i="5"/>
  <c r="F52" i="5"/>
  <c r="G52" i="5"/>
  <c r="H52" i="5"/>
  <c r="I52" i="5"/>
  <c r="J52" i="5"/>
  <c r="K52" i="5"/>
  <c r="D53" i="5"/>
  <c r="E53" i="5"/>
  <c r="F53" i="5"/>
  <c r="G53" i="5"/>
  <c r="H53" i="5"/>
  <c r="I53" i="5"/>
  <c r="J53" i="5"/>
  <c r="K53" i="5"/>
  <c r="D54" i="5"/>
  <c r="E54" i="5"/>
  <c r="F54" i="5"/>
  <c r="G54" i="5"/>
  <c r="H54" i="5"/>
  <c r="I54" i="5"/>
  <c r="J54" i="5"/>
  <c r="K54" i="5"/>
  <c r="D55" i="5"/>
  <c r="E55" i="5"/>
  <c r="F55" i="5"/>
  <c r="G55" i="5"/>
  <c r="H55" i="5"/>
  <c r="I55" i="5"/>
  <c r="J55" i="5"/>
  <c r="K55" i="5"/>
  <c r="D56" i="5"/>
  <c r="E56" i="5"/>
  <c r="F56" i="5"/>
  <c r="G56" i="5"/>
  <c r="H56" i="5"/>
  <c r="I56" i="5"/>
  <c r="J56" i="5"/>
  <c r="K56" i="5"/>
  <c r="D57" i="5"/>
  <c r="E57" i="5"/>
  <c r="F57" i="5"/>
  <c r="G57" i="5"/>
  <c r="H57" i="5"/>
  <c r="I57" i="5"/>
  <c r="J57" i="5"/>
  <c r="K57" i="5"/>
  <c r="D58" i="5"/>
  <c r="E58" i="5"/>
  <c r="F58" i="5"/>
  <c r="G58" i="5"/>
  <c r="H58" i="5"/>
  <c r="I58" i="5"/>
  <c r="J58" i="5"/>
  <c r="K58" i="5"/>
  <c r="D59" i="5"/>
  <c r="E59" i="5"/>
  <c r="F59" i="5"/>
  <c r="G59" i="5"/>
  <c r="H59" i="5"/>
  <c r="I59" i="5"/>
  <c r="J59" i="5"/>
  <c r="K59" i="5"/>
  <c r="D60" i="5"/>
  <c r="E60" i="5"/>
  <c r="F60" i="5"/>
  <c r="G60" i="5"/>
  <c r="H60" i="5"/>
  <c r="I60" i="5"/>
  <c r="J60" i="5"/>
  <c r="K60" i="5"/>
  <c r="D61" i="5"/>
  <c r="E61" i="5"/>
  <c r="F61" i="5"/>
  <c r="G61" i="5"/>
  <c r="H61" i="5"/>
  <c r="I61" i="5"/>
  <c r="J61" i="5"/>
  <c r="K61" i="5"/>
  <c r="D62" i="5"/>
  <c r="E62" i="5"/>
  <c r="F62" i="5"/>
  <c r="G62" i="5"/>
  <c r="H62" i="5"/>
  <c r="I62" i="5"/>
  <c r="J62" i="5"/>
  <c r="K62" i="5"/>
  <c r="D63" i="5"/>
  <c r="E63" i="5"/>
  <c r="F63" i="5"/>
  <c r="G63" i="5"/>
  <c r="H63" i="5"/>
  <c r="I63" i="5"/>
  <c r="J63" i="5"/>
  <c r="K6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4" i="5"/>
  <c r="AC173" i="1"/>
  <c r="AC175" i="1" s="1"/>
  <c r="AB173" i="1"/>
  <c r="AB175" i="1" s="1"/>
  <c r="AA173" i="1"/>
  <c r="AA174" i="1" s="1"/>
  <c r="Z173" i="1"/>
  <c r="Z175" i="1" s="1"/>
  <c r="Y173" i="1"/>
  <c r="Y175" i="1" s="1"/>
  <c r="X173" i="1"/>
  <c r="X175" i="1" s="1"/>
  <c r="W173" i="1"/>
  <c r="W174" i="1" s="1"/>
  <c r="V173" i="1"/>
  <c r="V175" i="1" s="1"/>
  <c r="U173" i="1"/>
  <c r="U175" i="1" s="1"/>
  <c r="T173" i="1"/>
  <c r="T175" i="1" s="1"/>
  <c r="S173" i="1"/>
  <c r="S174" i="1" s="1"/>
  <c r="R173" i="1"/>
  <c r="R175" i="1" s="1"/>
  <c r="Q173" i="1"/>
  <c r="Q175" i="1" s="1"/>
  <c r="P173" i="1"/>
  <c r="P175" i="1" s="1"/>
  <c r="O173" i="1"/>
  <c r="O174" i="1" s="1"/>
  <c r="N173" i="1"/>
  <c r="N175" i="1" s="1"/>
  <c r="M173" i="1"/>
  <c r="M175" i="1" s="1"/>
  <c r="K173" i="1"/>
  <c r="K174" i="1" s="1"/>
  <c r="I173" i="1"/>
  <c r="I175" i="1" s="1"/>
  <c r="P5" i="1"/>
  <c r="R5" i="1"/>
  <c r="S5" i="1"/>
  <c r="T5" i="1"/>
  <c r="U5" i="1"/>
  <c r="V5" i="1"/>
  <c r="O5" i="1"/>
  <c r="P6" i="1"/>
  <c r="J6" i="1"/>
  <c r="K6" i="1"/>
  <c r="L6" i="1"/>
  <c r="M6" i="1"/>
  <c r="N6" i="1"/>
  <c r="O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I6" i="1"/>
  <c r="AF63" i="5" l="1"/>
  <c r="DP63" i="5" s="1"/>
  <c r="CV63" i="5"/>
  <c r="BW63" i="5"/>
  <c r="BL63" i="5"/>
  <c r="AN63" i="5"/>
  <c r="AB63" i="5"/>
  <c r="DL63" i="5" s="1"/>
  <c r="DC63" i="5"/>
  <c r="CR63" i="5"/>
  <c r="BH63" i="5"/>
  <c r="AM63" i="5"/>
  <c r="B138" i="5"/>
  <c r="B134" i="5"/>
  <c r="B130" i="5"/>
  <c r="B126" i="5"/>
  <c r="B122" i="5"/>
  <c r="B118" i="5"/>
  <c r="B114" i="5"/>
  <c r="B110" i="5"/>
  <c r="B106" i="5"/>
  <c r="B102" i="5"/>
  <c r="B98" i="5"/>
  <c r="B94" i="5"/>
  <c r="B90" i="5"/>
  <c r="B86" i="5"/>
  <c r="B82" i="5"/>
  <c r="B78" i="5"/>
  <c r="B74" i="5"/>
  <c r="B70" i="5"/>
  <c r="B137" i="5"/>
  <c r="B133" i="5"/>
  <c r="B129" i="5"/>
  <c r="B125" i="5"/>
  <c r="B121" i="5"/>
  <c r="B117" i="5"/>
  <c r="B113" i="5"/>
  <c r="B109" i="5"/>
  <c r="B105" i="5"/>
  <c r="B101" i="5"/>
  <c r="B97" i="5"/>
  <c r="B93" i="5"/>
  <c r="B89" i="5"/>
  <c r="B85" i="5"/>
  <c r="B81" i="5"/>
  <c r="B77" i="5"/>
  <c r="B73" i="5"/>
  <c r="B69" i="5"/>
  <c r="B140" i="5"/>
  <c r="B136" i="5"/>
  <c r="B132" i="5"/>
  <c r="B128" i="5"/>
  <c r="B124" i="5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Z63" i="5"/>
  <c r="DB63" i="5"/>
  <c r="CX63" i="5"/>
  <c r="BV63" i="5"/>
  <c r="BR63" i="5"/>
  <c r="AP63" i="5"/>
  <c r="AL63" i="5"/>
  <c r="AR63" i="5"/>
  <c r="DK63" i="5"/>
  <c r="DA63" i="5"/>
  <c r="BU63" i="5"/>
  <c r="AO63" i="5"/>
  <c r="DJ63" i="5"/>
  <c r="DF63" i="5"/>
  <c r="CB63" i="5"/>
  <c r="BX63" i="5"/>
  <c r="AX63" i="5"/>
  <c r="AT63" i="5"/>
  <c r="DI63" i="5"/>
  <c r="DE63" i="5"/>
  <c r="CE63" i="5"/>
  <c r="CA63" i="5"/>
  <c r="AW63" i="5"/>
  <c r="DQ63" i="5" s="1"/>
  <c r="AS63" i="5"/>
  <c r="DM63" i="5" s="1"/>
  <c r="DH63" i="5"/>
  <c r="CD63" i="5"/>
  <c r="AV63" i="5"/>
  <c r="CU63" i="5"/>
  <c r="CQ63" i="5"/>
  <c r="BO63" i="5"/>
  <c r="DS63" i="5" s="1"/>
  <c r="BK63" i="5"/>
  <c r="DO63" i="5" s="1"/>
  <c r="AI63" i="5"/>
  <c r="AE63" i="5"/>
  <c r="CT63" i="5"/>
  <c r="BN63" i="5"/>
  <c r="BJ63" i="5"/>
  <c r="AH63" i="5"/>
  <c r="DR63" i="5" s="1"/>
  <c r="AD63" i="5"/>
  <c r="DN63" i="5" s="1"/>
  <c r="CP63" i="5"/>
  <c r="CS63" i="5"/>
  <c r="BM63" i="5"/>
  <c r="AG63" i="5"/>
  <c r="J176" i="1"/>
  <c r="J177" i="1"/>
  <c r="I176" i="1"/>
  <c r="I177" i="1"/>
  <c r="P177" i="1"/>
  <c r="P176" i="1"/>
  <c r="T177" i="1"/>
  <c r="T176" i="1"/>
  <c r="X177" i="1"/>
  <c r="X176" i="1"/>
  <c r="AB177" i="1"/>
  <c r="AB176" i="1"/>
  <c r="M176" i="1"/>
  <c r="M177" i="1"/>
  <c r="Q176" i="1"/>
  <c r="Q177" i="1"/>
  <c r="U176" i="1"/>
  <c r="U177" i="1"/>
  <c r="Y176" i="1"/>
  <c r="Y177" i="1"/>
  <c r="AC176" i="1"/>
  <c r="AC177" i="1"/>
  <c r="N176" i="1"/>
  <c r="N177" i="1"/>
  <c r="R176" i="1"/>
  <c r="R177" i="1"/>
  <c r="V177" i="1"/>
  <c r="V176" i="1"/>
  <c r="Z176" i="1"/>
  <c r="Z177" i="1"/>
  <c r="L177" i="1"/>
  <c r="L176" i="1"/>
  <c r="L174" i="1"/>
  <c r="I174" i="1"/>
  <c r="M174" i="1"/>
  <c r="Q174" i="1"/>
  <c r="U174" i="1"/>
  <c r="Y174" i="1"/>
  <c r="AC174" i="1"/>
  <c r="K176" i="1"/>
  <c r="O176" i="1"/>
  <c r="S176" i="1"/>
  <c r="W176" i="1"/>
  <c r="AA176" i="1"/>
  <c r="J174" i="1"/>
  <c r="N174" i="1"/>
  <c r="R174" i="1"/>
  <c r="V174" i="1"/>
  <c r="Z174" i="1"/>
  <c r="DT63" i="5" l="1"/>
  <c r="DT9" i="5"/>
  <c r="DT8" i="5"/>
  <c r="DT10" i="5"/>
  <c r="DT12" i="5"/>
  <c r="DT18" i="5"/>
  <c r="DT20" i="5"/>
  <c r="DT22" i="5"/>
  <c r="DT26" i="5"/>
  <c r="DT30" i="5"/>
  <c r="DT34" i="5"/>
  <c r="DT36" i="5"/>
  <c r="DT52" i="5"/>
  <c r="DT56" i="5"/>
  <c r="DT60" i="5"/>
  <c r="DT14" i="5"/>
  <c r="DT16" i="5"/>
  <c r="DT24" i="5"/>
  <c r="DT28" i="5"/>
  <c r="DT32" i="5"/>
  <c r="DT40" i="5"/>
  <c r="DT44" i="5"/>
  <c r="DT48" i="5"/>
  <c r="DT57" i="5"/>
  <c r="DT37" i="5"/>
  <c r="DT39" i="5"/>
  <c r="DT41" i="5"/>
  <c r="DT43" i="5"/>
  <c r="DT45" i="5"/>
  <c r="DT47" i="5"/>
  <c r="DT49" i="5"/>
  <c r="DT51" i="5"/>
  <c r="DT53" i="5"/>
  <c r="DT5" i="5"/>
  <c r="DT58" i="5"/>
  <c r="DT7" i="5"/>
  <c r="DT11" i="5"/>
  <c r="DT13" i="5"/>
  <c r="DT15" i="5"/>
  <c r="DT17" i="5"/>
  <c r="DT19" i="5"/>
  <c r="DT21" i="5"/>
  <c r="DT23" i="5"/>
  <c r="DT25" i="5"/>
  <c r="DT27" i="5"/>
  <c r="DT29" i="5"/>
  <c r="DT31" i="5"/>
  <c r="DT33" i="5"/>
  <c r="DT35" i="5"/>
  <c r="DT4" i="5"/>
  <c r="DT59" i="5"/>
  <c r="DT38" i="5"/>
  <c r="DT42" i="5"/>
  <c r="DT46" i="5"/>
  <c r="DT50" i="5"/>
  <c r="DT54" i="5"/>
  <c r="DT61" i="5"/>
  <c r="DT6" i="5"/>
  <c r="DT55" i="5"/>
  <c r="DT62" i="5"/>
</calcChain>
</file>

<file path=xl/sharedStrings.xml><?xml version="1.0" encoding="utf-8"?>
<sst xmlns="http://schemas.openxmlformats.org/spreadsheetml/2006/main" count="3417" uniqueCount="306">
  <si>
    <t>Kelon/Hisense iFeel remote commands - DG11R2-01 remote by Michal Plawsiuk</t>
  </si>
  <si>
    <t>Hour</t>
  </si>
  <si>
    <t>Minute</t>
  </si>
  <si>
    <t>Mode</t>
  </si>
  <si>
    <t>Temperature 
(on unit)</t>
  </si>
  <si>
    <t>Temperature 
(on remote)</t>
  </si>
  <si>
    <t>Comment</t>
  </si>
  <si>
    <t>Fan</t>
  </si>
  <si>
    <t>Always
0x82</t>
  </si>
  <si>
    <t>Always
0x06</t>
  </si>
  <si>
    <t>Temp on AC + Mode</t>
  </si>
  <si>
    <t>Always
0x00</t>
  </si>
  <si>
    <t>Always 0x00</t>
  </si>
  <si>
    <t>Something + Hour</t>
  </si>
  <si>
    <t>Minutes</t>
  </si>
  <si>
    <t>Always 0x80</t>
  </si>
  <si>
    <t>Checksum</t>
  </si>
  <si>
    <t>????</t>
  </si>
  <si>
    <t>?????</t>
  </si>
  <si>
    <t>Always
0x38</t>
  </si>
  <si>
    <t>Auto - 0
Low - 3 
Medium - 2
High - 1</t>
  </si>
  <si>
    <t xml:space="preserve">First 4 bits:
temp above 16
Next 4 bits mode:
0000 - Heating
0010 - Cooling
0011 - Dry
0100 - Fan
</t>
  </si>
  <si>
    <t>First 4 bits:
0* - auto message
1* - user initiated (maybe that mean beep)</t>
  </si>
  <si>
    <t>0x00 - Auto Signal
0x02 - Set temp
0x06 - change mode
0x11 - change fan speed</t>
  </si>
  <si>
    <t>0x00 - fan mode Auto, 1, 3
0x40 - fan mode 2, 4</t>
  </si>
  <si>
    <t>0x38 - Auto Signal
0x3A - set temp
0x29 - set fan mode Auto, 1, 3
0x69 - set fan mode 2,4</t>
  </si>
  <si>
    <t>Heating</t>
  </si>
  <si>
    <t>Enabling</t>
  </si>
  <si>
    <t>Auto</t>
  </si>
  <si>
    <t>0x83</t>
  </si>
  <si>
    <t xml:space="preserve"> 0x06</t>
  </si>
  <si>
    <t xml:space="preserve"> 0x00</t>
  </si>
  <si>
    <t xml:space="preserve"> 0x70</t>
  </si>
  <si>
    <t xml:space="preserve"> 0x8D</t>
  </si>
  <si>
    <t xml:space="preserve"> 0x26</t>
  </si>
  <si>
    <t xml:space="preserve"> 0x80</t>
  </si>
  <si>
    <t xml:space="preserve"> 0x18</t>
  </si>
  <si>
    <t xml:space="preserve"> 0x43</t>
  </si>
  <si>
    <t xml:space="preserve"> 0x38</t>
  </si>
  <si>
    <t>Auto signal</t>
  </si>
  <si>
    <t xml:space="preserve"> 0x0D</t>
  </si>
  <si>
    <t xml:space="preserve"> 0x27</t>
  </si>
  <si>
    <t xml:space="preserve"> 0x19</t>
  </si>
  <si>
    <t xml:space="preserve"> 0xC3</t>
  </si>
  <si>
    <t xml:space="preserve"> 0x2E</t>
  </si>
  <si>
    <t xml:space="preserve"> 0xCA</t>
  </si>
  <si>
    <t xml:space="preserve"> 0x2F</t>
  </si>
  <si>
    <t xml:space="preserve"> 0x1A</t>
  </si>
  <si>
    <t xml:space="preserve"> 0xC8</t>
  </si>
  <si>
    <t xml:space="preserve"> 0x35</t>
  </si>
  <si>
    <t xml:space="preserve"> 0x1B</t>
  </si>
  <si>
    <t xml:space="preserve"> 0xD3</t>
  </si>
  <si>
    <t xml:space="preserve"> 0x37</t>
  </si>
  <si>
    <t xml:space="preserve"> 0x1C</t>
  </si>
  <si>
    <t xml:space="preserve"> 0xD6</t>
  </si>
  <si>
    <t xml:space="preserve"> 0x0E</t>
  </si>
  <si>
    <t xml:space="preserve"> 0x01</t>
  </si>
  <si>
    <t xml:space="preserve"> 0xE4</t>
  </si>
  <si>
    <t xml:space="preserve"> 0xE9</t>
  </si>
  <si>
    <t xml:space="preserve"> 0x11</t>
  </si>
  <si>
    <t xml:space="preserve"> 0xF6</t>
  </si>
  <si>
    <t>Cooling</t>
  </si>
  <si>
    <t>Changing mode from Heating to Cooling</t>
  </si>
  <si>
    <t xml:space="preserve"> 0x82</t>
  </si>
  <si>
    <t xml:space="preserve"> 0x8E</t>
  </si>
  <si>
    <t xml:space="preserve"> 0x15</t>
  </si>
  <si>
    <t xml:space="preserve"> 0x3E</t>
  </si>
  <si>
    <t xml:space="preserve"> 0x16</t>
  </si>
  <si>
    <t xml:space="preserve"> 0x03</t>
  </si>
  <si>
    <t>Dry</t>
  </si>
  <si>
    <t>Changing mode from Cooling to Dry</t>
  </si>
  <si>
    <t xml:space="preserve"> 0x73</t>
  </si>
  <si>
    <t xml:space="preserve"> 0x7E</t>
  </si>
  <si>
    <t>Non</t>
  </si>
  <si>
    <t>Changing mode from Dry  to Fan</t>
  </si>
  <si>
    <t>Full</t>
  </si>
  <si>
    <t xml:space="preserve"> 0x74</t>
  </si>
  <si>
    <t xml:space="preserve"> 0x78</t>
  </si>
  <si>
    <t>Changing mode from Fan  to Heating</t>
  </si>
  <si>
    <t>Set temp 1 up</t>
  </si>
  <si>
    <t xml:space="preserve"> 0x60</t>
  </si>
  <si>
    <t xml:space="preserve"> 0x1E</t>
  </si>
  <si>
    <t xml:space="preserve"> 0x69</t>
  </si>
  <si>
    <t xml:space="preserve"> 0x02</t>
  </si>
  <si>
    <t xml:space="preserve"> 0x3A</t>
  </si>
  <si>
    <t xml:space="preserve"> 0x79</t>
  </si>
  <si>
    <t xml:space="preserve"> 0x1F</t>
  </si>
  <si>
    <t xml:space="preserve"> 0xF8</t>
  </si>
  <si>
    <t xml:space="preserve"> 0x28</t>
  </si>
  <si>
    <t xml:space="preserve"> 0xCF</t>
  </si>
  <si>
    <t>Change fan</t>
  </si>
  <si>
    <t>MAX</t>
  </si>
  <si>
    <t xml:space="preserve"> 0x2A</t>
  </si>
  <si>
    <t xml:space="preserve"> 0x4C</t>
  </si>
  <si>
    <t xml:space="preserve"> 0x29</t>
  </si>
  <si>
    <t xml:space="preserve"> 0x2B</t>
  </si>
  <si>
    <t xml:space="preserve"> 0x4D</t>
  </si>
  <si>
    <t xml:space="preserve"> 0x40</t>
  </si>
  <si>
    <t xml:space="preserve"> 0x4E</t>
  </si>
  <si>
    <t xml:space="preserve"> 0x4F</t>
  </si>
  <si>
    <t xml:space="preserve"> 0x2C</t>
  </si>
  <si>
    <t xml:space="preserve"> 0x48</t>
  </si>
  <si>
    <t xml:space="preserve"> 0x31</t>
  </si>
  <si>
    <t xml:space="preserve"> 0xDD</t>
  </si>
  <si>
    <t xml:space="preserve"> 0x0F</t>
  </si>
  <si>
    <t xml:space="preserve"> 0x07</t>
  </si>
  <si>
    <t xml:space="preserve"> 0xE3</t>
  </si>
  <si>
    <t xml:space="preserve"> 0x8F</t>
  </si>
  <si>
    <t xml:space="preserve"> 0x04</t>
  </si>
  <si>
    <t xml:space="preserve"> 0x63</t>
  </si>
  <si>
    <t xml:space="preserve"> 0x05</t>
  </si>
  <si>
    <t xml:space="preserve"> 0x62</t>
  </si>
  <si>
    <t>Change mode</t>
  </si>
  <si>
    <t xml:space="preserve"> 0x09</t>
  </si>
  <si>
    <t xml:space="preserve"> 0x9D</t>
  </si>
  <si>
    <t xml:space="preserve"> 0x6C</t>
  </si>
  <si>
    <t xml:space="preserve"> 0x0A</t>
  </si>
  <si>
    <t>Change fan speed</t>
  </si>
  <si>
    <t xml:space="preserve"> 0x0B</t>
  </si>
  <si>
    <t xml:space="preserve"> 0x68</t>
  </si>
  <si>
    <t xml:space="preserve"> 0x6B</t>
  </si>
  <si>
    <t xml:space="preserve"> 0x6A</t>
  </si>
  <si>
    <t xml:space="preserve"> 0x50</t>
  </si>
  <si>
    <t xml:space="preserve"> 0xEE</t>
  </si>
  <si>
    <t>Change temp</t>
  </si>
  <si>
    <t xml:space="preserve"> 0x58</t>
  </si>
  <si>
    <t xml:space="preserve"> 0x49</t>
  </si>
  <si>
    <t xml:space="preserve"> 0xD7</t>
  </si>
  <si>
    <t xml:space="preserve"> 0x23</t>
  </si>
  <si>
    <t xml:space="preserve"> 0x10</t>
  </si>
  <si>
    <t xml:space="preserve"> 0x36</t>
  </si>
  <si>
    <t xml:space="preserve"> 0x30</t>
  </si>
  <si>
    <t xml:space="preserve"> 0x20</t>
  </si>
  <si>
    <t xml:space="preserve"> 0x41</t>
  </si>
  <si>
    <t xml:space="preserve"> 0x51</t>
  </si>
  <si>
    <t xml:space="preserve"> 0xDC</t>
  </si>
  <si>
    <t xml:space="preserve"> 0x22</t>
  </si>
  <si>
    <t xml:space="preserve"> 0xDB</t>
  </si>
  <si>
    <t xml:space="preserve"> 0x0C</t>
  </si>
  <si>
    <t xml:space="preserve"> 0xFB</t>
  </si>
  <si>
    <t xml:space="preserve"> 0xCC</t>
  </si>
  <si>
    <t xml:space="preserve"> 0x2D</t>
  </si>
  <si>
    <t xml:space="preserve"> 0xD4</t>
  </si>
  <si>
    <t xml:space="preserve"> 0xF4</t>
  </si>
  <si>
    <t xml:space="preserve"> 0xFD</t>
  </si>
  <si>
    <t xml:space="preserve"> 0xC6</t>
  </si>
  <si>
    <t xml:space="preserve"> 0xE6</t>
  </si>
  <si>
    <t xml:space="preserve"> 0x3</t>
  </si>
  <si>
    <t xml:space="preserve"> 0xED</t>
  </si>
  <si>
    <t xml:space="preserve"> 0x13</t>
  </si>
  <si>
    <t xml:space="preserve"> 0x25</t>
  </si>
  <si>
    <t xml:space="preserve"> 0xC2</t>
  </si>
  <si>
    <t xml:space="preserve"> 0xC9</t>
  </si>
  <si>
    <t xml:space="preserve"> 0xD0</t>
  </si>
  <si>
    <t xml:space="preserve"> 0xEB</t>
  </si>
  <si>
    <t xml:space="preserve"> 0xCE</t>
  </si>
  <si>
    <t xml:space="preserve"> 0xE8</t>
  </si>
  <si>
    <t xml:space="preserve"> 0xE1</t>
  </si>
  <si>
    <t xml:space="preserve"> 0xDA</t>
  </si>
  <si>
    <t xml:space="preserve"> 0x34</t>
  </si>
  <si>
    <t xml:space="preserve"> 0xCD</t>
  </si>
  <si>
    <t xml:space="preserve"> 0xF9</t>
  </si>
  <si>
    <t xml:space="preserve"> 0xF2</t>
  </si>
  <si>
    <t>iFell</t>
  </si>
  <si>
    <t>Light</t>
  </si>
  <si>
    <t>Quiet</t>
  </si>
  <si>
    <t>Always
0x83</t>
  </si>
  <si>
    <t>Checksum (?)</t>
  </si>
  <si>
    <t>Auto - 0
Low - 3 
Medium - 2
High - 1
Power Off - 4</t>
  </si>
  <si>
    <t>First BIT - iFeel</t>
  </si>
  <si>
    <t>Power On</t>
  </si>
  <si>
    <t>Off</t>
  </si>
  <si>
    <t>Change Fan</t>
  </si>
  <si>
    <t>Fan 5</t>
  </si>
  <si>
    <t xml:space="preserve"> 0x08</t>
  </si>
  <si>
    <t xml:space="preserve"> 0xD9</t>
  </si>
  <si>
    <t>Fan 4</t>
  </si>
  <si>
    <t xml:space="preserve"> 0xD8</t>
  </si>
  <si>
    <t>Fan 3</t>
  </si>
  <si>
    <t>Fan 2</t>
  </si>
  <si>
    <t>Fan 1</t>
  </si>
  <si>
    <t xml:space="preserve"> 0xDF</t>
  </si>
  <si>
    <t>Power Off</t>
  </si>
  <si>
    <t xml:space="preserve"> 0xC5</t>
  </si>
  <si>
    <t>Change TEMP from 21 to 22</t>
  </si>
  <si>
    <t xml:space="preserve"> 0xF3</t>
  </si>
  <si>
    <t>Enable iFeel</t>
  </si>
  <si>
    <t>On</t>
  </si>
  <si>
    <t xml:space="preserve"> 0x6D</t>
  </si>
  <si>
    <t>Auto Message</t>
  </si>
  <si>
    <t xml:space="preserve"> 0xA0</t>
  </si>
  <si>
    <t>Light Off</t>
  </si>
  <si>
    <t xml:space="preserve"> 0xB5</t>
  </si>
  <si>
    <t>Light On</t>
  </si>
  <si>
    <t>Auto Message (lower temp)</t>
  </si>
  <si>
    <t xml:space="preserve"> 0x33</t>
  </si>
  <si>
    <t xml:space="preserve"> 0x17</t>
  </si>
  <si>
    <t>Enabling Quiet mode</t>
  </si>
  <si>
    <t>ON</t>
  </si>
  <si>
    <t>Disabling Quiet mode</t>
  </si>
  <si>
    <t>OFF</t>
  </si>
  <si>
    <t xml:space="preserve"> 0x39</t>
  </si>
  <si>
    <t>Disable iFeel</t>
  </si>
  <si>
    <t xml:space="preserve"> 0x3B</t>
  </si>
  <si>
    <t xml:space="preserve"> 0x81</t>
  </si>
  <si>
    <t xml:space="preserve"> 0xB7</t>
  </si>
  <si>
    <t>Type</t>
  </si>
  <si>
    <t>Theory</t>
  </si>
  <si>
    <t>Row from Arkusz 1</t>
  </si>
  <si>
    <t>10000011</t>
  </si>
  <si>
    <t>00000110</t>
  </si>
  <si>
    <t>00000000</t>
  </si>
  <si>
    <t>01110000</t>
  </si>
  <si>
    <t>10001101</t>
  </si>
  <si>
    <t>00100110</t>
  </si>
  <si>
    <t>10000000</t>
  </si>
  <si>
    <t>00011000</t>
  </si>
  <si>
    <t>01000011</t>
  </si>
  <si>
    <t>00001101</t>
  </si>
  <si>
    <t>00100111</t>
  </si>
  <si>
    <t>00011001</t>
  </si>
  <si>
    <t>11000011</t>
  </si>
  <si>
    <t>00101110</t>
  </si>
  <si>
    <t>11001010</t>
  </si>
  <si>
    <t>00101111</t>
  </si>
  <si>
    <t>00011010</t>
  </si>
  <si>
    <t>11001000</t>
  </si>
  <si>
    <t>00110101</t>
  </si>
  <si>
    <t>00011011</t>
  </si>
  <si>
    <t>11010011</t>
  </si>
  <si>
    <t>00110111</t>
  </si>
  <si>
    <t>00011100</t>
  </si>
  <si>
    <t>11010110</t>
  </si>
  <si>
    <t>00001110</t>
  </si>
  <si>
    <t>00000001</t>
  </si>
  <si>
    <t>11100100</t>
  </si>
  <si>
    <t>11101001</t>
  </si>
  <si>
    <t>00010001</t>
  </si>
  <si>
    <t>11110110</t>
  </si>
  <si>
    <t>10000010</t>
  </si>
  <si>
    <t>10001110</t>
  </si>
  <si>
    <t>00010101</t>
  </si>
  <si>
    <t>00010110</t>
  </si>
  <si>
    <t>00000011</t>
  </si>
  <si>
    <t>01110011</t>
  </si>
  <si>
    <t>01111110</t>
  </si>
  <si>
    <t>01110100</t>
  </si>
  <si>
    <t>01111000</t>
  </si>
  <si>
    <t>01100000</t>
  </si>
  <si>
    <t>00011110</t>
  </si>
  <si>
    <t>01101001</t>
  </si>
  <si>
    <t>01111001</t>
  </si>
  <si>
    <t>00011111</t>
  </si>
  <si>
    <t>11111000</t>
  </si>
  <si>
    <t>00101000</t>
  </si>
  <si>
    <t>11001111</t>
  </si>
  <si>
    <t>00101010</t>
  </si>
  <si>
    <t>01001100</t>
  </si>
  <si>
    <t>00101011</t>
  </si>
  <si>
    <t>01001101</t>
  </si>
  <si>
    <t>00000010</t>
  </si>
  <si>
    <t>01001110</t>
  </si>
  <si>
    <t>01001111</t>
  </si>
  <si>
    <t>00101100</t>
  </si>
  <si>
    <t>01001000</t>
  </si>
  <si>
    <t>00110001</t>
  </si>
  <si>
    <t>00111010</t>
  </si>
  <si>
    <t>11011101</t>
  </si>
  <si>
    <t>00001111</t>
  </si>
  <si>
    <t>00000111</t>
  </si>
  <si>
    <t>11100011</t>
  </si>
  <si>
    <t>10001111</t>
  </si>
  <si>
    <t>00000100</t>
  </si>
  <si>
    <t>01100011</t>
  </si>
  <si>
    <t>00000101</t>
  </si>
  <si>
    <t>01100010</t>
  </si>
  <si>
    <t>00001001</t>
  </si>
  <si>
    <t>10011101</t>
  </si>
  <si>
    <t>01101100</t>
  </si>
  <si>
    <t>00001010</t>
  </si>
  <si>
    <t>00001011</t>
  </si>
  <si>
    <t>01101000</t>
  </si>
  <si>
    <t>01101011</t>
  </si>
  <si>
    <t>01101010</t>
  </si>
  <si>
    <t>01010000</t>
  </si>
  <si>
    <t>11101110</t>
  </si>
  <si>
    <t>01011000</t>
  </si>
  <si>
    <t>01001001</t>
  </si>
  <si>
    <t>11010111</t>
  </si>
  <si>
    <t>00100011</t>
  </si>
  <si>
    <t>00010000</t>
  </si>
  <si>
    <t>00110110</t>
  </si>
  <si>
    <t>00110000</t>
  </si>
  <si>
    <t>00100000</t>
  </si>
  <si>
    <t>01000000</t>
  </si>
  <si>
    <t>01000001</t>
  </si>
  <si>
    <t>01010001</t>
  </si>
  <si>
    <t>11011100</t>
  </si>
  <si>
    <t>00100010</t>
  </si>
  <si>
    <t>11011011</t>
  </si>
  <si>
    <t>00001100</t>
  </si>
  <si>
    <t>11111011</t>
  </si>
  <si>
    <t>11001100</t>
  </si>
  <si>
    <t>00101101</t>
  </si>
  <si>
    <t>11010100</t>
  </si>
  <si>
    <t>11011111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</si>
</sst>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quotePrefix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11" borderId="0" xfId="0" applyFill="1"/>
    <xf numFmtId="0" fontId="0" fillId="1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99DE-1FB5-4491-9CE3-9004EB50211B}">
  <dimension ref="A1:AC1149"/>
  <sheetViews>
    <sheetView zoomScaleNormal="100" workbookViewId="0">
      <selection activeCell="V3" sqref="V3"/>
    </sheetView>
  </sheetViews>
  <sheetFormatPr defaultRowHeight="15"/>
  <cols>
    <col min="1" max="1" width="5" style="1" bestFit="1" customWidth="1"/>
    <col min="2" max="2" width="9.140625" style="1"/>
    <col min="3" max="3" width="8.85546875" style="1" customWidth="1"/>
    <col min="4" max="4" width="9.140625" style="1"/>
    <col min="5" max="5" width="12.5703125" style="1" bestFit="1" customWidth="1"/>
    <col min="6" max="7" width="12.5703125" style="1" customWidth="1"/>
    <col min="8" max="8" width="9.140625" style="1"/>
    <col min="9" max="9" width="9.85546875" style="3" bestFit="1" customWidth="1"/>
    <col min="10" max="10" width="9.140625" style="3"/>
    <col min="11" max="11" width="9.140625" style="1"/>
    <col min="12" max="12" width="22" style="1" customWidth="1"/>
    <col min="13" max="14" width="9.140625" style="3"/>
    <col min="15" max="16" width="22.42578125" style="1" customWidth="1"/>
    <col min="17" max="20" width="11.85546875" style="1" bestFit="1" customWidth="1"/>
    <col min="21" max="21" width="17.140625" style="4" bestFit="1" customWidth="1"/>
    <col min="22" max="22" width="12.28515625" style="1" bestFit="1" customWidth="1"/>
    <col min="23" max="23" width="14.140625" style="3" bestFit="1" customWidth="1"/>
    <col min="24" max="24" width="23" style="1" customWidth="1"/>
    <col min="25" max="25" width="11.85546875" style="3" bestFit="1" customWidth="1"/>
    <col min="26" max="26" width="25.140625" style="1" customWidth="1"/>
    <col min="27" max="28" width="11.85546875" style="3" bestFit="1" customWidth="1"/>
    <col min="29" max="29" width="28.7109375" style="1" customWidth="1"/>
    <col min="30" max="16384" width="9.140625" style="1"/>
  </cols>
  <sheetData>
    <row r="1" spans="1:29" s="2" customFormat="1" ht="15" customHeight="1">
      <c r="A1" s="1">
        <v>1</v>
      </c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30">
      <c r="A2" s="1">
        <v>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3" t="s">
        <v>9</v>
      </c>
      <c r="K2" s="3" t="s">
        <v>7</v>
      </c>
      <c r="L2" s="3" t="s">
        <v>10</v>
      </c>
      <c r="M2" s="3" t="s">
        <v>11</v>
      </c>
      <c r="N2" s="3" t="s">
        <v>12</v>
      </c>
      <c r="O2" s="1" t="s">
        <v>13</v>
      </c>
      <c r="P2" s="3" t="s">
        <v>14</v>
      </c>
      <c r="Q2" s="3" t="s">
        <v>11</v>
      </c>
      <c r="R2" s="3" t="s">
        <v>12</v>
      </c>
      <c r="S2" s="3" t="s">
        <v>12</v>
      </c>
      <c r="T2" s="3" t="s">
        <v>15</v>
      </c>
      <c r="U2" s="3" t="s">
        <v>5</v>
      </c>
      <c r="V2" s="11" t="s">
        <v>16</v>
      </c>
      <c r="W2" s="3" t="s">
        <v>12</v>
      </c>
      <c r="X2" s="10" t="s">
        <v>17</v>
      </c>
      <c r="Y2" s="3" t="s">
        <v>12</v>
      </c>
      <c r="Z2" s="10" t="s">
        <v>18</v>
      </c>
      <c r="AA2" s="3" t="s">
        <v>19</v>
      </c>
      <c r="AB2" s="3" t="s">
        <v>12</v>
      </c>
      <c r="AC2" s="10" t="s">
        <v>17</v>
      </c>
    </row>
    <row r="3" spans="1:29" ht="135">
      <c r="A3" s="1">
        <v>3</v>
      </c>
      <c r="K3" s="3" t="s">
        <v>20</v>
      </c>
      <c r="L3" s="3" t="s">
        <v>21</v>
      </c>
      <c r="O3" s="1" t="s">
        <v>22</v>
      </c>
      <c r="X3" s="1" t="s">
        <v>23</v>
      </c>
      <c r="Z3" s="1" t="s">
        <v>24</v>
      </c>
      <c r="AC3" s="1" t="s">
        <v>25</v>
      </c>
    </row>
    <row r="4" spans="1:29">
      <c r="A4" s="1">
        <v>4</v>
      </c>
      <c r="B4" s="22">
        <v>13</v>
      </c>
      <c r="C4" s="22">
        <v>38</v>
      </c>
      <c r="D4" s="22" t="s">
        <v>26</v>
      </c>
      <c r="E4" s="22">
        <v>23</v>
      </c>
      <c r="F4" s="22">
        <v>24</v>
      </c>
      <c r="G4" s="22" t="s">
        <v>27</v>
      </c>
      <c r="H4" s="22" t="s">
        <v>28</v>
      </c>
      <c r="I4" s="3" t="s">
        <v>29</v>
      </c>
      <c r="J4" s="3" t="s">
        <v>30</v>
      </c>
      <c r="K4" s="1" t="s">
        <v>31</v>
      </c>
      <c r="L4" s="1" t="s">
        <v>32</v>
      </c>
      <c r="M4" s="3" t="s">
        <v>31</v>
      </c>
      <c r="N4" s="3" t="s">
        <v>31</v>
      </c>
      <c r="O4" s="1" t="s">
        <v>33</v>
      </c>
      <c r="P4" s="1" t="s">
        <v>34</v>
      </c>
      <c r="Q4" s="1" t="s">
        <v>31</v>
      </c>
      <c r="R4" s="1" t="s">
        <v>31</v>
      </c>
      <c r="S4" s="1" t="s">
        <v>31</v>
      </c>
      <c r="T4" s="1" t="s">
        <v>35</v>
      </c>
      <c r="U4" s="4" t="s">
        <v>36</v>
      </c>
      <c r="V4" s="1" t="s">
        <v>37</v>
      </c>
      <c r="W4" s="3" t="s">
        <v>31</v>
      </c>
      <c r="X4" s="1" t="s">
        <v>31</v>
      </c>
      <c r="Y4" s="3" t="s">
        <v>31</v>
      </c>
      <c r="Z4" s="1" t="s">
        <v>31</v>
      </c>
      <c r="AA4" s="3" t="s">
        <v>38</v>
      </c>
      <c r="AB4" s="3" t="s">
        <v>31</v>
      </c>
      <c r="AC4" s="6" t="s">
        <v>38</v>
      </c>
    </row>
    <row r="5" spans="1:29">
      <c r="A5" s="1">
        <v>5</v>
      </c>
      <c r="B5" s="22"/>
      <c r="C5" s="22"/>
      <c r="D5" s="22"/>
      <c r="E5" s="22"/>
      <c r="F5" s="22"/>
      <c r="G5" s="22"/>
      <c r="H5" s="22"/>
      <c r="I5" s="3" t="str">
        <f t="shared" ref="I5:O5" si="0">HEX2BIN(RIGHT(I4,2),8)</f>
        <v>10000011</v>
      </c>
      <c r="J5" s="3" t="str">
        <f t="shared" si="0"/>
        <v>00000110</v>
      </c>
      <c r="K5" s="1" t="str">
        <f t="shared" si="0"/>
        <v>00000000</v>
      </c>
      <c r="L5" s="1" t="str">
        <f t="shared" si="0"/>
        <v>01110000</v>
      </c>
      <c r="M5" s="3" t="str">
        <f t="shared" si="0"/>
        <v>00000000</v>
      </c>
      <c r="N5" s="3" t="str">
        <f t="shared" si="0"/>
        <v>00000000</v>
      </c>
      <c r="O5" s="1" t="str">
        <f t="shared" si="0"/>
        <v>10001101</v>
      </c>
      <c r="P5" s="1" t="str">
        <f t="shared" ref="P5:V5" si="1">HEX2BIN(RIGHT(P4,2),8)</f>
        <v>00100110</v>
      </c>
      <c r="Q5" s="1" t="str">
        <f t="shared" si="1"/>
        <v>00000000</v>
      </c>
      <c r="R5" s="1" t="str">
        <f t="shared" si="1"/>
        <v>00000000</v>
      </c>
      <c r="S5" s="1" t="str">
        <f t="shared" si="1"/>
        <v>00000000</v>
      </c>
      <c r="T5" s="1" t="str">
        <f t="shared" si="1"/>
        <v>10000000</v>
      </c>
      <c r="U5" s="1" t="str">
        <f t="shared" si="1"/>
        <v>00011000</v>
      </c>
      <c r="V5" s="1" t="str">
        <f t="shared" si="1"/>
        <v>01000011</v>
      </c>
      <c r="W5" s="3" t="str">
        <f t="shared" ref="W5:AC5" si="2">HEX2BIN(RIGHT(W4,2),8)</f>
        <v>00000000</v>
      </c>
      <c r="X5" s="1" t="str">
        <f t="shared" si="2"/>
        <v>00000000</v>
      </c>
      <c r="Y5" s="3" t="str">
        <f t="shared" si="2"/>
        <v>00000000</v>
      </c>
      <c r="Z5" s="1" t="str">
        <f t="shared" si="2"/>
        <v>00000000</v>
      </c>
      <c r="AA5" s="3" t="str">
        <f t="shared" si="2"/>
        <v>00111000</v>
      </c>
      <c r="AB5" s="3" t="str">
        <f t="shared" si="2"/>
        <v>00000000</v>
      </c>
      <c r="AC5" s="1" t="str">
        <f t="shared" si="2"/>
        <v>00111000</v>
      </c>
    </row>
    <row r="6" spans="1:29">
      <c r="A6" s="1">
        <v>6</v>
      </c>
      <c r="B6" s="22"/>
      <c r="C6" s="22"/>
      <c r="D6" s="22"/>
      <c r="E6" s="22"/>
      <c r="F6" s="22"/>
      <c r="G6" s="22"/>
      <c r="H6" s="22"/>
      <c r="I6" s="3">
        <f>HEX2DEC(RIGHT(I4,2))</f>
        <v>131</v>
      </c>
      <c r="J6" s="3">
        <f t="shared" ref="J6:AC6" si="3">HEX2DEC(RIGHT(J4,2))</f>
        <v>6</v>
      </c>
      <c r="K6" s="1">
        <f t="shared" si="3"/>
        <v>0</v>
      </c>
      <c r="L6" s="1">
        <f t="shared" si="3"/>
        <v>112</v>
      </c>
      <c r="M6" s="3">
        <f t="shared" si="3"/>
        <v>0</v>
      </c>
      <c r="N6" s="3">
        <f t="shared" si="3"/>
        <v>0</v>
      </c>
      <c r="O6" s="5">
        <f t="shared" si="3"/>
        <v>141</v>
      </c>
      <c r="P6" s="1">
        <f t="shared" si="3"/>
        <v>38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128</v>
      </c>
      <c r="U6" s="4">
        <f t="shared" si="3"/>
        <v>24</v>
      </c>
      <c r="V6" s="1">
        <f t="shared" si="3"/>
        <v>67</v>
      </c>
      <c r="W6" s="3">
        <f t="shared" si="3"/>
        <v>0</v>
      </c>
      <c r="X6" s="1">
        <f t="shared" si="3"/>
        <v>0</v>
      </c>
      <c r="Y6" s="3">
        <f t="shared" si="3"/>
        <v>0</v>
      </c>
      <c r="Z6" s="1">
        <f t="shared" si="3"/>
        <v>0</v>
      </c>
      <c r="AA6" s="3">
        <f t="shared" si="3"/>
        <v>56</v>
      </c>
      <c r="AB6" s="3">
        <f t="shared" si="3"/>
        <v>0</v>
      </c>
      <c r="AC6" s="1">
        <f t="shared" si="3"/>
        <v>56</v>
      </c>
    </row>
    <row r="7" spans="1:29">
      <c r="A7" s="1">
        <v>7</v>
      </c>
      <c r="B7" s="22">
        <v>13</v>
      </c>
      <c r="C7" s="22">
        <v>39</v>
      </c>
      <c r="D7" s="22" t="s">
        <v>26</v>
      </c>
      <c r="E7" s="22">
        <v>23</v>
      </c>
      <c r="F7" s="22">
        <v>25</v>
      </c>
      <c r="G7" s="22" t="s">
        <v>39</v>
      </c>
      <c r="H7" s="22" t="s">
        <v>28</v>
      </c>
      <c r="I7" s="3" t="s">
        <v>29</v>
      </c>
      <c r="J7" s="3" t="s">
        <v>30</v>
      </c>
      <c r="K7" s="1" t="s">
        <v>31</v>
      </c>
      <c r="L7" s="1" t="s">
        <v>32</v>
      </c>
      <c r="M7" s="3" t="s">
        <v>31</v>
      </c>
      <c r="N7" s="3" t="s">
        <v>31</v>
      </c>
      <c r="O7" s="1" t="s">
        <v>40</v>
      </c>
      <c r="P7" s="1" t="s">
        <v>41</v>
      </c>
      <c r="Q7" s="1" t="s">
        <v>31</v>
      </c>
      <c r="R7" s="1" t="s">
        <v>31</v>
      </c>
      <c r="S7" s="1" t="s">
        <v>31</v>
      </c>
      <c r="T7" s="1" t="s">
        <v>35</v>
      </c>
      <c r="U7" s="4" t="s">
        <v>42</v>
      </c>
      <c r="V7" s="1" t="s">
        <v>43</v>
      </c>
      <c r="W7" s="3" t="s">
        <v>31</v>
      </c>
      <c r="X7" s="1" t="s">
        <v>31</v>
      </c>
      <c r="Y7" s="3" t="s">
        <v>31</v>
      </c>
      <c r="Z7" s="1" t="s">
        <v>31</v>
      </c>
      <c r="AA7" s="3" t="s">
        <v>38</v>
      </c>
      <c r="AB7" s="3" t="s">
        <v>31</v>
      </c>
      <c r="AC7" s="6" t="s">
        <v>38</v>
      </c>
    </row>
    <row r="8" spans="1:29">
      <c r="A8" s="1">
        <v>8</v>
      </c>
      <c r="B8" s="22"/>
      <c r="C8" s="22"/>
      <c r="D8" s="22"/>
      <c r="E8" s="22"/>
      <c r="F8" s="22"/>
      <c r="G8" s="22"/>
      <c r="H8" s="22"/>
      <c r="I8" s="3" t="str">
        <f t="shared" ref="I8:O8" si="4">HEX2BIN(RIGHT(I7,2),8)</f>
        <v>10000011</v>
      </c>
      <c r="J8" s="3" t="str">
        <f t="shared" si="4"/>
        <v>00000110</v>
      </c>
      <c r="K8" s="1" t="str">
        <f t="shared" si="4"/>
        <v>00000000</v>
      </c>
      <c r="L8" s="1" t="str">
        <f t="shared" si="4"/>
        <v>01110000</v>
      </c>
      <c r="M8" s="3" t="str">
        <f t="shared" si="4"/>
        <v>00000000</v>
      </c>
      <c r="N8" s="3" t="str">
        <f t="shared" si="4"/>
        <v>00000000</v>
      </c>
      <c r="O8" s="1" t="str">
        <f t="shared" si="4"/>
        <v>00001101</v>
      </c>
      <c r="P8" s="1" t="str">
        <f t="shared" ref="P8:V8" si="5">HEX2BIN(RIGHT(P7,2),8)</f>
        <v>00100111</v>
      </c>
      <c r="Q8" s="1" t="str">
        <f t="shared" si="5"/>
        <v>00000000</v>
      </c>
      <c r="R8" s="1" t="str">
        <f t="shared" si="5"/>
        <v>00000000</v>
      </c>
      <c r="S8" s="1" t="str">
        <f t="shared" si="5"/>
        <v>00000000</v>
      </c>
      <c r="T8" s="1" t="str">
        <f t="shared" si="5"/>
        <v>10000000</v>
      </c>
      <c r="U8" s="1" t="str">
        <f t="shared" si="5"/>
        <v>00011001</v>
      </c>
      <c r="V8" s="1" t="str">
        <f t="shared" si="5"/>
        <v>11000011</v>
      </c>
      <c r="W8" s="3" t="str">
        <f t="shared" ref="W8:AC8" si="6">HEX2BIN(RIGHT(W7,2),8)</f>
        <v>00000000</v>
      </c>
      <c r="X8" s="1" t="str">
        <f t="shared" si="6"/>
        <v>00000000</v>
      </c>
      <c r="Y8" s="3" t="str">
        <f t="shared" si="6"/>
        <v>00000000</v>
      </c>
      <c r="Z8" s="1" t="str">
        <f t="shared" si="6"/>
        <v>00000000</v>
      </c>
      <c r="AA8" s="3" t="str">
        <f t="shared" si="6"/>
        <v>00111000</v>
      </c>
      <c r="AB8" s="3" t="str">
        <f t="shared" si="6"/>
        <v>00000000</v>
      </c>
      <c r="AC8" s="1" t="str">
        <f t="shared" si="6"/>
        <v>00111000</v>
      </c>
    </row>
    <row r="9" spans="1:29">
      <c r="A9" s="1">
        <v>9</v>
      </c>
      <c r="B9" s="22"/>
      <c r="C9" s="22"/>
      <c r="D9" s="22"/>
      <c r="E9" s="22"/>
      <c r="F9" s="22"/>
      <c r="G9" s="22"/>
      <c r="H9" s="22"/>
      <c r="I9" s="3">
        <f>HEX2DEC(RIGHT(I7,2))</f>
        <v>131</v>
      </c>
      <c r="J9" s="3">
        <f t="shared" ref="J9:AC9" si="7">HEX2DEC(RIGHT(J7,2))</f>
        <v>6</v>
      </c>
      <c r="K9" s="1">
        <f t="shared" si="7"/>
        <v>0</v>
      </c>
      <c r="L9" s="1">
        <f t="shared" si="7"/>
        <v>112</v>
      </c>
      <c r="M9" s="3">
        <f t="shared" si="7"/>
        <v>0</v>
      </c>
      <c r="N9" s="3">
        <f t="shared" si="7"/>
        <v>0</v>
      </c>
      <c r="O9" s="5">
        <f t="shared" si="7"/>
        <v>13</v>
      </c>
      <c r="P9" s="1">
        <f t="shared" si="7"/>
        <v>39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128</v>
      </c>
      <c r="U9" s="4">
        <f t="shared" si="7"/>
        <v>25</v>
      </c>
      <c r="V9" s="1">
        <f t="shared" si="7"/>
        <v>195</v>
      </c>
      <c r="W9" s="3">
        <f t="shared" si="7"/>
        <v>0</v>
      </c>
      <c r="X9" s="1">
        <f t="shared" si="7"/>
        <v>0</v>
      </c>
      <c r="Y9" s="3">
        <f t="shared" si="7"/>
        <v>0</v>
      </c>
      <c r="Z9" s="1">
        <f t="shared" si="7"/>
        <v>0</v>
      </c>
      <c r="AA9" s="3">
        <f t="shared" si="7"/>
        <v>56</v>
      </c>
      <c r="AB9" s="3">
        <f t="shared" si="7"/>
        <v>0</v>
      </c>
      <c r="AC9" s="1">
        <f t="shared" si="7"/>
        <v>56</v>
      </c>
    </row>
    <row r="10" spans="1:29">
      <c r="A10" s="1">
        <v>10</v>
      </c>
      <c r="B10" s="22">
        <v>13</v>
      </c>
      <c r="C10" s="22">
        <v>45</v>
      </c>
      <c r="D10" s="22" t="s">
        <v>26</v>
      </c>
      <c r="E10" s="22">
        <v>23</v>
      </c>
      <c r="F10" s="22">
        <v>25</v>
      </c>
      <c r="G10" s="22" t="s">
        <v>39</v>
      </c>
      <c r="H10" s="22" t="s">
        <v>28</v>
      </c>
      <c r="I10" s="3" t="s">
        <v>29</v>
      </c>
      <c r="J10" s="3" t="s">
        <v>30</v>
      </c>
      <c r="K10" s="1" t="s">
        <v>31</v>
      </c>
      <c r="L10" s="1" t="s">
        <v>32</v>
      </c>
      <c r="M10" s="3" t="s">
        <v>31</v>
      </c>
      <c r="N10" s="3" t="s">
        <v>31</v>
      </c>
      <c r="O10" s="1" t="s">
        <v>40</v>
      </c>
      <c r="P10" s="1" t="s">
        <v>44</v>
      </c>
      <c r="Q10" s="1" t="s">
        <v>31</v>
      </c>
      <c r="R10" s="1" t="s">
        <v>31</v>
      </c>
      <c r="S10" s="1" t="s">
        <v>31</v>
      </c>
      <c r="T10" s="1" t="s">
        <v>35</v>
      </c>
      <c r="U10" s="4" t="s">
        <v>42</v>
      </c>
      <c r="V10" s="1" t="s">
        <v>45</v>
      </c>
      <c r="W10" s="3" t="s">
        <v>31</v>
      </c>
      <c r="X10" s="1" t="s">
        <v>31</v>
      </c>
      <c r="Y10" s="3" t="s">
        <v>31</v>
      </c>
      <c r="Z10" s="1" t="s">
        <v>31</v>
      </c>
      <c r="AA10" s="3" t="s">
        <v>38</v>
      </c>
      <c r="AB10" s="3" t="s">
        <v>31</v>
      </c>
      <c r="AC10" s="6" t="s">
        <v>38</v>
      </c>
    </row>
    <row r="11" spans="1:29">
      <c r="A11" s="1">
        <v>11</v>
      </c>
      <c r="B11" s="22"/>
      <c r="C11" s="22"/>
      <c r="D11" s="22"/>
      <c r="E11" s="22"/>
      <c r="F11" s="22"/>
      <c r="G11" s="22"/>
      <c r="H11" s="22"/>
      <c r="I11" s="3" t="str">
        <f t="shared" ref="I11:O11" si="8">HEX2BIN(RIGHT(I10,2),8)</f>
        <v>10000011</v>
      </c>
      <c r="J11" s="3" t="str">
        <f t="shared" si="8"/>
        <v>00000110</v>
      </c>
      <c r="K11" s="1" t="str">
        <f t="shared" si="8"/>
        <v>00000000</v>
      </c>
      <c r="L11" s="1" t="str">
        <f t="shared" si="8"/>
        <v>01110000</v>
      </c>
      <c r="M11" s="3" t="str">
        <f t="shared" si="8"/>
        <v>00000000</v>
      </c>
      <c r="N11" s="3" t="str">
        <f t="shared" si="8"/>
        <v>00000000</v>
      </c>
      <c r="O11" s="1" t="str">
        <f t="shared" si="8"/>
        <v>00001101</v>
      </c>
      <c r="P11" s="1" t="str">
        <f t="shared" ref="P11:V11" si="9">HEX2BIN(RIGHT(P10,2),8)</f>
        <v>00101110</v>
      </c>
      <c r="Q11" s="1" t="str">
        <f t="shared" si="9"/>
        <v>00000000</v>
      </c>
      <c r="R11" s="1" t="str">
        <f t="shared" si="9"/>
        <v>00000000</v>
      </c>
      <c r="S11" s="1" t="str">
        <f t="shared" si="9"/>
        <v>00000000</v>
      </c>
      <c r="T11" s="1" t="str">
        <f t="shared" si="9"/>
        <v>10000000</v>
      </c>
      <c r="U11" s="1" t="str">
        <f t="shared" si="9"/>
        <v>00011001</v>
      </c>
      <c r="V11" s="1" t="str">
        <f t="shared" si="9"/>
        <v>11001010</v>
      </c>
      <c r="W11" s="3" t="str">
        <f t="shared" ref="W11:AC11" si="10">HEX2BIN(RIGHT(W10,2),8)</f>
        <v>00000000</v>
      </c>
      <c r="X11" s="1" t="str">
        <f t="shared" si="10"/>
        <v>00000000</v>
      </c>
      <c r="Y11" s="3" t="str">
        <f t="shared" si="10"/>
        <v>00000000</v>
      </c>
      <c r="Z11" s="1" t="str">
        <f t="shared" si="10"/>
        <v>00000000</v>
      </c>
      <c r="AA11" s="3" t="str">
        <f t="shared" si="10"/>
        <v>00111000</v>
      </c>
      <c r="AB11" s="3" t="str">
        <f t="shared" si="10"/>
        <v>00000000</v>
      </c>
      <c r="AC11" s="1" t="str">
        <f t="shared" si="10"/>
        <v>00111000</v>
      </c>
    </row>
    <row r="12" spans="1:29">
      <c r="A12" s="1">
        <v>12</v>
      </c>
      <c r="B12" s="22"/>
      <c r="C12" s="22"/>
      <c r="D12" s="22"/>
      <c r="E12" s="22"/>
      <c r="F12" s="22"/>
      <c r="G12" s="22"/>
      <c r="H12" s="22"/>
      <c r="I12" s="3">
        <f>HEX2DEC(RIGHT(I10,2))</f>
        <v>131</v>
      </c>
      <c r="J12" s="3">
        <f t="shared" ref="J12:AC12" si="11">HEX2DEC(RIGHT(J10,2))</f>
        <v>6</v>
      </c>
      <c r="K12" s="1">
        <f t="shared" si="11"/>
        <v>0</v>
      </c>
      <c r="L12" s="1">
        <f t="shared" si="11"/>
        <v>112</v>
      </c>
      <c r="M12" s="3">
        <f t="shared" si="11"/>
        <v>0</v>
      </c>
      <c r="N12" s="3">
        <f t="shared" si="11"/>
        <v>0</v>
      </c>
      <c r="O12" s="5">
        <f t="shared" si="11"/>
        <v>13</v>
      </c>
      <c r="P12" s="1">
        <f t="shared" si="11"/>
        <v>46</v>
      </c>
      <c r="Q12" s="1">
        <f t="shared" si="11"/>
        <v>0</v>
      </c>
      <c r="R12" s="1">
        <f t="shared" si="11"/>
        <v>0</v>
      </c>
      <c r="S12" s="1">
        <f t="shared" si="11"/>
        <v>0</v>
      </c>
      <c r="T12" s="1">
        <f t="shared" si="11"/>
        <v>128</v>
      </c>
      <c r="U12" s="4">
        <f t="shared" si="11"/>
        <v>25</v>
      </c>
      <c r="V12" s="1">
        <f t="shared" si="11"/>
        <v>202</v>
      </c>
      <c r="W12" s="3">
        <f t="shared" si="11"/>
        <v>0</v>
      </c>
      <c r="X12" s="1">
        <f t="shared" si="11"/>
        <v>0</v>
      </c>
      <c r="Y12" s="3">
        <f t="shared" si="11"/>
        <v>0</v>
      </c>
      <c r="Z12" s="1">
        <f t="shared" si="11"/>
        <v>0</v>
      </c>
      <c r="AA12" s="3">
        <f t="shared" si="11"/>
        <v>56</v>
      </c>
      <c r="AB12" s="3">
        <f t="shared" si="11"/>
        <v>0</v>
      </c>
      <c r="AC12" s="1">
        <f t="shared" si="11"/>
        <v>56</v>
      </c>
    </row>
    <row r="13" spans="1:29">
      <c r="A13" s="1">
        <v>13</v>
      </c>
      <c r="B13" s="22">
        <v>13</v>
      </c>
      <c r="C13" s="22">
        <v>47</v>
      </c>
      <c r="D13" s="22" t="s">
        <v>26</v>
      </c>
      <c r="E13" s="22">
        <v>23</v>
      </c>
      <c r="F13" s="22">
        <v>26</v>
      </c>
      <c r="G13" s="22" t="s">
        <v>39</v>
      </c>
      <c r="H13" s="22" t="s">
        <v>28</v>
      </c>
      <c r="I13" s="3" t="s">
        <v>29</v>
      </c>
      <c r="J13" s="3" t="s">
        <v>30</v>
      </c>
      <c r="K13" s="1" t="s">
        <v>31</v>
      </c>
      <c r="L13" s="1" t="s">
        <v>32</v>
      </c>
      <c r="M13" s="3" t="s">
        <v>31</v>
      </c>
      <c r="N13" s="3" t="s">
        <v>31</v>
      </c>
      <c r="O13" s="1" t="s">
        <v>40</v>
      </c>
      <c r="P13" s="1" t="s">
        <v>46</v>
      </c>
      <c r="Q13" s="1" t="s">
        <v>31</v>
      </c>
      <c r="R13" s="1" t="s">
        <v>31</v>
      </c>
      <c r="S13" s="1" t="s">
        <v>31</v>
      </c>
      <c r="T13" s="1" t="s">
        <v>35</v>
      </c>
      <c r="U13" s="4" t="s">
        <v>47</v>
      </c>
      <c r="V13" s="1" t="s">
        <v>48</v>
      </c>
      <c r="W13" s="3" t="s">
        <v>31</v>
      </c>
      <c r="X13" s="1" t="s">
        <v>31</v>
      </c>
      <c r="Y13" s="3" t="s">
        <v>31</v>
      </c>
      <c r="Z13" s="1" t="s">
        <v>31</v>
      </c>
      <c r="AA13" s="3" t="s">
        <v>38</v>
      </c>
      <c r="AB13" s="3" t="s">
        <v>31</v>
      </c>
      <c r="AC13" s="6" t="s">
        <v>38</v>
      </c>
    </row>
    <row r="14" spans="1:29">
      <c r="A14" s="1">
        <v>14</v>
      </c>
      <c r="B14" s="22"/>
      <c r="C14" s="22"/>
      <c r="D14" s="22"/>
      <c r="E14" s="22"/>
      <c r="F14" s="22"/>
      <c r="G14" s="22"/>
      <c r="H14" s="22"/>
      <c r="I14" s="3" t="str">
        <f t="shared" ref="I14:O14" si="12">HEX2BIN(RIGHT(I13,2),8)</f>
        <v>10000011</v>
      </c>
      <c r="J14" s="3" t="str">
        <f t="shared" si="12"/>
        <v>00000110</v>
      </c>
      <c r="K14" s="1" t="str">
        <f t="shared" si="12"/>
        <v>00000000</v>
      </c>
      <c r="L14" s="1" t="str">
        <f t="shared" si="12"/>
        <v>01110000</v>
      </c>
      <c r="M14" s="3" t="str">
        <f t="shared" si="12"/>
        <v>00000000</v>
      </c>
      <c r="N14" s="3" t="str">
        <f t="shared" si="12"/>
        <v>00000000</v>
      </c>
      <c r="O14" s="1" t="str">
        <f t="shared" si="12"/>
        <v>00001101</v>
      </c>
      <c r="P14" s="1" t="str">
        <f t="shared" ref="P14:V14" si="13">HEX2BIN(RIGHT(P13,2),8)</f>
        <v>00101111</v>
      </c>
      <c r="Q14" s="1" t="str">
        <f t="shared" si="13"/>
        <v>00000000</v>
      </c>
      <c r="R14" s="1" t="str">
        <f t="shared" si="13"/>
        <v>00000000</v>
      </c>
      <c r="S14" s="1" t="str">
        <f t="shared" si="13"/>
        <v>00000000</v>
      </c>
      <c r="T14" s="1" t="str">
        <f t="shared" si="13"/>
        <v>10000000</v>
      </c>
      <c r="U14" s="1" t="str">
        <f t="shared" si="13"/>
        <v>00011010</v>
      </c>
      <c r="V14" s="1" t="str">
        <f t="shared" si="13"/>
        <v>11001000</v>
      </c>
      <c r="W14" s="3" t="str">
        <f t="shared" ref="W14:AC14" si="14">HEX2BIN(RIGHT(W13,2),8)</f>
        <v>00000000</v>
      </c>
      <c r="X14" s="1" t="str">
        <f t="shared" si="14"/>
        <v>00000000</v>
      </c>
      <c r="Y14" s="3" t="str">
        <f t="shared" si="14"/>
        <v>00000000</v>
      </c>
      <c r="Z14" s="1" t="str">
        <f t="shared" si="14"/>
        <v>00000000</v>
      </c>
      <c r="AA14" s="3" t="str">
        <f t="shared" si="14"/>
        <v>00111000</v>
      </c>
      <c r="AB14" s="3" t="str">
        <f t="shared" si="14"/>
        <v>00000000</v>
      </c>
      <c r="AC14" s="1" t="str">
        <f t="shared" si="14"/>
        <v>00111000</v>
      </c>
    </row>
    <row r="15" spans="1:29">
      <c r="A15" s="1">
        <v>15</v>
      </c>
      <c r="B15" s="22"/>
      <c r="C15" s="22"/>
      <c r="D15" s="22"/>
      <c r="E15" s="22"/>
      <c r="F15" s="22"/>
      <c r="G15" s="22"/>
      <c r="H15" s="22"/>
      <c r="I15" s="3">
        <f>HEX2DEC(RIGHT(I13,2))</f>
        <v>131</v>
      </c>
      <c r="J15" s="3">
        <f t="shared" ref="J15:AC15" si="15">HEX2DEC(RIGHT(J13,2))</f>
        <v>6</v>
      </c>
      <c r="K15" s="1">
        <f t="shared" si="15"/>
        <v>0</v>
      </c>
      <c r="L15" s="1">
        <f t="shared" si="15"/>
        <v>112</v>
      </c>
      <c r="M15" s="3">
        <f t="shared" si="15"/>
        <v>0</v>
      </c>
      <c r="N15" s="3">
        <f t="shared" si="15"/>
        <v>0</v>
      </c>
      <c r="O15" s="5">
        <f t="shared" si="15"/>
        <v>13</v>
      </c>
      <c r="P15" s="1">
        <f t="shared" si="15"/>
        <v>47</v>
      </c>
      <c r="Q15" s="1">
        <f t="shared" si="15"/>
        <v>0</v>
      </c>
      <c r="R15" s="1">
        <f t="shared" si="15"/>
        <v>0</v>
      </c>
      <c r="S15" s="1">
        <f t="shared" si="15"/>
        <v>0</v>
      </c>
      <c r="T15" s="1">
        <f t="shared" si="15"/>
        <v>128</v>
      </c>
      <c r="U15" s="4">
        <f t="shared" si="15"/>
        <v>26</v>
      </c>
      <c r="V15" s="1">
        <f t="shared" si="15"/>
        <v>200</v>
      </c>
      <c r="W15" s="3">
        <f t="shared" si="15"/>
        <v>0</v>
      </c>
      <c r="X15" s="1">
        <f t="shared" si="15"/>
        <v>0</v>
      </c>
      <c r="Y15" s="3">
        <f t="shared" si="15"/>
        <v>0</v>
      </c>
      <c r="Z15" s="1">
        <f t="shared" si="15"/>
        <v>0</v>
      </c>
      <c r="AA15" s="3">
        <f t="shared" si="15"/>
        <v>56</v>
      </c>
      <c r="AB15" s="3">
        <f t="shared" si="15"/>
        <v>0</v>
      </c>
      <c r="AC15" s="1">
        <f t="shared" si="15"/>
        <v>56</v>
      </c>
    </row>
    <row r="16" spans="1:29">
      <c r="A16" s="1">
        <v>16</v>
      </c>
      <c r="B16" s="22">
        <v>13</v>
      </c>
      <c r="C16" s="22">
        <v>53</v>
      </c>
      <c r="D16" s="22" t="s">
        <v>26</v>
      </c>
      <c r="E16" s="22">
        <v>23</v>
      </c>
      <c r="F16" s="22">
        <v>27</v>
      </c>
      <c r="G16" s="22" t="s">
        <v>39</v>
      </c>
      <c r="H16" s="22" t="s">
        <v>28</v>
      </c>
      <c r="I16" s="3" t="s">
        <v>29</v>
      </c>
      <c r="J16" s="3" t="s">
        <v>30</v>
      </c>
      <c r="K16" s="1" t="s">
        <v>31</v>
      </c>
      <c r="L16" s="1" t="s">
        <v>32</v>
      </c>
      <c r="M16" s="3" t="s">
        <v>31</v>
      </c>
      <c r="N16" s="3" t="s">
        <v>31</v>
      </c>
      <c r="O16" s="1" t="s">
        <v>40</v>
      </c>
      <c r="P16" s="1" t="s">
        <v>49</v>
      </c>
      <c r="Q16" s="1" t="s">
        <v>31</v>
      </c>
      <c r="R16" s="1" t="s">
        <v>31</v>
      </c>
      <c r="S16" s="1" t="s">
        <v>31</v>
      </c>
      <c r="T16" s="1" t="s">
        <v>35</v>
      </c>
      <c r="U16" s="4" t="s">
        <v>50</v>
      </c>
      <c r="V16" s="1" t="s">
        <v>51</v>
      </c>
      <c r="W16" s="3" t="s">
        <v>31</v>
      </c>
      <c r="X16" s="1" t="s">
        <v>31</v>
      </c>
      <c r="Y16" s="3" t="s">
        <v>31</v>
      </c>
      <c r="Z16" s="1" t="s">
        <v>31</v>
      </c>
      <c r="AA16" s="3" t="s">
        <v>38</v>
      </c>
      <c r="AB16" s="3" t="s">
        <v>31</v>
      </c>
      <c r="AC16" s="6" t="s">
        <v>38</v>
      </c>
    </row>
    <row r="17" spans="1:29">
      <c r="A17" s="1">
        <v>17</v>
      </c>
      <c r="B17" s="22"/>
      <c r="C17" s="22"/>
      <c r="D17" s="22"/>
      <c r="E17" s="22"/>
      <c r="F17" s="22"/>
      <c r="G17" s="22"/>
      <c r="H17" s="22"/>
      <c r="I17" s="3" t="str">
        <f t="shared" ref="I17:O17" si="16">HEX2BIN(RIGHT(I16,2),8)</f>
        <v>10000011</v>
      </c>
      <c r="J17" s="3" t="str">
        <f t="shared" si="16"/>
        <v>00000110</v>
      </c>
      <c r="K17" s="1" t="str">
        <f t="shared" si="16"/>
        <v>00000000</v>
      </c>
      <c r="L17" s="1" t="str">
        <f t="shared" si="16"/>
        <v>01110000</v>
      </c>
      <c r="M17" s="3" t="str">
        <f t="shared" si="16"/>
        <v>00000000</v>
      </c>
      <c r="N17" s="3" t="str">
        <f t="shared" si="16"/>
        <v>00000000</v>
      </c>
      <c r="O17" s="1" t="str">
        <f t="shared" si="16"/>
        <v>00001101</v>
      </c>
      <c r="P17" s="1" t="str">
        <f t="shared" ref="P17:V17" si="17">HEX2BIN(RIGHT(P16,2),8)</f>
        <v>00110101</v>
      </c>
      <c r="Q17" s="1" t="str">
        <f t="shared" si="17"/>
        <v>00000000</v>
      </c>
      <c r="R17" s="1" t="str">
        <f t="shared" si="17"/>
        <v>00000000</v>
      </c>
      <c r="S17" s="1" t="str">
        <f t="shared" si="17"/>
        <v>00000000</v>
      </c>
      <c r="T17" s="1" t="str">
        <f t="shared" si="17"/>
        <v>10000000</v>
      </c>
      <c r="U17" s="1" t="str">
        <f t="shared" si="17"/>
        <v>00011011</v>
      </c>
      <c r="V17" s="1" t="str">
        <f t="shared" si="17"/>
        <v>11010011</v>
      </c>
      <c r="W17" s="3" t="str">
        <f t="shared" ref="W17:AC17" si="18">HEX2BIN(RIGHT(W16,2),8)</f>
        <v>00000000</v>
      </c>
      <c r="X17" s="1" t="str">
        <f t="shared" si="18"/>
        <v>00000000</v>
      </c>
      <c r="Y17" s="3" t="str">
        <f t="shared" si="18"/>
        <v>00000000</v>
      </c>
      <c r="Z17" s="1" t="str">
        <f t="shared" si="18"/>
        <v>00000000</v>
      </c>
      <c r="AA17" s="3" t="str">
        <f t="shared" si="18"/>
        <v>00111000</v>
      </c>
      <c r="AB17" s="3" t="str">
        <f t="shared" si="18"/>
        <v>00000000</v>
      </c>
      <c r="AC17" s="1" t="str">
        <f t="shared" si="18"/>
        <v>00111000</v>
      </c>
    </row>
    <row r="18" spans="1:29">
      <c r="A18" s="1">
        <v>18</v>
      </c>
      <c r="B18" s="22"/>
      <c r="C18" s="22"/>
      <c r="D18" s="22"/>
      <c r="E18" s="22"/>
      <c r="F18" s="22"/>
      <c r="G18" s="22"/>
      <c r="H18" s="22"/>
      <c r="I18" s="3">
        <f>HEX2DEC(RIGHT(I16,2))</f>
        <v>131</v>
      </c>
      <c r="J18" s="3">
        <f t="shared" ref="J18:AC18" si="19">HEX2DEC(RIGHT(J16,2))</f>
        <v>6</v>
      </c>
      <c r="K18" s="1">
        <f t="shared" si="19"/>
        <v>0</v>
      </c>
      <c r="L18" s="1">
        <f t="shared" si="19"/>
        <v>112</v>
      </c>
      <c r="M18" s="3">
        <f t="shared" si="19"/>
        <v>0</v>
      </c>
      <c r="N18" s="3">
        <f t="shared" si="19"/>
        <v>0</v>
      </c>
      <c r="O18" s="5">
        <f t="shared" si="19"/>
        <v>13</v>
      </c>
      <c r="P18" s="1">
        <f t="shared" si="19"/>
        <v>53</v>
      </c>
      <c r="Q18" s="1">
        <f t="shared" si="19"/>
        <v>0</v>
      </c>
      <c r="R18" s="1">
        <f t="shared" si="19"/>
        <v>0</v>
      </c>
      <c r="S18" s="1">
        <f t="shared" si="19"/>
        <v>0</v>
      </c>
      <c r="T18" s="1">
        <f t="shared" si="19"/>
        <v>128</v>
      </c>
      <c r="U18" s="4">
        <f t="shared" si="19"/>
        <v>27</v>
      </c>
      <c r="V18" s="1">
        <f t="shared" si="19"/>
        <v>211</v>
      </c>
      <c r="W18" s="3">
        <f t="shared" si="19"/>
        <v>0</v>
      </c>
      <c r="X18" s="1">
        <f t="shared" si="19"/>
        <v>0</v>
      </c>
      <c r="Y18" s="3">
        <f t="shared" si="19"/>
        <v>0</v>
      </c>
      <c r="Z18" s="1">
        <f t="shared" si="19"/>
        <v>0</v>
      </c>
      <c r="AA18" s="3">
        <f t="shared" si="19"/>
        <v>56</v>
      </c>
      <c r="AB18" s="3">
        <f t="shared" si="19"/>
        <v>0</v>
      </c>
      <c r="AC18" s="1">
        <f t="shared" si="19"/>
        <v>56</v>
      </c>
    </row>
    <row r="19" spans="1:29">
      <c r="A19" s="1">
        <v>19</v>
      </c>
      <c r="B19" s="22">
        <v>13</v>
      </c>
      <c r="C19" s="22">
        <v>55</v>
      </c>
      <c r="D19" s="22" t="s">
        <v>26</v>
      </c>
      <c r="E19" s="22">
        <v>23</v>
      </c>
      <c r="F19" s="22">
        <v>28</v>
      </c>
      <c r="G19" s="22" t="s">
        <v>39</v>
      </c>
      <c r="H19" s="22" t="s">
        <v>28</v>
      </c>
      <c r="I19" s="3" t="s">
        <v>29</v>
      </c>
      <c r="J19" s="3" t="s">
        <v>30</v>
      </c>
      <c r="K19" s="1" t="s">
        <v>31</v>
      </c>
      <c r="L19" s="1" t="s">
        <v>32</v>
      </c>
      <c r="M19" s="3" t="s">
        <v>31</v>
      </c>
      <c r="N19" s="3" t="s">
        <v>31</v>
      </c>
      <c r="O19" s="1" t="s">
        <v>40</v>
      </c>
      <c r="P19" s="1" t="s">
        <v>52</v>
      </c>
      <c r="Q19" s="1" t="s">
        <v>31</v>
      </c>
      <c r="R19" s="1" t="s">
        <v>31</v>
      </c>
      <c r="S19" s="1" t="s">
        <v>31</v>
      </c>
      <c r="T19" s="1" t="s">
        <v>35</v>
      </c>
      <c r="U19" s="4" t="s">
        <v>53</v>
      </c>
      <c r="V19" s="1" t="s">
        <v>54</v>
      </c>
      <c r="W19" s="3" t="s">
        <v>31</v>
      </c>
      <c r="X19" s="1" t="s">
        <v>31</v>
      </c>
      <c r="Y19" s="3" t="s">
        <v>31</v>
      </c>
      <c r="Z19" s="1" t="s">
        <v>31</v>
      </c>
      <c r="AA19" s="3" t="s">
        <v>38</v>
      </c>
      <c r="AB19" s="3" t="s">
        <v>31</v>
      </c>
      <c r="AC19" s="6" t="s">
        <v>38</v>
      </c>
    </row>
    <row r="20" spans="1:29">
      <c r="A20" s="1">
        <v>20</v>
      </c>
      <c r="B20" s="22"/>
      <c r="C20" s="22"/>
      <c r="D20" s="22"/>
      <c r="E20" s="22"/>
      <c r="F20" s="22"/>
      <c r="G20" s="22"/>
      <c r="H20" s="22"/>
      <c r="I20" s="3" t="str">
        <f t="shared" ref="I20:O20" si="20">HEX2BIN(RIGHT(I19,2),8)</f>
        <v>10000011</v>
      </c>
      <c r="J20" s="3" t="str">
        <f t="shared" si="20"/>
        <v>00000110</v>
      </c>
      <c r="K20" s="1" t="str">
        <f t="shared" si="20"/>
        <v>00000000</v>
      </c>
      <c r="L20" s="1" t="str">
        <f t="shared" si="20"/>
        <v>01110000</v>
      </c>
      <c r="M20" s="3" t="str">
        <f t="shared" si="20"/>
        <v>00000000</v>
      </c>
      <c r="N20" s="3" t="str">
        <f t="shared" si="20"/>
        <v>00000000</v>
      </c>
      <c r="O20" s="1" t="str">
        <f t="shared" si="20"/>
        <v>00001101</v>
      </c>
      <c r="P20" s="1" t="str">
        <f t="shared" ref="P20:V20" si="21">HEX2BIN(RIGHT(P19,2),8)</f>
        <v>00110111</v>
      </c>
      <c r="Q20" s="1" t="str">
        <f t="shared" si="21"/>
        <v>00000000</v>
      </c>
      <c r="R20" s="1" t="str">
        <f t="shared" si="21"/>
        <v>00000000</v>
      </c>
      <c r="S20" s="1" t="str">
        <f t="shared" si="21"/>
        <v>00000000</v>
      </c>
      <c r="T20" s="1" t="str">
        <f t="shared" si="21"/>
        <v>10000000</v>
      </c>
      <c r="U20" s="1" t="str">
        <f t="shared" si="21"/>
        <v>00011100</v>
      </c>
      <c r="V20" s="1" t="str">
        <f t="shared" si="21"/>
        <v>11010110</v>
      </c>
      <c r="W20" s="3" t="str">
        <f t="shared" ref="W20:AC20" si="22">HEX2BIN(RIGHT(W19,2),8)</f>
        <v>00000000</v>
      </c>
      <c r="X20" s="1" t="str">
        <f t="shared" si="22"/>
        <v>00000000</v>
      </c>
      <c r="Y20" s="3" t="str">
        <f t="shared" si="22"/>
        <v>00000000</v>
      </c>
      <c r="Z20" s="1" t="str">
        <f t="shared" si="22"/>
        <v>00000000</v>
      </c>
      <c r="AA20" s="3" t="str">
        <f t="shared" si="22"/>
        <v>00111000</v>
      </c>
      <c r="AB20" s="3" t="str">
        <f t="shared" si="22"/>
        <v>00000000</v>
      </c>
      <c r="AC20" s="1" t="str">
        <f t="shared" si="22"/>
        <v>00111000</v>
      </c>
    </row>
    <row r="21" spans="1:29">
      <c r="A21" s="1">
        <v>21</v>
      </c>
      <c r="B21" s="22"/>
      <c r="C21" s="22"/>
      <c r="D21" s="22"/>
      <c r="E21" s="22"/>
      <c r="F21" s="22"/>
      <c r="G21" s="22"/>
      <c r="H21" s="22"/>
      <c r="I21" s="3">
        <f>HEX2DEC(RIGHT(I19,2))</f>
        <v>131</v>
      </c>
      <c r="J21" s="3">
        <f t="shared" ref="J21:AC21" si="23">HEX2DEC(RIGHT(J19,2))</f>
        <v>6</v>
      </c>
      <c r="K21" s="1">
        <f t="shared" si="23"/>
        <v>0</v>
      </c>
      <c r="L21" s="1">
        <f t="shared" si="23"/>
        <v>112</v>
      </c>
      <c r="M21" s="3">
        <f t="shared" si="23"/>
        <v>0</v>
      </c>
      <c r="N21" s="3">
        <f t="shared" si="23"/>
        <v>0</v>
      </c>
      <c r="O21" s="5">
        <f t="shared" si="23"/>
        <v>13</v>
      </c>
      <c r="P21" s="1">
        <f t="shared" si="23"/>
        <v>55</v>
      </c>
      <c r="Q21" s="1">
        <f t="shared" si="23"/>
        <v>0</v>
      </c>
      <c r="R21" s="1">
        <f t="shared" si="23"/>
        <v>0</v>
      </c>
      <c r="S21" s="1">
        <f t="shared" si="23"/>
        <v>0</v>
      </c>
      <c r="T21" s="1">
        <f t="shared" si="23"/>
        <v>128</v>
      </c>
      <c r="U21" s="4">
        <f t="shared" si="23"/>
        <v>28</v>
      </c>
      <c r="V21" s="1">
        <f t="shared" si="23"/>
        <v>214</v>
      </c>
      <c r="W21" s="3">
        <f t="shared" si="23"/>
        <v>0</v>
      </c>
      <c r="X21" s="1">
        <f t="shared" si="23"/>
        <v>0</v>
      </c>
      <c r="Y21" s="3">
        <f t="shared" si="23"/>
        <v>0</v>
      </c>
      <c r="Z21" s="1">
        <f t="shared" si="23"/>
        <v>0</v>
      </c>
      <c r="AA21" s="3">
        <f t="shared" si="23"/>
        <v>56</v>
      </c>
      <c r="AB21" s="3">
        <f t="shared" si="23"/>
        <v>0</v>
      </c>
      <c r="AC21" s="1">
        <f t="shared" si="23"/>
        <v>56</v>
      </c>
    </row>
    <row r="22" spans="1:29">
      <c r="A22" s="1">
        <v>22</v>
      </c>
      <c r="B22" s="22">
        <v>14</v>
      </c>
      <c r="C22" s="22">
        <v>1</v>
      </c>
      <c r="D22" s="22" t="s">
        <v>26</v>
      </c>
      <c r="E22" s="22">
        <v>23</v>
      </c>
      <c r="F22" s="22">
        <v>27</v>
      </c>
      <c r="G22" s="22" t="s">
        <v>39</v>
      </c>
      <c r="H22" s="22" t="s">
        <v>28</v>
      </c>
      <c r="I22" s="3" t="s">
        <v>29</v>
      </c>
      <c r="J22" s="3" t="s">
        <v>30</v>
      </c>
      <c r="K22" s="1" t="s">
        <v>31</v>
      </c>
      <c r="L22" s="1" t="s">
        <v>32</v>
      </c>
      <c r="M22" s="3" t="s">
        <v>31</v>
      </c>
      <c r="N22" s="3" t="s">
        <v>31</v>
      </c>
      <c r="O22" s="1" t="s">
        <v>55</v>
      </c>
      <c r="P22" s="1" t="s">
        <v>56</v>
      </c>
      <c r="Q22" s="1" t="s">
        <v>31</v>
      </c>
      <c r="R22" s="1" t="s">
        <v>31</v>
      </c>
      <c r="S22" s="1" t="s">
        <v>31</v>
      </c>
      <c r="T22" s="1" t="s">
        <v>35</v>
      </c>
      <c r="U22" s="4" t="s">
        <v>50</v>
      </c>
      <c r="V22" s="1" t="s">
        <v>57</v>
      </c>
      <c r="W22" s="3" t="s">
        <v>31</v>
      </c>
      <c r="X22" s="1" t="s">
        <v>31</v>
      </c>
      <c r="Y22" s="3" t="s">
        <v>31</v>
      </c>
      <c r="Z22" s="1" t="s">
        <v>31</v>
      </c>
      <c r="AA22" s="3" t="s">
        <v>38</v>
      </c>
      <c r="AB22" s="3" t="s">
        <v>31</v>
      </c>
      <c r="AC22" s="6" t="s">
        <v>38</v>
      </c>
    </row>
    <row r="23" spans="1:29">
      <c r="A23" s="1">
        <v>23</v>
      </c>
      <c r="B23" s="22"/>
      <c r="C23" s="22"/>
      <c r="D23" s="22"/>
      <c r="E23" s="22"/>
      <c r="F23" s="22"/>
      <c r="G23" s="22"/>
      <c r="H23" s="22"/>
      <c r="I23" s="3" t="str">
        <f t="shared" ref="I23:O23" si="24">HEX2BIN(RIGHT(I22,2),8)</f>
        <v>10000011</v>
      </c>
      <c r="J23" s="3" t="str">
        <f t="shared" si="24"/>
        <v>00000110</v>
      </c>
      <c r="K23" s="1" t="str">
        <f t="shared" si="24"/>
        <v>00000000</v>
      </c>
      <c r="L23" s="1" t="str">
        <f t="shared" si="24"/>
        <v>01110000</v>
      </c>
      <c r="M23" s="3" t="str">
        <f t="shared" si="24"/>
        <v>00000000</v>
      </c>
      <c r="N23" s="3" t="str">
        <f t="shared" si="24"/>
        <v>00000000</v>
      </c>
      <c r="O23" s="1" t="str">
        <f t="shared" si="24"/>
        <v>00001110</v>
      </c>
      <c r="P23" s="1" t="str">
        <f t="shared" ref="P23:V23" si="25">HEX2BIN(RIGHT(P22,2),8)</f>
        <v>00000001</v>
      </c>
      <c r="Q23" s="1" t="str">
        <f t="shared" si="25"/>
        <v>00000000</v>
      </c>
      <c r="R23" s="1" t="str">
        <f t="shared" si="25"/>
        <v>00000000</v>
      </c>
      <c r="S23" s="1" t="str">
        <f t="shared" si="25"/>
        <v>00000000</v>
      </c>
      <c r="T23" s="1" t="str">
        <f t="shared" si="25"/>
        <v>10000000</v>
      </c>
      <c r="U23" s="1" t="str">
        <f t="shared" si="25"/>
        <v>00011011</v>
      </c>
      <c r="V23" s="1" t="str">
        <f t="shared" si="25"/>
        <v>11100100</v>
      </c>
      <c r="W23" s="3" t="str">
        <f t="shared" ref="W23:AC23" si="26">HEX2BIN(RIGHT(W22,2),8)</f>
        <v>00000000</v>
      </c>
      <c r="X23" s="1" t="str">
        <f t="shared" si="26"/>
        <v>00000000</v>
      </c>
      <c r="Y23" s="3" t="str">
        <f t="shared" si="26"/>
        <v>00000000</v>
      </c>
      <c r="Z23" s="1" t="str">
        <f t="shared" si="26"/>
        <v>00000000</v>
      </c>
      <c r="AA23" s="3" t="str">
        <f t="shared" si="26"/>
        <v>00111000</v>
      </c>
      <c r="AB23" s="3" t="str">
        <f t="shared" si="26"/>
        <v>00000000</v>
      </c>
      <c r="AC23" s="1" t="str">
        <f t="shared" si="26"/>
        <v>00111000</v>
      </c>
    </row>
    <row r="24" spans="1:29">
      <c r="A24" s="1">
        <v>24</v>
      </c>
      <c r="B24" s="22"/>
      <c r="C24" s="22"/>
      <c r="D24" s="22"/>
      <c r="E24" s="22"/>
      <c r="F24" s="22"/>
      <c r="G24" s="22"/>
      <c r="H24" s="22"/>
      <c r="I24" s="3">
        <f>HEX2DEC(RIGHT(I22,2))</f>
        <v>131</v>
      </c>
      <c r="J24" s="3">
        <f t="shared" ref="J24:AC24" si="27">HEX2DEC(RIGHT(J22,2))</f>
        <v>6</v>
      </c>
      <c r="K24" s="1">
        <f t="shared" si="27"/>
        <v>0</v>
      </c>
      <c r="L24" s="1">
        <f t="shared" si="27"/>
        <v>112</v>
      </c>
      <c r="M24" s="3">
        <f t="shared" si="27"/>
        <v>0</v>
      </c>
      <c r="N24" s="3">
        <f t="shared" si="27"/>
        <v>0</v>
      </c>
      <c r="O24" s="5">
        <f t="shared" si="27"/>
        <v>14</v>
      </c>
      <c r="P24" s="1">
        <f t="shared" si="27"/>
        <v>1</v>
      </c>
      <c r="Q24" s="1">
        <f t="shared" si="27"/>
        <v>0</v>
      </c>
      <c r="R24" s="1">
        <f t="shared" si="27"/>
        <v>0</v>
      </c>
      <c r="S24" s="1">
        <f t="shared" si="27"/>
        <v>0</v>
      </c>
      <c r="T24" s="1">
        <f t="shared" si="27"/>
        <v>128</v>
      </c>
      <c r="U24" s="4">
        <f t="shared" si="27"/>
        <v>27</v>
      </c>
      <c r="V24" s="1">
        <f t="shared" si="27"/>
        <v>228</v>
      </c>
      <c r="W24" s="3">
        <f t="shared" si="27"/>
        <v>0</v>
      </c>
      <c r="X24" s="1">
        <f t="shared" si="27"/>
        <v>0</v>
      </c>
      <c r="Y24" s="3">
        <f t="shared" si="27"/>
        <v>0</v>
      </c>
      <c r="Z24" s="1">
        <f t="shared" si="27"/>
        <v>0</v>
      </c>
      <c r="AA24" s="3">
        <f t="shared" si="27"/>
        <v>56</v>
      </c>
      <c r="AB24" s="3">
        <f t="shared" si="27"/>
        <v>0</v>
      </c>
      <c r="AC24" s="1">
        <f t="shared" si="27"/>
        <v>56</v>
      </c>
    </row>
    <row r="25" spans="1:29">
      <c r="A25" s="1">
        <v>25</v>
      </c>
      <c r="B25" s="22">
        <v>14</v>
      </c>
      <c r="C25" s="22">
        <v>13</v>
      </c>
      <c r="D25" s="22" t="s">
        <v>26</v>
      </c>
      <c r="E25" s="22">
        <v>23</v>
      </c>
      <c r="F25" s="22">
        <v>27</v>
      </c>
      <c r="G25" s="22" t="s">
        <v>39</v>
      </c>
      <c r="H25" s="22" t="s">
        <v>28</v>
      </c>
      <c r="I25" s="3" t="s">
        <v>29</v>
      </c>
      <c r="J25" s="3" t="s">
        <v>30</v>
      </c>
      <c r="K25" s="1" t="s">
        <v>31</v>
      </c>
      <c r="L25" s="1" t="s">
        <v>32</v>
      </c>
      <c r="M25" s="3" t="s">
        <v>31</v>
      </c>
      <c r="N25" s="3" t="s">
        <v>31</v>
      </c>
      <c r="O25" s="1" t="s">
        <v>55</v>
      </c>
      <c r="P25" s="1" t="s">
        <v>40</v>
      </c>
      <c r="Q25" s="1" t="s">
        <v>31</v>
      </c>
      <c r="R25" s="1" t="s">
        <v>31</v>
      </c>
      <c r="S25" s="1" t="s">
        <v>31</v>
      </c>
      <c r="T25" s="1" t="s">
        <v>35</v>
      </c>
      <c r="U25" s="4" t="s">
        <v>47</v>
      </c>
      <c r="V25" s="1" t="s">
        <v>58</v>
      </c>
      <c r="W25" s="3" t="s">
        <v>31</v>
      </c>
      <c r="X25" s="1" t="s">
        <v>31</v>
      </c>
      <c r="Y25" s="3" t="s">
        <v>31</v>
      </c>
      <c r="Z25" s="1" t="s">
        <v>31</v>
      </c>
      <c r="AA25" s="3" t="s">
        <v>38</v>
      </c>
      <c r="AB25" s="3" t="s">
        <v>31</v>
      </c>
      <c r="AC25" s="6" t="s">
        <v>38</v>
      </c>
    </row>
    <row r="26" spans="1:29">
      <c r="A26" s="1">
        <v>26</v>
      </c>
      <c r="B26" s="22"/>
      <c r="C26" s="22"/>
      <c r="D26" s="22"/>
      <c r="E26" s="22"/>
      <c r="F26" s="22"/>
      <c r="G26" s="22"/>
      <c r="H26" s="22"/>
      <c r="I26" s="3" t="str">
        <f t="shared" ref="I26:O26" si="28">HEX2BIN(RIGHT(I25,2),8)</f>
        <v>10000011</v>
      </c>
      <c r="J26" s="3" t="str">
        <f t="shared" si="28"/>
        <v>00000110</v>
      </c>
      <c r="K26" s="1" t="str">
        <f t="shared" si="28"/>
        <v>00000000</v>
      </c>
      <c r="L26" s="1" t="str">
        <f t="shared" si="28"/>
        <v>01110000</v>
      </c>
      <c r="M26" s="3" t="str">
        <f t="shared" si="28"/>
        <v>00000000</v>
      </c>
      <c r="N26" s="3" t="str">
        <f t="shared" si="28"/>
        <v>00000000</v>
      </c>
      <c r="O26" s="1" t="str">
        <f t="shared" si="28"/>
        <v>00001110</v>
      </c>
      <c r="P26" s="1" t="str">
        <f t="shared" ref="P26:V26" si="29">HEX2BIN(RIGHT(P25,2),8)</f>
        <v>00001101</v>
      </c>
      <c r="Q26" s="1" t="str">
        <f t="shared" si="29"/>
        <v>00000000</v>
      </c>
      <c r="R26" s="1" t="str">
        <f t="shared" si="29"/>
        <v>00000000</v>
      </c>
      <c r="S26" s="1" t="str">
        <f t="shared" si="29"/>
        <v>00000000</v>
      </c>
      <c r="T26" s="1" t="str">
        <f t="shared" si="29"/>
        <v>10000000</v>
      </c>
      <c r="U26" s="1" t="str">
        <f t="shared" si="29"/>
        <v>00011010</v>
      </c>
      <c r="V26" s="1" t="str">
        <f t="shared" si="29"/>
        <v>11101001</v>
      </c>
      <c r="W26" s="3" t="str">
        <f t="shared" ref="W26:AC26" si="30">HEX2BIN(RIGHT(W25,2),8)</f>
        <v>00000000</v>
      </c>
      <c r="X26" s="1" t="str">
        <f t="shared" si="30"/>
        <v>00000000</v>
      </c>
      <c r="Y26" s="3" t="str">
        <f t="shared" si="30"/>
        <v>00000000</v>
      </c>
      <c r="Z26" s="1" t="str">
        <f t="shared" si="30"/>
        <v>00000000</v>
      </c>
      <c r="AA26" s="3" t="str">
        <f t="shared" si="30"/>
        <v>00111000</v>
      </c>
      <c r="AB26" s="3" t="str">
        <f t="shared" si="30"/>
        <v>00000000</v>
      </c>
      <c r="AC26" s="1" t="str">
        <f t="shared" si="30"/>
        <v>00111000</v>
      </c>
    </row>
    <row r="27" spans="1:29">
      <c r="A27" s="1">
        <v>27</v>
      </c>
      <c r="B27" s="22"/>
      <c r="C27" s="22"/>
      <c r="D27" s="22"/>
      <c r="E27" s="22"/>
      <c r="F27" s="22"/>
      <c r="G27" s="22"/>
      <c r="H27" s="22"/>
      <c r="I27" s="3">
        <f>HEX2DEC(RIGHT(I25,2))</f>
        <v>131</v>
      </c>
      <c r="J27" s="3">
        <f t="shared" ref="J27:AC27" si="31">HEX2DEC(RIGHT(J25,2))</f>
        <v>6</v>
      </c>
      <c r="K27" s="1">
        <f t="shared" si="31"/>
        <v>0</v>
      </c>
      <c r="L27" s="1">
        <f t="shared" si="31"/>
        <v>112</v>
      </c>
      <c r="M27" s="3">
        <f t="shared" si="31"/>
        <v>0</v>
      </c>
      <c r="N27" s="3">
        <f t="shared" si="31"/>
        <v>0</v>
      </c>
      <c r="O27" s="5">
        <f t="shared" si="31"/>
        <v>14</v>
      </c>
      <c r="P27" s="1">
        <f t="shared" si="31"/>
        <v>13</v>
      </c>
      <c r="Q27" s="1">
        <f t="shared" si="31"/>
        <v>0</v>
      </c>
      <c r="R27" s="1">
        <f t="shared" si="31"/>
        <v>0</v>
      </c>
      <c r="S27" s="1">
        <f t="shared" si="31"/>
        <v>0</v>
      </c>
      <c r="T27" s="1">
        <f t="shared" si="31"/>
        <v>128</v>
      </c>
      <c r="U27" s="4">
        <f t="shared" si="31"/>
        <v>26</v>
      </c>
      <c r="V27" s="1">
        <f t="shared" si="31"/>
        <v>233</v>
      </c>
      <c r="W27" s="3">
        <f t="shared" si="31"/>
        <v>0</v>
      </c>
      <c r="X27" s="1">
        <f t="shared" si="31"/>
        <v>0</v>
      </c>
      <c r="Y27" s="3">
        <f t="shared" si="31"/>
        <v>0</v>
      </c>
      <c r="Z27" s="1">
        <f t="shared" si="31"/>
        <v>0</v>
      </c>
      <c r="AA27" s="3">
        <f t="shared" si="31"/>
        <v>56</v>
      </c>
      <c r="AB27" s="3">
        <f t="shared" si="31"/>
        <v>0</v>
      </c>
      <c r="AC27" s="1">
        <f t="shared" si="31"/>
        <v>56</v>
      </c>
    </row>
    <row r="28" spans="1:29">
      <c r="A28" s="1">
        <v>28</v>
      </c>
      <c r="B28" s="22">
        <v>14</v>
      </c>
      <c r="C28" s="22">
        <v>17</v>
      </c>
      <c r="D28" s="22" t="s">
        <v>26</v>
      </c>
      <c r="E28" s="22">
        <v>23</v>
      </c>
      <c r="F28" s="22">
        <v>25</v>
      </c>
      <c r="G28" s="22" t="s">
        <v>39</v>
      </c>
      <c r="H28" s="22" t="s">
        <v>28</v>
      </c>
      <c r="I28" s="3" t="s">
        <v>29</v>
      </c>
      <c r="J28" s="3" t="s">
        <v>30</v>
      </c>
      <c r="K28" s="1" t="s">
        <v>31</v>
      </c>
      <c r="L28" s="1" t="s">
        <v>32</v>
      </c>
      <c r="M28" s="3" t="s">
        <v>31</v>
      </c>
      <c r="N28" s="3" t="s">
        <v>31</v>
      </c>
      <c r="O28" s="1" t="s">
        <v>55</v>
      </c>
      <c r="P28" s="1" t="s">
        <v>59</v>
      </c>
      <c r="Q28" s="1" t="s">
        <v>31</v>
      </c>
      <c r="R28" s="1" t="s">
        <v>31</v>
      </c>
      <c r="S28" s="1" t="s">
        <v>31</v>
      </c>
      <c r="T28" s="1" t="s">
        <v>35</v>
      </c>
      <c r="U28" s="4" t="s">
        <v>42</v>
      </c>
      <c r="V28" s="1" t="s">
        <v>60</v>
      </c>
      <c r="W28" s="3" t="s">
        <v>31</v>
      </c>
      <c r="X28" s="1" t="s">
        <v>31</v>
      </c>
      <c r="Y28" s="3" t="s">
        <v>31</v>
      </c>
      <c r="Z28" s="1" t="s">
        <v>31</v>
      </c>
      <c r="AA28" s="3" t="s">
        <v>38</v>
      </c>
      <c r="AB28" s="3" t="s">
        <v>31</v>
      </c>
      <c r="AC28" s="6" t="s">
        <v>38</v>
      </c>
    </row>
    <row r="29" spans="1:29">
      <c r="A29" s="1">
        <v>29</v>
      </c>
      <c r="B29" s="22"/>
      <c r="C29" s="22"/>
      <c r="D29" s="22"/>
      <c r="E29" s="22"/>
      <c r="F29" s="22"/>
      <c r="G29" s="22"/>
      <c r="H29" s="22"/>
      <c r="I29" s="3" t="str">
        <f t="shared" ref="I29:O29" si="32">HEX2BIN(RIGHT(I28,2),8)</f>
        <v>10000011</v>
      </c>
      <c r="J29" s="3" t="str">
        <f t="shared" si="32"/>
        <v>00000110</v>
      </c>
      <c r="K29" s="1" t="str">
        <f t="shared" si="32"/>
        <v>00000000</v>
      </c>
      <c r="L29" s="1" t="str">
        <f t="shared" si="32"/>
        <v>01110000</v>
      </c>
      <c r="M29" s="3" t="str">
        <f t="shared" si="32"/>
        <v>00000000</v>
      </c>
      <c r="N29" s="3" t="str">
        <f t="shared" si="32"/>
        <v>00000000</v>
      </c>
      <c r="O29" s="1" t="str">
        <f t="shared" si="32"/>
        <v>00001110</v>
      </c>
      <c r="P29" s="1" t="str">
        <f t="shared" ref="P29:V29" si="33">HEX2BIN(RIGHT(P28,2),8)</f>
        <v>00010001</v>
      </c>
      <c r="Q29" s="1" t="str">
        <f t="shared" si="33"/>
        <v>00000000</v>
      </c>
      <c r="R29" s="1" t="str">
        <f t="shared" si="33"/>
        <v>00000000</v>
      </c>
      <c r="S29" s="1" t="str">
        <f t="shared" si="33"/>
        <v>00000000</v>
      </c>
      <c r="T29" s="1" t="str">
        <f t="shared" si="33"/>
        <v>10000000</v>
      </c>
      <c r="U29" s="1" t="str">
        <f t="shared" si="33"/>
        <v>00011001</v>
      </c>
      <c r="V29" s="1" t="str">
        <f t="shared" si="33"/>
        <v>11110110</v>
      </c>
      <c r="W29" s="3" t="str">
        <f t="shared" ref="W29:AC29" si="34">HEX2BIN(RIGHT(W28,2),8)</f>
        <v>00000000</v>
      </c>
      <c r="X29" s="1" t="str">
        <f t="shared" si="34"/>
        <v>00000000</v>
      </c>
      <c r="Y29" s="3" t="str">
        <f t="shared" si="34"/>
        <v>00000000</v>
      </c>
      <c r="Z29" s="1" t="str">
        <f t="shared" si="34"/>
        <v>00000000</v>
      </c>
      <c r="AA29" s="3" t="str">
        <f t="shared" si="34"/>
        <v>00111000</v>
      </c>
      <c r="AB29" s="3" t="str">
        <f t="shared" si="34"/>
        <v>00000000</v>
      </c>
      <c r="AC29" s="1" t="str">
        <f t="shared" si="34"/>
        <v>00111000</v>
      </c>
    </row>
    <row r="30" spans="1:29">
      <c r="A30" s="1">
        <v>30</v>
      </c>
      <c r="B30" s="22"/>
      <c r="C30" s="22"/>
      <c r="D30" s="22"/>
      <c r="E30" s="22"/>
      <c r="F30" s="22"/>
      <c r="G30" s="22"/>
      <c r="H30" s="22"/>
      <c r="I30" s="3">
        <f>HEX2DEC(RIGHT(I28,2))</f>
        <v>131</v>
      </c>
      <c r="J30" s="3">
        <f t="shared" ref="J30:AC30" si="35">HEX2DEC(RIGHT(J28,2))</f>
        <v>6</v>
      </c>
      <c r="K30" s="1">
        <f t="shared" si="35"/>
        <v>0</v>
      </c>
      <c r="L30" s="1">
        <f t="shared" si="35"/>
        <v>112</v>
      </c>
      <c r="M30" s="3">
        <f t="shared" si="35"/>
        <v>0</v>
      </c>
      <c r="N30" s="3">
        <f t="shared" si="35"/>
        <v>0</v>
      </c>
      <c r="O30" s="5">
        <f t="shared" si="35"/>
        <v>14</v>
      </c>
      <c r="P30" s="1">
        <f t="shared" si="35"/>
        <v>17</v>
      </c>
      <c r="Q30" s="1">
        <f t="shared" si="35"/>
        <v>0</v>
      </c>
      <c r="R30" s="1">
        <f t="shared" si="35"/>
        <v>0</v>
      </c>
      <c r="S30" s="1">
        <f t="shared" si="35"/>
        <v>0</v>
      </c>
      <c r="T30" s="1">
        <f t="shared" si="35"/>
        <v>128</v>
      </c>
      <c r="U30" s="4">
        <f t="shared" si="35"/>
        <v>25</v>
      </c>
      <c r="V30" s="1">
        <f t="shared" si="35"/>
        <v>246</v>
      </c>
      <c r="W30" s="3">
        <f t="shared" si="35"/>
        <v>0</v>
      </c>
      <c r="X30" s="1">
        <f t="shared" si="35"/>
        <v>0</v>
      </c>
      <c r="Y30" s="3">
        <f t="shared" si="35"/>
        <v>0</v>
      </c>
      <c r="Z30" s="1">
        <f t="shared" si="35"/>
        <v>0</v>
      </c>
      <c r="AA30" s="3">
        <f t="shared" si="35"/>
        <v>56</v>
      </c>
      <c r="AB30" s="3">
        <f t="shared" si="35"/>
        <v>0</v>
      </c>
      <c r="AC30" s="1">
        <f t="shared" si="35"/>
        <v>56</v>
      </c>
    </row>
    <row r="31" spans="1:29">
      <c r="A31" s="1">
        <v>31</v>
      </c>
      <c r="B31" s="22">
        <v>14</v>
      </c>
      <c r="C31" s="22">
        <v>22</v>
      </c>
      <c r="D31" s="22" t="s">
        <v>61</v>
      </c>
      <c r="E31" s="22">
        <v>23</v>
      </c>
      <c r="F31" s="22">
        <v>25</v>
      </c>
      <c r="G31" s="22" t="s">
        <v>62</v>
      </c>
      <c r="H31" s="22" t="s">
        <v>28</v>
      </c>
      <c r="I31" s="3" t="s">
        <v>29</v>
      </c>
      <c r="J31" s="3" t="s">
        <v>30</v>
      </c>
      <c r="K31" s="1" t="s">
        <v>31</v>
      </c>
      <c r="L31" s="1" t="s">
        <v>63</v>
      </c>
      <c r="M31" s="3" t="s">
        <v>31</v>
      </c>
      <c r="N31" s="3" t="s">
        <v>31</v>
      </c>
      <c r="O31" s="1" t="s">
        <v>64</v>
      </c>
      <c r="P31" s="1" t="s">
        <v>65</v>
      </c>
      <c r="Q31" s="1" t="s">
        <v>31</v>
      </c>
      <c r="R31" s="1" t="s">
        <v>31</v>
      </c>
      <c r="S31" s="1" t="s">
        <v>31</v>
      </c>
      <c r="T31" s="1" t="s">
        <v>35</v>
      </c>
      <c r="U31" s="4" t="s">
        <v>42</v>
      </c>
      <c r="V31" s="1" t="s">
        <v>35</v>
      </c>
      <c r="W31" s="3" t="s">
        <v>31</v>
      </c>
      <c r="X31" s="1" t="s">
        <v>30</v>
      </c>
      <c r="Y31" s="3" t="s">
        <v>31</v>
      </c>
      <c r="Z31" s="1" t="s">
        <v>31</v>
      </c>
      <c r="AA31" s="3" t="s">
        <v>38</v>
      </c>
      <c r="AB31" s="3" t="s">
        <v>31</v>
      </c>
      <c r="AC31" s="8" t="s">
        <v>66</v>
      </c>
    </row>
    <row r="32" spans="1:29">
      <c r="A32" s="1">
        <v>32</v>
      </c>
      <c r="B32" s="22"/>
      <c r="C32" s="22"/>
      <c r="D32" s="22"/>
      <c r="E32" s="22"/>
      <c r="F32" s="22"/>
      <c r="G32" s="22"/>
      <c r="H32" s="22"/>
      <c r="I32" s="3" t="str">
        <f t="shared" ref="I32:O32" si="36">HEX2BIN(RIGHT(I31,2),8)</f>
        <v>10000011</v>
      </c>
      <c r="J32" s="3" t="str">
        <f t="shared" si="36"/>
        <v>00000110</v>
      </c>
      <c r="K32" s="1" t="str">
        <f t="shared" si="36"/>
        <v>00000000</v>
      </c>
      <c r="L32" s="1" t="str">
        <f t="shared" si="36"/>
        <v>10000010</v>
      </c>
      <c r="M32" s="3" t="str">
        <f t="shared" si="36"/>
        <v>00000000</v>
      </c>
      <c r="N32" s="3" t="str">
        <f t="shared" si="36"/>
        <v>00000000</v>
      </c>
      <c r="O32" s="1" t="str">
        <f t="shared" si="36"/>
        <v>10001110</v>
      </c>
      <c r="P32" s="1" t="str">
        <f t="shared" ref="P32:V32" si="37">HEX2BIN(RIGHT(P31,2),8)</f>
        <v>00010101</v>
      </c>
      <c r="Q32" s="1" t="str">
        <f t="shared" si="37"/>
        <v>00000000</v>
      </c>
      <c r="R32" s="1" t="str">
        <f t="shared" si="37"/>
        <v>00000000</v>
      </c>
      <c r="S32" s="1" t="str">
        <f t="shared" si="37"/>
        <v>00000000</v>
      </c>
      <c r="T32" s="1" t="str">
        <f t="shared" si="37"/>
        <v>10000000</v>
      </c>
      <c r="U32" s="1" t="str">
        <f t="shared" si="37"/>
        <v>00011001</v>
      </c>
      <c r="V32" s="1" t="str">
        <f t="shared" si="37"/>
        <v>10000000</v>
      </c>
      <c r="W32" s="3" t="str">
        <f t="shared" ref="W32:AC32" si="38">HEX2BIN(RIGHT(W31,2),8)</f>
        <v>00000000</v>
      </c>
      <c r="X32" s="1" t="str">
        <f t="shared" si="38"/>
        <v>00000110</v>
      </c>
      <c r="Y32" s="3" t="str">
        <f t="shared" si="38"/>
        <v>00000000</v>
      </c>
      <c r="Z32" s="1" t="str">
        <f t="shared" si="38"/>
        <v>00000000</v>
      </c>
      <c r="AA32" s="3" t="str">
        <f t="shared" si="38"/>
        <v>00111000</v>
      </c>
      <c r="AB32" s="3" t="str">
        <f t="shared" si="38"/>
        <v>00000000</v>
      </c>
      <c r="AC32" s="1" t="str">
        <f t="shared" si="38"/>
        <v>00111110</v>
      </c>
    </row>
    <row r="33" spans="1:29">
      <c r="A33" s="1">
        <v>33</v>
      </c>
      <c r="B33" s="22"/>
      <c r="C33" s="22"/>
      <c r="D33" s="22"/>
      <c r="E33" s="22"/>
      <c r="F33" s="22"/>
      <c r="G33" s="22"/>
      <c r="H33" s="22"/>
      <c r="I33" s="3">
        <f>HEX2DEC(RIGHT(I31,2))</f>
        <v>131</v>
      </c>
      <c r="J33" s="3">
        <f t="shared" ref="J33:AC33" si="39">HEX2DEC(RIGHT(J31,2))</f>
        <v>6</v>
      </c>
      <c r="K33" s="1">
        <f t="shared" si="39"/>
        <v>0</v>
      </c>
      <c r="L33" s="1">
        <f t="shared" si="39"/>
        <v>130</v>
      </c>
      <c r="M33" s="3">
        <f t="shared" si="39"/>
        <v>0</v>
      </c>
      <c r="N33" s="3">
        <f t="shared" si="39"/>
        <v>0</v>
      </c>
      <c r="O33" s="5">
        <f t="shared" si="39"/>
        <v>142</v>
      </c>
      <c r="P33" s="1">
        <f t="shared" si="39"/>
        <v>21</v>
      </c>
      <c r="Q33" s="1">
        <f t="shared" si="39"/>
        <v>0</v>
      </c>
      <c r="R33" s="1">
        <f t="shared" si="39"/>
        <v>0</v>
      </c>
      <c r="S33" s="1">
        <f t="shared" si="39"/>
        <v>0</v>
      </c>
      <c r="T33" s="1">
        <f t="shared" si="39"/>
        <v>128</v>
      </c>
      <c r="U33" s="4">
        <f t="shared" si="39"/>
        <v>25</v>
      </c>
      <c r="V33" s="1">
        <f t="shared" si="39"/>
        <v>128</v>
      </c>
      <c r="W33" s="3">
        <f t="shared" si="39"/>
        <v>0</v>
      </c>
      <c r="X33" s="1">
        <f t="shared" si="39"/>
        <v>6</v>
      </c>
      <c r="Y33" s="3">
        <f t="shared" si="39"/>
        <v>0</v>
      </c>
      <c r="Z33" s="1">
        <f t="shared" si="39"/>
        <v>0</v>
      </c>
      <c r="AA33" s="3">
        <f t="shared" si="39"/>
        <v>56</v>
      </c>
      <c r="AB33" s="3">
        <f t="shared" si="39"/>
        <v>0</v>
      </c>
      <c r="AC33" s="1">
        <f t="shared" si="39"/>
        <v>62</v>
      </c>
    </row>
    <row r="34" spans="1:29">
      <c r="A34" s="1">
        <v>34</v>
      </c>
      <c r="B34" s="22">
        <v>14</v>
      </c>
      <c r="C34" s="22">
        <v>22</v>
      </c>
      <c r="D34" s="22" t="s">
        <v>61</v>
      </c>
      <c r="E34" s="22">
        <v>23</v>
      </c>
      <c r="F34" s="22">
        <v>25</v>
      </c>
      <c r="G34" s="22" t="s">
        <v>39</v>
      </c>
      <c r="H34" s="22" t="s">
        <v>28</v>
      </c>
      <c r="I34" s="3" t="s">
        <v>29</v>
      </c>
      <c r="J34" s="3" t="s">
        <v>30</v>
      </c>
      <c r="K34" s="1" t="s">
        <v>31</v>
      </c>
      <c r="L34" s="1" t="s">
        <v>63</v>
      </c>
      <c r="M34" s="3" t="s">
        <v>31</v>
      </c>
      <c r="N34" s="3" t="s">
        <v>31</v>
      </c>
      <c r="O34" s="1" t="s">
        <v>55</v>
      </c>
      <c r="P34" s="1" t="s">
        <v>67</v>
      </c>
      <c r="Q34" s="1" t="s">
        <v>31</v>
      </c>
      <c r="R34" s="1" t="s">
        <v>31</v>
      </c>
      <c r="S34" s="1" t="s">
        <v>31</v>
      </c>
      <c r="T34" s="1" t="s">
        <v>35</v>
      </c>
      <c r="U34" s="4" t="s">
        <v>42</v>
      </c>
      <c r="V34" s="1" t="s">
        <v>68</v>
      </c>
      <c r="W34" s="3" t="s">
        <v>31</v>
      </c>
      <c r="X34" s="1" t="s">
        <v>31</v>
      </c>
      <c r="Y34" s="3" t="s">
        <v>31</v>
      </c>
      <c r="Z34" s="1" t="s">
        <v>31</v>
      </c>
      <c r="AA34" s="3" t="s">
        <v>38</v>
      </c>
      <c r="AB34" s="3" t="s">
        <v>31</v>
      </c>
      <c r="AC34" s="6" t="s">
        <v>38</v>
      </c>
    </row>
    <row r="35" spans="1:29">
      <c r="A35" s="1">
        <v>35</v>
      </c>
      <c r="B35" s="22"/>
      <c r="C35" s="22"/>
      <c r="D35" s="22"/>
      <c r="E35" s="22"/>
      <c r="F35" s="22"/>
      <c r="G35" s="22"/>
      <c r="H35" s="22"/>
      <c r="I35" s="3" t="str">
        <f t="shared" ref="I35:O35" si="40">HEX2BIN(RIGHT(I34,2),8)</f>
        <v>10000011</v>
      </c>
      <c r="J35" s="3" t="str">
        <f t="shared" si="40"/>
        <v>00000110</v>
      </c>
      <c r="K35" s="1" t="str">
        <f t="shared" si="40"/>
        <v>00000000</v>
      </c>
      <c r="L35" s="1" t="str">
        <f t="shared" si="40"/>
        <v>10000010</v>
      </c>
      <c r="M35" s="3" t="str">
        <f t="shared" si="40"/>
        <v>00000000</v>
      </c>
      <c r="N35" s="3" t="str">
        <f t="shared" si="40"/>
        <v>00000000</v>
      </c>
      <c r="O35" s="1" t="str">
        <f t="shared" si="40"/>
        <v>00001110</v>
      </c>
      <c r="P35" s="1" t="str">
        <f t="shared" ref="P35:V35" si="41">HEX2BIN(RIGHT(P34,2),8)</f>
        <v>00010110</v>
      </c>
      <c r="Q35" s="1" t="str">
        <f t="shared" si="41"/>
        <v>00000000</v>
      </c>
      <c r="R35" s="1" t="str">
        <f t="shared" si="41"/>
        <v>00000000</v>
      </c>
      <c r="S35" s="1" t="str">
        <f t="shared" si="41"/>
        <v>00000000</v>
      </c>
      <c r="T35" s="1" t="str">
        <f t="shared" si="41"/>
        <v>10000000</v>
      </c>
      <c r="U35" s="1" t="str">
        <f t="shared" si="41"/>
        <v>00011001</v>
      </c>
      <c r="V35" s="1" t="str">
        <f t="shared" si="41"/>
        <v>00000011</v>
      </c>
      <c r="W35" s="3" t="str">
        <f t="shared" ref="W35:AC35" si="42">HEX2BIN(RIGHT(W34,2),8)</f>
        <v>00000000</v>
      </c>
      <c r="X35" s="1" t="str">
        <f t="shared" si="42"/>
        <v>00000000</v>
      </c>
      <c r="Y35" s="3" t="str">
        <f t="shared" si="42"/>
        <v>00000000</v>
      </c>
      <c r="Z35" s="1" t="str">
        <f t="shared" si="42"/>
        <v>00000000</v>
      </c>
      <c r="AA35" s="3" t="str">
        <f t="shared" si="42"/>
        <v>00111000</v>
      </c>
      <c r="AB35" s="3" t="str">
        <f t="shared" si="42"/>
        <v>00000000</v>
      </c>
      <c r="AC35" s="1" t="str">
        <f t="shared" si="42"/>
        <v>00111000</v>
      </c>
    </row>
    <row r="36" spans="1:29">
      <c r="A36" s="1">
        <v>36</v>
      </c>
      <c r="B36" s="22"/>
      <c r="C36" s="22"/>
      <c r="D36" s="22"/>
      <c r="E36" s="22"/>
      <c r="F36" s="22"/>
      <c r="G36" s="22"/>
      <c r="H36" s="22"/>
      <c r="I36" s="3">
        <f>HEX2DEC(RIGHT(I34,2))</f>
        <v>131</v>
      </c>
      <c r="J36" s="3">
        <f t="shared" ref="J36:AC36" si="43">HEX2DEC(RIGHT(J34,2))</f>
        <v>6</v>
      </c>
      <c r="K36" s="1">
        <f t="shared" si="43"/>
        <v>0</v>
      </c>
      <c r="L36" s="1">
        <f t="shared" si="43"/>
        <v>130</v>
      </c>
      <c r="M36" s="3">
        <f t="shared" si="43"/>
        <v>0</v>
      </c>
      <c r="N36" s="3">
        <f t="shared" si="43"/>
        <v>0</v>
      </c>
      <c r="O36" s="5">
        <f t="shared" si="43"/>
        <v>14</v>
      </c>
      <c r="P36" s="1">
        <f t="shared" si="43"/>
        <v>22</v>
      </c>
      <c r="Q36" s="1">
        <f t="shared" si="43"/>
        <v>0</v>
      </c>
      <c r="R36" s="1">
        <f t="shared" si="43"/>
        <v>0</v>
      </c>
      <c r="S36" s="1">
        <f t="shared" si="43"/>
        <v>0</v>
      </c>
      <c r="T36" s="1">
        <f t="shared" si="43"/>
        <v>128</v>
      </c>
      <c r="U36" s="4">
        <f t="shared" si="43"/>
        <v>25</v>
      </c>
      <c r="V36" s="1">
        <f t="shared" si="43"/>
        <v>3</v>
      </c>
      <c r="W36" s="3">
        <f t="shared" si="43"/>
        <v>0</v>
      </c>
      <c r="X36" s="1">
        <f t="shared" si="43"/>
        <v>0</v>
      </c>
      <c r="Y36" s="3">
        <f t="shared" si="43"/>
        <v>0</v>
      </c>
      <c r="Z36" s="1">
        <f t="shared" si="43"/>
        <v>0</v>
      </c>
      <c r="AA36" s="3">
        <f t="shared" si="43"/>
        <v>56</v>
      </c>
      <c r="AB36" s="3">
        <f t="shared" si="43"/>
        <v>0</v>
      </c>
      <c r="AC36" s="1">
        <f t="shared" si="43"/>
        <v>56</v>
      </c>
    </row>
    <row r="37" spans="1:29">
      <c r="A37" s="1">
        <v>37</v>
      </c>
      <c r="B37" s="22">
        <v>14</v>
      </c>
      <c r="C37" s="22">
        <v>26</v>
      </c>
      <c r="D37" s="22" t="s">
        <v>69</v>
      </c>
      <c r="E37" s="22">
        <v>23</v>
      </c>
      <c r="F37" s="22">
        <v>25</v>
      </c>
      <c r="G37" s="22" t="s">
        <v>70</v>
      </c>
      <c r="H37" s="22" t="s">
        <v>28</v>
      </c>
      <c r="I37" s="3" t="s">
        <v>29</v>
      </c>
      <c r="J37" s="3" t="s">
        <v>30</v>
      </c>
      <c r="K37" s="1" t="s">
        <v>31</v>
      </c>
      <c r="L37" s="1" t="s">
        <v>71</v>
      </c>
      <c r="M37" s="3" t="s">
        <v>31</v>
      </c>
      <c r="N37" s="3" t="s">
        <v>31</v>
      </c>
      <c r="O37" s="1" t="s">
        <v>64</v>
      </c>
      <c r="P37" s="1" t="s">
        <v>47</v>
      </c>
      <c r="Q37" s="1" t="s">
        <v>31</v>
      </c>
      <c r="R37" s="1" t="s">
        <v>31</v>
      </c>
      <c r="S37" s="1" t="s">
        <v>31</v>
      </c>
      <c r="T37" s="1" t="s">
        <v>35</v>
      </c>
      <c r="U37" s="4" t="s">
        <v>42</v>
      </c>
      <c r="V37" s="1" t="s">
        <v>72</v>
      </c>
      <c r="W37" s="3" t="s">
        <v>31</v>
      </c>
      <c r="X37" s="1" t="s">
        <v>30</v>
      </c>
      <c r="Y37" s="3" t="s">
        <v>31</v>
      </c>
      <c r="Z37" s="1" t="s">
        <v>31</v>
      </c>
      <c r="AA37" s="3" t="s">
        <v>38</v>
      </c>
      <c r="AB37" s="3" t="s">
        <v>31</v>
      </c>
      <c r="AC37" s="8" t="s">
        <v>66</v>
      </c>
    </row>
    <row r="38" spans="1:29">
      <c r="A38" s="1">
        <v>38</v>
      </c>
      <c r="B38" s="22"/>
      <c r="C38" s="22"/>
      <c r="D38" s="22"/>
      <c r="E38" s="22"/>
      <c r="F38" s="22"/>
      <c r="G38" s="22"/>
      <c r="H38" s="22"/>
      <c r="I38" s="3" t="str">
        <f t="shared" ref="I38:O38" si="44">HEX2BIN(RIGHT(I37,2),8)</f>
        <v>10000011</v>
      </c>
      <c r="J38" s="3" t="str">
        <f t="shared" si="44"/>
        <v>00000110</v>
      </c>
      <c r="K38" s="1" t="str">
        <f t="shared" si="44"/>
        <v>00000000</v>
      </c>
      <c r="L38" s="1" t="str">
        <f t="shared" si="44"/>
        <v>01110011</v>
      </c>
      <c r="M38" s="3" t="str">
        <f t="shared" si="44"/>
        <v>00000000</v>
      </c>
      <c r="N38" s="3" t="str">
        <f t="shared" si="44"/>
        <v>00000000</v>
      </c>
      <c r="O38" s="1" t="str">
        <f t="shared" si="44"/>
        <v>10001110</v>
      </c>
      <c r="P38" s="1" t="str">
        <f t="shared" ref="P38:V38" si="45">HEX2BIN(RIGHT(P37,2),8)</f>
        <v>00011010</v>
      </c>
      <c r="Q38" s="1" t="str">
        <f t="shared" si="45"/>
        <v>00000000</v>
      </c>
      <c r="R38" s="1" t="str">
        <f t="shared" si="45"/>
        <v>00000000</v>
      </c>
      <c r="S38" s="1" t="str">
        <f t="shared" si="45"/>
        <v>00000000</v>
      </c>
      <c r="T38" s="1" t="str">
        <f t="shared" si="45"/>
        <v>10000000</v>
      </c>
      <c r="U38" s="1" t="str">
        <f t="shared" si="45"/>
        <v>00011001</v>
      </c>
      <c r="V38" s="1" t="str">
        <f t="shared" si="45"/>
        <v>01111110</v>
      </c>
      <c r="W38" s="3" t="str">
        <f t="shared" ref="W38:AC38" si="46">HEX2BIN(RIGHT(W37,2),8)</f>
        <v>00000000</v>
      </c>
      <c r="X38" s="1" t="str">
        <f t="shared" si="46"/>
        <v>00000110</v>
      </c>
      <c r="Y38" s="3" t="str">
        <f t="shared" si="46"/>
        <v>00000000</v>
      </c>
      <c r="Z38" s="1" t="str">
        <f t="shared" si="46"/>
        <v>00000000</v>
      </c>
      <c r="AA38" s="3" t="str">
        <f t="shared" si="46"/>
        <v>00111000</v>
      </c>
      <c r="AB38" s="3" t="str">
        <f t="shared" si="46"/>
        <v>00000000</v>
      </c>
      <c r="AC38" s="1" t="str">
        <f t="shared" si="46"/>
        <v>00111110</v>
      </c>
    </row>
    <row r="39" spans="1:29">
      <c r="A39" s="1">
        <v>39</v>
      </c>
      <c r="B39" s="22"/>
      <c r="C39" s="22"/>
      <c r="D39" s="22"/>
      <c r="E39" s="22"/>
      <c r="F39" s="22"/>
      <c r="G39" s="22"/>
      <c r="H39" s="22"/>
      <c r="I39" s="3">
        <f>HEX2DEC(RIGHT(I37,2))</f>
        <v>131</v>
      </c>
      <c r="J39" s="3">
        <f t="shared" ref="J39:AC39" si="47">HEX2DEC(RIGHT(J37,2))</f>
        <v>6</v>
      </c>
      <c r="K39" s="1">
        <f t="shared" si="47"/>
        <v>0</v>
      </c>
      <c r="L39" s="1">
        <f t="shared" si="47"/>
        <v>115</v>
      </c>
      <c r="M39" s="3">
        <f t="shared" si="47"/>
        <v>0</v>
      </c>
      <c r="N39" s="3">
        <f t="shared" si="47"/>
        <v>0</v>
      </c>
      <c r="O39" s="5">
        <f t="shared" si="47"/>
        <v>142</v>
      </c>
      <c r="P39" s="1">
        <f t="shared" si="47"/>
        <v>26</v>
      </c>
      <c r="Q39" s="1">
        <f t="shared" si="47"/>
        <v>0</v>
      </c>
      <c r="R39" s="1">
        <f t="shared" si="47"/>
        <v>0</v>
      </c>
      <c r="S39" s="1">
        <f t="shared" si="47"/>
        <v>0</v>
      </c>
      <c r="T39" s="1">
        <f t="shared" si="47"/>
        <v>128</v>
      </c>
      <c r="U39" s="4">
        <f t="shared" si="47"/>
        <v>25</v>
      </c>
      <c r="V39" s="1">
        <f t="shared" si="47"/>
        <v>126</v>
      </c>
      <c r="W39" s="3">
        <f t="shared" si="47"/>
        <v>0</v>
      </c>
      <c r="X39" s="1">
        <f t="shared" si="47"/>
        <v>6</v>
      </c>
      <c r="Y39" s="3">
        <f t="shared" si="47"/>
        <v>0</v>
      </c>
      <c r="Z39" s="1">
        <f t="shared" si="47"/>
        <v>0</v>
      </c>
      <c r="AA39" s="3">
        <f t="shared" si="47"/>
        <v>56</v>
      </c>
      <c r="AB39" s="3">
        <f t="shared" si="47"/>
        <v>0</v>
      </c>
      <c r="AC39" s="1">
        <f t="shared" si="47"/>
        <v>62</v>
      </c>
    </row>
    <row r="40" spans="1:29">
      <c r="A40" s="1">
        <v>40</v>
      </c>
      <c r="B40" s="22">
        <v>14</v>
      </c>
      <c r="C40" s="22">
        <v>27</v>
      </c>
      <c r="D40" s="22" t="s">
        <v>7</v>
      </c>
      <c r="E40" s="22" t="s">
        <v>73</v>
      </c>
      <c r="F40" s="22">
        <v>25</v>
      </c>
      <c r="G40" s="22" t="s">
        <v>74</v>
      </c>
      <c r="H40" s="22" t="s">
        <v>75</v>
      </c>
      <c r="I40" s="3" t="s">
        <v>29</v>
      </c>
      <c r="J40" s="3" t="s">
        <v>30</v>
      </c>
      <c r="K40" s="5" t="s">
        <v>56</v>
      </c>
      <c r="L40" s="1" t="s">
        <v>76</v>
      </c>
      <c r="M40" s="3" t="s">
        <v>31</v>
      </c>
      <c r="N40" s="3" t="s">
        <v>31</v>
      </c>
      <c r="O40" s="1" t="s">
        <v>64</v>
      </c>
      <c r="P40" s="1" t="s">
        <v>47</v>
      </c>
      <c r="Q40" s="1" t="s">
        <v>31</v>
      </c>
      <c r="R40" s="1" t="s">
        <v>31</v>
      </c>
      <c r="S40" s="1" t="s">
        <v>31</v>
      </c>
      <c r="T40" s="1" t="s">
        <v>35</v>
      </c>
      <c r="U40" s="4" t="s">
        <v>42</v>
      </c>
      <c r="V40" s="1" t="s">
        <v>77</v>
      </c>
      <c r="W40" s="3" t="s">
        <v>31</v>
      </c>
      <c r="X40" s="1" t="s">
        <v>30</v>
      </c>
      <c r="Y40" s="3" t="s">
        <v>31</v>
      </c>
      <c r="Z40" s="1" t="s">
        <v>31</v>
      </c>
      <c r="AA40" s="3" t="s">
        <v>38</v>
      </c>
      <c r="AB40" s="3" t="s">
        <v>31</v>
      </c>
      <c r="AC40" s="8" t="s">
        <v>66</v>
      </c>
    </row>
    <row r="41" spans="1:29">
      <c r="A41" s="1">
        <v>41</v>
      </c>
      <c r="B41" s="22"/>
      <c r="C41" s="22"/>
      <c r="D41" s="22"/>
      <c r="E41" s="22"/>
      <c r="F41" s="22"/>
      <c r="G41" s="22"/>
      <c r="H41" s="22"/>
      <c r="I41" s="3" t="str">
        <f t="shared" ref="I41:O41" si="48">HEX2BIN(RIGHT(I40,2),8)</f>
        <v>10000011</v>
      </c>
      <c r="J41" s="3" t="str">
        <f t="shared" si="48"/>
        <v>00000110</v>
      </c>
      <c r="K41" s="1" t="str">
        <f t="shared" si="48"/>
        <v>00000001</v>
      </c>
      <c r="L41" s="1" t="str">
        <f t="shared" si="48"/>
        <v>01110100</v>
      </c>
      <c r="M41" s="3" t="str">
        <f t="shared" si="48"/>
        <v>00000000</v>
      </c>
      <c r="N41" s="3" t="str">
        <f t="shared" si="48"/>
        <v>00000000</v>
      </c>
      <c r="O41" s="1" t="str">
        <f t="shared" si="48"/>
        <v>10001110</v>
      </c>
      <c r="P41" s="1" t="str">
        <f t="shared" ref="P41:V41" si="49">HEX2BIN(RIGHT(P40,2),8)</f>
        <v>00011010</v>
      </c>
      <c r="Q41" s="1" t="str">
        <f t="shared" si="49"/>
        <v>00000000</v>
      </c>
      <c r="R41" s="1" t="str">
        <f t="shared" si="49"/>
        <v>00000000</v>
      </c>
      <c r="S41" s="1" t="str">
        <f t="shared" si="49"/>
        <v>00000000</v>
      </c>
      <c r="T41" s="1" t="str">
        <f t="shared" si="49"/>
        <v>10000000</v>
      </c>
      <c r="U41" s="1" t="str">
        <f t="shared" si="49"/>
        <v>00011001</v>
      </c>
      <c r="V41" s="1" t="str">
        <f t="shared" si="49"/>
        <v>01111000</v>
      </c>
      <c r="W41" s="3" t="str">
        <f t="shared" ref="W41:AC41" si="50">HEX2BIN(RIGHT(W40,2),8)</f>
        <v>00000000</v>
      </c>
      <c r="X41" s="1" t="str">
        <f t="shared" si="50"/>
        <v>00000110</v>
      </c>
      <c r="Y41" s="3" t="str">
        <f t="shared" si="50"/>
        <v>00000000</v>
      </c>
      <c r="Z41" s="1" t="str">
        <f t="shared" si="50"/>
        <v>00000000</v>
      </c>
      <c r="AA41" s="3" t="str">
        <f t="shared" si="50"/>
        <v>00111000</v>
      </c>
      <c r="AB41" s="3" t="str">
        <f t="shared" si="50"/>
        <v>00000000</v>
      </c>
      <c r="AC41" s="1" t="str">
        <f t="shared" si="50"/>
        <v>00111110</v>
      </c>
    </row>
    <row r="42" spans="1:29">
      <c r="A42" s="1">
        <v>42</v>
      </c>
      <c r="B42" s="22"/>
      <c r="C42" s="22"/>
      <c r="D42" s="22"/>
      <c r="E42" s="22"/>
      <c r="F42" s="22"/>
      <c r="G42" s="22"/>
      <c r="H42" s="22"/>
      <c r="I42" s="3">
        <f>HEX2DEC(RIGHT(I40,2))</f>
        <v>131</v>
      </c>
      <c r="J42" s="3">
        <f t="shared" ref="J42:AC42" si="51">HEX2DEC(RIGHT(J40,2))</f>
        <v>6</v>
      </c>
      <c r="K42" s="1">
        <f t="shared" si="51"/>
        <v>1</v>
      </c>
      <c r="L42" s="1">
        <f t="shared" si="51"/>
        <v>116</v>
      </c>
      <c r="M42" s="3">
        <f t="shared" si="51"/>
        <v>0</v>
      </c>
      <c r="N42" s="3">
        <f t="shared" si="51"/>
        <v>0</v>
      </c>
      <c r="O42" s="5">
        <f t="shared" si="51"/>
        <v>142</v>
      </c>
      <c r="P42" s="1">
        <f t="shared" si="51"/>
        <v>26</v>
      </c>
      <c r="Q42" s="1">
        <f t="shared" si="51"/>
        <v>0</v>
      </c>
      <c r="R42" s="1">
        <f t="shared" si="51"/>
        <v>0</v>
      </c>
      <c r="S42" s="1">
        <f t="shared" si="51"/>
        <v>0</v>
      </c>
      <c r="T42" s="1">
        <f t="shared" si="51"/>
        <v>128</v>
      </c>
      <c r="U42" s="4">
        <f t="shared" si="51"/>
        <v>25</v>
      </c>
      <c r="V42" s="1">
        <f t="shared" si="51"/>
        <v>120</v>
      </c>
      <c r="W42" s="3">
        <f t="shared" si="51"/>
        <v>0</v>
      </c>
      <c r="X42" s="1">
        <f t="shared" si="51"/>
        <v>6</v>
      </c>
      <c r="Y42" s="3">
        <f t="shared" si="51"/>
        <v>0</v>
      </c>
      <c r="Z42" s="1">
        <f t="shared" si="51"/>
        <v>0</v>
      </c>
      <c r="AA42" s="3">
        <f t="shared" si="51"/>
        <v>56</v>
      </c>
      <c r="AB42" s="3">
        <f t="shared" si="51"/>
        <v>0</v>
      </c>
      <c r="AC42" s="1">
        <f t="shared" si="51"/>
        <v>62</v>
      </c>
    </row>
    <row r="43" spans="1:29">
      <c r="A43" s="1">
        <v>43</v>
      </c>
      <c r="B43" s="22">
        <v>14</v>
      </c>
      <c r="C43" s="22">
        <v>27</v>
      </c>
      <c r="D43" s="22" t="s">
        <v>26</v>
      </c>
      <c r="E43" s="22">
        <v>21</v>
      </c>
      <c r="F43" s="22">
        <v>25</v>
      </c>
      <c r="G43" s="22" t="s">
        <v>78</v>
      </c>
      <c r="H43" s="22" t="s">
        <v>28</v>
      </c>
      <c r="I43" s="3" t="s">
        <v>29</v>
      </c>
      <c r="J43" s="3" t="s">
        <v>30</v>
      </c>
      <c r="K43" s="5" t="s">
        <v>56</v>
      </c>
      <c r="L43" s="1" t="s">
        <v>76</v>
      </c>
      <c r="M43" s="3" t="s">
        <v>31</v>
      </c>
      <c r="N43" s="3" t="s">
        <v>31</v>
      </c>
      <c r="O43" s="1" t="s">
        <v>64</v>
      </c>
      <c r="P43" s="1" t="s">
        <v>47</v>
      </c>
      <c r="Q43" s="1" t="s">
        <v>31</v>
      </c>
      <c r="R43" s="1" t="s">
        <v>31</v>
      </c>
      <c r="S43" s="1" t="s">
        <v>31</v>
      </c>
      <c r="T43" s="1" t="s">
        <v>35</v>
      </c>
      <c r="U43" s="4" t="s">
        <v>42</v>
      </c>
      <c r="V43" s="1" t="s">
        <v>77</v>
      </c>
      <c r="W43" s="3" t="s">
        <v>31</v>
      </c>
      <c r="X43" s="1" t="s">
        <v>30</v>
      </c>
      <c r="Y43" s="3" t="s">
        <v>31</v>
      </c>
      <c r="Z43" s="1" t="s">
        <v>31</v>
      </c>
      <c r="AA43" s="3" t="s">
        <v>38</v>
      </c>
      <c r="AB43" s="3" t="s">
        <v>31</v>
      </c>
      <c r="AC43" s="8" t="s">
        <v>66</v>
      </c>
    </row>
    <row r="44" spans="1:29">
      <c r="A44" s="1">
        <v>44</v>
      </c>
      <c r="B44" s="22"/>
      <c r="C44" s="22"/>
      <c r="D44" s="22"/>
      <c r="E44" s="22"/>
      <c r="F44" s="22"/>
      <c r="G44" s="22"/>
      <c r="H44" s="22"/>
      <c r="I44" s="3" t="str">
        <f t="shared" ref="I44:O44" si="52">HEX2BIN(RIGHT(I43,2),8)</f>
        <v>10000011</v>
      </c>
      <c r="J44" s="3" t="str">
        <f t="shared" si="52"/>
        <v>00000110</v>
      </c>
      <c r="K44" s="1" t="str">
        <f t="shared" si="52"/>
        <v>00000001</v>
      </c>
      <c r="L44" s="1" t="str">
        <f t="shared" si="52"/>
        <v>01110100</v>
      </c>
      <c r="M44" s="3" t="str">
        <f t="shared" si="52"/>
        <v>00000000</v>
      </c>
      <c r="N44" s="3" t="str">
        <f t="shared" si="52"/>
        <v>00000000</v>
      </c>
      <c r="O44" s="1" t="str">
        <f t="shared" si="52"/>
        <v>10001110</v>
      </c>
      <c r="P44" s="1" t="str">
        <f t="shared" ref="P44:V44" si="53">HEX2BIN(RIGHT(P43,2),8)</f>
        <v>00011010</v>
      </c>
      <c r="Q44" s="1" t="str">
        <f t="shared" si="53"/>
        <v>00000000</v>
      </c>
      <c r="R44" s="1" t="str">
        <f t="shared" si="53"/>
        <v>00000000</v>
      </c>
      <c r="S44" s="1" t="str">
        <f t="shared" si="53"/>
        <v>00000000</v>
      </c>
      <c r="T44" s="1" t="str">
        <f t="shared" si="53"/>
        <v>10000000</v>
      </c>
      <c r="U44" s="1" t="str">
        <f t="shared" si="53"/>
        <v>00011001</v>
      </c>
      <c r="V44" s="1" t="str">
        <f t="shared" si="53"/>
        <v>01111000</v>
      </c>
      <c r="W44" s="3" t="str">
        <f t="shared" ref="W44:AC44" si="54">HEX2BIN(RIGHT(W43,2),8)</f>
        <v>00000000</v>
      </c>
      <c r="X44" s="1" t="str">
        <f t="shared" si="54"/>
        <v>00000110</v>
      </c>
      <c r="Y44" s="3" t="str">
        <f t="shared" si="54"/>
        <v>00000000</v>
      </c>
      <c r="Z44" s="1" t="str">
        <f t="shared" si="54"/>
        <v>00000000</v>
      </c>
      <c r="AA44" s="3" t="str">
        <f t="shared" si="54"/>
        <v>00111000</v>
      </c>
      <c r="AB44" s="3" t="str">
        <f t="shared" si="54"/>
        <v>00000000</v>
      </c>
      <c r="AC44" s="1" t="str">
        <f t="shared" si="54"/>
        <v>00111110</v>
      </c>
    </row>
    <row r="45" spans="1:29">
      <c r="A45" s="1">
        <v>45</v>
      </c>
      <c r="B45" s="22"/>
      <c r="C45" s="22"/>
      <c r="D45" s="22"/>
      <c r="E45" s="22"/>
      <c r="F45" s="22"/>
      <c r="G45" s="22"/>
      <c r="H45" s="22"/>
      <c r="I45" s="3">
        <f>HEX2DEC(RIGHT(I43,2))</f>
        <v>131</v>
      </c>
      <c r="J45" s="3">
        <f t="shared" ref="J45:AC45" si="55">HEX2DEC(RIGHT(J43,2))</f>
        <v>6</v>
      </c>
      <c r="K45" s="1">
        <f t="shared" si="55"/>
        <v>1</v>
      </c>
      <c r="L45" s="1">
        <f t="shared" si="55"/>
        <v>116</v>
      </c>
      <c r="M45" s="3">
        <f t="shared" si="55"/>
        <v>0</v>
      </c>
      <c r="N45" s="3">
        <f t="shared" si="55"/>
        <v>0</v>
      </c>
      <c r="O45" s="5">
        <f t="shared" si="55"/>
        <v>142</v>
      </c>
      <c r="P45" s="1">
        <f t="shared" si="55"/>
        <v>26</v>
      </c>
      <c r="Q45" s="1">
        <f t="shared" si="55"/>
        <v>0</v>
      </c>
      <c r="R45" s="1">
        <f t="shared" si="55"/>
        <v>0</v>
      </c>
      <c r="S45" s="1">
        <f t="shared" si="55"/>
        <v>0</v>
      </c>
      <c r="T45" s="1">
        <f t="shared" si="55"/>
        <v>128</v>
      </c>
      <c r="U45" s="4">
        <f t="shared" si="55"/>
        <v>25</v>
      </c>
      <c r="V45" s="1">
        <f t="shared" si="55"/>
        <v>120</v>
      </c>
      <c r="W45" s="3">
        <f t="shared" si="55"/>
        <v>0</v>
      </c>
      <c r="X45" s="1">
        <f t="shared" si="55"/>
        <v>6</v>
      </c>
      <c r="Y45" s="3">
        <f t="shared" si="55"/>
        <v>0</v>
      </c>
      <c r="Z45" s="1">
        <f t="shared" si="55"/>
        <v>0</v>
      </c>
      <c r="AA45" s="3">
        <f t="shared" si="55"/>
        <v>56</v>
      </c>
      <c r="AB45" s="3">
        <f t="shared" si="55"/>
        <v>0</v>
      </c>
      <c r="AC45" s="1">
        <f t="shared" si="55"/>
        <v>62</v>
      </c>
    </row>
    <row r="46" spans="1:29">
      <c r="A46" s="1">
        <v>46</v>
      </c>
      <c r="B46" s="22">
        <v>14</v>
      </c>
      <c r="C46" s="22">
        <v>30</v>
      </c>
      <c r="D46" s="22" t="s">
        <v>26</v>
      </c>
      <c r="E46" s="22">
        <v>22</v>
      </c>
      <c r="F46" s="22">
        <v>25</v>
      </c>
      <c r="G46" s="22" t="s">
        <v>79</v>
      </c>
      <c r="H46" s="22" t="s">
        <v>28</v>
      </c>
      <c r="I46" s="3" t="s">
        <v>29</v>
      </c>
      <c r="J46" s="3" t="s">
        <v>30</v>
      </c>
      <c r="K46" s="1" t="s">
        <v>31</v>
      </c>
      <c r="L46" s="1" t="s">
        <v>80</v>
      </c>
      <c r="M46" s="3" t="s">
        <v>31</v>
      </c>
      <c r="N46" s="3" t="s">
        <v>31</v>
      </c>
      <c r="O46" s="1" t="s">
        <v>64</v>
      </c>
      <c r="P46" s="1" t="s">
        <v>81</v>
      </c>
      <c r="Q46" s="1" t="s">
        <v>31</v>
      </c>
      <c r="R46" s="1" t="s">
        <v>31</v>
      </c>
      <c r="S46" s="1" t="s">
        <v>31</v>
      </c>
      <c r="T46" s="1" t="s">
        <v>35</v>
      </c>
      <c r="U46" s="4" t="s">
        <v>42</v>
      </c>
      <c r="V46" s="1" t="s">
        <v>82</v>
      </c>
      <c r="W46" s="3" t="s">
        <v>31</v>
      </c>
      <c r="X46" s="1" t="s">
        <v>83</v>
      </c>
      <c r="Y46" s="3" t="s">
        <v>31</v>
      </c>
      <c r="Z46" s="1" t="s">
        <v>31</v>
      </c>
      <c r="AA46" s="3" t="s">
        <v>38</v>
      </c>
      <c r="AB46" s="3" t="s">
        <v>31</v>
      </c>
      <c r="AC46" s="7" t="s">
        <v>84</v>
      </c>
    </row>
    <row r="47" spans="1:29">
      <c r="A47" s="1">
        <v>47</v>
      </c>
      <c r="B47" s="22"/>
      <c r="C47" s="22"/>
      <c r="D47" s="22"/>
      <c r="E47" s="22"/>
      <c r="F47" s="22"/>
      <c r="G47" s="22"/>
      <c r="H47" s="22"/>
      <c r="I47" s="3" t="str">
        <f t="shared" ref="I47:O47" si="56">HEX2BIN(RIGHT(I46,2),8)</f>
        <v>10000011</v>
      </c>
      <c r="J47" s="3" t="str">
        <f t="shared" si="56"/>
        <v>00000110</v>
      </c>
      <c r="K47" s="1" t="str">
        <f t="shared" si="56"/>
        <v>00000000</v>
      </c>
      <c r="L47" s="1" t="str">
        <f t="shared" si="56"/>
        <v>01100000</v>
      </c>
      <c r="M47" s="3" t="str">
        <f t="shared" si="56"/>
        <v>00000000</v>
      </c>
      <c r="N47" s="3" t="str">
        <f t="shared" si="56"/>
        <v>00000000</v>
      </c>
      <c r="O47" s="1" t="str">
        <f t="shared" si="56"/>
        <v>10001110</v>
      </c>
      <c r="P47" s="1" t="str">
        <f t="shared" ref="P47:V47" si="57">HEX2BIN(RIGHT(P46,2),8)</f>
        <v>00011110</v>
      </c>
      <c r="Q47" s="1" t="str">
        <f t="shared" si="57"/>
        <v>00000000</v>
      </c>
      <c r="R47" s="1" t="str">
        <f t="shared" si="57"/>
        <v>00000000</v>
      </c>
      <c r="S47" s="1" t="str">
        <f t="shared" si="57"/>
        <v>00000000</v>
      </c>
      <c r="T47" s="1" t="str">
        <f t="shared" si="57"/>
        <v>10000000</v>
      </c>
      <c r="U47" s="1" t="str">
        <f t="shared" si="57"/>
        <v>00011001</v>
      </c>
      <c r="V47" s="1" t="str">
        <f t="shared" si="57"/>
        <v>01101001</v>
      </c>
      <c r="W47" s="3" t="str">
        <f t="shared" ref="W47:AC47" si="58">HEX2BIN(RIGHT(W46,2),8)</f>
        <v>00000000</v>
      </c>
      <c r="X47" s="1" t="str">
        <f t="shared" si="58"/>
        <v>00000010</v>
      </c>
      <c r="Y47" s="3" t="str">
        <f t="shared" si="58"/>
        <v>00000000</v>
      </c>
      <c r="Z47" s="1" t="str">
        <f t="shared" si="58"/>
        <v>00000000</v>
      </c>
      <c r="AA47" s="3" t="str">
        <f t="shared" si="58"/>
        <v>00111000</v>
      </c>
      <c r="AB47" s="3" t="str">
        <f t="shared" si="58"/>
        <v>00000000</v>
      </c>
      <c r="AC47" s="1" t="str">
        <f t="shared" si="58"/>
        <v>00111010</v>
      </c>
    </row>
    <row r="48" spans="1:29">
      <c r="A48" s="1">
        <v>48</v>
      </c>
      <c r="B48" s="22"/>
      <c r="C48" s="22"/>
      <c r="D48" s="22"/>
      <c r="E48" s="22"/>
      <c r="F48" s="22"/>
      <c r="G48" s="22"/>
      <c r="H48" s="22"/>
      <c r="I48" s="3">
        <f>HEX2DEC(RIGHT(I46,2))</f>
        <v>131</v>
      </c>
      <c r="J48" s="3">
        <f t="shared" ref="J48:AC48" si="59">HEX2DEC(RIGHT(J46,2))</f>
        <v>6</v>
      </c>
      <c r="K48" s="1">
        <f t="shared" si="59"/>
        <v>0</v>
      </c>
      <c r="L48" s="1">
        <f t="shared" si="59"/>
        <v>96</v>
      </c>
      <c r="M48" s="3">
        <f t="shared" si="59"/>
        <v>0</v>
      </c>
      <c r="N48" s="3">
        <f t="shared" si="59"/>
        <v>0</v>
      </c>
      <c r="O48" s="5">
        <f t="shared" si="59"/>
        <v>142</v>
      </c>
      <c r="P48" s="1">
        <f t="shared" si="59"/>
        <v>30</v>
      </c>
      <c r="Q48" s="1">
        <f t="shared" si="59"/>
        <v>0</v>
      </c>
      <c r="R48" s="1">
        <f t="shared" si="59"/>
        <v>0</v>
      </c>
      <c r="S48" s="1">
        <f t="shared" si="59"/>
        <v>0</v>
      </c>
      <c r="T48" s="1">
        <f t="shared" si="59"/>
        <v>128</v>
      </c>
      <c r="U48" s="4">
        <f t="shared" si="59"/>
        <v>25</v>
      </c>
      <c r="V48" s="1">
        <f t="shared" si="59"/>
        <v>105</v>
      </c>
      <c r="W48" s="3">
        <f t="shared" si="59"/>
        <v>0</v>
      </c>
      <c r="X48" s="1">
        <f t="shared" si="59"/>
        <v>2</v>
      </c>
      <c r="Y48" s="3">
        <f t="shared" si="59"/>
        <v>0</v>
      </c>
      <c r="Z48" s="1">
        <f t="shared" si="59"/>
        <v>0</v>
      </c>
      <c r="AA48" s="3">
        <f t="shared" si="59"/>
        <v>56</v>
      </c>
      <c r="AB48" s="3">
        <f t="shared" si="59"/>
        <v>0</v>
      </c>
      <c r="AC48" s="1">
        <f t="shared" si="59"/>
        <v>58</v>
      </c>
    </row>
    <row r="49" spans="1:29">
      <c r="A49" s="1">
        <v>49</v>
      </c>
      <c r="B49" s="22">
        <v>14</v>
      </c>
      <c r="C49" s="22">
        <v>30</v>
      </c>
      <c r="D49" s="22" t="s">
        <v>26</v>
      </c>
      <c r="E49" s="22">
        <v>23</v>
      </c>
      <c r="F49" s="22">
        <v>25</v>
      </c>
      <c r="G49" s="22" t="s">
        <v>79</v>
      </c>
      <c r="H49" s="22" t="s">
        <v>28</v>
      </c>
      <c r="I49" s="3" t="s">
        <v>29</v>
      </c>
      <c r="J49" s="3" t="s">
        <v>30</v>
      </c>
      <c r="K49" s="1" t="s">
        <v>31</v>
      </c>
      <c r="L49" s="1" t="s">
        <v>32</v>
      </c>
      <c r="M49" s="3" t="s">
        <v>31</v>
      </c>
      <c r="N49" s="3" t="s">
        <v>31</v>
      </c>
      <c r="O49" s="1" t="s">
        <v>64</v>
      </c>
      <c r="P49" s="1" t="s">
        <v>81</v>
      </c>
      <c r="Q49" s="1" t="s">
        <v>31</v>
      </c>
      <c r="R49" s="1" t="s">
        <v>31</v>
      </c>
      <c r="S49" s="1" t="s">
        <v>31</v>
      </c>
      <c r="T49" s="1" t="s">
        <v>35</v>
      </c>
      <c r="U49" s="4" t="s">
        <v>42</v>
      </c>
      <c r="V49" s="1" t="s">
        <v>85</v>
      </c>
      <c r="W49" s="3" t="s">
        <v>31</v>
      </c>
      <c r="X49" s="1" t="s">
        <v>83</v>
      </c>
      <c r="Y49" s="3" t="s">
        <v>31</v>
      </c>
      <c r="Z49" s="1" t="s">
        <v>31</v>
      </c>
      <c r="AA49" s="3" t="s">
        <v>38</v>
      </c>
      <c r="AB49" s="3" t="s">
        <v>31</v>
      </c>
      <c r="AC49" s="7" t="s">
        <v>84</v>
      </c>
    </row>
    <row r="50" spans="1:29">
      <c r="A50" s="1">
        <v>50</v>
      </c>
      <c r="B50" s="22"/>
      <c r="C50" s="22"/>
      <c r="D50" s="22"/>
      <c r="E50" s="22"/>
      <c r="F50" s="22"/>
      <c r="G50" s="22"/>
      <c r="H50" s="22"/>
      <c r="I50" s="3" t="str">
        <f t="shared" ref="I50:O50" si="60">HEX2BIN(RIGHT(I49,2),8)</f>
        <v>10000011</v>
      </c>
      <c r="J50" s="3" t="str">
        <f t="shared" si="60"/>
        <v>00000110</v>
      </c>
      <c r="K50" s="1" t="str">
        <f t="shared" si="60"/>
        <v>00000000</v>
      </c>
      <c r="L50" s="1" t="str">
        <f t="shared" si="60"/>
        <v>01110000</v>
      </c>
      <c r="M50" s="3" t="str">
        <f t="shared" si="60"/>
        <v>00000000</v>
      </c>
      <c r="N50" s="3" t="str">
        <f t="shared" si="60"/>
        <v>00000000</v>
      </c>
      <c r="O50" s="1" t="str">
        <f t="shared" si="60"/>
        <v>10001110</v>
      </c>
      <c r="P50" s="1" t="str">
        <f t="shared" ref="P50:V50" si="61">HEX2BIN(RIGHT(P49,2),8)</f>
        <v>00011110</v>
      </c>
      <c r="Q50" s="1" t="str">
        <f t="shared" si="61"/>
        <v>00000000</v>
      </c>
      <c r="R50" s="1" t="str">
        <f t="shared" si="61"/>
        <v>00000000</v>
      </c>
      <c r="S50" s="1" t="str">
        <f t="shared" si="61"/>
        <v>00000000</v>
      </c>
      <c r="T50" s="1" t="str">
        <f t="shared" si="61"/>
        <v>10000000</v>
      </c>
      <c r="U50" s="1" t="str">
        <f t="shared" si="61"/>
        <v>00011001</v>
      </c>
      <c r="V50" s="1" t="str">
        <f t="shared" si="61"/>
        <v>01111001</v>
      </c>
      <c r="W50" s="3" t="str">
        <f t="shared" ref="W50:AC50" si="62">HEX2BIN(RIGHT(W49,2),8)</f>
        <v>00000000</v>
      </c>
      <c r="X50" s="1" t="str">
        <f t="shared" si="62"/>
        <v>00000010</v>
      </c>
      <c r="Y50" s="3" t="str">
        <f t="shared" si="62"/>
        <v>00000000</v>
      </c>
      <c r="Z50" s="1" t="str">
        <f t="shared" si="62"/>
        <v>00000000</v>
      </c>
      <c r="AA50" s="3" t="str">
        <f t="shared" si="62"/>
        <v>00111000</v>
      </c>
      <c r="AB50" s="3" t="str">
        <f t="shared" si="62"/>
        <v>00000000</v>
      </c>
      <c r="AC50" s="1" t="str">
        <f t="shared" si="62"/>
        <v>00111010</v>
      </c>
    </row>
    <row r="51" spans="1:29">
      <c r="A51" s="1">
        <v>51</v>
      </c>
      <c r="B51" s="22"/>
      <c r="C51" s="22"/>
      <c r="D51" s="22"/>
      <c r="E51" s="22"/>
      <c r="F51" s="22"/>
      <c r="G51" s="22"/>
      <c r="H51" s="22"/>
      <c r="I51" s="3">
        <f>HEX2DEC(RIGHT(I49,2))</f>
        <v>131</v>
      </c>
      <c r="J51" s="3">
        <f t="shared" ref="J51:AC51" si="63">HEX2DEC(RIGHT(J49,2))</f>
        <v>6</v>
      </c>
      <c r="K51" s="1">
        <f t="shared" si="63"/>
        <v>0</v>
      </c>
      <c r="L51" s="1">
        <f t="shared" si="63"/>
        <v>112</v>
      </c>
      <c r="M51" s="3">
        <f t="shared" si="63"/>
        <v>0</v>
      </c>
      <c r="N51" s="3">
        <f t="shared" si="63"/>
        <v>0</v>
      </c>
      <c r="O51" s="5">
        <f t="shared" si="63"/>
        <v>142</v>
      </c>
      <c r="P51" s="1">
        <f t="shared" si="63"/>
        <v>30</v>
      </c>
      <c r="Q51" s="1">
        <f t="shared" si="63"/>
        <v>0</v>
      </c>
      <c r="R51" s="1">
        <f t="shared" si="63"/>
        <v>0</v>
      </c>
      <c r="S51" s="1">
        <f t="shared" si="63"/>
        <v>0</v>
      </c>
      <c r="T51" s="1">
        <f t="shared" si="63"/>
        <v>128</v>
      </c>
      <c r="U51" s="4">
        <f t="shared" si="63"/>
        <v>25</v>
      </c>
      <c r="V51" s="1">
        <f t="shared" si="63"/>
        <v>121</v>
      </c>
      <c r="W51" s="3">
        <f t="shared" si="63"/>
        <v>0</v>
      </c>
      <c r="X51" s="1">
        <f t="shared" si="63"/>
        <v>2</v>
      </c>
      <c r="Y51" s="3">
        <f t="shared" si="63"/>
        <v>0</v>
      </c>
      <c r="Z51" s="1">
        <f t="shared" si="63"/>
        <v>0</v>
      </c>
      <c r="AA51" s="3">
        <f t="shared" si="63"/>
        <v>56</v>
      </c>
      <c r="AB51" s="3">
        <f t="shared" si="63"/>
        <v>0</v>
      </c>
      <c r="AC51" s="1">
        <f t="shared" si="63"/>
        <v>58</v>
      </c>
    </row>
    <row r="52" spans="1:29">
      <c r="A52" s="1">
        <v>52</v>
      </c>
      <c r="B52" s="22">
        <v>14</v>
      </c>
      <c r="C52" s="22">
        <v>31</v>
      </c>
      <c r="D52" s="22" t="s">
        <v>26</v>
      </c>
      <c r="E52" s="22">
        <v>23</v>
      </c>
      <c r="F52" s="22">
        <v>25</v>
      </c>
      <c r="G52" s="22" t="s">
        <v>39</v>
      </c>
      <c r="H52" s="22" t="s">
        <v>28</v>
      </c>
      <c r="I52" s="3" t="s">
        <v>29</v>
      </c>
      <c r="J52" s="3" t="s">
        <v>30</v>
      </c>
      <c r="K52" s="1" t="s">
        <v>31</v>
      </c>
      <c r="L52" s="1" t="s">
        <v>32</v>
      </c>
      <c r="M52" s="3" t="s">
        <v>31</v>
      </c>
      <c r="N52" s="3" t="s">
        <v>31</v>
      </c>
      <c r="O52" s="1" t="s">
        <v>55</v>
      </c>
      <c r="P52" s="1" t="s">
        <v>86</v>
      </c>
      <c r="Q52" s="1" t="s">
        <v>31</v>
      </c>
      <c r="R52" s="1" t="s">
        <v>31</v>
      </c>
      <c r="S52" s="1" t="s">
        <v>31</v>
      </c>
      <c r="T52" s="1" t="s">
        <v>35</v>
      </c>
      <c r="U52" s="4" t="s">
        <v>42</v>
      </c>
      <c r="V52" s="1" t="s">
        <v>87</v>
      </c>
      <c r="W52" s="3" t="s">
        <v>31</v>
      </c>
      <c r="X52" s="1" t="s">
        <v>31</v>
      </c>
      <c r="Y52" s="3" t="s">
        <v>31</v>
      </c>
      <c r="Z52" s="1" t="s">
        <v>31</v>
      </c>
      <c r="AA52" s="3" t="s">
        <v>38</v>
      </c>
      <c r="AB52" s="3" t="s">
        <v>31</v>
      </c>
      <c r="AC52" s="6" t="s">
        <v>38</v>
      </c>
    </row>
    <row r="53" spans="1:29">
      <c r="A53" s="1">
        <v>53</v>
      </c>
      <c r="B53" s="22"/>
      <c r="C53" s="22"/>
      <c r="D53" s="22"/>
      <c r="E53" s="22"/>
      <c r="F53" s="22"/>
      <c r="G53" s="22"/>
      <c r="H53" s="22"/>
      <c r="I53" s="3" t="str">
        <f t="shared" ref="I53:O53" si="64">HEX2BIN(RIGHT(I52,2),8)</f>
        <v>10000011</v>
      </c>
      <c r="J53" s="3" t="str">
        <f t="shared" si="64"/>
        <v>00000110</v>
      </c>
      <c r="K53" s="1" t="str">
        <f t="shared" si="64"/>
        <v>00000000</v>
      </c>
      <c r="L53" s="1" t="str">
        <f t="shared" si="64"/>
        <v>01110000</v>
      </c>
      <c r="M53" s="3" t="str">
        <f t="shared" si="64"/>
        <v>00000000</v>
      </c>
      <c r="N53" s="3" t="str">
        <f t="shared" si="64"/>
        <v>00000000</v>
      </c>
      <c r="O53" s="1" t="str">
        <f t="shared" si="64"/>
        <v>00001110</v>
      </c>
      <c r="P53" s="1" t="str">
        <f t="shared" ref="P53:V53" si="65">HEX2BIN(RIGHT(P52,2),8)</f>
        <v>00011111</v>
      </c>
      <c r="Q53" s="1" t="str">
        <f t="shared" si="65"/>
        <v>00000000</v>
      </c>
      <c r="R53" s="1" t="str">
        <f t="shared" si="65"/>
        <v>00000000</v>
      </c>
      <c r="S53" s="1" t="str">
        <f t="shared" si="65"/>
        <v>00000000</v>
      </c>
      <c r="T53" s="1" t="str">
        <f t="shared" si="65"/>
        <v>10000000</v>
      </c>
      <c r="U53" s="1" t="str">
        <f t="shared" si="65"/>
        <v>00011001</v>
      </c>
      <c r="V53" s="1" t="str">
        <f t="shared" si="65"/>
        <v>11111000</v>
      </c>
      <c r="W53" s="3" t="str">
        <f t="shared" ref="W53:AC53" si="66">HEX2BIN(RIGHT(W52,2),8)</f>
        <v>00000000</v>
      </c>
      <c r="X53" s="1" t="str">
        <f t="shared" si="66"/>
        <v>00000000</v>
      </c>
      <c r="Y53" s="3" t="str">
        <f t="shared" si="66"/>
        <v>00000000</v>
      </c>
      <c r="Z53" s="1" t="str">
        <f t="shared" si="66"/>
        <v>00000000</v>
      </c>
      <c r="AA53" s="3" t="str">
        <f t="shared" si="66"/>
        <v>00111000</v>
      </c>
      <c r="AB53" s="3" t="str">
        <f t="shared" si="66"/>
        <v>00000000</v>
      </c>
      <c r="AC53" s="1" t="str">
        <f t="shared" si="66"/>
        <v>00111000</v>
      </c>
    </row>
    <row r="54" spans="1:29">
      <c r="A54" s="1">
        <v>54</v>
      </c>
      <c r="B54" s="22"/>
      <c r="C54" s="22"/>
      <c r="D54" s="22"/>
      <c r="E54" s="22"/>
      <c r="F54" s="22"/>
      <c r="G54" s="22"/>
      <c r="H54" s="22"/>
      <c r="I54" s="3">
        <f>HEX2DEC(RIGHT(I52,2))</f>
        <v>131</v>
      </c>
      <c r="J54" s="3">
        <f t="shared" ref="J54:AC54" si="67">HEX2DEC(RIGHT(J52,2))</f>
        <v>6</v>
      </c>
      <c r="K54" s="1">
        <f t="shared" si="67"/>
        <v>0</v>
      </c>
      <c r="L54" s="1">
        <f t="shared" si="67"/>
        <v>112</v>
      </c>
      <c r="M54" s="3">
        <f t="shared" si="67"/>
        <v>0</v>
      </c>
      <c r="N54" s="3">
        <f t="shared" si="67"/>
        <v>0</v>
      </c>
      <c r="O54" s="5">
        <f t="shared" si="67"/>
        <v>14</v>
      </c>
      <c r="P54" s="1">
        <f t="shared" si="67"/>
        <v>31</v>
      </c>
      <c r="Q54" s="1">
        <f t="shared" si="67"/>
        <v>0</v>
      </c>
      <c r="R54" s="1">
        <f t="shared" si="67"/>
        <v>0</v>
      </c>
      <c r="S54" s="1">
        <f t="shared" si="67"/>
        <v>0</v>
      </c>
      <c r="T54" s="1">
        <f t="shared" si="67"/>
        <v>128</v>
      </c>
      <c r="U54" s="4">
        <f t="shared" si="67"/>
        <v>25</v>
      </c>
      <c r="V54" s="1">
        <f t="shared" si="67"/>
        <v>248</v>
      </c>
      <c r="W54" s="3">
        <f t="shared" si="67"/>
        <v>0</v>
      </c>
      <c r="X54" s="1">
        <f t="shared" si="67"/>
        <v>0</v>
      </c>
      <c r="Y54" s="3">
        <f t="shared" si="67"/>
        <v>0</v>
      </c>
      <c r="Z54" s="1">
        <f t="shared" si="67"/>
        <v>0</v>
      </c>
      <c r="AA54" s="3">
        <f t="shared" si="67"/>
        <v>56</v>
      </c>
      <c r="AB54" s="3">
        <f t="shared" si="67"/>
        <v>0</v>
      </c>
      <c r="AC54" s="1">
        <f t="shared" si="67"/>
        <v>56</v>
      </c>
    </row>
    <row r="55" spans="1:29">
      <c r="A55" s="1">
        <v>55</v>
      </c>
      <c r="B55" s="22">
        <v>14</v>
      </c>
      <c r="C55" s="22">
        <v>40</v>
      </c>
      <c r="D55" s="22" t="s">
        <v>26</v>
      </c>
      <c r="E55" s="22">
        <v>23</v>
      </c>
      <c r="F55" s="22">
        <v>25</v>
      </c>
      <c r="G55" s="22" t="s">
        <v>39</v>
      </c>
      <c r="H55" s="22" t="s">
        <v>28</v>
      </c>
      <c r="I55" s="3" t="s">
        <v>29</v>
      </c>
      <c r="J55" s="3" t="s">
        <v>30</v>
      </c>
      <c r="K55" s="1" t="s">
        <v>31</v>
      </c>
      <c r="L55" s="1" t="s">
        <v>32</v>
      </c>
      <c r="M55" s="3" t="s">
        <v>31</v>
      </c>
      <c r="N55" s="3" t="s">
        <v>31</v>
      </c>
      <c r="O55" s="1" t="s">
        <v>55</v>
      </c>
      <c r="P55" s="1" t="s">
        <v>88</v>
      </c>
      <c r="Q55" s="1" t="s">
        <v>31</v>
      </c>
      <c r="R55" s="1" t="s">
        <v>31</v>
      </c>
      <c r="S55" s="1" t="s">
        <v>31</v>
      </c>
      <c r="T55" s="1" t="s">
        <v>35</v>
      </c>
      <c r="U55" s="4" t="s">
        <v>42</v>
      </c>
      <c r="V55" s="1" t="s">
        <v>89</v>
      </c>
      <c r="W55" s="3" t="s">
        <v>31</v>
      </c>
      <c r="X55" s="1" t="s">
        <v>31</v>
      </c>
      <c r="Y55" s="3" t="s">
        <v>31</v>
      </c>
      <c r="Z55" s="1" t="s">
        <v>31</v>
      </c>
      <c r="AA55" s="3" t="s">
        <v>38</v>
      </c>
      <c r="AB55" s="3" t="s">
        <v>31</v>
      </c>
      <c r="AC55" s="6" t="s">
        <v>38</v>
      </c>
    </row>
    <row r="56" spans="1:29">
      <c r="A56" s="1">
        <v>56</v>
      </c>
      <c r="B56" s="22"/>
      <c r="C56" s="22"/>
      <c r="D56" s="22"/>
      <c r="E56" s="22"/>
      <c r="F56" s="22"/>
      <c r="G56" s="22"/>
      <c r="H56" s="22"/>
      <c r="I56" s="3" t="str">
        <f t="shared" ref="I56:O56" si="68">HEX2BIN(RIGHT(I55,2),8)</f>
        <v>10000011</v>
      </c>
      <c r="J56" s="3" t="str">
        <f t="shared" si="68"/>
        <v>00000110</v>
      </c>
      <c r="K56" s="1" t="str">
        <f t="shared" si="68"/>
        <v>00000000</v>
      </c>
      <c r="L56" s="1" t="str">
        <f t="shared" si="68"/>
        <v>01110000</v>
      </c>
      <c r="M56" s="3" t="str">
        <f t="shared" si="68"/>
        <v>00000000</v>
      </c>
      <c r="N56" s="3" t="str">
        <f t="shared" si="68"/>
        <v>00000000</v>
      </c>
      <c r="O56" s="1" t="str">
        <f t="shared" si="68"/>
        <v>00001110</v>
      </c>
      <c r="P56" s="1" t="str">
        <f t="shared" ref="P56:V56" si="69">HEX2BIN(RIGHT(P55,2),8)</f>
        <v>00101000</v>
      </c>
      <c r="Q56" s="1" t="str">
        <f t="shared" si="69"/>
        <v>00000000</v>
      </c>
      <c r="R56" s="1" t="str">
        <f t="shared" si="69"/>
        <v>00000000</v>
      </c>
      <c r="S56" s="1" t="str">
        <f t="shared" si="69"/>
        <v>00000000</v>
      </c>
      <c r="T56" s="1" t="str">
        <f t="shared" si="69"/>
        <v>10000000</v>
      </c>
      <c r="U56" s="1" t="str">
        <f t="shared" si="69"/>
        <v>00011001</v>
      </c>
      <c r="V56" s="1" t="str">
        <f t="shared" si="69"/>
        <v>11001111</v>
      </c>
      <c r="W56" s="3" t="str">
        <f t="shared" ref="W56:AC56" si="70">HEX2BIN(RIGHT(W55,2),8)</f>
        <v>00000000</v>
      </c>
      <c r="X56" s="1" t="str">
        <f t="shared" si="70"/>
        <v>00000000</v>
      </c>
      <c r="Y56" s="3" t="str">
        <f t="shared" si="70"/>
        <v>00000000</v>
      </c>
      <c r="Z56" s="1" t="str">
        <f t="shared" si="70"/>
        <v>00000000</v>
      </c>
      <c r="AA56" s="3" t="str">
        <f t="shared" si="70"/>
        <v>00111000</v>
      </c>
      <c r="AB56" s="3" t="str">
        <f t="shared" si="70"/>
        <v>00000000</v>
      </c>
      <c r="AC56" s="1" t="str">
        <f t="shared" si="70"/>
        <v>00111000</v>
      </c>
    </row>
    <row r="57" spans="1:29">
      <c r="A57" s="1">
        <v>57</v>
      </c>
      <c r="B57" s="22"/>
      <c r="C57" s="22"/>
      <c r="D57" s="22"/>
      <c r="E57" s="22"/>
      <c r="F57" s="22"/>
      <c r="G57" s="22"/>
      <c r="H57" s="22"/>
      <c r="I57" s="3">
        <f>HEX2DEC(RIGHT(I55,2))</f>
        <v>131</v>
      </c>
      <c r="J57" s="3">
        <f t="shared" ref="J57:AC57" si="71">HEX2DEC(RIGHT(J55,2))</f>
        <v>6</v>
      </c>
      <c r="K57" s="1">
        <f t="shared" si="71"/>
        <v>0</v>
      </c>
      <c r="L57" s="1">
        <f t="shared" si="71"/>
        <v>112</v>
      </c>
      <c r="M57" s="3">
        <f t="shared" si="71"/>
        <v>0</v>
      </c>
      <c r="N57" s="3">
        <f t="shared" si="71"/>
        <v>0</v>
      </c>
      <c r="O57" s="5">
        <f t="shared" si="71"/>
        <v>14</v>
      </c>
      <c r="P57" s="1">
        <f t="shared" si="71"/>
        <v>40</v>
      </c>
      <c r="Q57" s="1">
        <f t="shared" si="71"/>
        <v>0</v>
      </c>
      <c r="R57" s="1">
        <f t="shared" si="71"/>
        <v>0</v>
      </c>
      <c r="S57" s="1">
        <f t="shared" si="71"/>
        <v>0</v>
      </c>
      <c r="T57" s="1">
        <f t="shared" si="71"/>
        <v>128</v>
      </c>
      <c r="U57" s="4">
        <f t="shared" si="71"/>
        <v>25</v>
      </c>
      <c r="V57" s="1">
        <f t="shared" si="71"/>
        <v>207</v>
      </c>
      <c r="W57" s="3">
        <f t="shared" si="71"/>
        <v>0</v>
      </c>
      <c r="X57" s="1">
        <f t="shared" si="71"/>
        <v>0</v>
      </c>
      <c r="Y57" s="3">
        <f t="shared" si="71"/>
        <v>0</v>
      </c>
      <c r="Z57" s="1">
        <f t="shared" si="71"/>
        <v>0</v>
      </c>
      <c r="AA57" s="3">
        <f t="shared" si="71"/>
        <v>56</v>
      </c>
      <c r="AB57" s="3">
        <f t="shared" si="71"/>
        <v>0</v>
      </c>
      <c r="AC57" s="1">
        <f t="shared" si="71"/>
        <v>56</v>
      </c>
    </row>
    <row r="58" spans="1:29">
      <c r="A58" s="1">
        <v>58</v>
      </c>
      <c r="B58" s="22">
        <v>14</v>
      </c>
      <c r="C58" s="22">
        <v>42</v>
      </c>
      <c r="D58" s="22" t="s">
        <v>26</v>
      </c>
      <c r="E58" s="22">
        <v>23</v>
      </c>
      <c r="F58" s="22">
        <v>25</v>
      </c>
      <c r="G58" s="22" t="s">
        <v>90</v>
      </c>
      <c r="H58" s="22" t="s">
        <v>91</v>
      </c>
      <c r="I58" s="3" t="s">
        <v>29</v>
      </c>
      <c r="J58" s="3" t="s">
        <v>30</v>
      </c>
      <c r="K58" s="1" t="s">
        <v>56</v>
      </c>
      <c r="L58" s="1" t="s">
        <v>32</v>
      </c>
      <c r="M58" s="3" t="s">
        <v>31</v>
      </c>
      <c r="N58" s="3" t="s">
        <v>31</v>
      </c>
      <c r="O58" s="1" t="s">
        <v>64</v>
      </c>
      <c r="P58" s="1" t="s">
        <v>92</v>
      </c>
      <c r="Q58" s="1" t="s">
        <v>31</v>
      </c>
      <c r="R58" s="1" t="s">
        <v>31</v>
      </c>
      <c r="S58" s="1" t="s">
        <v>31</v>
      </c>
      <c r="T58" s="1" t="s">
        <v>35</v>
      </c>
      <c r="U58" s="4" t="s">
        <v>42</v>
      </c>
      <c r="V58" s="1" t="s">
        <v>93</v>
      </c>
      <c r="W58" s="3" t="s">
        <v>31</v>
      </c>
      <c r="X58" s="1" t="s">
        <v>59</v>
      </c>
      <c r="Y58" s="3" t="s">
        <v>31</v>
      </c>
      <c r="Z58" s="1" t="s">
        <v>31</v>
      </c>
      <c r="AA58" s="3" t="s">
        <v>38</v>
      </c>
      <c r="AB58" s="3" t="s">
        <v>31</v>
      </c>
      <c r="AC58" s="1" t="s">
        <v>94</v>
      </c>
    </row>
    <row r="59" spans="1:29">
      <c r="A59" s="1">
        <v>59</v>
      </c>
      <c r="B59" s="22"/>
      <c r="C59" s="22"/>
      <c r="D59" s="22"/>
      <c r="E59" s="22"/>
      <c r="F59" s="22"/>
      <c r="G59" s="22"/>
      <c r="H59" s="22"/>
      <c r="I59" s="3" t="str">
        <f t="shared" ref="I59:O59" si="72">HEX2BIN(RIGHT(I58,2),8)</f>
        <v>10000011</v>
      </c>
      <c r="J59" s="3" t="str">
        <f t="shared" si="72"/>
        <v>00000110</v>
      </c>
      <c r="K59" s="1" t="str">
        <f t="shared" si="72"/>
        <v>00000001</v>
      </c>
      <c r="L59" s="1" t="str">
        <f t="shared" si="72"/>
        <v>01110000</v>
      </c>
      <c r="M59" s="3" t="str">
        <f t="shared" si="72"/>
        <v>00000000</v>
      </c>
      <c r="N59" s="3" t="str">
        <f t="shared" si="72"/>
        <v>00000000</v>
      </c>
      <c r="O59" s="1" t="str">
        <f t="shared" si="72"/>
        <v>10001110</v>
      </c>
      <c r="P59" s="1" t="str">
        <f t="shared" ref="P59:V59" si="73">HEX2BIN(RIGHT(P58,2),8)</f>
        <v>00101010</v>
      </c>
      <c r="Q59" s="1" t="str">
        <f t="shared" si="73"/>
        <v>00000000</v>
      </c>
      <c r="R59" s="1" t="str">
        <f t="shared" si="73"/>
        <v>00000000</v>
      </c>
      <c r="S59" s="1" t="str">
        <f t="shared" si="73"/>
        <v>00000000</v>
      </c>
      <c r="T59" s="1" t="str">
        <f t="shared" si="73"/>
        <v>10000000</v>
      </c>
      <c r="U59" s="1" t="str">
        <f t="shared" si="73"/>
        <v>00011001</v>
      </c>
      <c r="V59" s="1" t="str">
        <f t="shared" si="73"/>
        <v>01001100</v>
      </c>
      <c r="W59" s="3" t="str">
        <f t="shared" ref="W59:AC59" si="74">HEX2BIN(RIGHT(W58,2),8)</f>
        <v>00000000</v>
      </c>
      <c r="X59" s="1" t="str">
        <f t="shared" si="74"/>
        <v>00010001</v>
      </c>
      <c r="Y59" s="3" t="str">
        <f t="shared" si="74"/>
        <v>00000000</v>
      </c>
      <c r="Z59" s="1" t="str">
        <f t="shared" si="74"/>
        <v>00000000</v>
      </c>
      <c r="AA59" s="3" t="str">
        <f t="shared" si="74"/>
        <v>00111000</v>
      </c>
      <c r="AB59" s="3" t="str">
        <f t="shared" si="74"/>
        <v>00000000</v>
      </c>
      <c r="AC59" s="1" t="str">
        <f t="shared" si="74"/>
        <v>00101001</v>
      </c>
    </row>
    <row r="60" spans="1:29">
      <c r="A60" s="1">
        <v>60</v>
      </c>
      <c r="B60" s="22"/>
      <c r="C60" s="22"/>
      <c r="D60" s="22"/>
      <c r="E60" s="22"/>
      <c r="F60" s="22"/>
      <c r="G60" s="22"/>
      <c r="H60" s="22"/>
      <c r="I60" s="3">
        <f>HEX2DEC(RIGHT(I58,2))</f>
        <v>131</v>
      </c>
      <c r="J60" s="3">
        <f t="shared" ref="J60:AC60" si="75">HEX2DEC(RIGHT(J58,2))</f>
        <v>6</v>
      </c>
      <c r="K60" s="1">
        <f t="shared" si="75"/>
        <v>1</v>
      </c>
      <c r="L60" s="1">
        <f t="shared" si="75"/>
        <v>112</v>
      </c>
      <c r="M60" s="3">
        <f t="shared" si="75"/>
        <v>0</v>
      </c>
      <c r="N60" s="3">
        <f t="shared" si="75"/>
        <v>0</v>
      </c>
      <c r="O60" s="5">
        <f t="shared" si="75"/>
        <v>142</v>
      </c>
      <c r="P60" s="1">
        <f t="shared" si="75"/>
        <v>42</v>
      </c>
      <c r="Q60" s="1">
        <f t="shared" si="75"/>
        <v>0</v>
      </c>
      <c r="R60" s="1">
        <f t="shared" si="75"/>
        <v>0</v>
      </c>
      <c r="S60" s="1">
        <f t="shared" si="75"/>
        <v>0</v>
      </c>
      <c r="T60" s="1">
        <f t="shared" si="75"/>
        <v>128</v>
      </c>
      <c r="U60" s="4">
        <f t="shared" si="75"/>
        <v>25</v>
      </c>
      <c r="V60" s="1">
        <f t="shared" si="75"/>
        <v>76</v>
      </c>
      <c r="W60" s="3">
        <f t="shared" si="75"/>
        <v>0</v>
      </c>
      <c r="X60" s="1">
        <f t="shared" si="75"/>
        <v>17</v>
      </c>
      <c r="Y60" s="3">
        <f t="shared" si="75"/>
        <v>0</v>
      </c>
      <c r="Z60" s="1">
        <f t="shared" si="75"/>
        <v>0</v>
      </c>
      <c r="AA60" s="3">
        <f t="shared" si="75"/>
        <v>56</v>
      </c>
      <c r="AB60" s="3">
        <f t="shared" si="75"/>
        <v>0</v>
      </c>
      <c r="AC60" s="1">
        <f t="shared" si="75"/>
        <v>41</v>
      </c>
    </row>
    <row r="61" spans="1:29">
      <c r="A61" s="1">
        <v>61</v>
      </c>
      <c r="B61" s="22">
        <v>14</v>
      </c>
      <c r="C61" s="22">
        <v>43</v>
      </c>
      <c r="D61" s="22" t="s">
        <v>26</v>
      </c>
      <c r="E61" s="22">
        <v>23</v>
      </c>
      <c r="F61" s="22">
        <v>25</v>
      </c>
      <c r="G61" s="22" t="s">
        <v>90</v>
      </c>
      <c r="H61" s="22">
        <v>4</v>
      </c>
      <c r="I61" s="3" t="s">
        <v>29</v>
      </c>
      <c r="J61" s="3" t="s">
        <v>30</v>
      </c>
      <c r="K61" s="1" t="s">
        <v>56</v>
      </c>
      <c r="L61" s="1" t="s">
        <v>32</v>
      </c>
      <c r="M61" s="3" t="s">
        <v>31</v>
      </c>
      <c r="N61" s="3" t="s">
        <v>31</v>
      </c>
      <c r="O61" s="1" t="s">
        <v>64</v>
      </c>
      <c r="P61" s="1" t="s">
        <v>95</v>
      </c>
      <c r="Q61" s="1" t="s">
        <v>31</v>
      </c>
      <c r="R61" s="1" t="s">
        <v>31</v>
      </c>
      <c r="S61" s="1" t="s">
        <v>31</v>
      </c>
      <c r="T61" s="1" t="s">
        <v>35</v>
      </c>
      <c r="U61" s="4" t="s">
        <v>42</v>
      </c>
      <c r="V61" s="1" t="s">
        <v>96</v>
      </c>
      <c r="W61" s="3" t="s">
        <v>31</v>
      </c>
      <c r="X61" s="1" t="s">
        <v>59</v>
      </c>
      <c r="Y61" s="3" t="s">
        <v>31</v>
      </c>
      <c r="Z61" s="1" t="s">
        <v>97</v>
      </c>
      <c r="AA61" s="3" t="s">
        <v>38</v>
      </c>
      <c r="AB61" s="3" t="s">
        <v>31</v>
      </c>
      <c r="AC61" s="9" t="s">
        <v>82</v>
      </c>
    </row>
    <row r="62" spans="1:29">
      <c r="A62" s="1">
        <v>62</v>
      </c>
      <c r="B62" s="22"/>
      <c r="C62" s="22"/>
      <c r="D62" s="22"/>
      <c r="E62" s="22"/>
      <c r="F62" s="22"/>
      <c r="G62" s="22"/>
      <c r="H62" s="22"/>
      <c r="I62" s="3" t="str">
        <f t="shared" ref="I62:O62" si="76">HEX2BIN(RIGHT(I61,2),8)</f>
        <v>10000011</v>
      </c>
      <c r="J62" s="3" t="str">
        <f t="shared" si="76"/>
        <v>00000110</v>
      </c>
      <c r="K62" s="1" t="str">
        <f t="shared" si="76"/>
        <v>00000001</v>
      </c>
      <c r="L62" s="1" t="str">
        <f t="shared" si="76"/>
        <v>01110000</v>
      </c>
      <c r="M62" s="3" t="str">
        <f t="shared" si="76"/>
        <v>00000000</v>
      </c>
      <c r="N62" s="3" t="str">
        <f t="shared" si="76"/>
        <v>00000000</v>
      </c>
      <c r="O62" s="1" t="str">
        <f t="shared" si="76"/>
        <v>10001110</v>
      </c>
      <c r="P62" s="1" t="str">
        <f t="shared" ref="P62:V62" si="77">HEX2BIN(RIGHT(P61,2),8)</f>
        <v>00101011</v>
      </c>
      <c r="Q62" s="1" t="str">
        <f t="shared" si="77"/>
        <v>00000000</v>
      </c>
      <c r="R62" s="1" t="str">
        <f t="shared" si="77"/>
        <v>00000000</v>
      </c>
      <c r="S62" s="1" t="str">
        <f t="shared" si="77"/>
        <v>00000000</v>
      </c>
      <c r="T62" s="1" t="str">
        <f t="shared" si="77"/>
        <v>10000000</v>
      </c>
      <c r="U62" s="1" t="str">
        <f t="shared" si="77"/>
        <v>00011001</v>
      </c>
      <c r="V62" s="1" t="str">
        <f t="shared" si="77"/>
        <v>01001101</v>
      </c>
      <c r="W62" s="3" t="str">
        <f t="shared" ref="W62:AC62" si="78">HEX2BIN(RIGHT(W61,2),8)</f>
        <v>00000000</v>
      </c>
      <c r="X62" s="1" t="str">
        <f t="shared" si="78"/>
        <v>00010001</v>
      </c>
      <c r="Y62" s="3" t="str">
        <f t="shared" si="78"/>
        <v>00000000</v>
      </c>
      <c r="Z62" s="1" t="str">
        <f t="shared" si="78"/>
        <v>01000000</v>
      </c>
      <c r="AA62" s="3" t="str">
        <f t="shared" si="78"/>
        <v>00111000</v>
      </c>
      <c r="AB62" s="3" t="str">
        <f t="shared" si="78"/>
        <v>00000000</v>
      </c>
      <c r="AC62" s="1" t="str">
        <f t="shared" si="78"/>
        <v>01101001</v>
      </c>
    </row>
    <row r="63" spans="1:29">
      <c r="A63" s="1">
        <v>63</v>
      </c>
      <c r="B63" s="22"/>
      <c r="C63" s="22"/>
      <c r="D63" s="22"/>
      <c r="E63" s="22"/>
      <c r="F63" s="22"/>
      <c r="G63" s="22"/>
      <c r="H63" s="22"/>
      <c r="I63" s="3">
        <f>HEX2DEC(RIGHT(I61,2))</f>
        <v>131</v>
      </c>
      <c r="J63" s="3">
        <f t="shared" ref="J63:AC63" si="79">HEX2DEC(RIGHT(J61,2))</f>
        <v>6</v>
      </c>
      <c r="K63" s="1">
        <f t="shared" si="79"/>
        <v>1</v>
      </c>
      <c r="L63" s="1">
        <f t="shared" si="79"/>
        <v>112</v>
      </c>
      <c r="M63" s="3">
        <f t="shared" si="79"/>
        <v>0</v>
      </c>
      <c r="N63" s="3">
        <f t="shared" si="79"/>
        <v>0</v>
      </c>
      <c r="O63" s="5">
        <f t="shared" si="79"/>
        <v>142</v>
      </c>
      <c r="P63" s="1">
        <f t="shared" si="79"/>
        <v>43</v>
      </c>
      <c r="Q63" s="1">
        <f t="shared" si="79"/>
        <v>0</v>
      </c>
      <c r="R63" s="1">
        <f t="shared" si="79"/>
        <v>0</v>
      </c>
      <c r="S63" s="1">
        <f t="shared" si="79"/>
        <v>0</v>
      </c>
      <c r="T63" s="1">
        <f t="shared" si="79"/>
        <v>128</v>
      </c>
      <c r="U63" s="4">
        <f t="shared" si="79"/>
        <v>25</v>
      </c>
      <c r="V63" s="1">
        <f t="shared" si="79"/>
        <v>77</v>
      </c>
      <c r="W63" s="3">
        <f t="shared" si="79"/>
        <v>0</v>
      </c>
      <c r="X63" s="1">
        <f t="shared" si="79"/>
        <v>17</v>
      </c>
      <c r="Y63" s="3">
        <f t="shared" si="79"/>
        <v>0</v>
      </c>
      <c r="Z63" s="1">
        <f t="shared" si="79"/>
        <v>64</v>
      </c>
      <c r="AA63" s="3">
        <f t="shared" si="79"/>
        <v>56</v>
      </c>
      <c r="AB63" s="3">
        <f t="shared" si="79"/>
        <v>0</v>
      </c>
      <c r="AC63" s="1">
        <f t="shared" si="79"/>
        <v>105</v>
      </c>
    </row>
    <row r="64" spans="1:29">
      <c r="A64" s="1">
        <v>64</v>
      </c>
      <c r="B64" s="22">
        <v>14</v>
      </c>
      <c r="C64" s="22">
        <v>43</v>
      </c>
      <c r="D64" s="22" t="s">
        <v>26</v>
      </c>
      <c r="E64" s="22">
        <v>23</v>
      </c>
      <c r="F64" s="22">
        <v>25</v>
      </c>
      <c r="G64" s="22" t="s">
        <v>90</v>
      </c>
      <c r="H64" s="22">
        <v>3</v>
      </c>
      <c r="I64" s="3" t="s">
        <v>29</v>
      </c>
      <c r="J64" s="3" t="s">
        <v>30</v>
      </c>
      <c r="K64" s="1" t="s">
        <v>83</v>
      </c>
      <c r="L64" s="1" t="s">
        <v>32</v>
      </c>
      <c r="M64" s="3" t="s">
        <v>31</v>
      </c>
      <c r="N64" s="3" t="s">
        <v>31</v>
      </c>
      <c r="O64" s="1" t="s">
        <v>64</v>
      </c>
      <c r="P64" s="1" t="s">
        <v>95</v>
      </c>
      <c r="Q64" s="1" t="s">
        <v>31</v>
      </c>
      <c r="R64" s="1" t="s">
        <v>31</v>
      </c>
      <c r="S64" s="1" t="s">
        <v>31</v>
      </c>
      <c r="T64" s="1" t="s">
        <v>35</v>
      </c>
      <c r="U64" s="4" t="s">
        <v>42</v>
      </c>
      <c r="V64" s="1" t="s">
        <v>98</v>
      </c>
      <c r="W64" s="3" t="s">
        <v>31</v>
      </c>
      <c r="X64" s="1" t="s">
        <v>59</v>
      </c>
      <c r="Y64" s="3" t="s">
        <v>31</v>
      </c>
      <c r="Z64" s="1" t="s">
        <v>31</v>
      </c>
      <c r="AA64" s="3" t="s">
        <v>38</v>
      </c>
      <c r="AB64" s="3" t="s">
        <v>31</v>
      </c>
      <c r="AC64" s="1" t="s">
        <v>94</v>
      </c>
    </row>
    <row r="65" spans="1:29">
      <c r="A65" s="1">
        <v>65</v>
      </c>
      <c r="B65" s="22"/>
      <c r="C65" s="22"/>
      <c r="D65" s="22"/>
      <c r="E65" s="22"/>
      <c r="F65" s="22"/>
      <c r="G65" s="22"/>
      <c r="H65" s="22"/>
      <c r="I65" s="3" t="str">
        <f t="shared" ref="I65:O65" si="80">HEX2BIN(RIGHT(I64,2),8)</f>
        <v>10000011</v>
      </c>
      <c r="J65" s="3" t="str">
        <f t="shared" si="80"/>
        <v>00000110</v>
      </c>
      <c r="K65" s="1" t="str">
        <f t="shared" si="80"/>
        <v>00000010</v>
      </c>
      <c r="L65" s="1" t="str">
        <f t="shared" si="80"/>
        <v>01110000</v>
      </c>
      <c r="M65" s="3" t="str">
        <f t="shared" si="80"/>
        <v>00000000</v>
      </c>
      <c r="N65" s="3" t="str">
        <f t="shared" si="80"/>
        <v>00000000</v>
      </c>
      <c r="O65" s="1" t="str">
        <f t="shared" si="80"/>
        <v>10001110</v>
      </c>
      <c r="P65" s="1" t="str">
        <f t="shared" ref="P65:V65" si="81">HEX2BIN(RIGHT(P64,2),8)</f>
        <v>00101011</v>
      </c>
      <c r="Q65" s="1" t="str">
        <f t="shared" si="81"/>
        <v>00000000</v>
      </c>
      <c r="R65" s="1" t="str">
        <f t="shared" si="81"/>
        <v>00000000</v>
      </c>
      <c r="S65" s="1" t="str">
        <f t="shared" si="81"/>
        <v>00000000</v>
      </c>
      <c r="T65" s="1" t="str">
        <f t="shared" si="81"/>
        <v>10000000</v>
      </c>
      <c r="U65" s="1" t="str">
        <f t="shared" si="81"/>
        <v>00011001</v>
      </c>
      <c r="V65" s="1" t="str">
        <f t="shared" si="81"/>
        <v>01001110</v>
      </c>
      <c r="W65" s="3" t="str">
        <f t="shared" ref="W65:AC65" si="82">HEX2BIN(RIGHT(W64,2),8)</f>
        <v>00000000</v>
      </c>
      <c r="X65" s="1" t="str">
        <f t="shared" si="82"/>
        <v>00010001</v>
      </c>
      <c r="Y65" s="3" t="str">
        <f t="shared" si="82"/>
        <v>00000000</v>
      </c>
      <c r="Z65" s="1" t="str">
        <f t="shared" si="82"/>
        <v>00000000</v>
      </c>
      <c r="AA65" s="3" t="str">
        <f t="shared" si="82"/>
        <v>00111000</v>
      </c>
      <c r="AB65" s="3" t="str">
        <f t="shared" si="82"/>
        <v>00000000</v>
      </c>
      <c r="AC65" s="1" t="str">
        <f t="shared" si="82"/>
        <v>00101001</v>
      </c>
    </row>
    <row r="66" spans="1:29">
      <c r="A66" s="1">
        <v>66</v>
      </c>
      <c r="B66" s="22"/>
      <c r="C66" s="22"/>
      <c r="D66" s="22"/>
      <c r="E66" s="22"/>
      <c r="F66" s="22"/>
      <c r="G66" s="22"/>
      <c r="H66" s="22"/>
      <c r="I66" s="3">
        <f>HEX2DEC(RIGHT(I64,2))</f>
        <v>131</v>
      </c>
      <c r="J66" s="3">
        <f t="shared" ref="J66:AC66" si="83">HEX2DEC(RIGHT(J64,2))</f>
        <v>6</v>
      </c>
      <c r="K66" s="1">
        <f t="shared" si="83"/>
        <v>2</v>
      </c>
      <c r="L66" s="1">
        <f t="shared" si="83"/>
        <v>112</v>
      </c>
      <c r="M66" s="3">
        <f t="shared" si="83"/>
        <v>0</v>
      </c>
      <c r="N66" s="3">
        <f t="shared" si="83"/>
        <v>0</v>
      </c>
      <c r="O66" s="5">
        <f t="shared" si="83"/>
        <v>142</v>
      </c>
      <c r="P66" s="1">
        <f t="shared" si="83"/>
        <v>43</v>
      </c>
      <c r="Q66" s="1">
        <f t="shared" si="83"/>
        <v>0</v>
      </c>
      <c r="R66" s="1">
        <f t="shared" si="83"/>
        <v>0</v>
      </c>
      <c r="S66" s="1">
        <f t="shared" si="83"/>
        <v>0</v>
      </c>
      <c r="T66" s="1">
        <f t="shared" si="83"/>
        <v>128</v>
      </c>
      <c r="U66" s="4">
        <f t="shared" si="83"/>
        <v>25</v>
      </c>
      <c r="V66" s="1">
        <f t="shared" si="83"/>
        <v>78</v>
      </c>
      <c r="W66" s="3">
        <f t="shared" si="83"/>
        <v>0</v>
      </c>
      <c r="X66" s="1">
        <f t="shared" si="83"/>
        <v>17</v>
      </c>
      <c r="Y66" s="3">
        <f t="shared" si="83"/>
        <v>0</v>
      </c>
      <c r="Z66" s="1">
        <f t="shared" si="83"/>
        <v>0</v>
      </c>
      <c r="AA66" s="3">
        <f t="shared" si="83"/>
        <v>56</v>
      </c>
      <c r="AB66" s="3">
        <f t="shared" si="83"/>
        <v>0</v>
      </c>
      <c r="AC66" s="1">
        <f t="shared" si="83"/>
        <v>41</v>
      </c>
    </row>
    <row r="67" spans="1:29">
      <c r="A67" s="1">
        <v>67</v>
      </c>
      <c r="B67" s="22">
        <v>14</v>
      </c>
      <c r="C67" s="22">
        <v>43</v>
      </c>
      <c r="D67" s="22" t="s">
        <v>26</v>
      </c>
      <c r="E67" s="22">
        <v>23</v>
      </c>
      <c r="F67" s="22">
        <v>25</v>
      </c>
      <c r="G67" s="22" t="s">
        <v>90</v>
      </c>
      <c r="H67" s="22">
        <v>2</v>
      </c>
      <c r="I67" s="3" t="s">
        <v>29</v>
      </c>
      <c r="J67" s="3" t="s">
        <v>30</v>
      </c>
      <c r="K67" s="1" t="s">
        <v>68</v>
      </c>
      <c r="L67" s="1" t="s">
        <v>32</v>
      </c>
      <c r="M67" s="3" t="s">
        <v>31</v>
      </c>
      <c r="N67" s="3" t="s">
        <v>31</v>
      </c>
      <c r="O67" s="1" t="s">
        <v>64</v>
      </c>
      <c r="P67" s="1" t="s">
        <v>95</v>
      </c>
      <c r="Q67" s="1" t="s">
        <v>31</v>
      </c>
      <c r="R67" s="1" t="s">
        <v>31</v>
      </c>
      <c r="S67" s="1" t="s">
        <v>31</v>
      </c>
      <c r="T67" s="1" t="s">
        <v>35</v>
      </c>
      <c r="U67" s="4" t="s">
        <v>42</v>
      </c>
      <c r="V67" s="1" t="s">
        <v>99</v>
      </c>
      <c r="W67" s="3" t="s">
        <v>31</v>
      </c>
      <c r="X67" s="1" t="s">
        <v>59</v>
      </c>
      <c r="Y67" s="3" t="s">
        <v>31</v>
      </c>
      <c r="Z67" s="1" t="s">
        <v>97</v>
      </c>
      <c r="AA67" s="3" t="s">
        <v>38</v>
      </c>
      <c r="AB67" s="3" t="s">
        <v>31</v>
      </c>
      <c r="AC67" s="9" t="s">
        <v>82</v>
      </c>
    </row>
    <row r="68" spans="1:29">
      <c r="A68" s="1">
        <v>68</v>
      </c>
      <c r="B68" s="22"/>
      <c r="C68" s="22"/>
      <c r="D68" s="22"/>
      <c r="E68" s="22"/>
      <c r="F68" s="22"/>
      <c r="G68" s="22"/>
      <c r="H68" s="22"/>
      <c r="I68" s="3" t="str">
        <f t="shared" ref="I68:O68" si="84">HEX2BIN(RIGHT(I67,2),8)</f>
        <v>10000011</v>
      </c>
      <c r="J68" s="3" t="str">
        <f t="shared" si="84"/>
        <v>00000110</v>
      </c>
      <c r="K68" s="1" t="str">
        <f t="shared" si="84"/>
        <v>00000011</v>
      </c>
      <c r="L68" s="1" t="str">
        <f t="shared" si="84"/>
        <v>01110000</v>
      </c>
      <c r="M68" s="3" t="str">
        <f t="shared" si="84"/>
        <v>00000000</v>
      </c>
      <c r="N68" s="3" t="str">
        <f t="shared" si="84"/>
        <v>00000000</v>
      </c>
      <c r="O68" s="1" t="str">
        <f t="shared" si="84"/>
        <v>10001110</v>
      </c>
      <c r="P68" s="1" t="str">
        <f t="shared" ref="P68:V68" si="85">HEX2BIN(RIGHT(P67,2),8)</f>
        <v>00101011</v>
      </c>
      <c r="Q68" s="1" t="str">
        <f t="shared" si="85"/>
        <v>00000000</v>
      </c>
      <c r="R68" s="1" t="str">
        <f t="shared" si="85"/>
        <v>00000000</v>
      </c>
      <c r="S68" s="1" t="str">
        <f t="shared" si="85"/>
        <v>00000000</v>
      </c>
      <c r="T68" s="1" t="str">
        <f t="shared" si="85"/>
        <v>10000000</v>
      </c>
      <c r="U68" s="1" t="str">
        <f t="shared" si="85"/>
        <v>00011001</v>
      </c>
      <c r="V68" s="1" t="str">
        <f t="shared" si="85"/>
        <v>01001111</v>
      </c>
      <c r="W68" s="3" t="str">
        <f t="shared" ref="W68:AC68" si="86">HEX2BIN(RIGHT(W67,2),8)</f>
        <v>00000000</v>
      </c>
      <c r="X68" s="1" t="str">
        <f t="shared" si="86"/>
        <v>00010001</v>
      </c>
      <c r="Y68" s="3" t="str">
        <f t="shared" si="86"/>
        <v>00000000</v>
      </c>
      <c r="Z68" s="1" t="str">
        <f t="shared" si="86"/>
        <v>01000000</v>
      </c>
      <c r="AA68" s="3" t="str">
        <f t="shared" si="86"/>
        <v>00111000</v>
      </c>
      <c r="AB68" s="3" t="str">
        <f t="shared" si="86"/>
        <v>00000000</v>
      </c>
      <c r="AC68" s="1" t="str">
        <f t="shared" si="86"/>
        <v>01101001</v>
      </c>
    </row>
    <row r="69" spans="1:29">
      <c r="A69" s="1">
        <v>69</v>
      </c>
      <c r="B69" s="22"/>
      <c r="C69" s="22"/>
      <c r="D69" s="22"/>
      <c r="E69" s="22"/>
      <c r="F69" s="22"/>
      <c r="G69" s="22"/>
      <c r="H69" s="22"/>
      <c r="I69" s="3">
        <f>HEX2DEC(RIGHT(I67,2))</f>
        <v>131</v>
      </c>
      <c r="J69" s="3">
        <f t="shared" ref="J69:AC69" si="87">HEX2DEC(RIGHT(J67,2))</f>
        <v>6</v>
      </c>
      <c r="K69" s="1">
        <f t="shared" si="87"/>
        <v>3</v>
      </c>
      <c r="L69" s="1">
        <f t="shared" si="87"/>
        <v>112</v>
      </c>
      <c r="M69" s="3">
        <f t="shared" si="87"/>
        <v>0</v>
      </c>
      <c r="N69" s="3">
        <f t="shared" si="87"/>
        <v>0</v>
      </c>
      <c r="O69" s="5">
        <f t="shared" si="87"/>
        <v>142</v>
      </c>
      <c r="P69" s="1">
        <f t="shared" si="87"/>
        <v>43</v>
      </c>
      <c r="Q69" s="1">
        <f t="shared" si="87"/>
        <v>0</v>
      </c>
      <c r="R69" s="1">
        <f t="shared" si="87"/>
        <v>0</v>
      </c>
      <c r="S69" s="1">
        <f t="shared" si="87"/>
        <v>0</v>
      </c>
      <c r="T69" s="1">
        <f t="shared" si="87"/>
        <v>128</v>
      </c>
      <c r="U69" s="4">
        <f t="shared" si="87"/>
        <v>25</v>
      </c>
      <c r="V69" s="1">
        <f t="shared" si="87"/>
        <v>79</v>
      </c>
      <c r="W69" s="3">
        <f t="shared" si="87"/>
        <v>0</v>
      </c>
      <c r="X69" s="1">
        <f t="shared" si="87"/>
        <v>17</v>
      </c>
      <c r="Y69" s="3">
        <f t="shared" si="87"/>
        <v>0</v>
      </c>
      <c r="Z69" s="1">
        <f t="shared" si="87"/>
        <v>64</v>
      </c>
      <c r="AA69" s="3">
        <f t="shared" si="87"/>
        <v>56</v>
      </c>
      <c r="AB69" s="3">
        <f t="shared" si="87"/>
        <v>0</v>
      </c>
      <c r="AC69" s="1">
        <f t="shared" si="87"/>
        <v>105</v>
      </c>
    </row>
    <row r="70" spans="1:29">
      <c r="A70" s="1">
        <v>70</v>
      </c>
      <c r="B70" s="22">
        <v>14</v>
      </c>
      <c r="C70" s="22">
        <v>44</v>
      </c>
      <c r="D70" s="22" t="s">
        <v>26</v>
      </c>
      <c r="E70" s="22">
        <v>23</v>
      </c>
      <c r="F70" s="22">
        <v>25</v>
      </c>
      <c r="G70" s="22" t="s">
        <v>90</v>
      </c>
      <c r="H70" s="22">
        <v>1</v>
      </c>
      <c r="I70" s="3" t="s">
        <v>29</v>
      </c>
      <c r="J70" s="3" t="s">
        <v>30</v>
      </c>
      <c r="K70" s="1" t="s">
        <v>68</v>
      </c>
      <c r="L70" s="1" t="s">
        <v>32</v>
      </c>
      <c r="M70" s="3" t="s">
        <v>31</v>
      </c>
      <c r="N70" s="3" t="s">
        <v>31</v>
      </c>
      <c r="O70" s="1" t="s">
        <v>64</v>
      </c>
      <c r="P70" s="1" t="s">
        <v>100</v>
      </c>
      <c r="Q70" s="1" t="s">
        <v>31</v>
      </c>
      <c r="R70" s="1" t="s">
        <v>31</v>
      </c>
      <c r="S70" s="1" t="s">
        <v>31</v>
      </c>
      <c r="T70" s="1" t="s">
        <v>35</v>
      </c>
      <c r="U70" s="4" t="s">
        <v>42</v>
      </c>
      <c r="V70" s="1" t="s">
        <v>101</v>
      </c>
      <c r="W70" s="3" t="s">
        <v>31</v>
      </c>
      <c r="X70" s="1" t="s">
        <v>59</v>
      </c>
      <c r="Y70" s="3" t="s">
        <v>31</v>
      </c>
      <c r="Z70" s="1" t="s">
        <v>31</v>
      </c>
      <c r="AA70" s="3" t="s">
        <v>38</v>
      </c>
      <c r="AB70" s="3" t="s">
        <v>31</v>
      </c>
      <c r="AC70" s="1" t="s">
        <v>94</v>
      </c>
    </row>
    <row r="71" spans="1:29">
      <c r="A71" s="1">
        <v>71</v>
      </c>
      <c r="B71" s="22"/>
      <c r="C71" s="22"/>
      <c r="D71" s="22"/>
      <c r="E71" s="22"/>
      <c r="F71" s="22"/>
      <c r="G71" s="22"/>
      <c r="H71" s="22"/>
      <c r="I71" s="3" t="str">
        <f t="shared" ref="I71:O71" si="88">HEX2BIN(RIGHT(I70,2),8)</f>
        <v>10000011</v>
      </c>
      <c r="J71" s="3" t="str">
        <f t="shared" si="88"/>
        <v>00000110</v>
      </c>
      <c r="K71" s="1" t="str">
        <f t="shared" si="88"/>
        <v>00000011</v>
      </c>
      <c r="L71" s="1" t="str">
        <f t="shared" si="88"/>
        <v>01110000</v>
      </c>
      <c r="M71" s="3" t="str">
        <f t="shared" si="88"/>
        <v>00000000</v>
      </c>
      <c r="N71" s="3" t="str">
        <f t="shared" si="88"/>
        <v>00000000</v>
      </c>
      <c r="O71" s="1" t="str">
        <f t="shared" si="88"/>
        <v>10001110</v>
      </c>
      <c r="P71" s="1" t="str">
        <f t="shared" ref="P71:V71" si="89">HEX2BIN(RIGHT(P70,2),8)</f>
        <v>00101100</v>
      </c>
      <c r="Q71" s="1" t="str">
        <f t="shared" si="89"/>
        <v>00000000</v>
      </c>
      <c r="R71" s="1" t="str">
        <f t="shared" si="89"/>
        <v>00000000</v>
      </c>
      <c r="S71" s="1" t="str">
        <f t="shared" si="89"/>
        <v>00000000</v>
      </c>
      <c r="T71" s="1" t="str">
        <f t="shared" si="89"/>
        <v>10000000</v>
      </c>
      <c r="U71" s="1" t="str">
        <f t="shared" si="89"/>
        <v>00011001</v>
      </c>
      <c r="V71" s="1" t="str">
        <f t="shared" si="89"/>
        <v>01001000</v>
      </c>
      <c r="W71" s="3" t="str">
        <f t="shared" ref="W71:AC71" si="90">HEX2BIN(RIGHT(W70,2),8)</f>
        <v>00000000</v>
      </c>
      <c r="X71" s="1" t="str">
        <f t="shared" si="90"/>
        <v>00010001</v>
      </c>
      <c r="Y71" s="3" t="str">
        <f t="shared" si="90"/>
        <v>00000000</v>
      </c>
      <c r="Z71" s="1" t="str">
        <f t="shared" si="90"/>
        <v>00000000</v>
      </c>
      <c r="AA71" s="3" t="str">
        <f t="shared" si="90"/>
        <v>00111000</v>
      </c>
      <c r="AB71" s="3" t="str">
        <f t="shared" si="90"/>
        <v>00000000</v>
      </c>
      <c r="AC71" s="1" t="str">
        <f t="shared" si="90"/>
        <v>00101001</v>
      </c>
    </row>
    <row r="72" spans="1:29">
      <c r="A72" s="1">
        <v>72</v>
      </c>
      <c r="B72" s="22"/>
      <c r="C72" s="22"/>
      <c r="D72" s="22"/>
      <c r="E72" s="22"/>
      <c r="F72" s="22"/>
      <c r="G72" s="22"/>
      <c r="H72" s="22"/>
      <c r="I72" s="3">
        <f>HEX2DEC(RIGHT(I70,2))</f>
        <v>131</v>
      </c>
      <c r="J72" s="3">
        <f t="shared" ref="J72:AC72" si="91">HEX2DEC(RIGHT(J70,2))</f>
        <v>6</v>
      </c>
      <c r="K72" s="1">
        <f t="shared" si="91"/>
        <v>3</v>
      </c>
      <c r="L72" s="1">
        <f t="shared" si="91"/>
        <v>112</v>
      </c>
      <c r="M72" s="3">
        <f t="shared" si="91"/>
        <v>0</v>
      </c>
      <c r="N72" s="3">
        <f t="shared" si="91"/>
        <v>0</v>
      </c>
      <c r="O72" s="5">
        <f t="shared" si="91"/>
        <v>142</v>
      </c>
      <c r="P72" s="1">
        <f t="shared" si="91"/>
        <v>44</v>
      </c>
      <c r="Q72" s="1">
        <f t="shared" si="91"/>
        <v>0</v>
      </c>
      <c r="R72" s="1">
        <f t="shared" si="91"/>
        <v>0</v>
      </c>
      <c r="S72" s="1">
        <f t="shared" si="91"/>
        <v>0</v>
      </c>
      <c r="T72" s="1">
        <f t="shared" si="91"/>
        <v>128</v>
      </c>
      <c r="U72" s="4">
        <f t="shared" si="91"/>
        <v>25</v>
      </c>
      <c r="V72" s="1">
        <f t="shared" si="91"/>
        <v>72</v>
      </c>
      <c r="W72" s="3">
        <f t="shared" si="91"/>
        <v>0</v>
      </c>
      <c r="X72" s="1">
        <f t="shared" si="91"/>
        <v>17</v>
      </c>
      <c r="Y72" s="3">
        <f t="shared" si="91"/>
        <v>0</v>
      </c>
      <c r="Z72" s="1">
        <f t="shared" si="91"/>
        <v>0</v>
      </c>
      <c r="AA72" s="3">
        <f t="shared" si="91"/>
        <v>56</v>
      </c>
      <c r="AB72" s="3">
        <f t="shared" si="91"/>
        <v>0</v>
      </c>
      <c r="AC72" s="1">
        <f t="shared" si="91"/>
        <v>41</v>
      </c>
    </row>
    <row r="73" spans="1:29">
      <c r="A73" s="1">
        <v>73</v>
      </c>
      <c r="B73" s="22">
        <v>14</v>
      </c>
      <c r="C73" s="22">
        <v>49</v>
      </c>
      <c r="D73" s="22" t="s">
        <v>26</v>
      </c>
      <c r="E73" s="22">
        <v>23</v>
      </c>
      <c r="F73" s="22">
        <v>25</v>
      </c>
      <c r="G73" s="22" t="s">
        <v>39</v>
      </c>
      <c r="H73" s="22" t="s">
        <v>28</v>
      </c>
      <c r="I73" s="3" t="s">
        <v>29</v>
      </c>
      <c r="J73" s="3" t="s">
        <v>30</v>
      </c>
      <c r="K73" s="1" t="s">
        <v>31</v>
      </c>
      <c r="L73" s="1" t="s">
        <v>32</v>
      </c>
      <c r="M73" s="3" t="s">
        <v>31</v>
      </c>
      <c r="N73" s="3" t="s">
        <v>31</v>
      </c>
      <c r="O73" s="1" t="s">
        <v>55</v>
      </c>
      <c r="P73" s="1" t="s">
        <v>102</v>
      </c>
      <c r="Q73" s="1" t="s">
        <v>31</v>
      </c>
      <c r="R73" s="1" t="s">
        <v>31</v>
      </c>
      <c r="S73" s="1" t="s">
        <v>31</v>
      </c>
      <c r="T73" s="1" t="s">
        <v>35</v>
      </c>
      <c r="U73" s="4" t="s">
        <v>42</v>
      </c>
      <c r="V73" s="1" t="s">
        <v>54</v>
      </c>
      <c r="W73" s="3" t="s">
        <v>31</v>
      </c>
      <c r="X73" s="1" t="s">
        <v>31</v>
      </c>
      <c r="Y73" s="3" t="s">
        <v>31</v>
      </c>
      <c r="Z73" s="1" t="s">
        <v>31</v>
      </c>
      <c r="AA73" s="3" t="s">
        <v>38</v>
      </c>
      <c r="AB73" s="3" t="s">
        <v>31</v>
      </c>
      <c r="AC73" s="6" t="s">
        <v>38</v>
      </c>
    </row>
    <row r="74" spans="1:29">
      <c r="A74" s="1">
        <v>74</v>
      </c>
      <c r="B74" s="22"/>
      <c r="C74" s="22"/>
      <c r="D74" s="22"/>
      <c r="E74" s="22"/>
      <c r="F74" s="22"/>
      <c r="G74" s="22"/>
      <c r="H74" s="22"/>
      <c r="I74" s="3" t="str">
        <f t="shared" ref="I74:O74" si="92">HEX2BIN(RIGHT(I73,2),8)</f>
        <v>10000011</v>
      </c>
      <c r="J74" s="3" t="str">
        <f t="shared" si="92"/>
        <v>00000110</v>
      </c>
      <c r="K74" s="1" t="str">
        <f t="shared" si="92"/>
        <v>00000000</v>
      </c>
      <c r="L74" s="1" t="str">
        <f t="shared" si="92"/>
        <v>01110000</v>
      </c>
      <c r="M74" s="3" t="str">
        <f t="shared" si="92"/>
        <v>00000000</v>
      </c>
      <c r="N74" s="3" t="str">
        <f t="shared" si="92"/>
        <v>00000000</v>
      </c>
      <c r="O74" s="1" t="str">
        <f t="shared" si="92"/>
        <v>00001110</v>
      </c>
      <c r="P74" s="1" t="str">
        <f t="shared" ref="P74:V74" si="93">HEX2BIN(RIGHT(P73,2),8)</f>
        <v>00110001</v>
      </c>
      <c r="Q74" s="1" t="str">
        <f t="shared" si="93"/>
        <v>00000000</v>
      </c>
      <c r="R74" s="1" t="str">
        <f t="shared" si="93"/>
        <v>00000000</v>
      </c>
      <c r="S74" s="1" t="str">
        <f t="shared" si="93"/>
        <v>00000000</v>
      </c>
      <c r="T74" s="1" t="str">
        <f t="shared" si="93"/>
        <v>10000000</v>
      </c>
      <c r="U74" s="1" t="str">
        <f t="shared" si="93"/>
        <v>00011001</v>
      </c>
      <c r="V74" s="1" t="str">
        <f t="shared" si="93"/>
        <v>11010110</v>
      </c>
      <c r="W74" s="3" t="str">
        <f t="shared" ref="W74:AC74" si="94">HEX2BIN(RIGHT(W73,2),8)</f>
        <v>00000000</v>
      </c>
      <c r="X74" s="1" t="str">
        <f t="shared" si="94"/>
        <v>00000000</v>
      </c>
      <c r="Y74" s="3" t="str">
        <f t="shared" si="94"/>
        <v>00000000</v>
      </c>
      <c r="Z74" s="1" t="str">
        <f t="shared" si="94"/>
        <v>00000000</v>
      </c>
      <c r="AA74" s="3" t="str">
        <f t="shared" si="94"/>
        <v>00111000</v>
      </c>
      <c r="AB74" s="3" t="str">
        <f t="shared" si="94"/>
        <v>00000000</v>
      </c>
      <c r="AC74" s="1" t="str">
        <f t="shared" si="94"/>
        <v>00111000</v>
      </c>
    </row>
    <row r="75" spans="1:29">
      <c r="A75" s="1">
        <v>75</v>
      </c>
      <c r="B75" s="22"/>
      <c r="C75" s="22"/>
      <c r="D75" s="22"/>
      <c r="E75" s="22"/>
      <c r="F75" s="22"/>
      <c r="G75" s="22"/>
      <c r="H75" s="22"/>
      <c r="I75" s="3">
        <f>HEX2DEC(RIGHT(I73,2))</f>
        <v>131</v>
      </c>
      <c r="J75" s="3">
        <f t="shared" ref="J75:AC75" si="95">HEX2DEC(RIGHT(J73,2))</f>
        <v>6</v>
      </c>
      <c r="K75" s="1">
        <f t="shared" si="95"/>
        <v>0</v>
      </c>
      <c r="L75" s="1">
        <f t="shared" si="95"/>
        <v>112</v>
      </c>
      <c r="M75" s="3">
        <f t="shared" si="95"/>
        <v>0</v>
      </c>
      <c r="N75" s="3">
        <f t="shared" si="95"/>
        <v>0</v>
      </c>
      <c r="O75" s="5">
        <f t="shared" si="95"/>
        <v>14</v>
      </c>
      <c r="P75" s="1">
        <f t="shared" si="95"/>
        <v>49</v>
      </c>
      <c r="Q75" s="1">
        <f t="shared" si="95"/>
        <v>0</v>
      </c>
      <c r="R75" s="1">
        <f t="shared" si="95"/>
        <v>0</v>
      </c>
      <c r="S75" s="1">
        <f t="shared" si="95"/>
        <v>0</v>
      </c>
      <c r="T75" s="1">
        <f t="shared" si="95"/>
        <v>128</v>
      </c>
      <c r="U75" s="4">
        <f t="shared" si="95"/>
        <v>25</v>
      </c>
      <c r="V75" s="1">
        <f t="shared" si="95"/>
        <v>214</v>
      </c>
      <c r="W75" s="3">
        <f t="shared" si="95"/>
        <v>0</v>
      </c>
      <c r="X75" s="1">
        <f t="shared" si="95"/>
        <v>0</v>
      </c>
      <c r="Y75" s="3">
        <f t="shared" si="95"/>
        <v>0</v>
      </c>
      <c r="Z75" s="1">
        <f t="shared" si="95"/>
        <v>0</v>
      </c>
      <c r="AA75" s="3">
        <f t="shared" si="95"/>
        <v>56</v>
      </c>
      <c r="AB75" s="3">
        <f t="shared" si="95"/>
        <v>0</v>
      </c>
      <c r="AC75" s="1">
        <f t="shared" si="95"/>
        <v>56</v>
      </c>
    </row>
    <row r="76" spans="1:29">
      <c r="A76" s="1">
        <v>76</v>
      </c>
      <c r="B76" s="22">
        <v>14</v>
      </c>
      <c r="C76" s="22">
        <v>58</v>
      </c>
      <c r="D76" s="22" t="s">
        <v>26</v>
      </c>
      <c r="E76" s="22">
        <v>23</v>
      </c>
      <c r="F76" s="22">
        <v>25</v>
      </c>
      <c r="G76" s="22" t="s">
        <v>39</v>
      </c>
      <c r="H76" s="22" t="s">
        <v>28</v>
      </c>
      <c r="I76" s="3" t="s">
        <v>29</v>
      </c>
      <c r="J76" s="3" t="s">
        <v>30</v>
      </c>
      <c r="K76" s="1" t="s">
        <v>31</v>
      </c>
      <c r="L76" s="1" t="s">
        <v>32</v>
      </c>
      <c r="M76" s="3" t="s">
        <v>31</v>
      </c>
      <c r="N76" s="3" t="s">
        <v>31</v>
      </c>
      <c r="O76" s="1" t="s">
        <v>55</v>
      </c>
      <c r="P76" s="1" t="s">
        <v>84</v>
      </c>
      <c r="Q76" s="1" t="s">
        <v>31</v>
      </c>
      <c r="R76" s="1" t="s">
        <v>31</v>
      </c>
      <c r="S76" s="1" t="s">
        <v>31</v>
      </c>
      <c r="T76" s="1" t="s">
        <v>35</v>
      </c>
      <c r="U76" s="4" t="s">
        <v>42</v>
      </c>
      <c r="V76" s="1" t="s">
        <v>103</v>
      </c>
      <c r="W76" s="3" t="s">
        <v>31</v>
      </c>
      <c r="X76" s="1" t="s">
        <v>31</v>
      </c>
      <c r="Y76" s="3" t="s">
        <v>31</v>
      </c>
      <c r="Z76" s="1" t="s">
        <v>31</v>
      </c>
      <c r="AA76" s="3" t="s">
        <v>38</v>
      </c>
      <c r="AB76" s="3" t="s">
        <v>31</v>
      </c>
      <c r="AC76" s="6" t="s">
        <v>38</v>
      </c>
    </row>
    <row r="77" spans="1:29">
      <c r="A77" s="1">
        <v>77</v>
      </c>
      <c r="B77" s="22"/>
      <c r="C77" s="22"/>
      <c r="D77" s="22"/>
      <c r="E77" s="22"/>
      <c r="F77" s="22"/>
      <c r="G77" s="22"/>
      <c r="H77" s="22"/>
      <c r="I77" s="3" t="str">
        <f t="shared" ref="I77:O77" si="96">HEX2BIN(RIGHT(I76,2),8)</f>
        <v>10000011</v>
      </c>
      <c r="J77" s="3" t="str">
        <f t="shared" si="96"/>
        <v>00000110</v>
      </c>
      <c r="K77" s="1" t="str">
        <f t="shared" si="96"/>
        <v>00000000</v>
      </c>
      <c r="L77" s="1" t="str">
        <f t="shared" si="96"/>
        <v>01110000</v>
      </c>
      <c r="M77" s="3" t="str">
        <f t="shared" si="96"/>
        <v>00000000</v>
      </c>
      <c r="N77" s="3" t="str">
        <f t="shared" si="96"/>
        <v>00000000</v>
      </c>
      <c r="O77" s="1" t="str">
        <f t="shared" si="96"/>
        <v>00001110</v>
      </c>
      <c r="P77" s="1" t="str">
        <f t="shared" ref="P77:V77" si="97">HEX2BIN(RIGHT(P76,2),8)</f>
        <v>00111010</v>
      </c>
      <c r="Q77" s="1" t="str">
        <f t="shared" si="97"/>
        <v>00000000</v>
      </c>
      <c r="R77" s="1" t="str">
        <f t="shared" si="97"/>
        <v>00000000</v>
      </c>
      <c r="S77" s="1" t="str">
        <f t="shared" si="97"/>
        <v>00000000</v>
      </c>
      <c r="T77" s="1" t="str">
        <f t="shared" si="97"/>
        <v>10000000</v>
      </c>
      <c r="U77" s="1" t="str">
        <f t="shared" si="97"/>
        <v>00011001</v>
      </c>
      <c r="V77" s="1" t="str">
        <f t="shared" si="97"/>
        <v>11011101</v>
      </c>
      <c r="W77" s="3" t="str">
        <f t="shared" ref="W77:AC77" si="98">HEX2BIN(RIGHT(W76,2),8)</f>
        <v>00000000</v>
      </c>
      <c r="X77" s="1" t="str">
        <f t="shared" si="98"/>
        <v>00000000</v>
      </c>
      <c r="Y77" s="3" t="str">
        <f t="shared" si="98"/>
        <v>00000000</v>
      </c>
      <c r="Z77" s="1" t="str">
        <f t="shared" si="98"/>
        <v>00000000</v>
      </c>
      <c r="AA77" s="3" t="str">
        <f t="shared" si="98"/>
        <v>00111000</v>
      </c>
      <c r="AB77" s="3" t="str">
        <f t="shared" si="98"/>
        <v>00000000</v>
      </c>
      <c r="AC77" s="1" t="str">
        <f t="shared" si="98"/>
        <v>00111000</v>
      </c>
    </row>
    <row r="78" spans="1:29">
      <c r="A78" s="1">
        <v>78</v>
      </c>
      <c r="B78" s="22"/>
      <c r="C78" s="22"/>
      <c r="D78" s="22"/>
      <c r="E78" s="22"/>
      <c r="F78" s="22"/>
      <c r="G78" s="22"/>
      <c r="H78" s="22"/>
      <c r="I78" s="3">
        <f>HEX2DEC(RIGHT(I76,2))</f>
        <v>131</v>
      </c>
      <c r="J78" s="3">
        <f t="shared" ref="J78:AC78" si="99">HEX2DEC(RIGHT(J76,2))</f>
        <v>6</v>
      </c>
      <c r="K78" s="1">
        <f t="shared" si="99"/>
        <v>0</v>
      </c>
      <c r="L78" s="1">
        <f t="shared" si="99"/>
        <v>112</v>
      </c>
      <c r="M78" s="3">
        <f t="shared" si="99"/>
        <v>0</v>
      </c>
      <c r="N78" s="3">
        <f t="shared" si="99"/>
        <v>0</v>
      </c>
      <c r="O78" s="5">
        <f t="shared" si="99"/>
        <v>14</v>
      </c>
      <c r="P78" s="1">
        <f t="shared" si="99"/>
        <v>58</v>
      </c>
      <c r="Q78" s="1">
        <f t="shared" si="99"/>
        <v>0</v>
      </c>
      <c r="R78" s="1">
        <f t="shared" si="99"/>
        <v>0</v>
      </c>
      <c r="S78" s="1">
        <f t="shared" si="99"/>
        <v>0</v>
      </c>
      <c r="T78" s="1">
        <f t="shared" si="99"/>
        <v>128</v>
      </c>
      <c r="U78" s="4">
        <f t="shared" si="99"/>
        <v>25</v>
      </c>
      <c r="V78" s="1">
        <f t="shared" si="99"/>
        <v>221</v>
      </c>
      <c r="W78" s="3">
        <f t="shared" si="99"/>
        <v>0</v>
      </c>
      <c r="X78" s="1">
        <f t="shared" si="99"/>
        <v>0</v>
      </c>
      <c r="Y78" s="3">
        <f t="shared" si="99"/>
        <v>0</v>
      </c>
      <c r="Z78" s="1">
        <f t="shared" si="99"/>
        <v>0</v>
      </c>
      <c r="AA78" s="3">
        <f t="shared" si="99"/>
        <v>56</v>
      </c>
      <c r="AB78" s="3">
        <f t="shared" si="99"/>
        <v>0</v>
      </c>
      <c r="AC78" s="1">
        <f t="shared" si="99"/>
        <v>56</v>
      </c>
    </row>
    <row r="79" spans="1:29">
      <c r="A79" s="1">
        <v>79</v>
      </c>
      <c r="B79" s="22">
        <v>15</v>
      </c>
      <c r="C79" s="22">
        <v>7</v>
      </c>
      <c r="D79" s="22" t="s">
        <v>26</v>
      </c>
      <c r="E79" s="22">
        <v>23</v>
      </c>
      <c r="F79" s="22">
        <v>25</v>
      </c>
      <c r="G79" s="22" t="s">
        <v>39</v>
      </c>
      <c r="H79" s="22">
        <v>3</v>
      </c>
      <c r="I79" s="3" t="s">
        <v>29</v>
      </c>
      <c r="J79" s="3" t="s">
        <v>30</v>
      </c>
      <c r="K79" s="1" t="s">
        <v>83</v>
      </c>
      <c r="L79" s="1" t="s">
        <v>32</v>
      </c>
      <c r="M79" s="3" t="s">
        <v>31</v>
      </c>
      <c r="N79" s="3" t="s">
        <v>31</v>
      </c>
      <c r="O79" s="3" t="s">
        <v>104</v>
      </c>
      <c r="P79" s="3" t="s">
        <v>105</v>
      </c>
      <c r="Q79" s="3" t="s">
        <v>31</v>
      </c>
      <c r="R79" s="3" t="s">
        <v>31</v>
      </c>
      <c r="S79" s="3" t="s">
        <v>31</v>
      </c>
      <c r="T79" s="3" t="s">
        <v>35</v>
      </c>
      <c r="U79" s="3" t="s">
        <v>42</v>
      </c>
      <c r="V79" s="3" t="s">
        <v>106</v>
      </c>
      <c r="W79" s="3" t="s">
        <v>31</v>
      </c>
      <c r="X79" s="1" t="s">
        <v>31</v>
      </c>
      <c r="Y79" s="3" t="s">
        <v>31</v>
      </c>
      <c r="Z79" s="1" t="s">
        <v>31</v>
      </c>
      <c r="AA79" s="3" t="s">
        <v>38</v>
      </c>
      <c r="AB79" s="3" t="s">
        <v>31</v>
      </c>
      <c r="AC79" s="6" t="s">
        <v>38</v>
      </c>
    </row>
    <row r="80" spans="1:29">
      <c r="A80" s="1">
        <v>80</v>
      </c>
      <c r="B80" s="22"/>
      <c r="C80" s="22"/>
      <c r="D80" s="22"/>
      <c r="E80" s="22"/>
      <c r="F80" s="22"/>
      <c r="G80" s="22"/>
      <c r="H80" s="22"/>
      <c r="I80" s="3" t="str">
        <f t="shared" ref="I80:O80" si="100">HEX2BIN(RIGHT(I79,2),8)</f>
        <v>10000011</v>
      </c>
      <c r="J80" s="3" t="str">
        <f t="shared" si="100"/>
        <v>00000110</v>
      </c>
      <c r="K80" s="1" t="str">
        <f t="shared" si="100"/>
        <v>00000010</v>
      </c>
      <c r="L80" s="1" t="str">
        <f t="shared" si="100"/>
        <v>01110000</v>
      </c>
      <c r="M80" s="3" t="str">
        <f t="shared" si="100"/>
        <v>00000000</v>
      </c>
      <c r="N80" s="3" t="str">
        <f t="shared" si="100"/>
        <v>00000000</v>
      </c>
      <c r="O80" s="1" t="str">
        <f t="shared" si="100"/>
        <v>00001111</v>
      </c>
      <c r="P80" s="1" t="str">
        <f t="shared" ref="P80:V80" si="101">HEX2BIN(RIGHT(P79,2),8)</f>
        <v>00000111</v>
      </c>
      <c r="Q80" s="1" t="str">
        <f t="shared" si="101"/>
        <v>00000000</v>
      </c>
      <c r="R80" s="1" t="str">
        <f t="shared" si="101"/>
        <v>00000000</v>
      </c>
      <c r="S80" s="1" t="str">
        <f t="shared" si="101"/>
        <v>00000000</v>
      </c>
      <c r="T80" s="1" t="str">
        <f t="shared" si="101"/>
        <v>10000000</v>
      </c>
      <c r="U80" s="1" t="str">
        <f t="shared" si="101"/>
        <v>00011001</v>
      </c>
      <c r="V80" s="1" t="str">
        <f t="shared" si="101"/>
        <v>11100011</v>
      </c>
      <c r="W80" s="3" t="str">
        <f t="shared" ref="W80:AC80" si="102">HEX2BIN(RIGHT(W79,2),8)</f>
        <v>00000000</v>
      </c>
      <c r="X80" s="1" t="str">
        <f t="shared" si="102"/>
        <v>00000000</v>
      </c>
      <c r="Y80" s="3" t="str">
        <f t="shared" si="102"/>
        <v>00000000</v>
      </c>
      <c r="Z80" s="1" t="str">
        <f t="shared" si="102"/>
        <v>00000000</v>
      </c>
      <c r="AA80" s="3" t="str">
        <f t="shared" si="102"/>
        <v>00111000</v>
      </c>
      <c r="AB80" s="3" t="str">
        <f t="shared" si="102"/>
        <v>00000000</v>
      </c>
      <c r="AC80" s="1" t="str">
        <f t="shared" si="102"/>
        <v>00111000</v>
      </c>
    </row>
    <row r="81" spans="1:29">
      <c r="A81" s="1">
        <v>81</v>
      </c>
      <c r="B81" s="22"/>
      <c r="C81" s="22"/>
      <c r="D81" s="22"/>
      <c r="E81" s="22"/>
      <c r="F81" s="22"/>
      <c r="G81" s="22"/>
      <c r="H81" s="22"/>
      <c r="I81" s="3">
        <f>HEX2DEC(RIGHT(I79,2))</f>
        <v>131</v>
      </c>
      <c r="J81" s="3">
        <f t="shared" ref="J81:AC81" si="103">HEX2DEC(RIGHT(J79,2))</f>
        <v>6</v>
      </c>
      <c r="K81" s="1">
        <f t="shared" si="103"/>
        <v>2</v>
      </c>
      <c r="L81" s="1">
        <f t="shared" si="103"/>
        <v>112</v>
      </c>
      <c r="M81" s="3">
        <f t="shared" si="103"/>
        <v>0</v>
      </c>
      <c r="N81" s="3">
        <f t="shared" si="103"/>
        <v>0</v>
      </c>
      <c r="O81" s="5">
        <f t="shared" si="103"/>
        <v>15</v>
      </c>
      <c r="P81" s="1">
        <f t="shared" si="103"/>
        <v>7</v>
      </c>
      <c r="Q81" s="1">
        <f t="shared" si="103"/>
        <v>0</v>
      </c>
      <c r="R81" s="1">
        <f t="shared" si="103"/>
        <v>0</v>
      </c>
      <c r="S81" s="1">
        <f t="shared" si="103"/>
        <v>0</v>
      </c>
      <c r="T81" s="1">
        <f t="shared" si="103"/>
        <v>128</v>
      </c>
      <c r="U81" s="4">
        <f t="shared" si="103"/>
        <v>25</v>
      </c>
      <c r="V81" s="1">
        <f t="shared" si="103"/>
        <v>227</v>
      </c>
      <c r="W81" s="3">
        <f t="shared" si="103"/>
        <v>0</v>
      </c>
      <c r="X81" s="1">
        <f t="shared" si="103"/>
        <v>0</v>
      </c>
      <c r="Y81" s="3">
        <f t="shared" si="103"/>
        <v>0</v>
      </c>
      <c r="Z81" s="1">
        <f t="shared" si="103"/>
        <v>0</v>
      </c>
      <c r="AA81" s="3">
        <f t="shared" si="103"/>
        <v>56</v>
      </c>
      <c r="AB81" s="3">
        <f t="shared" si="103"/>
        <v>0</v>
      </c>
      <c r="AC81" s="1">
        <f t="shared" si="103"/>
        <v>56</v>
      </c>
    </row>
    <row r="82" spans="1:29">
      <c r="A82" s="1">
        <v>82</v>
      </c>
      <c r="B82" s="22">
        <v>15</v>
      </c>
      <c r="C82" s="22">
        <v>5</v>
      </c>
      <c r="D82" s="22" t="s">
        <v>26</v>
      </c>
      <c r="E82" s="22">
        <v>23</v>
      </c>
      <c r="F82" s="22">
        <v>25</v>
      </c>
      <c r="G82" s="22" t="s">
        <v>90</v>
      </c>
      <c r="H82" s="22" t="s">
        <v>91</v>
      </c>
      <c r="I82" s="3" t="s">
        <v>29</v>
      </c>
      <c r="J82" s="3" t="s">
        <v>30</v>
      </c>
      <c r="K82" s="1" t="s">
        <v>56</v>
      </c>
      <c r="L82" s="1" t="s">
        <v>32</v>
      </c>
      <c r="M82" s="3" t="s">
        <v>31</v>
      </c>
      <c r="N82" s="3" t="s">
        <v>31</v>
      </c>
      <c r="O82" s="1" t="s">
        <v>107</v>
      </c>
      <c r="P82" s="1" t="s">
        <v>108</v>
      </c>
      <c r="Q82" s="1" t="s">
        <v>31</v>
      </c>
      <c r="R82" s="1" t="s">
        <v>31</v>
      </c>
      <c r="S82" s="1" t="s">
        <v>31</v>
      </c>
      <c r="T82" s="1" t="s">
        <v>35</v>
      </c>
      <c r="U82" s="4" t="s">
        <v>42</v>
      </c>
      <c r="V82" s="1" t="s">
        <v>109</v>
      </c>
      <c r="W82" s="3" t="s">
        <v>31</v>
      </c>
      <c r="X82" s="1" t="s">
        <v>59</v>
      </c>
      <c r="Y82" s="3" t="s">
        <v>31</v>
      </c>
      <c r="Z82" s="1" t="s">
        <v>31</v>
      </c>
      <c r="AA82" s="3" t="s">
        <v>38</v>
      </c>
      <c r="AB82" s="3" t="s">
        <v>31</v>
      </c>
      <c r="AC82" s="1" t="s">
        <v>94</v>
      </c>
    </row>
    <row r="83" spans="1:29">
      <c r="A83" s="1">
        <v>83</v>
      </c>
      <c r="B83" s="22"/>
      <c r="C83" s="22"/>
      <c r="D83" s="22"/>
      <c r="E83" s="22"/>
      <c r="F83" s="22"/>
      <c r="G83" s="22"/>
      <c r="H83" s="22"/>
      <c r="I83" s="3" t="str">
        <f t="shared" ref="I83:O83" si="104">HEX2BIN(RIGHT(I82,2),8)</f>
        <v>10000011</v>
      </c>
      <c r="J83" s="3" t="str">
        <f t="shared" si="104"/>
        <v>00000110</v>
      </c>
      <c r="K83" s="1" t="str">
        <f t="shared" si="104"/>
        <v>00000001</v>
      </c>
      <c r="L83" s="1" t="str">
        <f t="shared" si="104"/>
        <v>01110000</v>
      </c>
      <c r="M83" s="3" t="str">
        <f t="shared" si="104"/>
        <v>00000000</v>
      </c>
      <c r="N83" s="3" t="str">
        <f t="shared" si="104"/>
        <v>00000000</v>
      </c>
      <c r="O83" s="1" t="str">
        <f t="shared" si="104"/>
        <v>10001111</v>
      </c>
      <c r="P83" s="1" t="str">
        <f t="shared" ref="P83:V83" si="105">HEX2BIN(RIGHT(P82,2),8)</f>
        <v>00000100</v>
      </c>
      <c r="Q83" s="1" t="str">
        <f t="shared" si="105"/>
        <v>00000000</v>
      </c>
      <c r="R83" s="1" t="str">
        <f t="shared" si="105"/>
        <v>00000000</v>
      </c>
      <c r="S83" s="1" t="str">
        <f t="shared" si="105"/>
        <v>00000000</v>
      </c>
      <c r="T83" s="1" t="str">
        <f t="shared" si="105"/>
        <v>10000000</v>
      </c>
      <c r="U83" s="1" t="str">
        <f t="shared" si="105"/>
        <v>00011001</v>
      </c>
      <c r="V83" s="1" t="str">
        <f t="shared" si="105"/>
        <v>01100011</v>
      </c>
      <c r="W83" s="3" t="str">
        <f t="shared" ref="W83:AC83" si="106">HEX2BIN(RIGHT(W82,2),8)</f>
        <v>00000000</v>
      </c>
      <c r="X83" s="1" t="str">
        <f t="shared" si="106"/>
        <v>00010001</v>
      </c>
      <c r="Y83" s="3" t="str">
        <f t="shared" si="106"/>
        <v>00000000</v>
      </c>
      <c r="Z83" s="1" t="str">
        <f t="shared" si="106"/>
        <v>00000000</v>
      </c>
      <c r="AA83" s="3" t="str">
        <f t="shared" si="106"/>
        <v>00111000</v>
      </c>
      <c r="AB83" s="3" t="str">
        <f t="shared" si="106"/>
        <v>00000000</v>
      </c>
      <c r="AC83" s="1" t="str">
        <f t="shared" si="106"/>
        <v>00101001</v>
      </c>
    </row>
    <row r="84" spans="1:29">
      <c r="A84" s="1">
        <v>84</v>
      </c>
      <c r="B84" s="22"/>
      <c r="C84" s="22"/>
      <c r="D84" s="22"/>
      <c r="E84" s="22"/>
      <c r="F84" s="22"/>
      <c r="G84" s="22"/>
      <c r="H84" s="22"/>
      <c r="I84" s="3">
        <f>HEX2DEC(RIGHT(I82,2))</f>
        <v>131</v>
      </c>
      <c r="J84" s="3">
        <f t="shared" ref="J84:AC84" si="107">HEX2DEC(RIGHT(J82,2))</f>
        <v>6</v>
      </c>
      <c r="K84" s="1">
        <f t="shared" si="107"/>
        <v>1</v>
      </c>
      <c r="L84" s="1">
        <f t="shared" si="107"/>
        <v>112</v>
      </c>
      <c r="M84" s="3">
        <f t="shared" si="107"/>
        <v>0</v>
      </c>
      <c r="N84" s="3">
        <f t="shared" si="107"/>
        <v>0</v>
      </c>
      <c r="O84" s="5">
        <f t="shared" si="107"/>
        <v>143</v>
      </c>
      <c r="P84" s="1">
        <f t="shared" si="107"/>
        <v>4</v>
      </c>
      <c r="Q84" s="1">
        <f t="shared" si="107"/>
        <v>0</v>
      </c>
      <c r="R84" s="1">
        <f t="shared" si="107"/>
        <v>0</v>
      </c>
      <c r="S84" s="1">
        <f t="shared" si="107"/>
        <v>0</v>
      </c>
      <c r="T84" s="1">
        <f t="shared" si="107"/>
        <v>128</v>
      </c>
      <c r="U84" s="4">
        <f t="shared" si="107"/>
        <v>25</v>
      </c>
      <c r="V84" s="1">
        <f t="shared" si="107"/>
        <v>99</v>
      </c>
      <c r="W84" s="3">
        <f t="shared" si="107"/>
        <v>0</v>
      </c>
      <c r="X84" s="1">
        <f t="shared" si="107"/>
        <v>17</v>
      </c>
      <c r="Y84" s="3">
        <f t="shared" si="107"/>
        <v>0</v>
      </c>
      <c r="Z84" s="1">
        <f t="shared" si="107"/>
        <v>0</v>
      </c>
      <c r="AA84" s="3">
        <f t="shared" si="107"/>
        <v>56</v>
      </c>
      <c r="AB84" s="3">
        <f t="shared" si="107"/>
        <v>0</v>
      </c>
      <c r="AC84" s="1">
        <f t="shared" si="107"/>
        <v>41</v>
      </c>
    </row>
    <row r="85" spans="1:29">
      <c r="A85" s="1">
        <v>85</v>
      </c>
      <c r="B85" s="22">
        <v>15</v>
      </c>
      <c r="C85" s="22">
        <v>5</v>
      </c>
      <c r="D85" s="22" t="s">
        <v>26</v>
      </c>
      <c r="E85" s="22">
        <v>23</v>
      </c>
      <c r="F85" s="22">
        <v>25</v>
      </c>
      <c r="G85" s="22" t="s">
        <v>90</v>
      </c>
      <c r="H85" s="22">
        <v>4</v>
      </c>
      <c r="I85" s="3" t="s">
        <v>29</v>
      </c>
      <c r="J85" s="3" t="s">
        <v>30</v>
      </c>
      <c r="K85" s="1" t="s">
        <v>56</v>
      </c>
      <c r="L85" s="1" t="s">
        <v>32</v>
      </c>
      <c r="M85" s="3" t="s">
        <v>31</v>
      </c>
      <c r="N85" s="3" t="s">
        <v>31</v>
      </c>
      <c r="O85" s="1" t="s">
        <v>107</v>
      </c>
      <c r="P85" s="1" t="s">
        <v>110</v>
      </c>
      <c r="Q85" s="1" t="s">
        <v>31</v>
      </c>
      <c r="R85" s="1" t="s">
        <v>31</v>
      </c>
      <c r="S85" s="1" t="s">
        <v>31</v>
      </c>
      <c r="T85" s="1" t="s">
        <v>35</v>
      </c>
      <c r="U85" s="4" t="s">
        <v>42</v>
      </c>
      <c r="V85" s="1" t="s">
        <v>111</v>
      </c>
      <c r="W85" s="3" t="s">
        <v>31</v>
      </c>
      <c r="X85" s="1" t="s">
        <v>59</v>
      </c>
      <c r="Y85" s="3" t="s">
        <v>31</v>
      </c>
      <c r="Z85" s="1" t="s">
        <v>97</v>
      </c>
      <c r="AA85" s="3" t="s">
        <v>38</v>
      </c>
      <c r="AB85" s="3" t="s">
        <v>31</v>
      </c>
      <c r="AC85" s="9" t="s">
        <v>82</v>
      </c>
    </row>
    <row r="86" spans="1:29">
      <c r="A86" s="1">
        <v>86</v>
      </c>
      <c r="B86" s="22"/>
      <c r="C86" s="22"/>
      <c r="D86" s="22"/>
      <c r="E86" s="22"/>
      <c r="F86" s="22"/>
      <c r="G86" s="22"/>
      <c r="H86" s="22"/>
      <c r="I86" s="3" t="str">
        <f t="shared" ref="I86:O86" si="108">HEX2BIN(RIGHT(I85,2),8)</f>
        <v>10000011</v>
      </c>
      <c r="J86" s="3" t="str">
        <f t="shared" si="108"/>
        <v>00000110</v>
      </c>
      <c r="K86" s="1" t="str">
        <f t="shared" si="108"/>
        <v>00000001</v>
      </c>
      <c r="L86" s="1" t="str">
        <f t="shared" si="108"/>
        <v>01110000</v>
      </c>
      <c r="M86" s="3" t="str">
        <f t="shared" si="108"/>
        <v>00000000</v>
      </c>
      <c r="N86" s="3" t="str">
        <f t="shared" si="108"/>
        <v>00000000</v>
      </c>
      <c r="O86" s="1" t="str">
        <f t="shared" si="108"/>
        <v>10001111</v>
      </c>
      <c r="P86" s="1" t="str">
        <f t="shared" ref="P86:V86" si="109">HEX2BIN(RIGHT(P85,2),8)</f>
        <v>00000101</v>
      </c>
      <c r="Q86" s="1" t="str">
        <f t="shared" si="109"/>
        <v>00000000</v>
      </c>
      <c r="R86" s="1" t="str">
        <f t="shared" si="109"/>
        <v>00000000</v>
      </c>
      <c r="S86" s="1" t="str">
        <f t="shared" si="109"/>
        <v>00000000</v>
      </c>
      <c r="T86" s="1" t="str">
        <f t="shared" si="109"/>
        <v>10000000</v>
      </c>
      <c r="U86" s="1" t="str">
        <f t="shared" si="109"/>
        <v>00011001</v>
      </c>
      <c r="V86" s="1" t="str">
        <f t="shared" si="109"/>
        <v>01100010</v>
      </c>
      <c r="W86" s="3" t="str">
        <f t="shared" ref="W86:AC86" si="110">HEX2BIN(RIGHT(W85,2),8)</f>
        <v>00000000</v>
      </c>
      <c r="X86" s="1" t="str">
        <f t="shared" si="110"/>
        <v>00010001</v>
      </c>
      <c r="Y86" s="3" t="str">
        <f t="shared" si="110"/>
        <v>00000000</v>
      </c>
      <c r="Z86" s="1" t="str">
        <f t="shared" si="110"/>
        <v>01000000</v>
      </c>
      <c r="AA86" s="3" t="str">
        <f t="shared" si="110"/>
        <v>00111000</v>
      </c>
      <c r="AB86" s="3" t="str">
        <f t="shared" si="110"/>
        <v>00000000</v>
      </c>
      <c r="AC86" s="1" t="str">
        <f t="shared" si="110"/>
        <v>01101001</v>
      </c>
    </row>
    <row r="87" spans="1:29">
      <c r="A87" s="1">
        <v>87</v>
      </c>
      <c r="B87" s="22"/>
      <c r="C87" s="22"/>
      <c r="D87" s="22"/>
      <c r="E87" s="22"/>
      <c r="F87" s="22"/>
      <c r="G87" s="22"/>
      <c r="H87" s="22"/>
      <c r="I87" s="3">
        <f>HEX2DEC(RIGHT(I85,2))</f>
        <v>131</v>
      </c>
      <c r="J87" s="3">
        <f t="shared" ref="J87:AC87" si="111">HEX2DEC(RIGHT(J85,2))</f>
        <v>6</v>
      </c>
      <c r="K87" s="1">
        <f t="shared" si="111"/>
        <v>1</v>
      </c>
      <c r="L87" s="1">
        <f t="shared" si="111"/>
        <v>112</v>
      </c>
      <c r="M87" s="3">
        <f t="shared" si="111"/>
        <v>0</v>
      </c>
      <c r="N87" s="3">
        <f t="shared" si="111"/>
        <v>0</v>
      </c>
      <c r="O87" s="5">
        <f t="shared" si="111"/>
        <v>143</v>
      </c>
      <c r="P87" s="1">
        <f t="shared" si="111"/>
        <v>5</v>
      </c>
      <c r="Q87" s="1">
        <f t="shared" si="111"/>
        <v>0</v>
      </c>
      <c r="R87" s="1">
        <f t="shared" si="111"/>
        <v>0</v>
      </c>
      <c r="S87" s="1">
        <f t="shared" si="111"/>
        <v>0</v>
      </c>
      <c r="T87" s="1">
        <f t="shared" si="111"/>
        <v>128</v>
      </c>
      <c r="U87" s="4">
        <f t="shared" si="111"/>
        <v>25</v>
      </c>
      <c r="V87" s="1">
        <f t="shared" si="111"/>
        <v>98</v>
      </c>
      <c r="W87" s="3">
        <f t="shared" si="111"/>
        <v>0</v>
      </c>
      <c r="X87" s="1">
        <f t="shared" si="111"/>
        <v>17</v>
      </c>
      <c r="Y87" s="3">
        <f t="shared" si="111"/>
        <v>0</v>
      </c>
      <c r="Z87" s="1">
        <f t="shared" si="111"/>
        <v>64</v>
      </c>
      <c r="AA87" s="3">
        <f t="shared" si="111"/>
        <v>56</v>
      </c>
      <c r="AB87" s="3">
        <f t="shared" si="111"/>
        <v>0</v>
      </c>
      <c r="AC87" s="1">
        <f t="shared" si="111"/>
        <v>105</v>
      </c>
    </row>
    <row r="88" spans="1:29">
      <c r="A88" s="1">
        <v>88</v>
      </c>
      <c r="B88" s="22">
        <v>15</v>
      </c>
      <c r="C88" s="22">
        <v>6</v>
      </c>
      <c r="D88" s="22" t="s">
        <v>26</v>
      </c>
      <c r="E88" s="22">
        <v>23</v>
      </c>
      <c r="F88" s="22">
        <v>25</v>
      </c>
      <c r="G88" s="22" t="s">
        <v>90</v>
      </c>
      <c r="H88" s="22">
        <v>3</v>
      </c>
      <c r="I88" s="3" t="s">
        <v>29</v>
      </c>
      <c r="J88" s="3" t="s">
        <v>30</v>
      </c>
      <c r="K88" s="1" t="s">
        <v>83</v>
      </c>
      <c r="L88" s="1" t="s">
        <v>32</v>
      </c>
      <c r="M88" s="3" t="s">
        <v>31</v>
      </c>
      <c r="N88" s="3" t="s">
        <v>31</v>
      </c>
      <c r="O88" s="1" t="s">
        <v>107</v>
      </c>
      <c r="P88" s="1" t="s">
        <v>30</v>
      </c>
      <c r="Q88" s="1" t="s">
        <v>31</v>
      </c>
      <c r="R88" s="1" t="s">
        <v>31</v>
      </c>
      <c r="S88" s="1" t="s">
        <v>31</v>
      </c>
      <c r="T88" s="1" t="s">
        <v>35</v>
      </c>
      <c r="U88" s="4" t="s">
        <v>42</v>
      </c>
      <c r="V88" s="1" t="s">
        <v>111</v>
      </c>
      <c r="W88" s="3" t="s">
        <v>31</v>
      </c>
      <c r="X88" s="1" t="s">
        <v>59</v>
      </c>
      <c r="Y88" s="3" t="s">
        <v>31</v>
      </c>
      <c r="Z88" s="1" t="s">
        <v>31</v>
      </c>
      <c r="AA88" s="3" t="s">
        <v>38</v>
      </c>
      <c r="AB88" s="3" t="s">
        <v>31</v>
      </c>
      <c r="AC88" s="1" t="s">
        <v>94</v>
      </c>
    </row>
    <row r="89" spans="1:29">
      <c r="A89" s="1">
        <v>89</v>
      </c>
      <c r="B89" s="22"/>
      <c r="C89" s="22"/>
      <c r="D89" s="22"/>
      <c r="E89" s="22"/>
      <c r="F89" s="22"/>
      <c r="G89" s="22"/>
      <c r="H89" s="22"/>
      <c r="I89" s="3" t="str">
        <f t="shared" ref="I89:O89" si="112">HEX2BIN(RIGHT(I88,2),8)</f>
        <v>10000011</v>
      </c>
      <c r="J89" s="3" t="str">
        <f t="shared" si="112"/>
        <v>00000110</v>
      </c>
      <c r="K89" s="1" t="str">
        <f t="shared" si="112"/>
        <v>00000010</v>
      </c>
      <c r="L89" s="1" t="str">
        <f t="shared" si="112"/>
        <v>01110000</v>
      </c>
      <c r="M89" s="3" t="str">
        <f t="shared" si="112"/>
        <v>00000000</v>
      </c>
      <c r="N89" s="3" t="str">
        <f t="shared" si="112"/>
        <v>00000000</v>
      </c>
      <c r="O89" s="1" t="str">
        <f t="shared" si="112"/>
        <v>10001111</v>
      </c>
      <c r="P89" s="1" t="str">
        <f t="shared" ref="P89:V89" si="113">HEX2BIN(RIGHT(P88,2),8)</f>
        <v>00000110</v>
      </c>
      <c r="Q89" s="1" t="str">
        <f t="shared" si="113"/>
        <v>00000000</v>
      </c>
      <c r="R89" s="1" t="str">
        <f t="shared" si="113"/>
        <v>00000000</v>
      </c>
      <c r="S89" s="1" t="str">
        <f t="shared" si="113"/>
        <v>00000000</v>
      </c>
      <c r="T89" s="1" t="str">
        <f t="shared" si="113"/>
        <v>10000000</v>
      </c>
      <c r="U89" s="1" t="str">
        <f t="shared" si="113"/>
        <v>00011001</v>
      </c>
      <c r="V89" s="1" t="str">
        <f t="shared" si="113"/>
        <v>01100010</v>
      </c>
      <c r="W89" s="3" t="str">
        <f t="shared" ref="W89:AC89" si="114">HEX2BIN(RIGHT(W88,2),8)</f>
        <v>00000000</v>
      </c>
      <c r="X89" s="1" t="str">
        <f t="shared" si="114"/>
        <v>00010001</v>
      </c>
      <c r="Y89" s="3" t="str">
        <f t="shared" si="114"/>
        <v>00000000</v>
      </c>
      <c r="Z89" s="1" t="str">
        <f t="shared" si="114"/>
        <v>00000000</v>
      </c>
      <c r="AA89" s="3" t="str">
        <f t="shared" si="114"/>
        <v>00111000</v>
      </c>
      <c r="AB89" s="3" t="str">
        <f t="shared" si="114"/>
        <v>00000000</v>
      </c>
      <c r="AC89" s="1" t="str">
        <f t="shared" si="114"/>
        <v>00101001</v>
      </c>
    </row>
    <row r="90" spans="1:29">
      <c r="A90" s="1">
        <v>90</v>
      </c>
      <c r="B90" s="22"/>
      <c r="C90" s="22"/>
      <c r="D90" s="22"/>
      <c r="E90" s="22"/>
      <c r="F90" s="22"/>
      <c r="G90" s="22"/>
      <c r="H90" s="22"/>
      <c r="I90" s="3">
        <f>HEX2DEC(RIGHT(I88,2))</f>
        <v>131</v>
      </c>
      <c r="J90" s="3">
        <f t="shared" ref="J90:AC90" si="115">HEX2DEC(RIGHT(J88,2))</f>
        <v>6</v>
      </c>
      <c r="K90" s="1">
        <f t="shared" si="115"/>
        <v>2</v>
      </c>
      <c r="L90" s="1">
        <f t="shared" si="115"/>
        <v>112</v>
      </c>
      <c r="M90" s="3">
        <f t="shared" si="115"/>
        <v>0</v>
      </c>
      <c r="N90" s="3">
        <f t="shared" si="115"/>
        <v>0</v>
      </c>
      <c r="O90" s="5">
        <f t="shared" si="115"/>
        <v>143</v>
      </c>
      <c r="P90" s="1">
        <f t="shared" si="115"/>
        <v>6</v>
      </c>
      <c r="Q90" s="1">
        <f t="shared" si="115"/>
        <v>0</v>
      </c>
      <c r="R90" s="1">
        <f t="shared" si="115"/>
        <v>0</v>
      </c>
      <c r="S90" s="1">
        <f t="shared" si="115"/>
        <v>0</v>
      </c>
      <c r="T90" s="1">
        <f t="shared" si="115"/>
        <v>128</v>
      </c>
      <c r="U90" s="4">
        <f t="shared" si="115"/>
        <v>25</v>
      </c>
      <c r="V90" s="1">
        <f t="shared" si="115"/>
        <v>98</v>
      </c>
      <c r="W90" s="3">
        <f t="shared" si="115"/>
        <v>0</v>
      </c>
      <c r="X90" s="1">
        <f t="shared" si="115"/>
        <v>17</v>
      </c>
      <c r="Y90" s="3">
        <f t="shared" si="115"/>
        <v>0</v>
      </c>
      <c r="Z90" s="1">
        <f t="shared" si="115"/>
        <v>0</v>
      </c>
      <c r="AA90" s="3">
        <f t="shared" si="115"/>
        <v>56</v>
      </c>
      <c r="AB90" s="3">
        <f t="shared" si="115"/>
        <v>0</v>
      </c>
      <c r="AC90" s="1">
        <f t="shared" si="115"/>
        <v>41</v>
      </c>
    </row>
    <row r="91" spans="1:29">
      <c r="A91" s="1">
        <v>91</v>
      </c>
      <c r="B91" s="22">
        <v>15</v>
      </c>
      <c r="C91" s="22">
        <v>7</v>
      </c>
      <c r="D91" s="22" t="s">
        <v>26</v>
      </c>
      <c r="E91" s="22">
        <v>23</v>
      </c>
      <c r="F91" s="22">
        <v>25</v>
      </c>
      <c r="G91" s="22" t="s">
        <v>90</v>
      </c>
      <c r="H91" s="22">
        <v>2</v>
      </c>
      <c r="I91" s="3" t="s">
        <v>29</v>
      </c>
      <c r="J91" s="3" t="s">
        <v>30</v>
      </c>
      <c r="K91" s="1" t="s">
        <v>68</v>
      </c>
      <c r="L91" s="1" t="s">
        <v>32</v>
      </c>
      <c r="M91" s="3" t="s">
        <v>31</v>
      </c>
      <c r="N91" s="3" t="s">
        <v>31</v>
      </c>
      <c r="O91" s="1" t="s">
        <v>107</v>
      </c>
      <c r="P91" s="1" t="s">
        <v>105</v>
      </c>
      <c r="Q91" s="1" t="s">
        <v>31</v>
      </c>
      <c r="R91" s="1" t="s">
        <v>31</v>
      </c>
      <c r="S91" s="1" t="s">
        <v>31</v>
      </c>
      <c r="T91" s="1" t="s">
        <v>35</v>
      </c>
      <c r="U91" s="4" t="s">
        <v>42</v>
      </c>
      <c r="V91" s="1" t="s">
        <v>111</v>
      </c>
      <c r="W91" s="3" t="s">
        <v>31</v>
      </c>
      <c r="X91" s="1" t="s">
        <v>59</v>
      </c>
      <c r="Y91" s="3" t="s">
        <v>31</v>
      </c>
      <c r="Z91" s="1" t="s">
        <v>97</v>
      </c>
      <c r="AA91" s="3" t="s">
        <v>38</v>
      </c>
      <c r="AB91" s="3" t="s">
        <v>31</v>
      </c>
      <c r="AC91" s="9" t="s">
        <v>82</v>
      </c>
    </row>
    <row r="92" spans="1:29">
      <c r="A92" s="1">
        <v>92</v>
      </c>
      <c r="B92" s="22"/>
      <c r="C92" s="22"/>
      <c r="D92" s="22"/>
      <c r="E92" s="22"/>
      <c r="F92" s="22"/>
      <c r="G92" s="22"/>
      <c r="H92" s="22"/>
      <c r="I92" s="3" t="str">
        <f t="shared" ref="I92:O92" si="116">HEX2BIN(RIGHT(I91,2),8)</f>
        <v>10000011</v>
      </c>
      <c r="J92" s="3" t="str">
        <f t="shared" si="116"/>
        <v>00000110</v>
      </c>
      <c r="K92" s="1" t="str">
        <f t="shared" si="116"/>
        <v>00000011</v>
      </c>
      <c r="L92" s="1" t="str">
        <f t="shared" si="116"/>
        <v>01110000</v>
      </c>
      <c r="M92" s="3" t="str">
        <f t="shared" si="116"/>
        <v>00000000</v>
      </c>
      <c r="N92" s="3" t="str">
        <f t="shared" si="116"/>
        <v>00000000</v>
      </c>
      <c r="O92" s="1" t="str">
        <f t="shared" si="116"/>
        <v>10001111</v>
      </c>
      <c r="P92" s="1" t="str">
        <f t="shared" ref="P92:V92" si="117">HEX2BIN(RIGHT(P91,2),8)</f>
        <v>00000111</v>
      </c>
      <c r="Q92" s="1" t="str">
        <f t="shared" si="117"/>
        <v>00000000</v>
      </c>
      <c r="R92" s="1" t="str">
        <f t="shared" si="117"/>
        <v>00000000</v>
      </c>
      <c r="S92" s="1" t="str">
        <f t="shared" si="117"/>
        <v>00000000</v>
      </c>
      <c r="T92" s="1" t="str">
        <f t="shared" si="117"/>
        <v>10000000</v>
      </c>
      <c r="U92" s="1" t="str">
        <f t="shared" si="117"/>
        <v>00011001</v>
      </c>
      <c r="V92" s="1" t="str">
        <f t="shared" si="117"/>
        <v>01100010</v>
      </c>
      <c r="W92" s="3" t="str">
        <f t="shared" ref="W92:AC92" si="118">HEX2BIN(RIGHT(W91,2),8)</f>
        <v>00000000</v>
      </c>
      <c r="X92" s="1" t="str">
        <f t="shared" si="118"/>
        <v>00010001</v>
      </c>
      <c r="Y92" s="3" t="str">
        <f t="shared" si="118"/>
        <v>00000000</v>
      </c>
      <c r="Z92" s="1" t="str">
        <f t="shared" si="118"/>
        <v>01000000</v>
      </c>
      <c r="AA92" s="3" t="str">
        <f t="shared" si="118"/>
        <v>00111000</v>
      </c>
      <c r="AB92" s="3" t="str">
        <f t="shared" si="118"/>
        <v>00000000</v>
      </c>
      <c r="AC92" s="1" t="str">
        <f t="shared" si="118"/>
        <v>01101001</v>
      </c>
    </row>
    <row r="93" spans="1:29">
      <c r="A93" s="1">
        <v>93</v>
      </c>
      <c r="B93" s="22"/>
      <c r="C93" s="22"/>
      <c r="D93" s="22"/>
      <c r="E93" s="22"/>
      <c r="F93" s="22"/>
      <c r="G93" s="22"/>
      <c r="H93" s="22"/>
      <c r="I93" s="3">
        <f>HEX2DEC(RIGHT(I91,2))</f>
        <v>131</v>
      </c>
      <c r="J93" s="3">
        <f t="shared" ref="J93:AC93" si="119">HEX2DEC(RIGHT(J91,2))</f>
        <v>6</v>
      </c>
      <c r="K93" s="1">
        <f t="shared" si="119"/>
        <v>3</v>
      </c>
      <c r="L93" s="1">
        <f t="shared" si="119"/>
        <v>112</v>
      </c>
      <c r="M93" s="3">
        <f t="shared" si="119"/>
        <v>0</v>
      </c>
      <c r="N93" s="3">
        <f t="shared" si="119"/>
        <v>0</v>
      </c>
      <c r="O93" s="5">
        <f t="shared" si="119"/>
        <v>143</v>
      </c>
      <c r="P93" s="1">
        <f t="shared" si="119"/>
        <v>7</v>
      </c>
      <c r="Q93" s="1">
        <f t="shared" si="119"/>
        <v>0</v>
      </c>
      <c r="R93" s="1">
        <f t="shared" si="119"/>
        <v>0</v>
      </c>
      <c r="S93" s="1">
        <f t="shared" si="119"/>
        <v>0</v>
      </c>
      <c r="T93" s="1">
        <f t="shared" si="119"/>
        <v>128</v>
      </c>
      <c r="U93" s="4">
        <f t="shared" si="119"/>
        <v>25</v>
      </c>
      <c r="V93" s="1">
        <f t="shared" si="119"/>
        <v>98</v>
      </c>
      <c r="W93" s="3">
        <f t="shared" si="119"/>
        <v>0</v>
      </c>
      <c r="X93" s="1">
        <f t="shared" si="119"/>
        <v>17</v>
      </c>
      <c r="Y93" s="3">
        <f t="shared" si="119"/>
        <v>0</v>
      </c>
      <c r="Z93" s="1">
        <f t="shared" si="119"/>
        <v>64</v>
      </c>
      <c r="AA93" s="3">
        <f t="shared" si="119"/>
        <v>56</v>
      </c>
      <c r="AB93" s="3">
        <f t="shared" si="119"/>
        <v>0</v>
      </c>
      <c r="AC93" s="1">
        <f t="shared" si="119"/>
        <v>105</v>
      </c>
    </row>
    <row r="94" spans="1:29">
      <c r="A94" s="1">
        <v>94</v>
      </c>
      <c r="B94" s="22">
        <v>15</v>
      </c>
      <c r="C94" s="22">
        <v>7</v>
      </c>
      <c r="D94" s="22" t="s">
        <v>26</v>
      </c>
      <c r="E94" s="22">
        <v>23</v>
      </c>
      <c r="F94" s="22">
        <v>25</v>
      </c>
      <c r="G94" s="22" t="s">
        <v>90</v>
      </c>
      <c r="H94" s="22">
        <v>1</v>
      </c>
      <c r="I94" s="3" t="s">
        <v>29</v>
      </c>
      <c r="J94" s="3" t="s">
        <v>30</v>
      </c>
      <c r="K94" s="1" t="s">
        <v>68</v>
      </c>
      <c r="L94" s="1" t="s">
        <v>32</v>
      </c>
      <c r="M94" s="3" t="s">
        <v>31</v>
      </c>
      <c r="N94" s="3" t="s">
        <v>31</v>
      </c>
      <c r="O94" s="1" t="s">
        <v>107</v>
      </c>
      <c r="P94" s="1" t="s">
        <v>105</v>
      </c>
      <c r="Q94" s="1" t="s">
        <v>31</v>
      </c>
      <c r="R94" s="1" t="s">
        <v>31</v>
      </c>
      <c r="S94" s="1" t="s">
        <v>31</v>
      </c>
      <c r="T94" s="1" t="s">
        <v>35</v>
      </c>
      <c r="U94" s="4" t="s">
        <v>42</v>
      </c>
      <c r="V94" s="1" t="s">
        <v>111</v>
      </c>
      <c r="W94" s="3" t="s">
        <v>31</v>
      </c>
      <c r="X94" s="1" t="s">
        <v>59</v>
      </c>
      <c r="Y94" s="3" t="s">
        <v>31</v>
      </c>
      <c r="Z94" s="1" t="s">
        <v>31</v>
      </c>
      <c r="AA94" s="3" t="s">
        <v>38</v>
      </c>
      <c r="AB94" s="3" t="s">
        <v>31</v>
      </c>
      <c r="AC94" s="1" t="s">
        <v>94</v>
      </c>
    </row>
    <row r="95" spans="1:29">
      <c r="A95" s="1">
        <v>95</v>
      </c>
      <c r="B95" s="22"/>
      <c r="C95" s="22"/>
      <c r="D95" s="22"/>
      <c r="E95" s="22"/>
      <c r="F95" s="22"/>
      <c r="G95" s="22"/>
      <c r="H95" s="22"/>
      <c r="I95" s="3" t="str">
        <f t="shared" ref="I95:O95" si="120">HEX2BIN(RIGHT(I94,2),8)</f>
        <v>10000011</v>
      </c>
      <c r="J95" s="3" t="str">
        <f t="shared" si="120"/>
        <v>00000110</v>
      </c>
      <c r="K95" s="1" t="str">
        <f t="shared" si="120"/>
        <v>00000011</v>
      </c>
      <c r="L95" s="1" t="str">
        <f t="shared" si="120"/>
        <v>01110000</v>
      </c>
      <c r="M95" s="3" t="str">
        <f t="shared" si="120"/>
        <v>00000000</v>
      </c>
      <c r="N95" s="3" t="str">
        <f t="shared" si="120"/>
        <v>00000000</v>
      </c>
      <c r="O95" s="1" t="str">
        <f t="shared" si="120"/>
        <v>10001111</v>
      </c>
      <c r="P95" s="1" t="str">
        <f t="shared" ref="P95:V95" si="121">HEX2BIN(RIGHT(P94,2),8)</f>
        <v>00000111</v>
      </c>
      <c r="Q95" s="1" t="str">
        <f t="shared" si="121"/>
        <v>00000000</v>
      </c>
      <c r="R95" s="1" t="str">
        <f t="shared" si="121"/>
        <v>00000000</v>
      </c>
      <c r="S95" s="1" t="str">
        <f t="shared" si="121"/>
        <v>00000000</v>
      </c>
      <c r="T95" s="1" t="str">
        <f t="shared" si="121"/>
        <v>10000000</v>
      </c>
      <c r="U95" s="1" t="str">
        <f t="shared" si="121"/>
        <v>00011001</v>
      </c>
      <c r="V95" s="1" t="str">
        <f t="shared" si="121"/>
        <v>01100010</v>
      </c>
      <c r="W95" s="3" t="str">
        <f t="shared" ref="W95:AC95" si="122">HEX2BIN(RIGHT(W94,2),8)</f>
        <v>00000000</v>
      </c>
      <c r="X95" s="1" t="str">
        <f t="shared" si="122"/>
        <v>00010001</v>
      </c>
      <c r="Y95" s="3" t="str">
        <f t="shared" si="122"/>
        <v>00000000</v>
      </c>
      <c r="Z95" s="1" t="str">
        <f t="shared" si="122"/>
        <v>00000000</v>
      </c>
      <c r="AA95" s="3" t="str">
        <f t="shared" si="122"/>
        <v>00111000</v>
      </c>
      <c r="AB95" s="3" t="str">
        <f t="shared" si="122"/>
        <v>00000000</v>
      </c>
      <c r="AC95" s="1" t="str">
        <f t="shared" si="122"/>
        <v>00101001</v>
      </c>
    </row>
    <row r="96" spans="1:29">
      <c r="A96" s="1">
        <v>96</v>
      </c>
      <c r="B96" s="22"/>
      <c r="C96" s="22"/>
      <c r="D96" s="22"/>
      <c r="E96" s="22"/>
      <c r="F96" s="22"/>
      <c r="G96" s="22"/>
      <c r="H96" s="22"/>
      <c r="I96" s="3">
        <f>HEX2DEC(RIGHT(I94,2))</f>
        <v>131</v>
      </c>
      <c r="J96" s="3">
        <f t="shared" ref="J96:AC96" si="123">HEX2DEC(RIGHT(J94,2))</f>
        <v>6</v>
      </c>
      <c r="K96" s="1">
        <f t="shared" si="123"/>
        <v>3</v>
      </c>
      <c r="L96" s="1">
        <f t="shared" si="123"/>
        <v>112</v>
      </c>
      <c r="M96" s="3">
        <f t="shared" si="123"/>
        <v>0</v>
      </c>
      <c r="N96" s="3">
        <f t="shared" si="123"/>
        <v>0</v>
      </c>
      <c r="O96" s="5">
        <f t="shared" si="123"/>
        <v>143</v>
      </c>
      <c r="P96" s="1">
        <f t="shared" si="123"/>
        <v>7</v>
      </c>
      <c r="Q96" s="1">
        <f t="shared" si="123"/>
        <v>0</v>
      </c>
      <c r="R96" s="1">
        <f t="shared" si="123"/>
        <v>0</v>
      </c>
      <c r="S96" s="1">
        <f t="shared" si="123"/>
        <v>0</v>
      </c>
      <c r="T96" s="1">
        <f t="shared" si="123"/>
        <v>128</v>
      </c>
      <c r="U96" s="4">
        <f t="shared" si="123"/>
        <v>25</v>
      </c>
      <c r="V96" s="1">
        <f t="shared" si="123"/>
        <v>98</v>
      </c>
      <c r="W96" s="3">
        <f t="shared" si="123"/>
        <v>0</v>
      </c>
      <c r="X96" s="1">
        <f t="shared" si="123"/>
        <v>17</v>
      </c>
      <c r="Y96" s="3">
        <f t="shared" si="123"/>
        <v>0</v>
      </c>
      <c r="Z96" s="1">
        <f t="shared" si="123"/>
        <v>0</v>
      </c>
      <c r="AA96" s="3">
        <f t="shared" si="123"/>
        <v>56</v>
      </c>
      <c r="AB96" s="3">
        <f t="shared" si="123"/>
        <v>0</v>
      </c>
      <c r="AC96" s="1">
        <f t="shared" si="123"/>
        <v>41</v>
      </c>
    </row>
    <row r="97" spans="1:29">
      <c r="A97" s="1">
        <v>97</v>
      </c>
      <c r="B97" s="22">
        <v>15</v>
      </c>
      <c r="C97" s="22">
        <v>9</v>
      </c>
      <c r="D97" s="22" t="s">
        <v>61</v>
      </c>
      <c r="E97" s="22">
        <v>24</v>
      </c>
      <c r="F97" s="22">
        <v>25</v>
      </c>
      <c r="G97" s="22" t="s">
        <v>112</v>
      </c>
      <c r="H97" s="22">
        <v>1</v>
      </c>
      <c r="I97" s="3" t="s">
        <v>29</v>
      </c>
      <c r="J97" s="3" t="s">
        <v>30</v>
      </c>
      <c r="K97" s="1" t="s">
        <v>31</v>
      </c>
      <c r="L97" s="1" t="s">
        <v>63</v>
      </c>
      <c r="M97" s="3" t="s">
        <v>31</v>
      </c>
      <c r="N97" s="3" t="s">
        <v>31</v>
      </c>
      <c r="O97" s="1" t="s">
        <v>107</v>
      </c>
      <c r="P97" s="1" t="s">
        <v>113</v>
      </c>
      <c r="Q97" s="1" t="s">
        <v>31</v>
      </c>
      <c r="R97" s="1" t="s">
        <v>31</v>
      </c>
      <c r="S97" s="1" t="s">
        <v>31</v>
      </c>
      <c r="T97" s="1" t="s">
        <v>35</v>
      </c>
      <c r="U97" s="4" t="s">
        <v>42</v>
      </c>
      <c r="V97" s="1" t="s">
        <v>114</v>
      </c>
      <c r="W97" s="3" t="s">
        <v>31</v>
      </c>
      <c r="X97" s="1" t="s">
        <v>30</v>
      </c>
      <c r="Y97" s="3" t="s">
        <v>31</v>
      </c>
      <c r="Z97" s="1" t="s">
        <v>31</v>
      </c>
      <c r="AA97" s="3" t="s">
        <v>38</v>
      </c>
      <c r="AB97" s="3" t="s">
        <v>31</v>
      </c>
      <c r="AC97" s="8" t="s">
        <v>66</v>
      </c>
    </row>
    <row r="98" spans="1:29">
      <c r="A98" s="1">
        <v>98</v>
      </c>
      <c r="B98" s="22"/>
      <c r="C98" s="22"/>
      <c r="D98" s="22"/>
      <c r="E98" s="22"/>
      <c r="F98" s="22"/>
      <c r="G98" s="22"/>
      <c r="H98" s="22"/>
      <c r="I98" s="3" t="str">
        <f t="shared" ref="I98:O98" si="124">HEX2BIN(RIGHT(I97,2),8)</f>
        <v>10000011</v>
      </c>
      <c r="J98" s="3" t="str">
        <f t="shared" si="124"/>
        <v>00000110</v>
      </c>
      <c r="K98" s="1" t="str">
        <f t="shared" si="124"/>
        <v>00000000</v>
      </c>
      <c r="L98" s="1" t="str">
        <f t="shared" si="124"/>
        <v>10000010</v>
      </c>
      <c r="M98" s="3" t="str">
        <f t="shared" si="124"/>
        <v>00000000</v>
      </c>
      <c r="N98" s="3" t="str">
        <f t="shared" si="124"/>
        <v>00000000</v>
      </c>
      <c r="O98" s="1" t="str">
        <f t="shared" si="124"/>
        <v>10001111</v>
      </c>
      <c r="P98" s="1" t="str">
        <f t="shared" ref="P98:V98" si="125">HEX2BIN(RIGHT(P97,2),8)</f>
        <v>00001001</v>
      </c>
      <c r="Q98" s="1" t="str">
        <f t="shared" si="125"/>
        <v>00000000</v>
      </c>
      <c r="R98" s="1" t="str">
        <f t="shared" si="125"/>
        <v>00000000</v>
      </c>
      <c r="S98" s="1" t="str">
        <f t="shared" si="125"/>
        <v>00000000</v>
      </c>
      <c r="T98" s="1" t="str">
        <f t="shared" si="125"/>
        <v>10000000</v>
      </c>
      <c r="U98" s="1" t="str">
        <f t="shared" si="125"/>
        <v>00011001</v>
      </c>
      <c r="V98" s="1" t="str">
        <f t="shared" si="125"/>
        <v>10011101</v>
      </c>
      <c r="W98" s="3" t="str">
        <f t="shared" ref="W98:AC98" si="126">HEX2BIN(RIGHT(W97,2),8)</f>
        <v>00000000</v>
      </c>
      <c r="X98" s="1" t="str">
        <f t="shared" si="126"/>
        <v>00000110</v>
      </c>
      <c r="Y98" s="3" t="str">
        <f t="shared" si="126"/>
        <v>00000000</v>
      </c>
      <c r="Z98" s="1" t="str">
        <f t="shared" si="126"/>
        <v>00000000</v>
      </c>
      <c r="AA98" s="3" t="str">
        <f t="shared" si="126"/>
        <v>00111000</v>
      </c>
      <c r="AB98" s="3" t="str">
        <f t="shared" si="126"/>
        <v>00000000</v>
      </c>
      <c r="AC98" s="1" t="str">
        <f t="shared" si="126"/>
        <v>00111110</v>
      </c>
    </row>
    <row r="99" spans="1:29">
      <c r="A99" s="1">
        <v>99</v>
      </c>
      <c r="B99" s="22"/>
      <c r="C99" s="22"/>
      <c r="D99" s="22"/>
      <c r="E99" s="22"/>
      <c r="F99" s="22"/>
      <c r="G99" s="22"/>
      <c r="H99" s="22"/>
      <c r="I99" s="3">
        <f>HEX2DEC(RIGHT(I97,2))</f>
        <v>131</v>
      </c>
      <c r="J99" s="3">
        <f t="shared" ref="J99:AC99" si="127">HEX2DEC(RIGHT(J97,2))</f>
        <v>6</v>
      </c>
      <c r="K99" s="1">
        <f t="shared" si="127"/>
        <v>0</v>
      </c>
      <c r="L99" s="1">
        <f t="shared" si="127"/>
        <v>130</v>
      </c>
      <c r="M99" s="3">
        <f t="shared" si="127"/>
        <v>0</v>
      </c>
      <c r="N99" s="3">
        <f t="shared" si="127"/>
        <v>0</v>
      </c>
      <c r="O99" s="5">
        <f t="shared" si="127"/>
        <v>143</v>
      </c>
      <c r="P99" s="1">
        <f t="shared" si="127"/>
        <v>9</v>
      </c>
      <c r="Q99" s="1">
        <f t="shared" si="127"/>
        <v>0</v>
      </c>
      <c r="R99" s="1">
        <f t="shared" si="127"/>
        <v>0</v>
      </c>
      <c r="S99" s="1">
        <f t="shared" si="127"/>
        <v>0</v>
      </c>
      <c r="T99" s="1">
        <f t="shared" si="127"/>
        <v>128</v>
      </c>
      <c r="U99" s="4">
        <f t="shared" si="127"/>
        <v>25</v>
      </c>
      <c r="V99" s="1">
        <f t="shared" si="127"/>
        <v>157</v>
      </c>
      <c r="W99" s="3">
        <f t="shared" si="127"/>
        <v>0</v>
      </c>
      <c r="X99" s="1">
        <f t="shared" si="127"/>
        <v>6</v>
      </c>
      <c r="Y99" s="3">
        <f t="shared" si="127"/>
        <v>0</v>
      </c>
      <c r="Z99" s="1">
        <f t="shared" si="127"/>
        <v>0</v>
      </c>
      <c r="AA99" s="3">
        <f t="shared" si="127"/>
        <v>56</v>
      </c>
      <c r="AB99" s="3">
        <f t="shared" si="127"/>
        <v>0</v>
      </c>
      <c r="AC99" s="1">
        <f t="shared" si="127"/>
        <v>62</v>
      </c>
    </row>
    <row r="100" spans="1:29">
      <c r="A100" s="1">
        <v>100</v>
      </c>
      <c r="B100" s="22">
        <v>15</v>
      </c>
      <c r="C100" s="22">
        <v>9</v>
      </c>
      <c r="D100" s="22" t="s">
        <v>69</v>
      </c>
      <c r="E100" s="22">
        <v>24</v>
      </c>
      <c r="F100" s="22">
        <v>25</v>
      </c>
      <c r="G100" s="22" t="s">
        <v>112</v>
      </c>
      <c r="H100" s="22" t="s">
        <v>28</v>
      </c>
      <c r="I100" s="3" t="s">
        <v>29</v>
      </c>
      <c r="J100" s="3" t="s">
        <v>30</v>
      </c>
      <c r="K100" s="1" t="s">
        <v>31</v>
      </c>
      <c r="L100" s="1" t="s">
        <v>71</v>
      </c>
      <c r="M100" s="3" t="s">
        <v>31</v>
      </c>
      <c r="N100" s="3" t="s">
        <v>31</v>
      </c>
      <c r="O100" s="1" t="s">
        <v>107</v>
      </c>
      <c r="P100" s="1" t="s">
        <v>113</v>
      </c>
      <c r="Q100" s="1" t="s">
        <v>31</v>
      </c>
      <c r="R100" s="1" t="s">
        <v>31</v>
      </c>
      <c r="S100" s="1" t="s">
        <v>31</v>
      </c>
      <c r="T100" s="1" t="s">
        <v>35</v>
      </c>
      <c r="U100" s="4" t="s">
        <v>42</v>
      </c>
      <c r="V100" s="1" t="s">
        <v>115</v>
      </c>
      <c r="W100" s="3" t="s">
        <v>31</v>
      </c>
      <c r="X100" s="1" t="s">
        <v>30</v>
      </c>
      <c r="Y100" s="3" t="s">
        <v>31</v>
      </c>
      <c r="Z100" s="1" t="s">
        <v>31</v>
      </c>
      <c r="AA100" s="3" t="s">
        <v>38</v>
      </c>
      <c r="AB100" s="3" t="s">
        <v>31</v>
      </c>
      <c r="AC100" s="8" t="s">
        <v>66</v>
      </c>
    </row>
    <row r="101" spans="1:29">
      <c r="A101" s="1">
        <v>101</v>
      </c>
      <c r="B101" s="22"/>
      <c r="C101" s="22"/>
      <c r="D101" s="22"/>
      <c r="E101" s="22"/>
      <c r="F101" s="22"/>
      <c r="G101" s="22"/>
      <c r="H101" s="22"/>
      <c r="I101" s="3" t="str">
        <f t="shared" ref="I101:O101" si="128">HEX2BIN(RIGHT(I100,2),8)</f>
        <v>10000011</v>
      </c>
      <c r="J101" s="3" t="str">
        <f t="shared" si="128"/>
        <v>00000110</v>
      </c>
      <c r="K101" s="1" t="str">
        <f t="shared" si="128"/>
        <v>00000000</v>
      </c>
      <c r="L101" s="1" t="str">
        <f t="shared" si="128"/>
        <v>01110011</v>
      </c>
      <c r="M101" s="3" t="str">
        <f t="shared" si="128"/>
        <v>00000000</v>
      </c>
      <c r="N101" s="3" t="str">
        <f t="shared" si="128"/>
        <v>00000000</v>
      </c>
      <c r="O101" s="1" t="str">
        <f t="shared" si="128"/>
        <v>10001111</v>
      </c>
      <c r="P101" s="1" t="str">
        <f t="shared" ref="P101:V101" si="129">HEX2BIN(RIGHT(P100,2),8)</f>
        <v>00001001</v>
      </c>
      <c r="Q101" s="1" t="str">
        <f t="shared" si="129"/>
        <v>00000000</v>
      </c>
      <c r="R101" s="1" t="str">
        <f t="shared" si="129"/>
        <v>00000000</v>
      </c>
      <c r="S101" s="1" t="str">
        <f t="shared" si="129"/>
        <v>00000000</v>
      </c>
      <c r="T101" s="1" t="str">
        <f t="shared" si="129"/>
        <v>10000000</v>
      </c>
      <c r="U101" s="1" t="str">
        <f t="shared" si="129"/>
        <v>00011001</v>
      </c>
      <c r="V101" s="1" t="str">
        <f t="shared" si="129"/>
        <v>01101100</v>
      </c>
      <c r="W101" s="3" t="str">
        <f t="shared" ref="W101:AC101" si="130">HEX2BIN(RIGHT(W100,2),8)</f>
        <v>00000000</v>
      </c>
      <c r="X101" s="1" t="str">
        <f t="shared" si="130"/>
        <v>00000110</v>
      </c>
      <c r="Y101" s="3" t="str">
        <f t="shared" si="130"/>
        <v>00000000</v>
      </c>
      <c r="Z101" s="1" t="str">
        <f t="shared" si="130"/>
        <v>00000000</v>
      </c>
      <c r="AA101" s="3" t="str">
        <f t="shared" si="130"/>
        <v>00111000</v>
      </c>
      <c r="AB101" s="3" t="str">
        <f t="shared" si="130"/>
        <v>00000000</v>
      </c>
      <c r="AC101" s="1" t="str">
        <f t="shared" si="130"/>
        <v>00111110</v>
      </c>
    </row>
    <row r="102" spans="1:29">
      <c r="A102" s="1">
        <v>102</v>
      </c>
      <c r="B102" s="22"/>
      <c r="C102" s="22"/>
      <c r="D102" s="22"/>
      <c r="E102" s="22"/>
      <c r="F102" s="22"/>
      <c r="G102" s="22"/>
      <c r="H102" s="22"/>
      <c r="I102" s="3">
        <f>HEX2DEC(RIGHT(I100,2))</f>
        <v>131</v>
      </c>
      <c r="J102" s="3">
        <f t="shared" ref="J102:AC102" si="131">HEX2DEC(RIGHT(J100,2))</f>
        <v>6</v>
      </c>
      <c r="K102" s="1">
        <f t="shared" si="131"/>
        <v>0</v>
      </c>
      <c r="L102" s="1">
        <f t="shared" si="131"/>
        <v>115</v>
      </c>
      <c r="M102" s="3">
        <f t="shared" si="131"/>
        <v>0</v>
      </c>
      <c r="N102" s="3">
        <f t="shared" si="131"/>
        <v>0</v>
      </c>
      <c r="O102" s="5">
        <f t="shared" si="131"/>
        <v>143</v>
      </c>
      <c r="P102" s="1">
        <f t="shared" si="131"/>
        <v>9</v>
      </c>
      <c r="Q102" s="1">
        <f t="shared" si="131"/>
        <v>0</v>
      </c>
      <c r="R102" s="1">
        <f t="shared" si="131"/>
        <v>0</v>
      </c>
      <c r="S102" s="1">
        <f t="shared" si="131"/>
        <v>0</v>
      </c>
      <c r="T102" s="1">
        <f t="shared" si="131"/>
        <v>128</v>
      </c>
      <c r="U102" s="4">
        <f t="shared" si="131"/>
        <v>25</v>
      </c>
      <c r="V102" s="1">
        <f t="shared" si="131"/>
        <v>108</v>
      </c>
      <c r="W102" s="3">
        <f t="shared" si="131"/>
        <v>0</v>
      </c>
      <c r="X102" s="1">
        <f t="shared" si="131"/>
        <v>6</v>
      </c>
      <c r="Y102" s="3">
        <f t="shared" si="131"/>
        <v>0</v>
      </c>
      <c r="Z102" s="1">
        <f t="shared" si="131"/>
        <v>0</v>
      </c>
      <c r="AA102" s="3">
        <f t="shared" si="131"/>
        <v>56</v>
      </c>
      <c r="AB102" s="3">
        <f t="shared" si="131"/>
        <v>0</v>
      </c>
      <c r="AC102" s="1">
        <f t="shared" si="131"/>
        <v>62</v>
      </c>
    </row>
    <row r="103" spans="1:29">
      <c r="A103" s="1">
        <v>103</v>
      </c>
      <c r="B103" s="22">
        <v>15</v>
      </c>
      <c r="C103" s="22">
        <v>10</v>
      </c>
      <c r="D103" s="22" t="s">
        <v>7</v>
      </c>
      <c r="E103" s="22">
        <v>24</v>
      </c>
      <c r="F103" s="22">
        <v>25</v>
      </c>
      <c r="G103" s="22" t="s">
        <v>112</v>
      </c>
      <c r="H103" s="22" t="s">
        <v>91</v>
      </c>
      <c r="I103" s="3" t="s">
        <v>29</v>
      </c>
      <c r="J103" s="3" t="s">
        <v>30</v>
      </c>
      <c r="K103" s="1" t="s">
        <v>56</v>
      </c>
      <c r="L103" s="1" t="s">
        <v>76</v>
      </c>
      <c r="M103" s="3" t="s">
        <v>31</v>
      </c>
      <c r="N103" s="3" t="s">
        <v>31</v>
      </c>
      <c r="O103" s="1" t="s">
        <v>107</v>
      </c>
      <c r="P103" s="1" t="s">
        <v>116</v>
      </c>
      <c r="Q103" s="1" t="s">
        <v>31</v>
      </c>
      <c r="R103" s="1" t="s">
        <v>31</v>
      </c>
      <c r="S103" s="1" t="s">
        <v>31</v>
      </c>
      <c r="T103" s="1" t="s">
        <v>35</v>
      </c>
      <c r="U103" s="4" t="s">
        <v>42</v>
      </c>
      <c r="V103" s="1" t="s">
        <v>82</v>
      </c>
      <c r="W103" s="3" t="s">
        <v>31</v>
      </c>
      <c r="X103" s="1" t="s">
        <v>30</v>
      </c>
      <c r="Y103" s="3" t="s">
        <v>31</v>
      </c>
      <c r="Z103" s="1" t="s">
        <v>31</v>
      </c>
      <c r="AA103" s="3" t="s">
        <v>38</v>
      </c>
      <c r="AB103" s="3" t="s">
        <v>31</v>
      </c>
      <c r="AC103" s="8" t="s">
        <v>66</v>
      </c>
    </row>
    <row r="104" spans="1:29">
      <c r="A104" s="1">
        <v>104</v>
      </c>
      <c r="B104" s="22"/>
      <c r="C104" s="22"/>
      <c r="D104" s="22"/>
      <c r="E104" s="22"/>
      <c r="F104" s="22"/>
      <c r="G104" s="22"/>
      <c r="H104" s="22"/>
      <c r="I104" s="3" t="str">
        <f t="shared" ref="I104:O104" si="132">HEX2BIN(RIGHT(I103,2),8)</f>
        <v>10000011</v>
      </c>
      <c r="J104" s="3" t="str">
        <f t="shared" si="132"/>
        <v>00000110</v>
      </c>
      <c r="K104" s="1" t="str">
        <f t="shared" si="132"/>
        <v>00000001</v>
      </c>
      <c r="L104" s="1" t="str">
        <f t="shared" si="132"/>
        <v>01110100</v>
      </c>
      <c r="M104" s="3" t="str">
        <f t="shared" si="132"/>
        <v>00000000</v>
      </c>
      <c r="N104" s="3" t="str">
        <f t="shared" si="132"/>
        <v>00000000</v>
      </c>
      <c r="O104" s="1" t="str">
        <f t="shared" si="132"/>
        <v>10001111</v>
      </c>
      <c r="P104" s="1" t="str">
        <f t="shared" ref="P104:V104" si="133">HEX2BIN(RIGHT(P103,2),8)</f>
        <v>00001010</v>
      </c>
      <c r="Q104" s="1" t="str">
        <f t="shared" si="133"/>
        <v>00000000</v>
      </c>
      <c r="R104" s="1" t="str">
        <f t="shared" si="133"/>
        <v>00000000</v>
      </c>
      <c r="S104" s="1" t="str">
        <f t="shared" si="133"/>
        <v>00000000</v>
      </c>
      <c r="T104" s="1" t="str">
        <f t="shared" si="133"/>
        <v>10000000</v>
      </c>
      <c r="U104" s="1" t="str">
        <f t="shared" si="133"/>
        <v>00011001</v>
      </c>
      <c r="V104" s="1" t="str">
        <f t="shared" si="133"/>
        <v>01101001</v>
      </c>
      <c r="W104" s="3" t="str">
        <f t="shared" ref="W104:AC104" si="134">HEX2BIN(RIGHT(W103,2),8)</f>
        <v>00000000</v>
      </c>
      <c r="X104" s="1" t="str">
        <f t="shared" si="134"/>
        <v>00000110</v>
      </c>
      <c r="Y104" s="3" t="str">
        <f t="shared" si="134"/>
        <v>00000000</v>
      </c>
      <c r="Z104" s="1" t="str">
        <f t="shared" si="134"/>
        <v>00000000</v>
      </c>
      <c r="AA104" s="3" t="str">
        <f t="shared" si="134"/>
        <v>00111000</v>
      </c>
      <c r="AB104" s="3" t="str">
        <f t="shared" si="134"/>
        <v>00000000</v>
      </c>
      <c r="AC104" s="1" t="str">
        <f t="shared" si="134"/>
        <v>00111110</v>
      </c>
    </row>
    <row r="105" spans="1:29">
      <c r="A105" s="1">
        <v>105</v>
      </c>
      <c r="B105" s="22"/>
      <c r="C105" s="22"/>
      <c r="D105" s="22"/>
      <c r="E105" s="22"/>
      <c r="F105" s="22"/>
      <c r="G105" s="22"/>
      <c r="H105" s="22"/>
      <c r="I105" s="3">
        <f>HEX2DEC(RIGHT(I103,2))</f>
        <v>131</v>
      </c>
      <c r="J105" s="3">
        <f t="shared" ref="J105:AC105" si="135">HEX2DEC(RIGHT(J103,2))</f>
        <v>6</v>
      </c>
      <c r="K105" s="1">
        <f t="shared" si="135"/>
        <v>1</v>
      </c>
      <c r="L105" s="1">
        <f t="shared" si="135"/>
        <v>116</v>
      </c>
      <c r="M105" s="3">
        <f t="shared" si="135"/>
        <v>0</v>
      </c>
      <c r="N105" s="3">
        <f t="shared" si="135"/>
        <v>0</v>
      </c>
      <c r="O105" s="5">
        <f t="shared" si="135"/>
        <v>143</v>
      </c>
      <c r="P105" s="1">
        <f t="shared" si="135"/>
        <v>10</v>
      </c>
      <c r="Q105" s="1">
        <f t="shared" si="135"/>
        <v>0</v>
      </c>
      <c r="R105" s="1">
        <f t="shared" si="135"/>
        <v>0</v>
      </c>
      <c r="S105" s="1">
        <f t="shared" si="135"/>
        <v>0</v>
      </c>
      <c r="T105" s="1">
        <f t="shared" si="135"/>
        <v>128</v>
      </c>
      <c r="U105" s="4">
        <f t="shared" si="135"/>
        <v>25</v>
      </c>
      <c r="V105" s="1">
        <f t="shared" si="135"/>
        <v>105</v>
      </c>
      <c r="W105" s="3">
        <f t="shared" si="135"/>
        <v>0</v>
      </c>
      <c r="X105" s="1">
        <f t="shared" si="135"/>
        <v>6</v>
      </c>
      <c r="Y105" s="3">
        <f t="shared" si="135"/>
        <v>0</v>
      </c>
      <c r="Z105" s="1">
        <f t="shared" si="135"/>
        <v>0</v>
      </c>
      <c r="AA105" s="3">
        <f t="shared" si="135"/>
        <v>56</v>
      </c>
      <c r="AB105" s="3">
        <f t="shared" si="135"/>
        <v>0</v>
      </c>
      <c r="AC105" s="1">
        <f t="shared" si="135"/>
        <v>62</v>
      </c>
    </row>
    <row r="106" spans="1:29">
      <c r="A106" s="1">
        <v>106</v>
      </c>
      <c r="B106" s="22">
        <v>15</v>
      </c>
      <c r="C106" s="22">
        <v>11</v>
      </c>
      <c r="D106" s="22" t="s">
        <v>7</v>
      </c>
      <c r="E106" s="22">
        <v>24</v>
      </c>
      <c r="F106" s="22">
        <v>25</v>
      </c>
      <c r="G106" s="22" t="s">
        <v>117</v>
      </c>
      <c r="H106" s="22">
        <v>4</v>
      </c>
      <c r="I106" s="3" t="s">
        <v>29</v>
      </c>
      <c r="J106" s="3" t="s">
        <v>30</v>
      </c>
      <c r="K106" s="1" t="s">
        <v>56</v>
      </c>
      <c r="L106" s="1" t="s">
        <v>76</v>
      </c>
      <c r="M106" s="3" t="s">
        <v>31</v>
      </c>
      <c r="N106" s="3" t="s">
        <v>31</v>
      </c>
      <c r="O106" s="1" t="s">
        <v>107</v>
      </c>
      <c r="P106" s="1" t="s">
        <v>118</v>
      </c>
      <c r="Q106" s="1" t="s">
        <v>31</v>
      </c>
      <c r="R106" s="1" t="s">
        <v>31</v>
      </c>
      <c r="S106" s="1" t="s">
        <v>31</v>
      </c>
      <c r="T106" s="1" t="s">
        <v>35</v>
      </c>
      <c r="U106" s="4" t="s">
        <v>42</v>
      </c>
      <c r="V106" s="1" t="s">
        <v>119</v>
      </c>
      <c r="W106" s="3" t="s">
        <v>31</v>
      </c>
      <c r="X106" s="1" t="s">
        <v>59</v>
      </c>
      <c r="Y106" s="3" t="s">
        <v>31</v>
      </c>
      <c r="Z106" s="1" t="s">
        <v>97</v>
      </c>
      <c r="AA106" s="3" t="s">
        <v>38</v>
      </c>
      <c r="AB106" s="3" t="s">
        <v>31</v>
      </c>
      <c r="AC106" s="9" t="s">
        <v>82</v>
      </c>
    </row>
    <row r="107" spans="1:29">
      <c r="A107" s="1">
        <v>107</v>
      </c>
      <c r="B107" s="22"/>
      <c r="C107" s="22"/>
      <c r="D107" s="22"/>
      <c r="E107" s="22"/>
      <c r="F107" s="22"/>
      <c r="G107" s="22"/>
      <c r="H107" s="22"/>
      <c r="I107" s="3" t="str">
        <f t="shared" ref="I107:O107" si="136">HEX2BIN(RIGHT(I106,2),8)</f>
        <v>10000011</v>
      </c>
      <c r="J107" s="3" t="str">
        <f t="shared" si="136"/>
        <v>00000110</v>
      </c>
      <c r="K107" s="1" t="str">
        <f t="shared" si="136"/>
        <v>00000001</v>
      </c>
      <c r="L107" s="1" t="str">
        <f t="shared" si="136"/>
        <v>01110100</v>
      </c>
      <c r="M107" s="3" t="str">
        <f t="shared" si="136"/>
        <v>00000000</v>
      </c>
      <c r="N107" s="3" t="str">
        <f t="shared" si="136"/>
        <v>00000000</v>
      </c>
      <c r="O107" s="1" t="str">
        <f t="shared" si="136"/>
        <v>10001111</v>
      </c>
      <c r="P107" s="1" t="str">
        <f t="shared" ref="P107:V107" si="137">HEX2BIN(RIGHT(P106,2),8)</f>
        <v>00001011</v>
      </c>
      <c r="Q107" s="1" t="str">
        <f t="shared" si="137"/>
        <v>00000000</v>
      </c>
      <c r="R107" s="1" t="str">
        <f t="shared" si="137"/>
        <v>00000000</v>
      </c>
      <c r="S107" s="1" t="str">
        <f t="shared" si="137"/>
        <v>00000000</v>
      </c>
      <c r="T107" s="1" t="str">
        <f t="shared" si="137"/>
        <v>10000000</v>
      </c>
      <c r="U107" s="1" t="str">
        <f t="shared" si="137"/>
        <v>00011001</v>
      </c>
      <c r="V107" s="1" t="str">
        <f t="shared" si="137"/>
        <v>01101000</v>
      </c>
      <c r="W107" s="3" t="str">
        <f t="shared" ref="W107:AC107" si="138">HEX2BIN(RIGHT(W106,2),8)</f>
        <v>00000000</v>
      </c>
      <c r="X107" s="1" t="str">
        <f t="shared" si="138"/>
        <v>00010001</v>
      </c>
      <c r="Y107" s="3" t="str">
        <f t="shared" si="138"/>
        <v>00000000</v>
      </c>
      <c r="Z107" s="1" t="str">
        <f t="shared" si="138"/>
        <v>01000000</v>
      </c>
      <c r="AA107" s="3" t="str">
        <f t="shared" si="138"/>
        <v>00111000</v>
      </c>
      <c r="AB107" s="3" t="str">
        <f t="shared" si="138"/>
        <v>00000000</v>
      </c>
      <c r="AC107" s="1" t="str">
        <f t="shared" si="138"/>
        <v>01101001</v>
      </c>
    </row>
    <row r="108" spans="1:29">
      <c r="A108" s="1">
        <v>108</v>
      </c>
      <c r="B108" s="22"/>
      <c r="C108" s="22"/>
      <c r="D108" s="22"/>
      <c r="E108" s="22"/>
      <c r="F108" s="22"/>
      <c r="G108" s="22"/>
      <c r="H108" s="22"/>
      <c r="I108" s="3">
        <f>HEX2DEC(RIGHT(I106,2))</f>
        <v>131</v>
      </c>
      <c r="J108" s="3">
        <f t="shared" ref="J108:AC108" si="139">HEX2DEC(RIGHT(J106,2))</f>
        <v>6</v>
      </c>
      <c r="K108" s="1">
        <f t="shared" si="139"/>
        <v>1</v>
      </c>
      <c r="L108" s="1">
        <f t="shared" si="139"/>
        <v>116</v>
      </c>
      <c r="M108" s="3">
        <f t="shared" si="139"/>
        <v>0</v>
      </c>
      <c r="N108" s="3">
        <f t="shared" si="139"/>
        <v>0</v>
      </c>
      <c r="O108" s="5">
        <f t="shared" si="139"/>
        <v>143</v>
      </c>
      <c r="P108" s="1">
        <f t="shared" si="139"/>
        <v>11</v>
      </c>
      <c r="Q108" s="1">
        <f t="shared" si="139"/>
        <v>0</v>
      </c>
      <c r="R108" s="1">
        <f t="shared" si="139"/>
        <v>0</v>
      </c>
      <c r="S108" s="1">
        <f t="shared" si="139"/>
        <v>0</v>
      </c>
      <c r="T108" s="1">
        <f t="shared" si="139"/>
        <v>128</v>
      </c>
      <c r="U108" s="4">
        <f t="shared" si="139"/>
        <v>25</v>
      </c>
      <c r="V108" s="1">
        <f t="shared" si="139"/>
        <v>104</v>
      </c>
      <c r="W108" s="3">
        <f t="shared" si="139"/>
        <v>0</v>
      </c>
      <c r="X108" s="1">
        <f t="shared" si="139"/>
        <v>17</v>
      </c>
      <c r="Y108" s="3">
        <f t="shared" si="139"/>
        <v>0</v>
      </c>
      <c r="Z108" s="1">
        <f t="shared" si="139"/>
        <v>64</v>
      </c>
      <c r="AA108" s="3">
        <f t="shared" si="139"/>
        <v>56</v>
      </c>
      <c r="AB108" s="3">
        <f t="shared" si="139"/>
        <v>0</v>
      </c>
      <c r="AC108" s="1">
        <f t="shared" si="139"/>
        <v>105</v>
      </c>
    </row>
    <row r="109" spans="1:29" ht="15" customHeight="1">
      <c r="A109" s="1">
        <v>109</v>
      </c>
      <c r="B109" s="22">
        <v>15</v>
      </c>
      <c r="C109" s="22">
        <v>11</v>
      </c>
      <c r="D109" s="22" t="s">
        <v>7</v>
      </c>
      <c r="E109" s="22">
        <v>24</v>
      </c>
      <c r="F109" s="22">
        <v>25</v>
      </c>
      <c r="G109" s="22" t="s">
        <v>117</v>
      </c>
      <c r="H109" s="22">
        <v>3</v>
      </c>
      <c r="I109" s="3" t="s">
        <v>29</v>
      </c>
      <c r="J109" s="3" t="s">
        <v>30</v>
      </c>
      <c r="K109" s="1" t="s">
        <v>83</v>
      </c>
      <c r="L109" s="1" t="s">
        <v>76</v>
      </c>
      <c r="M109" s="3" t="s">
        <v>31</v>
      </c>
      <c r="N109" s="3" t="s">
        <v>31</v>
      </c>
      <c r="O109" s="1" t="s">
        <v>107</v>
      </c>
      <c r="P109" s="1" t="s">
        <v>118</v>
      </c>
      <c r="Q109" s="1" t="s">
        <v>31</v>
      </c>
      <c r="R109" s="1" t="s">
        <v>31</v>
      </c>
      <c r="S109" s="1" t="s">
        <v>31</v>
      </c>
      <c r="T109" s="1" t="s">
        <v>35</v>
      </c>
      <c r="U109" s="4" t="s">
        <v>42</v>
      </c>
      <c r="V109" s="1" t="s">
        <v>120</v>
      </c>
      <c r="W109" s="3" t="s">
        <v>31</v>
      </c>
      <c r="X109" s="1" t="s">
        <v>59</v>
      </c>
      <c r="Y109" s="3" t="s">
        <v>31</v>
      </c>
      <c r="Z109" s="1" t="s">
        <v>31</v>
      </c>
      <c r="AA109" s="3" t="s">
        <v>38</v>
      </c>
      <c r="AB109" s="3" t="s">
        <v>31</v>
      </c>
      <c r="AC109" s="1" t="s">
        <v>94</v>
      </c>
    </row>
    <row r="110" spans="1:29">
      <c r="A110" s="1">
        <v>110</v>
      </c>
      <c r="B110" s="22"/>
      <c r="C110" s="22"/>
      <c r="D110" s="22"/>
      <c r="E110" s="22"/>
      <c r="F110" s="22"/>
      <c r="G110" s="22"/>
      <c r="H110" s="22"/>
      <c r="I110" s="3" t="str">
        <f t="shared" ref="I110:O110" si="140">HEX2BIN(RIGHT(I109,2),8)</f>
        <v>10000011</v>
      </c>
      <c r="J110" s="3" t="str">
        <f t="shared" si="140"/>
        <v>00000110</v>
      </c>
      <c r="K110" s="1" t="str">
        <f t="shared" si="140"/>
        <v>00000010</v>
      </c>
      <c r="L110" s="1" t="str">
        <f t="shared" si="140"/>
        <v>01110100</v>
      </c>
      <c r="M110" s="3" t="str">
        <f t="shared" si="140"/>
        <v>00000000</v>
      </c>
      <c r="N110" s="3" t="str">
        <f t="shared" si="140"/>
        <v>00000000</v>
      </c>
      <c r="O110" s="1" t="str">
        <f t="shared" si="140"/>
        <v>10001111</v>
      </c>
      <c r="P110" s="1" t="str">
        <f t="shared" ref="P110:V110" si="141">HEX2BIN(RIGHT(P109,2),8)</f>
        <v>00001011</v>
      </c>
      <c r="Q110" s="1" t="str">
        <f t="shared" si="141"/>
        <v>00000000</v>
      </c>
      <c r="R110" s="1" t="str">
        <f t="shared" si="141"/>
        <v>00000000</v>
      </c>
      <c r="S110" s="1" t="str">
        <f t="shared" si="141"/>
        <v>00000000</v>
      </c>
      <c r="T110" s="1" t="str">
        <f t="shared" si="141"/>
        <v>10000000</v>
      </c>
      <c r="U110" s="1" t="str">
        <f t="shared" si="141"/>
        <v>00011001</v>
      </c>
      <c r="V110" s="1" t="str">
        <f t="shared" si="141"/>
        <v>01101011</v>
      </c>
      <c r="W110" s="3" t="str">
        <f t="shared" ref="W110:AC110" si="142">HEX2BIN(RIGHT(W109,2),8)</f>
        <v>00000000</v>
      </c>
      <c r="X110" s="1" t="str">
        <f t="shared" si="142"/>
        <v>00010001</v>
      </c>
      <c r="Y110" s="3" t="str">
        <f t="shared" si="142"/>
        <v>00000000</v>
      </c>
      <c r="Z110" s="1" t="str">
        <f t="shared" si="142"/>
        <v>00000000</v>
      </c>
      <c r="AA110" s="3" t="str">
        <f t="shared" si="142"/>
        <v>00111000</v>
      </c>
      <c r="AB110" s="3" t="str">
        <f t="shared" si="142"/>
        <v>00000000</v>
      </c>
      <c r="AC110" s="1" t="str">
        <f t="shared" si="142"/>
        <v>00101001</v>
      </c>
    </row>
    <row r="111" spans="1:29">
      <c r="A111" s="1">
        <v>111</v>
      </c>
      <c r="B111" s="22"/>
      <c r="C111" s="22"/>
      <c r="D111" s="22"/>
      <c r="E111" s="22"/>
      <c r="F111" s="22"/>
      <c r="G111" s="22"/>
      <c r="H111" s="22"/>
      <c r="I111" s="3">
        <f>HEX2DEC(RIGHT(I109,2))</f>
        <v>131</v>
      </c>
      <c r="J111" s="3">
        <f t="shared" ref="J111:AC111" si="143">HEX2DEC(RIGHT(J109,2))</f>
        <v>6</v>
      </c>
      <c r="K111" s="1">
        <f t="shared" si="143"/>
        <v>2</v>
      </c>
      <c r="L111" s="1">
        <f t="shared" si="143"/>
        <v>116</v>
      </c>
      <c r="M111" s="3">
        <f t="shared" si="143"/>
        <v>0</v>
      </c>
      <c r="N111" s="3">
        <f t="shared" si="143"/>
        <v>0</v>
      </c>
      <c r="O111" s="5">
        <f t="shared" si="143"/>
        <v>143</v>
      </c>
      <c r="P111" s="1">
        <f t="shared" si="143"/>
        <v>11</v>
      </c>
      <c r="Q111" s="1">
        <f t="shared" si="143"/>
        <v>0</v>
      </c>
      <c r="R111" s="1">
        <f t="shared" si="143"/>
        <v>0</v>
      </c>
      <c r="S111" s="1">
        <f t="shared" si="143"/>
        <v>0</v>
      </c>
      <c r="T111" s="1">
        <f t="shared" si="143"/>
        <v>128</v>
      </c>
      <c r="U111" s="4">
        <f t="shared" si="143"/>
        <v>25</v>
      </c>
      <c r="V111" s="1">
        <f t="shared" si="143"/>
        <v>107</v>
      </c>
      <c r="W111" s="3">
        <f t="shared" si="143"/>
        <v>0</v>
      </c>
      <c r="X111" s="1">
        <f t="shared" si="143"/>
        <v>17</v>
      </c>
      <c r="Y111" s="3">
        <f t="shared" si="143"/>
        <v>0</v>
      </c>
      <c r="Z111" s="1">
        <f t="shared" si="143"/>
        <v>0</v>
      </c>
      <c r="AA111" s="3">
        <f t="shared" si="143"/>
        <v>56</v>
      </c>
      <c r="AB111" s="3">
        <f t="shared" si="143"/>
        <v>0</v>
      </c>
      <c r="AC111" s="1">
        <f t="shared" si="143"/>
        <v>41</v>
      </c>
    </row>
    <row r="112" spans="1:29" ht="15" customHeight="1">
      <c r="A112" s="1">
        <v>112</v>
      </c>
      <c r="B112" s="22">
        <v>15</v>
      </c>
      <c r="C112" s="22">
        <v>11</v>
      </c>
      <c r="D112" s="22" t="s">
        <v>7</v>
      </c>
      <c r="E112" s="22">
        <v>24</v>
      </c>
      <c r="F112" s="22">
        <v>25</v>
      </c>
      <c r="G112" s="22" t="s">
        <v>117</v>
      </c>
      <c r="H112" s="22">
        <v>2</v>
      </c>
      <c r="I112" s="3" t="s">
        <v>29</v>
      </c>
      <c r="J112" s="3" t="s">
        <v>30</v>
      </c>
      <c r="K112" s="1" t="s">
        <v>68</v>
      </c>
      <c r="L112" s="1" t="s">
        <v>76</v>
      </c>
      <c r="M112" s="3" t="s">
        <v>31</v>
      </c>
      <c r="N112" s="3" t="s">
        <v>31</v>
      </c>
      <c r="O112" s="1" t="s">
        <v>107</v>
      </c>
      <c r="P112" s="1" t="s">
        <v>118</v>
      </c>
      <c r="Q112" s="1" t="s">
        <v>31</v>
      </c>
      <c r="R112" s="1" t="s">
        <v>31</v>
      </c>
      <c r="S112" s="1" t="s">
        <v>31</v>
      </c>
      <c r="T112" s="1" t="s">
        <v>35</v>
      </c>
      <c r="U112" s="4" t="s">
        <v>42</v>
      </c>
      <c r="V112" s="1" t="s">
        <v>121</v>
      </c>
      <c r="W112" s="3" t="s">
        <v>31</v>
      </c>
      <c r="X112" s="1" t="s">
        <v>59</v>
      </c>
      <c r="Y112" s="3" t="s">
        <v>31</v>
      </c>
      <c r="Z112" s="1" t="s">
        <v>97</v>
      </c>
      <c r="AA112" s="3" t="s">
        <v>38</v>
      </c>
      <c r="AB112" s="3" t="s">
        <v>31</v>
      </c>
      <c r="AC112" s="9" t="s">
        <v>82</v>
      </c>
    </row>
    <row r="113" spans="1:29">
      <c r="A113" s="1">
        <v>113</v>
      </c>
      <c r="B113" s="22"/>
      <c r="C113" s="22"/>
      <c r="D113" s="22"/>
      <c r="E113" s="22"/>
      <c r="F113" s="22"/>
      <c r="G113" s="22"/>
      <c r="H113" s="22"/>
      <c r="I113" s="3" t="str">
        <f t="shared" ref="I113:O113" si="144">HEX2BIN(RIGHT(I112,2),8)</f>
        <v>10000011</v>
      </c>
      <c r="J113" s="3" t="str">
        <f t="shared" si="144"/>
        <v>00000110</v>
      </c>
      <c r="K113" s="1" t="str">
        <f t="shared" si="144"/>
        <v>00000011</v>
      </c>
      <c r="L113" s="1" t="str">
        <f t="shared" si="144"/>
        <v>01110100</v>
      </c>
      <c r="M113" s="3" t="str">
        <f t="shared" si="144"/>
        <v>00000000</v>
      </c>
      <c r="N113" s="3" t="str">
        <f t="shared" si="144"/>
        <v>00000000</v>
      </c>
      <c r="O113" s="1" t="str">
        <f t="shared" si="144"/>
        <v>10001111</v>
      </c>
      <c r="P113" s="1" t="str">
        <f t="shared" ref="P113:V113" si="145">HEX2BIN(RIGHT(P112,2),8)</f>
        <v>00001011</v>
      </c>
      <c r="Q113" s="1" t="str">
        <f t="shared" si="145"/>
        <v>00000000</v>
      </c>
      <c r="R113" s="1" t="str">
        <f t="shared" si="145"/>
        <v>00000000</v>
      </c>
      <c r="S113" s="1" t="str">
        <f t="shared" si="145"/>
        <v>00000000</v>
      </c>
      <c r="T113" s="1" t="str">
        <f t="shared" si="145"/>
        <v>10000000</v>
      </c>
      <c r="U113" s="1" t="str">
        <f t="shared" si="145"/>
        <v>00011001</v>
      </c>
      <c r="V113" s="1" t="str">
        <f t="shared" si="145"/>
        <v>01101010</v>
      </c>
      <c r="W113" s="3" t="str">
        <f t="shared" ref="W113:AC113" si="146">HEX2BIN(RIGHT(W112,2),8)</f>
        <v>00000000</v>
      </c>
      <c r="X113" s="1" t="str">
        <f t="shared" si="146"/>
        <v>00010001</v>
      </c>
      <c r="Y113" s="3" t="str">
        <f t="shared" si="146"/>
        <v>00000000</v>
      </c>
      <c r="Z113" s="1" t="str">
        <f t="shared" si="146"/>
        <v>01000000</v>
      </c>
      <c r="AA113" s="3" t="str">
        <f t="shared" si="146"/>
        <v>00111000</v>
      </c>
      <c r="AB113" s="3" t="str">
        <f t="shared" si="146"/>
        <v>00000000</v>
      </c>
      <c r="AC113" s="1" t="str">
        <f t="shared" si="146"/>
        <v>01101001</v>
      </c>
    </row>
    <row r="114" spans="1:29">
      <c r="A114" s="1">
        <v>114</v>
      </c>
      <c r="B114" s="22"/>
      <c r="C114" s="22"/>
      <c r="D114" s="22"/>
      <c r="E114" s="22"/>
      <c r="F114" s="22"/>
      <c r="G114" s="22"/>
      <c r="H114" s="22"/>
      <c r="I114" s="3">
        <f>HEX2DEC(RIGHT(I112,2))</f>
        <v>131</v>
      </c>
      <c r="J114" s="3">
        <f t="shared" ref="J114:AC114" si="147">HEX2DEC(RIGHT(J112,2))</f>
        <v>6</v>
      </c>
      <c r="K114" s="1">
        <f t="shared" si="147"/>
        <v>3</v>
      </c>
      <c r="L114" s="1">
        <f t="shared" si="147"/>
        <v>116</v>
      </c>
      <c r="M114" s="3">
        <f t="shared" si="147"/>
        <v>0</v>
      </c>
      <c r="N114" s="3">
        <f t="shared" si="147"/>
        <v>0</v>
      </c>
      <c r="O114" s="5">
        <f t="shared" si="147"/>
        <v>143</v>
      </c>
      <c r="P114" s="1">
        <f t="shared" si="147"/>
        <v>11</v>
      </c>
      <c r="Q114" s="1">
        <f t="shared" si="147"/>
        <v>0</v>
      </c>
      <c r="R114" s="1">
        <f t="shared" si="147"/>
        <v>0</v>
      </c>
      <c r="S114" s="1">
        <f t="shared" si="147"/>
        <v>0</v>
      </c>
      <c r="T114" s="1">
        <f t="shared" si="147"/>
        <v>128</v>
      </c>
      <c r="U114" s="4">
        <f t="shared" si="147"/>
        <v>25</v>
      </c>
      <c r="V114" s="1">
        <f t="shared" si="147"/>
        <v>106</v>
      </c>
      <c r="W114" s="3">
        <f t="shared" si="147"/>
        <v>0</v>
      </c>
      <c r="X114" s="1">
        <f t="shared" si="147"/>
        <v>17</v>
      </c>
      <c r="Y114" s="3">
        <f t="shared" si="147"/>
        <v>0</v>
      </c>
      <c r="Z114" s="1">
        <f t="shared" si="147"/>
        <v>64</v>
      </c>
      <c r="AA114" s="3">
        <f t="shared" si="147"/>
        <v>56</v>
      </c>
      <c r="AB114" s="3">
        <f t="shared" si="147"/>
        <v>0</v>
      </c>
      <c r="AC114" s="1">
        <f t="shared" si="147"/>
        <v>105</v>
      </c>
    </row>
    <row r="115" spans="1:29" ht="15" customHeight="1">
      <c r="A115" s="1">
        <v>115</v>
      </c>
      <c r="B115" s="22">
        <v>15</v>
      </c>
      <c r="C115" s="22">
        <v>11</v>
      </c>
      <c r="D115" s="22" t="s">
        <v>7</v>
      </c>
      <c r="E115" s="22">
        <v>24</v>
      </c>
      <c r="F115" s="22">
        <v>25</v>
      </c>
      <c r="G115" s="22" t="s">
        <v>117</v>
      </c>
      <c r="H115" s="22">
        <v>1</v>
      </c>
      <c r="I115" s="3" t="s">
        <v>29</v>
      </c>
      <c r="J115" s="3" t="s">
        <v>30</v>
      </c>
      <c r="K115" s="1" t="s">
        <v>68</v>
      </c>
      <c r="L115" s="1" t="s">
        <v>76</v>
      </c>
      <c r="M115" s="3" t="s">
        <v>31</v>
      </c>
      <c r="N115" s="3" t="s">
        <v>31</v>
      </c>
      <c r="O115" s="1" t="s">
        <v>107</v>
      </c>
      <c r="P115" s="1" t="s">
        <v>118</v>
      </c>
      <c r="Q115" s="1" t="s">
        <v>31</v>
      </c>
      <c r="R115" s="1" t="s">
        <v>31</v>
      </c>
      <c r="S115" s="1" t="s">
        <v>31</v>
      </c>
      <c r="T115" s="1" t="s">
        <v>35</v>
      </c>
      <c r="U115" s="4" t="s">
        <v>42</v>
      </c>
      <c r="V115" s="1" t="s">
        <v>121</v>
      </c>
      <c r="W115" s="3" t="s">
        <v>31</v>
      </c>
      <c r="X115" s="1" t="s">
        <v>59</v>
      </c>
      <c r="Y115" s="3" t="s">
        <v>31</v>
      </c>
      <c r="Z115" s="1" t="s">
        <v>31</v>
      </c>
      <c r="AA115" s="3" t="s">
        <v>38</v>
      </c>
      <c r="AB115" s="3" t="s">
        <v>31</v>
      </c>
      <c r="AC115" s="1" t="s">
        <v>94</v>
      </c>
    </row>
    <row r="116" spans="1:29">
      <c r="A116" s="1">
        <v>116</v>
      </c>
      <c r="B116" s="22"/>
      <c r="C116" s="22"/>
      <c r="D116" s="22"/>
      <c r="E116" s="22"/>
      <c r="F116" s="22"/>
      <c r="G116" s="22"/>
      <c r="H116" s="22"/>
      <c r="I116" s="3" t="str">
        <f t="shared" ref="I116:O116" si="148">HEX2BIN(RIGHT(I115,2),8)</f>
        <v>10000011</v>
      </c>
      <c r="J116" s="3" t="str">
        <f t="shared" si="148"/>
        <v>00000110</v>
      </c>
      <c r="K116" s="1" t="str">
        <f t="shared" si="148"/>
        <v>00000011</v>
      </c>
      <c r="L116" s="1" t="str">
        <f t="shared" si="148"/>
        <v>01110100</v>
      </c>
      <c r="M116" s="3" t="str">
        <f t="shared" si="148"/>
        <v>00000000</v>
      </c>
      <c r="N116" s="3" t="str">
        <f t="shared" si="148"/>
        <v>00000000</v>
      </c>
      <c r="O116" s="1" t="str">
        <f t="shared" si="148"/>
        <v>10001111</v>
      </c>
      <c r="P116" s="1" t="str">
        <f t="shared" ref="P116:V116" si="149">HEX2BIN(RIGHT(P115,2),8)</f>
        <v>00001011</v>
      </c>
      <c r="Q116" s="1" t="str">
        <f t="shared" si="149"/>
        <v>00000000</v>
      </c>
      <c r="R116" s="1" t="str">
        <f t="shared" si="149"/>
        <v>00000000</v>
      </c>
      <c r="S116" s="1" t="str">
        <f t="shared" si="149"/>
        <v>00000000</v>
      </c>
      <c r="T116" s="1" t="str">
        <f t="shared" si="149"/>
        <v>10000000</v>
      </c>
      <c r="U116" s="1" t="str">
        <f t="shared" si="149"/>
        <v>00011001</v>
      </c>
      <c r="V116" s="1" t="str">
        <f t="shared" si="149"/>
        <v>01101010</v>
      </c>
      <c r="W116" s="3" t="str">
        <f t="shared" ref="W116:AC116" si="150">HEX2BIN(RIGHT(W115,2),8)</f>
        <v>00000000</v>
      </c>
      <c r="X116" s="1" t="str">
        <f t="shared" si="150"/>
        <v>00010001</v>
      </c>
      <c r="Y116" s="3" t="str">
        <f t="shared" si="150"/>
        <v>00000000</v>
      </c>
      <c r="Z116" s="1" t="str">
        <f t="shared" si="150"/>
        <v>00000000</v>
      </c>
      <c r="AA116" s="3" t="str">
        <f t="shared" si="150"/>
        <v>00111000</v>
      </c>
      <c r="AB116" s="3" t="str">
        <f t="shared" si="150"/>
        <v>00000000</v>
      </c>
      <c r="AC116" s="1" t="str">
        <f t="shared" si="150"/>
        <v>00101001</v>
      </c>
    </row>
    <row r="117" spans="1:29">
      <c r="A117" s="1">
        <v>117</v>
      </c>
      <c r="B117" s="22"/>
      <c r="C117" s="22"/>
      <c r="D117" s="22"/>
      <c r="E117" s="22"/>
      <c r="F117" s="22"/>
      <c r="G117" s="22"/>
      <c r="H117" s="22"/>
      <c r="I117" s="3">
        <f>HEX2DEC(RIGHT(I115,2))</f>
        <v>131</v>
      </c>
      <c r="J117" s="3">
        <f t="shared" ref="J117:AC117" si="151">HEX2DEC(RIGHT(J115,2))</f>
        <v>6</v>
      </c>
      <c r="K117" s="1">
        <f t="shared" si="151"/>
        <v>3</v>
      </c>
      <c r="L117" s="1">
        <f t="shared" si="151"/>
        <v>116</v>
      </c>
      <c r="M117" s="3">
        <f t="shared" si="151"/>
        <v>0</v>
      </c>
      <c r="N117" s="3">
        <f t="shared" si="151"/>
        <v>0</v>
      </c>
      <c r="O117" s="5">
        <f t="shared" si="151"/>
        <v>143</v>
      </c>
      <c r="P117" s="1">
        <f t="shared" si="151"/>
        <v>11</v>
      </c>
      <c r="Q117" s="1">
        <f t="shared" si="151"/>
        <v>0</v>
      </c>
      <c r="R117" s="1">
        <f t="shared" si="151"/>
        <v>0</v>
      </c>
      <c r="S117" s="1">
        <f t="shared" si="151"/>
        <v>0</v>
      </c>
      <c r="T117" s="1">
        <f t="shared" si="151"/>
        <v>128</v>
      </c>
      <c r="U117" s="4">
        <f t="shared" si="151"/>
        <v>25</v>
      </c>
      <c r="V117" s="1">
        <f t="shared" si="151"/>
        <v>106</v>
      </c>
      <c r="W117" s="3">
        <f t="shared" si="151"/>
        <v>0</v>
      </c>
      <c r="X117" s="1">
        <f t="shared" si="151"/>
        <v>17</v>
      </c>
      <c r="Y117" s="3">
        <f t="shared" si="151"/>
        <v>0</v>
      </c>
      <c r="Z117" s="1">
        <f t="shared" si="151"/>
        <v>0</v>
      </c>
      <c r="AA117" s="3">
        <f t="shared" si="151"/>
        <v>56</v>
      </c>
      <c r="AB117" s="3">
        <f t="shared" si="151"/>
        <v>0</v>
      </c>
      <c r="AC117" s="1">
        <f t="shared" si="151"/>
        <v>41</v>
      </c>
    </row>
    <row r="118" spans="1:29">
      <c r="A118" s="1">
        <v>118</v>
      </c>
      <c r="B118" s="22">
        <v>15</v>
      </c>
      <c r="C118" s="22">
        <v>11</v>
      </c>
      <c r="D118" s="22" t="s">
        <v>26</v>
      </c>
      <c r="E118" s="22">
        <v>21</v>
      </c>
      <c r="F118" s="22">
        <v>25</v>
      </c>
      <c r="G118" s="22" t="s">
        <v>39</v>
      </c>
      <c r="H118" s="22" t="s">
        <v>28</v>
      </c>
      <c r="I118" s="3" t="s">
        <v>29</v>
      </c>
      <c r="J118" s="3" t="s">
        <v>30</v>
      </c>
      <c r="K118" s="1" t="s">
        <v>31</v>
      </c>
      <c r="L118" s="1" t="s">
        <v>122</v>
      </c>
      <c r="M118" s="3" t="s">
        <v>31</v>
      </c>
      <c r="N118" s="3" t="s">
        <v>31</v>
      </c>
      <c r="O118" s="1" t="s">
        <v>104</v>
      </c>
      <c r="P118" s="1" t="s">
        <v>88</v>
      </c>
      <c r="Q118" s="1" t="s">
        <v>31</v>
      </c>
      <c r="R118" s="1" t="s">
        <v>31</v>
      </c>
      <c r="S118" s="1" t="s">
        <v>31</v>
      </c>
      <c r="T118" s="1" t="s">
        <v>35</v>
      </c>
      <c r="U118" s="4" t="s">
        <v>42</v>
      </c>
      <c r="V118" s="1" t="s">
        <v>123</v>
      </c>
      <c r="W118" s="3" t="s">
        <v>31</v>
      </c>
      <c r="X118" s="1" t="s">
        <v>31</v>
      </c>
      <c r="Y118" s="3" t="s">
        <v>31</v>
      </c>
      <c r="Z118" s="1" t="s">
        <v>31</v>
      </c>
      <c r="AA118" s="3" t="s">
        <v>38</v>
      </c>
      <c r="AB118" s="3" t="s">
        <v>31</v>
      </c>
      <c r="AC118" s="6" t="s">
        <v>38</v>
      </c>
    </row>
    <row r="119" spans="1:29">
      <c r="A119" s="1">
        <v>119</v>
      </c>
      <c r="B119" s="22"/>
      <c r="C119" s="22"/>
      <c r="D119" s="22"/>
      <c r="E119" s="22"/>
      <c r="F119" s="22"/>
      <c r="G119" s="22"/>
      <c r="H119" s="22"/>
      <c r="I119" s="3" t="str">
        <f t="shared" ref="I119:O119" si="152">HEX2BIN(RIGHT(I118,2),8)</f>
        <v>10000011</v>
      </c>
      <c r="J119" s="3" t="str">
        <f t="shared" si="152"/>
        <v>00000110</v>
      </c>
      <c r="K119" s="1" t="str">
        <f t="shared" si="152"/>
        <v>00000000</v>
      </c>
      <c r="L119" s="1" t="str">
        <f t="shared" si="152"/>
        <v>01010000</v>
      </c>
      <c r="M119" s="3" t="str">
        <f t="shared" si="152"/>
        <v>00000000</v>
      </c>
      <c r="N119" s="3" t="str">
        <f t="shared" si="152"/>
        <v>00000000</v>
      </c>
      <c r="O119" s="1" t="str">
        <f t="shared" si="152"/>
        <v>00001111</v>
      </c>
      <c r="P119" s="1" t="str">
        <f t="shared" ref="P119:V119" si="153">HEX2BIN(RIGHT(P118,2),8)</f>
        <v>00101000</v>
      </c>
      <c r="Q119" s="1" t="str">
        <f t="shared" si="153"/>
        <v>00000000</v>
      </c>
      <c r="R119" s="1" t="str">
        <f t="shared" si="153"/>
        <v>00000000</v>
      </c>
      <c r="S119" s="1" t="str">
        <f t="shared" si="153"/>
        <v>00000000</v>
      </c>
      <c r="T119" s="1" t="str">
        <f t="shared" si="153"/>
        <v>10000000</v>
      </c>
      <c r="U119" s="1" t="str">
        <f t="shared" si="153"/>
        <v>00011001</v>
      </c>
      <c r="V119" s="1" t="str">
        <f t="shared" si="153"/>
        <v>11101110</v>
      </c>
      <c r="W119" s="3" t="str">
        <f t="shared" ref="W119:AC119" si="154">HEX2BIN(RIGHT(W118,2),8)</f>
        <v>00000000</v>
      </c>
      <c r="X119" s="1" t="str">
        <f t="shared" si="154"/>
        <v>00000000</v>
      </c>
      <c r="Y119" s="3" t="str">
        <f t="shared" si="154"/>
        <v>00000000</v>
      </c>
      <c r="Z119" s="1" t="str">
        <f t="shared" si="154"/>
        <v>00000000</v>
      </c>
      <c r="AA119" s="3" t="str">
        <f t="shared" si="154"/>
        <v>00111000</v>
      </c>
      <c r="AB119" s="3" t="str">
        <f t="shared" si="154"/>
        <v>00000000</v>
      </c>
      <c r="AC119" s="1" t="str">
        <f t="shared" si="154"/>
        <v>00111000</v>
      </c>
    </row>
    <row r="120" spans="1:29">
      <c r="A120" s="1">
        <v>120</v>
      </c>
      <c r="B120" s="22"/>
      <c r="C120" s="22"/>
      <c r="D120" s="22"/>
      <c r="E120" s="22"/>
      <c r="F120" s="22"/>
      <c r="G120" s="22"/>
      <c r="H120" s="22"/>
      <c r="I120" s="3">
        <f>HEX2DEC(RIGHT(I118,2))</f>
        <v>131</v>
      </c>
      <c r="J120" s="3">
        <f t="shared" ref="J120:AC120" si="155">HEX2DEC(RIGHT(J118,2))</f>
        <v>6</v>
      </c>
      <c r="K120" s="1">
        <f t="shared" si="155"/>
        <v>0</v>
      </c>
      <c r="L120" s="1">
        <f t="shared" si="155"/>
        <v>80</v>
      </c>
      <c r="M120" s="3">
        <f t="shared" si="155"/>
        <v>0</v>
      </c>
      <c r="N120" s="3">
        <f t="shared" si="155"/>
        <v>0</v>
      </c>
      <c r="O120" s="5">
        <f t="shared" si="155"/>
        <v>15</v>
      </c>
      <c r="P120" s="1">
        <f t="shared" si="155"/>
        <v>40</v>
      </c>
      <c r="Q120" s="1">
        <f t="shared" si="155"/>
        <v>0</v>
      </c>
      <c r="R120" s="1">
        <f t="shared" si="155"/>
        <v>0</v>
      </c>
      <c r="S120" s="1">
        <f t="shared" si="155"/>
        <v>0</v>
      </c>
      <c r="T120" s="1">
        <f t="shared" si="155"/>
        <v>128</v>
      </c>
      <c r="U120" s="4">
        <f t="shared" si="155"/>
        <v>25</v>
      </c>
      <c r="V120" s="1">
        <f t="shared" si="155"/>
        <v>238</v>
      </c>
      <c r="W120" s="3">
        <f t="shared" si="155"/>
        <v>0</v>
      </c>
      <c r="X120" s="1">
        <f t="shared" si="155"/>
        <v>0</v>
      </c>
      <c r="Y120" s="3">
        <f t="shared" si="155"/>
        <v>0</v>
      </c>
      <c r="Z120" s="1">
        <f t="shared" si="155"/>
        <v>0</v>
      </c>
      <c r="AA120" s="3">
        <f t="shared" si="155"/>
        <v>56</v>
      </c>
      <c r="AB120" s="3">
        <f t="shared" si="155"/>
        <v>0</v>
      </c>
      <c r="AC120" s="1">
        <f t="shared" si="155"/>
        <v>56</v>
      </c>
    </row>
    <row r="121" spans="1:29">
      <c r="A121" s="1">
        <v>121</v>
      </c>
      <c r="B121" s="22">
        <v>15</v>
      </c>
      <c r="C121" s="22">
        <v>46</v>
      </c>
      <c r="D121" s="22" t="s">
        <v>26</v>
      </c>
      <c r="E121" s="22">
        <v>22</v>
      </c>
      <c r="F121" s="22">
        <v>25</v>
      </c>
      <c r="G121" s="22" t="s">
        <v>124</v>
      </c>
      <c r="H121" s="22" t="s">
        <v>28</v>
      </c>
      <c r="I121" s="3" t="s">
        <v>29</v>
      </c>
      <c r="J121" s="3" t="s">
        <v>30</v>
      </c>
      <c r="K121" s="1" t="s">
        <v>31</v>
      </c>
      <c r="L121" s="1" t="s">
        <v>80</v>
      </c>
      <c r="M121" s="3" t="s">
        <v>31</v>
      </c>
      <c r="N121" s="3" t="s">
        <v>31</v>
      </c>
      <c r="O121" s="1" t="s">
        <v>107</v>
      </c>
      <c r="P121" s="1" t="s">
        <v>44</v>
      </c>
      <c r="Q121" s="1" t="s">
        <v>31</v>
      </c>
      <c r="R121" s="1" t="s">
        <v>31</v>
      </c>
      <c r="S121" s="1" t="s">
        <v>31</v>
      </c>
      <c r="T121" s="1" t="s">
        <v>35</v>
      </c>
      <c r="U121" s="4" t="s">
        <v>42</v>
      </c>
      <c r="V121" s="1" t="s">
        <v>125</v>
      </c>
      <c r="W121" s="3" t="s">
        <v>31</v>
      </c>
      <c r="X121" s="1" t="s">
        <v>83</v>
      </c>
      <c r="Y121" s="3" t="s">
        <v>31</v>
      </c>
      <c r="Z121" s="1" t="s">
        <v>31</v>
      </c>
      <c r="AA121" s="3" t="s">
        <v>38</v>
      </c>
      <c r="AB121" s="3" t="s">
        <v>31</v>
      </c>
      <c r="AC121" s="7" t="s">
        <v>84</v>
      </c>
    </row>
    <row r="122" spans="1:29">
      <c r="A122" s="1">
        <v>122</v>
      </c>
      <c r="B122" s="22"/>
      <c r="C122" s="22"/>
      <c r="D122" s="22"/>
      <c r="E122" s="22"/>
      <c r="F122" s="22"/>
      <c r="G122" s="22"/>
      <c r="H122" s="22"/>
      <c r="I122" s="3" t="str">
        <f t="shared" ref="I122:O122" si="156">HEX2BIN(RIGHT(I121,2),8)</f>
        <v>10000011</v>
      </c>
      <c r="J122" s="3" t="str">
        <f t="shared" si="156"/>
        <v>00000110</v>
      </c>
      <c r="K122" s="1" t="str">
        <f t="shared" si="156"/>
        <v>00000000</v>
      </c>
      <c r="L122" s="1" t="str">
        <f t="shared" si="156"/>
        <v>01100000</v>
      </c>
      <c r="M122" s="3" t="str">
        <f t="shared" si="156"/>
        <v>00000000</v>
      </c>
      <c r="N122" s="3" t="str">
        <f t="shared" si="156"/>
        <v>00000000</v>
      </c>
      <c r="O122" s="1" t="str">
        <f t="shared" si="156"/>
        <v>10001111</v>
      </c>
      <c r="P122" s="1" t="str">
        <f t="shared" ref="P122:V122" si="157">HEX2BIN(RIGHT(P121,2),8)</f>
        <v>00101110</v>
      </c>
      <c r="Q122" s="1" t="str">
        <f t="shared" si="157"/>
        <v>00000000</v>
      </c>
      <c r="R122" s="1" t="str">
        <f t="shared" si="157"/>
        <v>00000000</v>
      </c>
      <c r="S122" s="1" t="str">
        <f t="shared" si="157"/>
        <v>00000000</v>
      </c>
      <c r="T122" s="1" t="str">
        <f t="shared" si="157"/>
        <v>10000000</v>
      </c>
      <c r="U122" s="1" t="str">
        <f t="shared" si="157"/>
        <v>00011001</v>
      </c>
      <c r="V122" s="1" t="str">
        <f t="shared" si="157"/>
        <v>01011000</v>
      </c>
      <c r="W122" s="3" t="str">
        <f t="shared" ref="W122:AC122" si="158">HEX2BIN(RIGHT(W121,2),8)</f>
        <v>00000000</v>
      </c>
      <c r="X122" s="1" t="str">
        <f t="shared" si="158"/>
        <v>00000010</v>
      </c>
      <c r="Y122" s="3" t="str">
        <f t="shared" si="158"/>
        <v>00000000</v>
      </c>
      <c r="Z122" s="1" t="str">
        <f t="shared" si="158"/>
        <v>00000000</v>
      </c>
      <c r="AA122" s="3" t="str">
        <f t="shared" si="158"/>
        <v>00111000</v>
      </c>
      <c r="AB122" s="3" t="str">
        <f t="shared" si="158"/>
        <v>00000000</v>
      </c>
      <c r="AC122" s="1" t="str">
        <f t="shared" si="158"/>
        <v>00111010</v>
      </c>
    </row>
    <row r="123" spans="1:29">
      <c r="A123" s="1">
        <v>123</v>
      </c>
      <c r="B123" s="22"/>
      <c r="C123" s="22"/>
      <c r="D123" s="22"/>
      <c r="E123" s="22"/>
      <c r="F123" s="22"/>
      <c r="G123" s="22"/>
      <c r="H123" s="22"/>
      <c r="I123" s="3">
        <f>HEX2DEC(RIGHT(I121,2))</f>
        <v>131</v>
      </c>
      <c r="J123" s="3">
        <f t="shared" ref="J123:AC123" si="159">HEX2DEC(RIGHT(J121,2))</f>
        <v>6</v>
      </c>
      <c r="K123" s="1">
        <f t="shared" si="159"/>
        <v>0</v>
      </c>
      <c r="L123" s="1">
        <f t="shared" si="159"/>
        <v>96</v>
      </c>
      <c r="M123" s="3">
        <f t="shared" si="159"/>
        <v>0</v>
      </c>
      <c r="N123" s="3">
        <f t="shared" si="159"/>
        <v>0</v>
      </c>
      <c r="O123" s="5">
        <f t="shared" si="159"/>
        <v>143</v>
      </c>
      <c r="P123" s="1">
        <f t="shared" si="159"/>
        <v>46</v>
      </c>
      <c r="Q123" s="1">
        <f t="shared" si="159"/>
        <v>0</v>
      </c>
      <c r="R123" s="1">
        <f t="shared" si="159"/>
        <v>0</v>
      </c>
      <c r="S123" s="1">
        <f t="shared" si="159"/>
        <v>0</v>
      </c>
      <c r="T123" s="1">
        <f t="shared" si="159"/>
        <v>128</v>
      </c>
      <c r="U123" s="4">
        <f t="shared" si="159"/>
        <v>25</v>
      </c>
      <c r="V123" s="1">
        <f t="shared" si="159"/>
        <v>88</v>
      </c>
      <c r="W123" s="3">
        <f t="shared" si="159"/>
        <v>0</v>
      </c>
      <c r="X123" s="1">
        <f t="shared" si="159"/>
        <v>2</v>
      </c>
      <c r="Y123" s="3">
        <f t="shared" si="159"/>
        <v>0</v>
      </c>
      <c r="Z123" s="1">
        <f t="shared" si="159"/>
        <v>0</v>
      </c>
      <c r="AA123" s="3">
        <f t="shared" si="159"/>
        <v>56</v>
      </c>
      <c r="AB123" s="3">
        <f t="shared" si="159"/>
        <v>0</v>
      </c>
      <c r="AC123" s="1">
        <f t="shared" si="159"/>
        <v>58</v>
      </c>
    </row>
    <row r="124" spans="1:29">
      <c r="A124" s="1">
        <v>124</v>
      </c>
      <c r="B124" s="22">
        <v>15</v>
      </c>
      <c r="C124" s="22">
        <v>47</v>
      </c>
      <c r="D124" s="22" t="s">
        <v>26</v>
      </c>
      <c r="E124" s="22">
        <v>23</v>
      </c>
      <c r="F124" s="22">
        <v>25</v>
      </c>
      <c r="G124" s="22" t="s">
        <v>124</v>
      </c>
      <c r="H124" s="22" t="s">
        <v>28</v>
      </c>
      <c r="I124" s="3" t="s">
        <v>29</v>
      </c>
      <c r="J124" s="3" t="s">
        <v>30</v>
      </c>
      <c r="K124" s="1" t="s">
        <v>31</v>
      </c>
      <c r="L124" s="1" t="s">
        <v>32</v>
      </c>
      <c r="M124" s="3" t="s">
        <v>31</v>
      </c>
      <c r="N124" s="3" t="s">
        <v>31</v>
      </c>
      <c r="O124" s="1" t="s">
        <v>107</v>
      </c>
      <c r="P124" s="1" t="s">
        <v>46</v>
      </c>
      <c r="Q124" s="1" t="s">
        <v>31</v>
      </c>
      <c r="R124" s="1" t="s">
        <v>31</v>
      </c>
      <c r="S124" s="1" t="s">
        <v>31</v>
      </c>
      <c r="T124" s="1" t="s">
        <v>35</v>
      </c>
      <c r="U124" s="4" t="s">
        <v>42</v>
      </c>
      <c r="V124" s="1" t="s">
        <v>126</v>
      </c>
      <c r="W124" s="3" t="s">
        <v>31</v>
      </c>
      <c r="X124" s="1" t="s">
        <v>83</v>
      </c>
      <c r="Y124" s="3" t="s">
        <v>31</v>
      </c>
      <c r="Z124" s="1" t="s">
        <v>31</v>
      </c>
      <c r="AA124" s="3" t="s">
        <v>38</v>
      </c>
      <c r="AB124" s="3" t="s">
        <v>31</v>
      </c>
      <c r="AC124" s="7" t="s">
        <v>84</v>
      </c>
    </row>
    <row r="125" spans="1:29">
      <c r="A125" s="1">
        <v>125</v>
      </c>
      <c r="B125" s="22"/>
      <c r="C125" s="22"/>
      <c r="D125" s="22"/>
      <c r="E125" s="22"/>
      <c r="F125" s="22"/>
      <c r="G125" s="22"/>
      <c r="H125" s="22"/>
      <c r="I125" s="3" t="str">
        <f t="shared" ref="I125:O125" si="160">HEX2BIN(RIGHT(I124,2),8)</f>
        <v>10000011</v>
      </c>
      <c r="J125" s="3" t="str">
        <f t="shared" si="160"/>
        <v>00000110</v>
      </c>
      <c r="K125" s="1" t="str">
        <f t="shared" si="160"/>
        <v>00000000</v>
      </c>
      <c r="L125" s="1" t="str">
        <f t="shared" si="160"/>
        <v>01110000</v>
      </c>
      <c r="M125" s="3" t="str">
        <f t="shared" si="160"/>
        <v>00000000</v>
      </c>
      <c r="N125" s="3" t="str">
        <f t="shared" si="160"/>
        <v>00000000</v>
      </c>
      <c r="O125" s="1" t="str">
        <f t="shared" si="160"/>
        <v>10001111</v>
      </c>
      <c r="P125" s="1" t="str">
        <f t="shared" ref="P125:V125" si="161">HEX2BIN(RIGHT(P124,2),8)</f>
        <v>00101111</v>
      </c>
      <c r="Q125" s="1" t="str">
        <f t="shared" si="161"/>
        <v>00000000</v>
      </c>
      <c r="R125" s="1" t="str">
        <f t="shared" si="161"/>
        <v>00000000</v>
      </c>
      <c r="S125" s="1" t="str">
        <f t="shared" si="161"/>
        <v>00000000</v>
      </c>
      <c r="T125" s="1" t="str">
        <f t="shared" si="161"/>
        <v>10000000</v>
      </c>
      <c r="U125" s="1" t="str">
        <f t="shared" si="161"/>
        <v>00011001</v>
      </c>
      <c r="V125" s="1" t="str">
        <f t="shared" si="161"/>
        <v>01001001</v>
      </c>
      <c r="W125" s="3" t="str">
        <f t="shared" ref="W125:AC125" si="162">HEX2BIN(RIGHT(W124,2),8)</f>
        <v>00000000</v>
      </c>
      <c r="X125" s="1" t="str">
        <f t="shared" si="162"/>
        <v>00000010</v>
      </c>
      <c r="Y125" s="3" t="str">
        <f t="shared" si="162"/>
        <v>00000000</v>
      </c>
      <c r="Z125" s="1" t="str">
        <f t="shared" si="162"/>
        <v>00000000</v>
      </c>
      <c r="AA125" s="3" t="str">
        <f t="shared" si="162"/>
        <v>00111000</v>
      </c>
      <c r="AB125" s="3" t="str">
        <f t="shared" si="162"/>
        <v>00000000</v>
      </c>
      <c r="AC125" s="1" t="str">
        <f t="shared" si="162"/>
        <v>00111010</v>
      </c>
    </row>
    <row r="126" spans="1:29">
      <c r="A126" s="1">
        <v>126</v>
      </c>
      <c r="B126" s="22"/>
      <c r="C126" s="22"/>
      <c r="D126" s="22"/>
      <c r="E126" s="22"/>
      <c r="F126" s="22"/>
      <c r="G126" s="22"/>
      <c r="H126" s="22"/>
      <c r="I126" s="3">
        <f>HEX2DEC(RIGHT(I124,2))</f>
        <v>131</v>
      </c>
      <c r="J126" s="3">
        <f t="shared" ref="J126:AC126" si="163">HEX2DEC(RIGHT(J124,2))</f>
        <v>6</v>
      </c>
      <c r="K126" s="1">
        <f t="shared" si="163"/>
        <v>0</v>
      </c>
      <c r="L126" s="1">
        <f t="shared" si="163"/>
        <v>112</v>
      </c>
      <c r="M126" s="3">
        <f t="shared" si="163"/>
        <v>0</v>
      </c>
      <c r="N126" s="3">
        <f t="shared" si="163"/>
        <v>0</v>
      </c>
      <c r="O126" s="5">
        <f t="shared" si="163"/>
        <v>143</v>
      </c>
      <c r="P126" s="1">
        <f t="shared" si="163"/>
        <v>47</v>
      </c>
      <c r="Q126" s="1">
        <f t="shared" si="163"/>
        <v>0</v>
      </c>
      <c r="R126" s="1">
        <f t="shared" si="163"/>
        <v>0</v>
      </c>
      <c r="S126" s="1">
        <f t="shared" si="163"/>
        <v>0</v>
      </c>
      <c r="T126" s="1">
        <f t="shared" si="163"/>
        <v>128</v>
      </c>
      <c r="U126" s="4">
        <f t="shared" si="163"/>
        <v>25</v>
      </c>
      <c r="V126" s="1">
        <f t="shared" si="163"/>
        <v>73</v>
      </c>
      <c r="W126" s="3">
        <f t="shared" si="163"/>
        <v>0</v>
      </c>
      <c r="X126" s="1">
        <f t="shared" si="163"/>
        <v>2</v>
      </c>
      <c r="Y126" s="3">
        <f t="shared" si="163"/>
        <v>0</v>
      </c>
      <c r="Z126" s="1">
        <f t="shared" si="163"/>
        <v>0</v>
      </c>
      <c r="AA126" s="3">
        <f t="shared" si="163"/>
        <v>56</v>
      </c>
      <c r="AB126" s="3">
        <f t="shared" si="163"/>
        <v>0</v>
      </c>
      <c r="AC126" s="1">
        <f t="shared" si="163"/>
        <v>58</v>
      </c>
    </row>
    <row r="127" spans="1:29" ht="15" customHeight="1">
      <c r="A127" s="1">
        <v>127</v>
      </c>
      <c r="B127" s="22">
        <v>15</v>
      </c>
      <c r="C127" s="22">
        <v>49</v>
      </c>
      <c r="D127" s="22" t="s">
        <v>26</v>
      </c>
      <c r="E127" s="22">
        <v>23</v>
      </c>
      <c r="F127" s="22">
        <v>25</v>
      </c>
      <c r="G127" s="22" t="s">
        <v>39</v>
      </c>
      <c r="H127" s="22" t="s">
        <v>28</v>
      </c>
      <c r="I127" s="3" t="s">
        <v>29</v>
      </c>
      <c r="J127" s="3" t="s">
        <v>30</v>
      </c>
      <c r="K127" s="1" t="s">
        <v>31</v>
      </c>
      <c r="L127" s="1" t="s">
        <v>32</v>
      </c>
      <c r="M127" s="3" t="s">
        <v>31</v>
      </c>
      <c r="N127" s="3" t="s">
        <v>31</v>
      </c>
      <c r="O127" s="1" t="s">
        <v>104</v>
      </c>
      <c r="P127" s="1" t="s">
        <v>102</v>
      </c>
      <c r="Q127" s="1" t="s">
        <v>31</v>
      </c>
      <c r="R127" s="1" t="s">
        <v>31</v>
      </c>
      <c r="S127" s="1" t="s">
        <v>31</v>
      </c>
      <c r="T127" s="1" t="s">
        <v>35</v>
      </c>
      <c r="U127" s="4" t="s">
        <v>42</v>
      </c>
      <c r="V127" s="1" t="s">
        <v>127</v>
      </c>
      <c r="W127" s="3" t="s">
        <v>31</v>
      </c>
      <c r="X127" s="1" t="s">
        <v>31</v>
      </c>
      <c r="Y127" s="3" t="s">
        <v>31</v>
      </c>
      <c r="Z127" s="1" t="s">
        <v>31</v>
      </c>
      <c r="AA127" s="3" t="s">
        <v>38</v>
      </c>
      <c r="AB127" s="3" t="s">
        <v>31</v>
      </c>
      <c r="AC127" s="6" t="s">
        <v>38</v>
      </c>
    </row>
    <row r="128" spans="1:29">
      <c r="A128" s="1">
        <v>128</v>
      </c>
      <c r="B128" s="22"/>
      <c r="C128" s="22"/>
      <c r="D128" s="22"/>
      <c r="E128" s="22"/>
      <c r="F128" s="22"/>
      <c r="G128" s="22"/>
      <c r="H128" s="22"/>
      <c r="I128" s="3" t="str">
        <f t="shared" ref="I128:O128" si="164">HEX2BIN(RIGHT(I127,2),8)</f>
        <v>10000011</v>
      </c>
      <c r="J128" s="3" t="str">
        <f t="shared" si="164"/>
        <v>00000110</v>
      </c>
      <c r="K128" s="1" t="str">
        <f t="shared" si="164"/>
        <v>00000000</v>
      </c>
      <c r="L128" s="1" t="str">
        <f t="shared" si="164"/>
        <v>01110000</v>
      </c>
      <c r="M128" s="3" t="str">
        <f t="shared" si="164"/>
        <v>00000000</v>
      </c>
      <c r="N128" s="3" t="str">
        <f t="shared" si="164"/>
        <v>00000000</v>
      </c>
      <c r="O128" s="1" t="str">
        <f t="shared" si="164"/>
        <v>00001111</v>
      </c>
      <c r="P128" s="1" t="str">
        <f t="shared" ref="P128:V128" si="165">HEX2BIN(RIGHT(P127,2),8)</f>
        <v>00110001</v>
      </c>
      <c r="Q128" s="1" t="str">
        <f t="shared" si="165"/>
        <v>00000000</v>
      </c>
      <c r="R128" s="1" t="str">
        <f t="shared" si="165"/>
        <v>00000000</v>
      </c>
      <c r="S128" s="1" t="str">
        <f t="shared" si="165"/>
        <v>00000000</v>
      </c>
      <c r="T128" s="1" t="str">
        <f t="shared" si="165"/>
        <v>10000000</v>
      </c>
      <c r="U128" s="1" t="str">
        <f t="shared" si="165"/>
        <v>00011001</v>
      </c>
      <c r="V128" s="1" t="str">
        <f t="shared" si="165"/>
        <v>11010111</v>
      </c>
      <c r="W128" s="3" t="str">
        <f t="shared" ref="W128:AC128" si="166">HEX2BIN(RIGHT(W127,2),8)</f>
        <v>00000000</v>
      </c>
      <c r="X128" s="1" t="str">
        <f t="shared" si="166"/>
        <v>00000000</v>
      </c>
      <c r="Y128" s="3" t="str">
        <f t="shared" si="166"/>
        <v>00000000</v>
      </c>
      <c r="Z128" s="1" t="str">
        <f t="shared" si="166"/>
        <v>00000000</v>
      </c>
      <c r="AA128" s="3" t="str">
        <f t="shared" si="166"/>
        <v>00111000</v>
      </c>
      <c r="AB128" s="3" t="str">
        <f t="shared" si="166"/>
        <v>00000000</v>
      </c>
      <c r="AC128" s="1" t="str">
        <f t="shared" si="166"/>
        <v>00111000</v>
      </c>
    </row>
    <row r="129" spans="1:29">
      <c r="A129" s="1">
        <v>129</v>
      </c>
      <c r="B129" s="22"/>
      <c r="C129" s="22"/>
      <c r="D129" s="22"/>
      <c r="E129" s="22"/>
      <c r="F129" s="22"/>
      <c r="G129" s="22"/>
      <c r="H129" s="22"/>
      <c r="I129" s="3">
        <f>HEX2DEC(RIGHT(I127,2))</f>
        <v>131</v>
      </c>
      <c r="J129" s="3">
        <f t="shared" ref="J129:AC129" si="167">HEX2DEC(RIGHT(J127,2))</f>
        <v>6</v>
      </c>
      <c r="K129" s="1">
        <f t="shared" si="167"/>
        <v>0</v>
      </c>
      <c r="L129" s="1">
        <f t="shared" si="167"/>
        <v>112</v>
      </c>
      <c r="M129" s="3">
        <f t="shared" si="167"/>
        <v>0</v>
      </c>
      <c r="N129" s="3">
        <f t="shared" si="167"/>
        <v>0</v>
      </c>
      <c r="O129" s="5">
        <f t="shared" si="167"/>
        <v>15</v>
      </c>
      <c r="P129" s="1">
        <f t="shared" si="167"/>
        <v>49</v>
      </c>
      <c r="Q129" s="1">
        <f t="shared" si="167"/>
        <v>0</v>
      </c>
      <c r="R129" s="1">
        <f t="shared" si="167"/>
        <v>0</v>
      </c>
      <c r="S129" s="1">
        <f t="shared" si="167"/>
        <v>0</v>
      </c>
      <c r="T129" s="1">
        <f t="shared" si="167"/>
        <v>128</v>
      </c>
      <c r="U129" s="4">
        <f t="shared" si="167"/>
        <v>25</v>
      </c>
      <c r="V129" s="1">
        <f t="shared" si="167"/>
        <v>215</v>
      </c>
      <c r="W129" s="3">
        <f t="shared" si="167"/>
        <v>0</v>
      </c>
      <c r="X129" s="1">
        <f t="shared" si="167"/>
        <v>0</v>
      </c>
      <c r="Y129" s="3">
        <f t="shared" si="167"/>
        <v>0</v>
      </c>
      <c r="Z129" s="1">
        <f t="shared" si="167"/>
        <v>0</v>
      </c>
      <c r="AA129" s="3">
        <f t="shared" si="167"/>
        <v>56</v>
      </c>
      <c r="AB129" s="3">
        <f t="shared" si="167"/>
        <v>0</v>
      </c>
      <c r="AC129" s="1">
        <f t="shared" si="167"/>
        <v>56</v>
      </c>
    </row>
    <row r="130" spans="1:29">
      <c r="A130" s="1">
        <v>130</v>
      </c>
      <c r="B130" s="22">
        <v>15</v>
      </c>
      <c r="C130" s="22">
        <v>54</v>
      </c>
      <c r="D130" s="22" t="s">
        <v>26</v>
      </c>
      <c r="E130" s="22">
        <v>16</v>
      </c>
      <c r="F130" s="22">
        <v>25</v>
      </c>
      <c r="G130" s="22" t="s">
        <v>124</v>
      </c>
      <c r="H130" s="22" t="s">
        <v>28</v>
      </c>
      <c r="I130" s="3" t="s">
        <v>29</v>
      </c>
      <c r="J130" s="3" t="s">
        <v>30</v>
      </c>
      <c r="K130" s="1" t="s">
        <v>31</v>
      </c>
      <c r="L130" s="1" t="s">
        <v>31</v>
      </c>
      <c r="M130" s="3" t="s">
        <v>31</v>
      </c>
      <c r="N130" s="3" t="s">
        <v>31</v>
      </c>
      <c r="O130" s="1" t="s">
        <v>107</v>
      </c>
      <c r="P130" s="1" t="s">
        <v>49</v>
      </c>
      <c r="Q130" s="1" t="s">
        <v>31</v>
      </c>
      <c r="R130" s="1" t="s">
        <v>31</v>
      </c>
      <c r="S130" s="1" t="s">
        <v>31</v>
      </c>
      <c r="T130" s="1" t="s">
        <v>35</v>
      </c>
      <c r="U130" s="4" t="s">
        <v>42</v>
      </c>
      <c r="V130" s="1" t="s">
        <v>128</v>
      </c>
      <c r="W130" s="3" t="s">
        <v>31</v>
      </c>
      <c r="X130" s="1" t="s">
        <v>83</v>
      </c>
      <c r="Y130" s="3" t="s">
        <v>31</v>
      </c>
      <c r="Z130" s="1" t="s">
        <v>31</v>
      </c>
      <c r="AA130" s="3" t="s">
        <v>38</v>
      </c>
      <c r="AB130" s="3" t="s">
        <v>31</v>
      </c>
      <c r="AC130" s="7" t="s">
        <v>84</v>
      </c>
    </row>
    <row r="131" spans="1:29">
      <c r="A131" s="1">
        <v>131</v>
      </c>
      <c r="B131" s="22"/>
      <c r="C131" s="22"/>
      <c r="D131" s="22"/>
      <c r="E131" s="22"/>
      <c r="F131" s="22"/>
      <c r="G131" s="22"/>
      <c r="H131" s="22"/>
      <c r="I131" s="3" t="str">
        <f t="shared" ref="I131:O131" si="168">HEX2BIN(RIGHT(I130,2),8)</f>
        <v>10000011</v>
      </c>
      <c r="J131" s="3" t="str">
        <f t="shared" si="168"/>
        <v>00000110</v>
      </c>
      <c r="K131" s="1" t="str">
        <f t="shared" si="168"/>
        <v>00000000</v>
      </c>
      <c r="L131" s="1" t="str">
        <f t="shared" si="168"/>
        <v>00000000</v>
      </c>
      <c r="M131" s="3" t="str">
        <f t="shared" si="168"/>
        <v>00000000</v>
      </c>
      <c r="N131" s="3" t="str">
        <f t="shared" si="168"/>
        <v>00000000</v>
      </c>
      <c r="O131" s="1" t="str">
        <f t="shared" si="168"/>
        <v>10001111</v>
      </c>
      <c r="P131" s="1" t="str">
        <f t="shared" ref="P131:V131" si="169">HEX2BIN(RIGHT(P130,2),8)</f>
        <v>00110101</v>
      </c>
      <c r="Q131" s="1" t="str">
        <f t="shared" si="169"/>
        <v>00000000</v>
      </c>
      <c r="R131" s="1" t="str">
        <f t="shared" si="169"/>
        <v>00000000</v>
      </c>
      <c r="S131" s="1" t="str">
        <f t="shared" si="169"/>
        <v>00000000</v>
      </c>
      <c r="T131" s="1" t="str">
        <f t="shared" si="169"/>
        <v>10000000</v>
      </c>
      <c r="U131" s="1" t="str">
        <f t="shared" si="169"/>
        <v>00011001</v>
      </c>
      <c r="V131" s="1" t="str">
        <f t="shared" si="169"/>
        <v>00100011</v>
      </c>
      <c r="W131" s="3" t="str">
        <f t="shared" ref="W131:AC131" si="170">HEX2BIN(RIGHT(W130,2),8)</f>
        <v>00000000</v>
      </c>
      <c r="X131" s="1" t="str">
        <f t="shared" si="170"/>
        <v>00000010</v>
      </c>
      <c r="Y131" s="3" t="str">
        <f t="shared" si="170"/>
        <v>00000000</v>
      </c>
      <c r="Z131" s="1" t="str">
        <f t="shared" si="170"/>
        <v>00000000</v>
      </c>
      <c r="AA131" s="3" t="str">
        <f t="shared" si="170"/>
        <v>00111000</v>
      </c>
      <c r="AB131" s="3" t="str">
        <f t="shared" si="170"/>
        <v>00000000</v>
      </c>
      <c r="AC131" s="1" t="str">
        <f t="shared" si="170"/>
        <v>00111010</v>
      </c>
    </row>
    <row r="132" spans="1:29">
      <c r="A132" s="1">
        <v>132</v>
      </c>
      <c r="B132" s="22"/>
      <c r="C132" s="22"/>
      <c r="D132" s="22"/>
      <c r="E132" s="22"/>
      <c r="F132" s="22"/>
      <c r="G132" s="22"/>
      <c r="H132" s="22"/>
      <c r="I132" s="3">
        <f>HEX2DEC(RIGHT(I130,2))</f>
        <v>131</v>
      </c>
      <c r="J132" s="3">
        <f t="shared" ref="J132:AC132" si="171">HEX2DEC(RIGHT(J130,2))</f>
        <v>6</v>
      </c>
      <c r="K132" s="1">
        <f t="shared" si="171"/>
        <v>0</v>
      </c>
      <c r="L132" s="1">
        <f t="shared" si="171"/>
        <v>0</v>
      </c>
      <c r="M132" s="3">
        <f t="shared" si="171"/>
        <v>0</v>
      </c>
      <c r="N132" s="3">
        <f t="shared" si="171"/>
        <v>0</v>
      </c>
      <c r="O132" s="5">
        <f t="shared" si="171"/>
        <v>143</v>
      </c>
      <c r="P132" s="1">
        <f t="shared" si="171"/>
        <v>53</v>
      </c>
      <c r="Q132" s="1">
        <f t="shared" si="171"/>
        <v>0</v>
      </c>
      <c r="R132" s="1">
        <f t="shared" si="171"/>
        <v>0</v>
      </c>
      <c r="S132" s="1">
        <f t="shared" si="171"/>
        <v>0</v>
      </c>
      <c r="T132" s="1">
        <f t="shared" si="171"/>
        <v>128</v>
      </c>
      <c r="U132" s="4">
        <f t="shared" si="171"/>
        <v>25</v>
      </c>
      <c r="V132" s="1">
        <f t="shared" si="171"/>
        <v>35</v>
      </c>
      <c r="W132" s="3">
        <f t="shared" si="171"/>
        <v>0</v>
      </c>
      <c r="X132" s="1">
        <f t="shared" si="171"/>
        <v>2</v>
      </c>
      <c r="Y132" s="3">
        <f t="shared" si="171"/>
        <v>0</v>
      </c>
      <c r="Z132" s="1">
        <f t="shared" si="171"/>
        <v>0</v>
      </c>
      <c r="AA132" s="3">
        <f t="shared" si="171"/>
        <v>56</v>
      </c>
      <c r="AB132" s="3">
        <f t="shared" si="171"/>
        <v>0</v>
      </c>
      <c r="AC132" s="1">
        <f t="shared" si="171"/>
        <v>58</v>
      </c>
    </row>
    <row r="133" spans="1:29">
      <c r="A133" s="1">
        <v>133</v>
      </c>
      <c r="B133" s="22">
        <v>15</v>
      </c>
      <c r="C133" s="22">
        <v>54</v>
      </c>
      <c r="D133" s="22" t="s">
        <v>26</v>
      </c>
      <c r="E133" s="22">
        <v>17</v>
      </c>
      <c r="F133" s="22">
        <v>25</v>
      </c>
      <c r="G133" s="22" t="s">
        <v>124</v>
      </c>
      <c r="H133" s="22" t="s">
        <v>28</v>
      </c>
      <c r="I133" s="3" t="s">
        <v>29</v>
      </c>
      <c r="J133" s="3" t="s">
        <v>30</v>
      </c>
      <c r="K133" s="1" t="s">
        <v>31</v>
      </c>
      <c r="L133" s="1" t="s">
        <v>129</v>
      </c>
      <c r="M133" s="3" t="s">
        <v>31</v>
      </c>
      <c r="N133" s="3" t="s">
        <v>31</v>
      </c>
      <c r="O133" s="1" t="s">
        <v>107</v>
      </c>
      <c r="P133" s="1" t="s">
        <v>130</v>
      </c>
      <c r="Q133" s="1" t="s">
        <v>31</v>
      </c>
      <c r="R133" s="1" t="s">
        <v>31</v>
      </c>
      <c r="S133" s="1" t="s">
        <v>31</v>
      </c>
      <c r="T133" s="1" t="s">
        <v>35</v>
      </c>
      <c r="U133" s="4" t="s">
        <v>42</v>
      </c>
      <c r="V133" s="1" t="s">
        <v>131</v>
      </c>
      <c r="W133" s="3" t="s">
        <v>31</v>
      </c>
      <c r="X133" s="1" t="s">
        <v>83</v>
      </c>
      <c r="Y133" s="3" t="s">
        <v>31</v>
      </c>
      <c r="Z133" s="1" t="s">
        <v>31</v>
      </c>
      <c r="AA133" s="3" t="s">
        <v>38</v>
      </c>
      <c r="AB133" s="3" t="s">
        <v>31</v>
      </c>
      <c r="AC133" s="7" t="s">
        <v>84</v>
      </c>
    </row>
    <row r="134" spans="1:29">
      <c r="A134" s="1">
        <v>134</v>
      </c>
      <c r="B134" s="22"/>
      <c r="C134" s="22"/>
      <c r="D134" s="22"/>
      <c r="E134" s="22"/>
      <c r="F134" s="22"/>
      <c r="G134" s="22"/>
      <c r="H134" s="22"/>
      <c r="I134" s="3" t="str">
        <f t="shared" ref="I134:O134" si="172">HEX2BIN(RIGHT(I133,2),8)</f>
        <v>10000011</v>
      </c>
      <c r="J134" s="3" t="str">
        <f t="shared" si="172"/>
        <v>00000110</v>
      </c>
      <c r="K134" s="1" t="str">
        <f t="shared" si="172"/>
        <v>00000000</v>
      </c>
      <c r="L134" s="1" t="str">
        <f t="shared" si="172"/>
        <v>00010000</v>
      </c>
      <c r="M134" s="3" t="str">
        <f t="shared" si="172"/>
        <v>00000000</v>
      </c>
      <c r="N134" s="3" t="str">
        <f t="shared" si="172"/>
        <v>00000000</v>
      </c>
      <c r="O134" s="1" t="str">
        <f t="shared" si="172"/>
        <v>10001111</v>
      </c>
      <c r="P134" s="1" t="str">
        <f t="shared" ref="P134:V134" si="173">HEX2BIN(RIGHT(P133,2),8)</f>
        <v>00110110</v>
      </c>
      <c r="Q134" s="1" t="str">
        <f t="shared" si="173"/>
        <v>00000000</v>
      </c>
      <c r="R134" s="1" t="str">
        <f t="shared" si="173"/>
        <v>00000000</v>
      </c>
      <c r="S134" s="1" t="str">
        <f t="shared" si="173"/>
        <v>00000000</v>
      </c>
      <c r="T134" s="1" t="str">
        <f t="shared" si="173"/>
        <v>10000000</v>
      </c>
      <c r="U134" s="1" t="str">
        <f t="shared" si="173"/>
        <v>00011001</v>
      </c>
      <c r="V134" s="1" t="str">
        <f t="shared" si="173"/>
        <v>00110000</v>
      </c>
      <c r="W134" s="3" t="str">
        <f t="shared" ref="W134:AC134" si="174">HEX2BIN(RIGHT(W133,2),8)</f>
        <v>00000000</v>
      </c>
      <c r="X134" s="1" t="str">
        <f t="shared" si="174"/>
        <v>00000010</v>
      </c>
      <c r="Y134" s="3" t="str">
        <f t="shared" si="174"/>
        <v>00000000</v>
      </c>
      <c r="Z134" s="1" t="str">
        <f t="shared" si="174"/>
        <v>00000000</v>
      </c>
      <c r="AA134" s="3" t="str">
        <f t="shared" si="174"/>
        <v>00111000</v>
      </c>
      <c r="AB134" s="3" t="str">
        <f t="shared" si="174"/>
        <v>00000000</v>
      </c>
      <c r="AC134" s="1" t="str">
        <f t="shared" si="174"/>
        <v>00111010</v>
      </c>
    </row>
    <row r="135" spans="1:29">
      <c r="A135" s="1">
        <v>135</v>
      </c>
      <c r="B135" s="22"/>
      <c r="C135" s="22"/>
      <c r="D135" s="22"/>
      <c r="E135" s="22"/>
      <c r="F135" s="22"/>
      <c r="G135" s="22"/>
      <c r="H135" s="22"/>
      <c r="I135" s="3">
        <f>HEX2DEC(RIGHT(I133,2))</f>
        <v>131</v>
      </c>
      <c r="J135" s="3">
        <f t="shared" ref="J135:AC135" si="175">HEX2DEC(RIGHT(J133,2))</f>
        <v>6</v>
      </c>
      <c r="K135" s="1">
        <f t="shared" si="175"/>
        <v>0</v>
      </c>
      <c r="L135" s="1">
        <f t="shared" si="175"/>
        <v>16</v>
      </c>
      <c r="M135" s="3">
        <f t="shared" si="175"/>
        <v>0</v>
      </c>
      <c r="N135" s="3">
        <f t="shared" si="175"/>
        <v>0</v>
      </c>
      <c r="O135" s="5">
        <f t="shared" si="175"/>
        <v>143</v>
      </c>
      <c r="P135" s="1">
        <f t="shared" si="175"/>
        <v>54</v>
      </c>
      <c r="Q135" s="1">
        <f t="shared" si="175"/>
        <v>0</v>
      </c>
      <c r="R135" s="1">
        <f t="shared" si="175"/>
        <v>0</v>
      </c>
      <c r="S135" s="1">
        <f t="shared" si="175"/>
        <v>0</v>
      </c>
      <c r="T135" s="1">
        <f t="shared" si="175"/>
        <v>128</v>
      </c>
      <c r="U135" s="4">
        <f t="shared" si="175"/>
        <v>25</v>
      </c>
      <c r="V135" s="1">
        <f t="shared" si="175"/>
        <v>48</v>
      </c>
      <c r="W135" s="3">
        <f t="shared" si="175"/>
        <v>0</v>
      </c>
      <c r="X135" s="1">
        <f t="shared" si="175"/>
        <v>2</v>
      </c>
      <c r="Y135" s="3">
        <f t="shared" si="175"/>
        <v>0</v>
      </c>
      <c r="Z135" s="1">
        <f t="shared" si="175"/>
        <v>0</v>
      </c>
      <c r="AA135" s="3">
        <f t="shared" si="175"/>
        <v>56</v>
      </c>
      <c r="AB135" s="3">
        <f t="shared" si="175"/>
        <v>0</v>
      </c>
      <c r="AC135" s="1">
        <f t="shared" si="175"/>
        <v>58</v>
      </c>
    </row>
    <row r="136" spans="1:29">
      <c r="A136" s="1">
        <v>136</v>
      </c>
      <c r="B136" s="22">
        <v>15</v>
      </c>
      <c r="C136" s="22">
        <v>54</v>
      </c>
      <c r="D136" s="22" t="s">
        <v>26</v>
      </c>
      <c r="E136" s="22">
        <v>18</v>
      </c>
      <c r="F136" s="22">
        <v>25</v>
      </c>
      <c r="G136" s="22" t="s">
        <v>124</v>
      </c>
      <c r="H136" s="22" t="s">
        <v>28</v>
      </c>
      <c r="I136" s="3" t="s">
        <v>29</v>
      </c>
      <c r="J136" s="3" t="s">
        <v>30</v>
      </c>
      <c r="K136" s="1" t="s">
        <v>31</v>
      </c>
      <c r="L136" s="1" t="s">
        <v>132</v>
      </c>
      <c r="M136" s="3" t="s">
        <v>31</v>
      </c>
      <c r="N136" s="3" t="s">
        <v>31</v>
      </c>
      <c r="O136" s="1" t="s">
        <v>107</v>
      </c>
      <c r="P136" s="1" t="s">
        <v>130</v>
      </c>
      <c r="Q136" s="1" t="s">
        <v>31</v>
      </c>
      <c r="R136" s="1" t="s">
        <v>31</v>
      </c>
      <c r="S136" s="1" t="s">
        <v>31</v>
      </c>
      <c r="T136" s="1" t="s">
        <v>35</v>
      </c>
      <c r="U136" s="4" t="s">
        <v>42</v>
      </c>
      <c r="V136" s="1" t="s">
        <v>80</v>
      </c>
      <c r="W136" s="3" t="s">
        <v>31</v>
      </c>
      <c r="X136" s="1" t="s">
        <v>83</v>
      </c>
      <c r="Y136" s="3" t="s">
        <v>31</v>
      </c>
      <c r="Z136" s="1" t="s">
        <v>31</v>
      </c>
      <c r="AA136" s="3" t="s">
        <v>38</v>
      </c>
      <c r="AB136" s="3" t="s">
        <v>31</v>
      </c>
      <c r="AC136" s="7" t="s">
        <v>84</v>
      </c>
    </row>
    <row r="137" spans="1:29">
      <c r="A137" s="1">
        <v>137</v>
      </c>
      <c r="B137" s="22"/>
      <c r="C137" s="22"/>
      <c r="D137" s="22"/>
      <c r="E137" s="22"/>
      <c r="F137" s="22"/>
      <c r="G137" s="22"/>
      <c r="H137" s="22"/>
      <c r="I137" s="3" t="str">
        <f t="shared" ref="I137:O137" si="176">HEX2BIN(RIGHT(I136,2),8)</f>
        <v>10000011</v>
      </c>
      <c r="J137" s="3" t="str">
        <f t="shared" si="176"/>
        <v>00000110</v>
      </c>
      <c r="K137" s="1" t="str">
        <f t="shared" si="176"/>
        <v>00000000</v>
      </c>
      <c r="L137" s="1" t="str">
        <f t="shared" si="176"/>
        <v>00100000</v>
      </c>
      <c r="M137" s="3" t="str">
        <f t="shared" si="176"/>
        <v>00000000</v>
      </c>
      <c r="N137" s="3" t="str">
        <f t="shared" si="176"/>
        <v>00000000</v>
      </c>
      <c r="O137" s="1" t="str">
        <f t="shared" si="176"/>
        <v>10001111</v>
      </c>
      <c r="P137" s="1" t="str">
        <f t="shared" ref="P137:V137" si="177">HEX2BIN(RIGHT(P136,2),8)</f>
        <v>00110110</v>
      </c>
      <c r="Q137" s="1" t="str">
        <f t="shared" si="177"/>
        <v>00000000</v>
      </c>
      <c r="R137" s="1" t="str">
        <f t="shared" si="177"/>
        <v>00000000</v>
      </c>
      <c r="S137" s="1" t="str">
        <f t="shared" si="177"/>
        <v>00000000</v>
      </c>
      <c r="T137" s="1" t="str">
        <f t="shared" si="177"/>
        <v>10000000</v>
      </c>
      <c r="U137" s="1" t="str">
        <f t="shared" si="177"/>
        <v>00011001</v>
      </c>
      <c r="V137" s="1" t="str">
        <f t="shared" si="177"/>
        <v>01100000</v>
      </c>
      <c r="W137" s="3" t="str">
        <f t="shared" ref="W137:AC137" si="178">HEX2BIN(RIGHT(W136,2),8)</f>
        <v>00000000</v>
      </c>
      <c r="X137" s="1" t="str">
        <f t="shared" si="178"/>
        <v>00000010</v>
      </c>
      <c r="Y137" s="3" t="str">
        <f t="shared" si="178"/>
        <v>00000000</v>
      </c>
      <c r="Z137" s="1" t="str">
        <f t="shared" si="178"/>
        <v>00000000</v>
      </c>
      <c r="AA137" s="3" t="str">
        <f t="shared" si="178"/>
        <v>00111000</v>
      </c>
      <c r="AB137" s="3" t="str">
        <f t="shared" si="178"/>
        <v>00000000</v>
      </c>
      <c r="AC137" s="1" t="str">
        <f t="shared" si="178"/>
        <v>00111010</v>
      </c>
    </row>
    <row r="138" spans="1:29">
      <c r="A138" s="1">
        <v>138</v>
      </c>
      <c r="B138" s="22"/>
      <c r="C138" s="22"/>
      <c r="D138" s="22"/>
      <c r="E138" s="22"/>
      <c r="F138" s="22"/>
      <c r="G138" s="22"/>
      <c r="H138" s="22"/>
      <c r="I138" s="3">
        <f>HEX2DEC(RIGHT(I136,2))</f>
        <v>131</v>
      </c>
      <c r="J138" s="3">
        <f t="shared" ref="J138:AC138" si="179">HEX2DEC(RIGHT(J136,2))</f>
        <v>6</v>
      </c>
      <c r="K138" s="1">
        <f t="shared" si="179"/>
        <v>0</v>
      </c>
      <c r="L138" s="1">
        <f t="shared" si="179"/>
        <v>32</v>
      </c>
      <c r="M138" s="3">
        <f t="shared" si="179"/>
        <v>0</v>
      </c>
      <c r="N138" s="3">
        <f t="shared" si="179"/>
        <v>0</v>
      </c>
      <c r="O138" s="5">
        <f t="shared" si="179"/>
        <v>143</v>
      </c>
      <c r="P138" s="1">
        <f t="shared" si="179"/>
        <v>54</v>
      </c>
      <c r="Q138" s="1">
        <f t="shared" si="179"/>
        <v>0</v>
      </c>
      <c r="R138" s="1">
        <f t="shared" si="179"/>
        <v>0</v>
      </c>
      <c r="S138" s="1">
        <f t="shared" si="179"/>
        <v>0</v>
      </c>
      <c r="T138" s="1">
        <f t="shared" si="179"/>
        <v>128</v>
      </c>
      <c r="U138" s="4">
        <f t="shared" si="179"/>
        <v>25</v>
      </c>
      <c r="V138" s="1">
        <f t="shared" si="179"/>
        <v>96</v>
      </c>
      <c r="W138" s="3">
        <f t="shared" si="179"/>
        <v>0</v>
      </c>
      <c r="X138" s="1">
        <f t="shared" si="179"/>
        <v>2</v>
      </c>
      <c r="Y138" s="3">
        <f t="shared" si="179"/>
        <v>0</v>
      </c>
      <c r="Z138" s="1">
        <f t="shared" si="179"/>
        <v>0</v>
      </c>
      <c r="AA138" s="3">
        <f t="shared" si="179"/>
        <v>56</v>
      </c>
      <c r="AB138" s="3">
        <f t="shared" si="179"/>
        <v>0</v>
      </c>
      <c r="AC138" s="1">
        <f t="shared" si="179"/>
        <v>58</v>
      </c>
    </row>
    <row r="139" spans="1:29">
      <c r="A139" s="1">
        <v>139</v>
      </c>
      <c r="B139" s="22">
        <v>15</v>
      </c>
      <c r="C139" s="22">
        <v>54</v>
      </c>
      <c r="D139" s="22" t="s">
        <v>26</v>
      </c>
      <c r="E139" s="22">
        <v>19</v>
      </c>
      <c r="F139" s="22">
        <v>25</v>
      </c>
      <c r="G139" s="22" t="s">
        <v>124</v>
      </c>
      <c r="H139" s="22" t="s">
        <v>28</v>
      </c>
      <c r="I139" s="3" t="s">
        <v>29</v>
      </c>
      <c r="J139" s="3" t="s">
        <v>30</v>
      </c>
      <c r="K139" s="1" t="s">
        <v>31</v>
      </c>
      <c r="L139" s="1" t="s">
        <v>131</v>
      </c>
      <c r="M139" s="3" t="s">
        <v>31</v>
      </c>
      <c r="N139" s="3" t="s">
        <v>31</v>
      </c>
      <c r="O139" s="1" t="s">
        <v>107</v>
      </c>
      <c r="P139" s="1" t="s">
        <v>130</v>
      </c>
      <c r="Q139" s="1" t="s">
        <v>31</v>
      </c>
      <c r="R139" s="1" t="s">
        <v>31</v>
      </c>
      <c r="S139" s="1" t="s">
        <v>31</v>
      </c>
      <c r="T139" s="1" t="s">
        <v>35</v>
      </c>
      <c r="U139" s="4" t="s">
        <v>42</v>
      </c>
      <c r="V139" s="1" t="s">
        <v>129</v>
      </c>
      <c r="W139" s="3" t="s">
        <v>31</v>
      </c>
      <c r="X139" s="1" t="s">
        <v>83</v>
      </c>
      <c r="Y139" s="3" t="s">
        <v>31</v>
      </c>
      <c r="Z139" s="1" t="s">
        <v>31</v>
      </c>
      <c r="AA139" s="3" t="s">
        <v>38</v>
      </c>
      <c r="AB139" s="3" t="s">
        <v>31</v>
      </c>
      <c r="AC139" s="7" t="s">
        <v>84</v>
      </c>
    </row>
    <row r="140" spans="1:29">
      <c r="A140" s="1">
        <v>140</v>
      </c>
      <c r="B140" s="22"/>
      <c r="C140" s="22"/>
      <c r="D140" s="22"/>
      <c r="E140" s="22"/>
      <c r="F140" s="22"/>
      <c r="G140" s="22"/>
      <c r="H140" s="22"/>
      <c r="I140" s="3" t="str">
        <f t="shared" ref="I140:O140" si="180">HEX2BIN(RIGHT(I139,2),8)</f>
        <v>10000011</v>
      </c>
      <c r="J140" s="3" t="str">
        <f t="shared" si="180"/>
        <v>00000110</v>
      </c>
      <c r="K140" s="1" t="str">
        <f t="shared" si="180"/>
        <v>00000000</v>
      </c>
      <c r="L140" s="1" t="str">
        <f t="shared" si="180"/>
        <v>00110000</v>
      </c>
      <c r="M140" s="3" t="str">
        <f t="shared" si="180"/>
        <v>00000000</v>
      </c>
      <c r="N140" s="3" t="str">
        <f t="shared" si="180"/>
        <v>00000000</v>
      </c>
      <c r="O140" s="1" t="str">
        <f t="shared" si="180"/>
        <v>10001111</v>
      </c>
      <c r="P140" s="1" t="str">
        <f t="shared" ref="P140:V140" si="181">HEX2BIN(RIGHT(P139,2),8)</f>
        <v>00110110</v>
      </c>
      <c r="Q140" s="1" t="str">
        <f t="shared" si="181"/>
        <v>00000000</v>
      </c>
      <c r="R140" s="1" t="str">
        <f t="shared" si="181"/>
        <v>00000000</v>
      </c>
      <c r="S140" s="1" t="str">
        <f t="shared" si="181"/>
        <v>00000000</v>
      </c>
      <c r="T140" s="1" t="str">
        <f t="shared" si="181"/>
        <v>10000000</v>
      </c>
      <c r="U140" s="1" t="str">
        <f t="shared" si="181"/>
        <v>00011001</v>
      </c>
      <c r="V140" s="1" t="str">
        <f t="shared" si="181"/>
        <v>00010000</v>
      </c>
      <c r="W140" s="3" t="str">
        <f t="shared" ref="W140:AC140" si="182">HEX2BIN(RIGHT(W139,2),8)</f>
        <v>00000000</v>
      </c>
      <c r="X140" s="1" t="str">
        <f t="shared" si="182"/>
        <v>00000010</v>
      </c>
      <c r="Y140" s="3" t="str">
        <f t="shared" si="182"/>
        <v>00000000</v>
      </c>
      <c r="Z140" s="1" t="str">
        <f t="shared" si="182"/>
        <v>00000000</v>
      </c>
      <c r="AA140" s="3" t="str">
        <f t="shared" si="182"/>
        <v>00111000</v>
      </c>
      <c r="AB140" s="3" t="str">
        <f t="shared" si="182"/>
        <v>00000000</v>
      </c>
      <c r="AC140" s="1" t="str">
        <f t="shared" si="182"/>
        <v>00111010</v>
      </c>
    </row>
    <row r="141" spans="1:29">
      <c r="A141" s="1">
        <v>141</v>
      </c>
      <c r="B141" s="22"/>
      <c r="C141" s="22"/>
      <c r="D141" s="22"/>
      <c r="E141" s="22"/>
      <c r="F141" s="22"/>
      <c r="G141" s="22"/>
      <c r="H141" s="22"/>
      <c r="I141" s="3">
        <f>HEX2DEC(RIGHT(I139,2))</f>
        <v>131</v>
      </c>
      <c r="J141" s="3">
        <f t="shared" ref="J141:AC141" si="183">HEX2DEC(RIGHT(J139,2))</f>
        <v>6</v>
      </c>
      <c r="K141" s="1">
        <f t="shared" si="183"/>
        <v>0</v>
      </c>
      <c r="L141" s="1">
        <f t="shared" si="183"/>
        <v>48</v>
      </c>
      <c r="M141" s="3">
        <f t="shared" si="183"/>
        <v>0</v>
      </c>
      <c r="N141" s="3">
        <f t="shared" si="183"/>
        <v>0</v>
      </c>
      <c r="O141" s="5">
        <f t="shared" si="183"/>
        <v>143</v>
      </c>
      <c r="P141" s="1">
        <f t="shared" si="183"/>
        <v>54</v>
      </c>
      <c r="Q141" s="1">
        <f t="shared" si="183"/>
        <v>0</v>
      </c>
      <c r="R141" s="1">
        <f t="shared" si="183"/>
        <v>0</v>
      </c>
      <c r="S141" s="1">
        <f t="shared" si="183"/>
        <v>0</v>
      </c>
      <c r="T141" s="1">
        <f t="shared" si="183"/>
        <v>128</v>
      </c>
      <c r="U141" s="4">
        <f t="shared" si="183"/>
        <v>25</v>
      </c>
      <c r="V141" s="1">
        <f t="shared" si="183"/>
        <v>16</v>
      </c>
      <c r="W141" s="3">
        <f t="shared" si="183"/>
        <v>0</v>
      </c>
      <c r="X141" s="1">
        <f t="shared" si="183"/>
        <v>2</v>
      </c>
      <c r="Y141" s="3">
        <f t="shared" si="183"/>
        <v>0</v>
      </c>
      <c r="Z141" s="1">
        <f t="shared" si="183"/>
        <v>0</v>
      </c>
      <c r="AA141" s="3">
        <f t="shared" si="183"/>
        <v>56</v>
      </c>
      <c r="AB141" s="3">
        <f t="shared" si="183"/>
        <v>0</v>
      </c>
      <c r="AC141" s="1">
        <f t="shared" si="183"/>
        <v>58</v>
      </c>
    </row>
    <row r="142" spans="1:29">
      <c r="A142" s="1">
        <v>142</v>
      </c>
      <c r="B142" s="22">
        <v>15</v>
      </c>
      <c r="C142" s="22">
        <v>54</v>
      </c>
      <c r="D142" s="22" t="s">
        <v>26</v>
      </c>
      <c r="E142" s="22">
        <v>20</v>
      </c>
      <c r="F142" s="22">
        <v>25</v>
      </c>
      <c r="G142" s="22" t="s">
        <v>124</v>
      </c>
      <c r="H142" s="22" t="s">
        <v>28</v>
      </c>
      <c r="I142" s="3" t="s">
        <v>29</v>
      </c>
      <c r="J142" s="3" t="s">
        <v>30</v>
      </c>
      <c r="K142" s="1" t="s">
        <v>31</v>
      </c>
      <c r="L142" s="1" t="s">
        <v>97</v>
      </c>
      <c r="M142" s="3" t="s">
        <v>31</v>
      </c>
      <c r="N142" s="3" t="s">
        <v>31</v>
      </c>
      <c r="O142" s="1" t="s">
        <v>107</v>
      </c>
      <c r="P142" s="1" t="s">
        <v>130</v>
      </c>
      <c r="Q142" s="1" t="s">
        <v>31</v>
      </c>
      <c r="R142" s="1" t="s">
        <v>31</v>
      </c>
      <c r="S142" s="1" t="s">
        <v>31</v>
      </c>
      <c r="T142" s="1" t="s">
        <v>35</v>
      </c>
      <c r="U142" s="4" t="s">
        <v>42</v>
      </c>
      <c r="V142" s="1" t="s">
        <v>80</v>
      </c>
      <c r="W142" s="3" t="s">
        <v>31</v>
      </c>
      <c r="X142" s="1" t="s">
        <v>83</v>
      </c>
      <c r="Y142" s="3" t="s">
        <v>31</v>
      </c>
      <c r="Z142" s="1" t="s">
        <v>31</v>
      </c>
      <c r="AA142" s="3" t="s">
        <v>38</v>
      </c>
      <c r="AB142" s="3" t="s">
        <v>31</v>
      </c>
      <c r="AC142" s="7" t="s">
        <v>84</v>
      </c>
    </row>
    <row r="143" spans="1:29">
      <c r="A143" s="1">
        <v>143</v>
      </c>
      <c r="B143" s="22"/>
      <c r="C143" s="22"/>
      <c r="D143" s="22"/>
      <c r="E143" s="22"/>
      <c r="F143" s="22"/>
      <c r="G143" s="22"/>
      <c r="H143" s="22"/>
      <c r="I143" s="3" t="str">
        <f t="shared" ref="I143:O143" si="184">HEX2BIN(RIGHT(I142,2),8)</f>
        <v>10000011</v>
      </c>
      <c r="J143" s="3" t="str">
        <f t="shared" si="184"/>
        <v>00000110</v>
      </c>
      <c r="K143" s="1" t="str">
        <f t="shared" si="184"/>
        <v>00000000</v>
      </c>
      <c r="L143" s="1" t="str">
        <f t="shared" si="184"/>
        <v>01000000</v>
      </c>
      <c r="M143" s="3" t="str">
        <f t="shared" si="184"/>
        <v>00000000</v>
      </c>
      <c r="N143" s="3" t="str">
        <f t="shared" si="184"/>
        <v>00000000</v>
      </c>
      <c r="O143" s="1" t="str">
        <f t="shared" si="184"/>
        <v>10001111</v>
      </c>
      <c r="P143" s="1" t="str">
        <f t="shared" ref="P143:V143" si="185">HEX2BIN(RIGHT(P142,2),8)</f>
        <v>00110110</v>
      </c>
      <c r="Q143" s="1" t="str">
        <f t="shared" si="185"/>
        <v>00000000</v>
      </c>
      <c r="R143" s="1" t="str">
        <f t="shared" si="185"/>
        <v>00000000</v>
      </c>
      <c r="S143" s="1" t="str">
        <f t="shared" si="185"/>
        <v>00000000</v>
      </c>
      <c r="T143" s="1" t="str">
        <f t="shared" si="185"/>
        <v>10000000</v>
      </c>
      <c r="U143" s="1" t="str">
        <f t="shared" si="185"/>
        <v>00011001</v>
      </c>
      <c r="V143" s="1" t="str">
        <f t="shared" si="185"/>
        <v>01100000</v>
      </c>
      <c r="W143" s="3" t="str">
        <f t="shared" ref="W143:AC143" si="186">HEX2BIN(RIGHT(W142,2),8)</f>
        <v>00000000</v>
      </c>
      <c r="X143" s="1" t="str">
        <f t="shared" si="186"/>
        <v>00000010</v>
      </c>
      <c r="Y143" s="3" t="str">
        <f t="shared" si="186"/>
        <v>00000000</v>
      </c>
      <c r="Z143" s="1" t="str">
        <f t="shared" si="186"/>
        <v>00000000</v>
      </c>
      <c r="AA143" s="3" t="str">
        <f t="shared" si="186"/>
        <v>00111000</v>
      </c>
      <c r="AB143" s="3" t="str">
        <f t="shared" si="186"/>
        <v>00000000</v>
      </c>
      <c r="AC143" s="1" t="str">
        <f t="shared" si="186"/>
        <v>00111010</v>
      </c>
    </row>
    <row r="144" spans="1:29">
      <c r="A144" s="1">
        <v>144</v>
      </c>
      <c r="B144" s="22"/>
      <c r="C144" s="22"/>
      <c r="D144" s="22"/>
      <c r="E144" s="22"/>
      <c r="F144" s="22"/>
      <c r="G144" s="22"/>
      <c r="H144" s="22"/>
      <c r="I144" s="3">
        <f>HEX2DEC(RIGHT(I142,2))</f>
        <v>131</v>
      </c>
      <c r="J144" s="3">
        <f t="shared" ref="J144:AC144" si="187">HEX2DEC(RIGHT(J142,2))</f>
        <v>6</v>
      </c>
      <c r="K144" s="1">
        <f t="shared" si="187"/>
        <v>0</v>
      </c>
      <c r="L144" s="1">
        <f t="shared" si="187"/>
        <v>64</v>
      </c>
      <c r="M144" s="3">
        <f t="shared" si="187"/>
        <v>0</v>
      </c>
      <c r="N144" s="3">
        <f t="shared" si="187"/>
        <v>0</v>
      </c>
      <c r="O144" s="5">
        <f t="shared" si="187"/>
        <v>143</v>
      </c>
      <c r="P144" s="1">
        <f t="shared" si="187"/>
        <v>54</v>
      </c>
      <c r="Q144" s="1">
        <f t="shared" si="187"/>
        <v>0</v>
      </c>
      <c r="R144" s="1">
        <f t="shared" si="187"/>
        <v>0</v>
      </c>
      <c r="S144" s="1">
        <f t="shared" si="187"/>
        <v>0</v>
      </c>
      <c r="T144" s="1">
        <f t="shared" si="187"/>
        <v>128</v>
      </c>
      <c r="U144" s="4">
        <f t="shared" si="187"/>
        <v>25</v>
      </c>
      <c r="V144" s="1">
        <f t="shared" si="187"/>
        <v>96</v>
      </c>
      <c r="W144" s="3">
        <f t="shared" si="187"/>
        <v>0</v>
      </c>
      <c r="X144" s="1">
        <f t="shared" si="187"/>
        <v>2</v>
      </c>
      <c r="Y144" s="3">
        <f t="shared" si="187"/>
        <v>0</v>
      </c>
      <c r="Z144" s="1">
        <f t="shared" si="187"/>
        <v>0</v>
      </c>
      <c r="AA144" s="3">
        <f t="shared" si="187"/>
        <v>56</v>
      </c>
      <c r="AB144" s="3">
        <f t="shared" si="187"/>
        <v>0</v>
      </c>
      <c r="AC144" s="1">
        <f t="shared" si="187"/>
        <v>58</v>
      </c>
    </row>
    <row r="145" spans="1:29">
      <c r="A145" s="1">
        <v>145</v>
      </c>
      <c r="B145" s="22">
        <v>15</v>
      </c>
      <c r="C145" s="22">
        <v>54</v>
      </c>
      <c r="D145" s="22" t="s">
        <v>26</v>
      </c>
      <c r="E145" s="22">
        <v>21</v>
      </c>
      <c r="F145" s="22">
        <v>25</v>
      </c>
      <c r="G145" s="22" t="s">
        <v>124</v>
      </c>
      <c r="H145" s="22" t="s">
        <v>28</v>
      </c>
      <c r="I145" s="3" t="s">
        <v>29</v>
      </c>
      <c r="J145" s="3" t="s">
        <v>30</v>
      </c>
      <c r="K145" s="1" t="s">
        <v>31</v>
      </c>
      <c r="L145" s="1" t="s">
        <v>122</v>
      </c>
      <c r="M145" s="3" t="s">
        <v>31</v>
      </c>
      <c r="N145" s="3" t="s">
        <v>31</v>
      </c>
      <c r="O145" s="1" t="s">
        <v>107</v>
      </c>
      <c r="P145" s="1" t="s">
        <v>130</v>
      </c>
      <c r="Q145" s="1" t="s">
        <v>31</v>
      </c>
      <c r="R145" s="1" t="s">
        <v>31</v>
      </c>
      <c r="S145" s="1" t="s">
        <v>31</v>
      </c>
      <c r="T145" s="1" t="s">
        <v>35</v>
      </c>
      <c r="U145" s="4" t="s">
        <v>42</v>
      </c>
      <c r="V145" s="1" t="s">
        <v>32</v>
      </c>
      <c r="W145" s="3" t="s">
        <v>31</v>
      </c>
      <c r="X145" s="1" t="s">
        <v>83</v>
      </c>
      <c r="Y145" s="3" t="s">
        <v>31</v>
      </c>
      <c r="Z145" s="1" t="s">
        <v>31</v>
      </c>
      <c r="AA145" s="3" t="s">
        <v>38</v>
      </c>
      <c r="AB145" s="3" t="s">
        <v>31</v>
      </c>
      <c r="AC145" s="7" t="s">
        <v>84</v>
      </c>
    </row>
    <row r="146" spans="1:29">
      <c r="A146" s="1">
        <v>146</v>
      </c>
      <c r="B146" s="22"/>
      <c r="C146" s="22"/>
      <c r="D146" s="22"/>
      <c r="E146" s="22"/>
      <c r="F146" s="22"/>
      <c r="G146" s="22"/>
      <c r="H146" s="22"/>
      <c r="I146" s="3" t="str">
        <f t="shared" ref="I146:O146" si="188">HEX2BIN(RIGHT(I145,2),8)</f>
        <v>10000011</v>
      </c>
      <c r="J146" s="3" t="str">
        <f t="shared" si="188"/>
        <v>00000110</v>
      </c>
      <c r="K146" s="1" t="str">
        <f t="shared" si="188"/>
        <v>00000000</v>
      </c>
      <c r="L146" s="1" t="str">
        <f t="shared" si="188"/>
        <v>01010000</v>
      </c>
      <c r="M146" s="3" t="str">
        <f t="shared" si="188"/>
        <v>00000000</v>
      </c>
      <c r="N146" s="3" t="str">
        <f t="shared" si="188"/>
        <v>00000000</v>
      </c>
      <c r="O146" s="1" t="str">
        <f t="shared" si="188"/>
        <v>10001111</v>
      </c>
      <c r="P146" s="1" t="str">
        <f t="shared" ref="P146:V146" si="189">HEX2BIN(RIGHT(P145,2),8)</f>
        <v>00110110</v>
      </c>
      <c r="Q146" s="1" t="str">
        <f t="shared" si="189"/>
        <v>00000000</v>
      </c>
      <c r="R146" s="1" t="str">
        <f t="shared" si="189"/>
        <v>00000000</v>
      </c>
      <c r="S146" s="1" t="str">
        <f t="shared" si="189"/>
        <v>00000000</v>
      </c>
      <c r="T146" s="1" t="str">
        <f t="shared" si="189"/>
        <v>10000000</v>
      </c>
      <c r="U146" s="1" t="str">
        <f t="shared" si="189"/>
        <v>00011001</v>
      </c>
      <c r="V146" s="1" t="str">
        <f t="shared" si="189"/>
        <v>01110000</v>
      </c>
      <c r="W146" s="3" t="str">
        <f t="shared" ref="W146:AC146" si="190">HEX2BIN(RIGHT(W145,2),8)</f>
        <v>00000000</v>
      </c>
      <c r="X146" s="1" t="str">
        <f t="shared" si="190"/>
        <v>00000010</v>
      </c>
      <c r="Y146" s="3" t="str">
        <f t="shared" si="190"/>
        <v>00000000</v>
      </c>
      <c r="Z146" s="1" t="str">
        <f t="shared" si="190"/>
        <v>00000000</v>
      </c>
      <c r="AA146" s="3" t="str">
        <f t="shared" si="190"/>
        <v>00111000</v>
      </c>
      <c r="AB146" s="3" t="str">
        <f t="shared" si="190"/>
        <v>00000000</v>
      </c>
      <c r="AC146" s="1" t="str">
        <f t="shared" si="190"/>
        <v>00111010</v>
      </c>
    </row>
    <row r="147" spans="1:29">
      <c r="A147" s="1">
        <v>147</v>
      </c>
      <c r="B147" s="22"/>
      <c r="C147" s="22"/>
      <c r="D147" s="22"/>
      <c r="E147" s="22"/>
      <c r="F147" s="22"/>
      <c r="G147" s="22"/>
      <c r="H147" s="22"/>
      <c r="I147" s="3">
        <f>HEX2DEC(RIGHT(I145,2))</f>
        <v>131</v>
      </c>
      <c r="J147" s="3">
        <f t="shared" ref="J147:AC147" si="191">HEX2DEC(RIGHT(J145,2))</f>
        <v>6</v>
      </c>
      <c r="K147" s="1">
        <f t="shared" si="191"/>
        <v>0</v>
      </c>
      <c r="L147" s="1">
        <f t="shared" si="191"/>
        <v>80</v>
      </c>
      <c r="M147" s="3">
        <f t="shared" si="191"/>
        <v>0</v>
      </c>
      <c r="N147" s="3">
        <f t="shared" si="191"/>
        <v>0</v>
      </c>
      <c r="O147" s="5">
        <f t="shared" si="191"/>
        <v>143</v>
      </c>
      <c r="P147" s="1">
        <f t="shared" si="191"/>
        <v>54</v>
      </c>
      <c r="Q147" s="1">
        <f t="shared" si="191"/>
        <v>0</v>
      </c>
      <c r="R147" s="1">
        <f t="shared" si="191"/>
        <v>0</v>
      </c>
      <c r="S147" s="1">
        <f t="shared" si="191"/>
        <v>0</v>
      </c>
      <c r="T147" s="1">
        <f t="shared" si="191"/>
        <v>128</v>
      </c>
      <c r="U147" s="4">
        <f t="shared" si="191"/>
        <v>25</v>
      </c>
      <c r="V147" s="1">
        <f t="shared" si="191"/>
        <v>112</v>
      </c>
      <c r="W147" s="3">
        <f t="shared" si="191"/>
        <v>0</v>
      </c>
      <c r="X147" s="1">
        <f t="shared" si="191"/>
        <v>2</v>
      </c>
      <c r="Y147" s="3">
        <f t="shared" si="191"/>
        <v>0</v>
      </c>
      <c r="Z147" s="1">
        <f t="shared" si="191"/>
        <v>0</v>
      </c>
      <c r="AA147" s="3">
        <f t="shared" si="191"/>
        <v>56</v>
      </c>
      <c r="AB147" s="3">
        <f t="shared" si="191"/>
        <v>0</v>
      </c>
      <c r="AC147" s="1">
        <f t="shared" si="191"/>
        <v>58</v>
      </c>
    </row>
    <row r="148" spans="1:29">
      <c r="A148" s="1">
        <v>148</v>
      </c>
      <c r="B148" s="22">
        <v>15</v>
      </c>
      <c r="C148" s="22">
        <v>55</v>
      </c>
      <c r="D148" s="22" t="s">
        <v>26</v>
      </c>
      <c r="E148" s="22">
        <v>22</v>
      </c>
      <c r="F148" s="22">
        <v>25</v>
      </c>
      <c r="G148" s="22" t="s">
        <v>124</v>
      </c>
      <c r="H148" s="22" t="s">
        <v>28</v>
      </c>
      <c r="I148" s="3" t="s">
        <v>29</v>
      </c>
      <c r="J148" s="3" t="s">
        <v>30</v>
      </c>
      <c r="K148" s="1" t="s">
        <v>31</v>
      </c>
      <c r="L148" s="1" t="s">
        <v>80</v>
      </c>
      <c r="M148" s="3" t="s">
        <v>31</v>
      </c>
      <c r="N148" s="3" t="s">
        <v>31</v>
      </c>
      <c r="O148" s="1" t="s">
        <v>107</v>
      </c>
      <c r="P148" s="1" t="s">
        <v>52</v>
      </c>
      <c r="Q148" s="1" t="s">
        <v>31</v>
      </c>
      <c r="R148" s="1" t="s">
        <v>31</v>
      </c>
      <c r="S148" s="1" t="s">
        <v>31</v>
      </c>
      <c r="T148" s="1" t="s">
        <v>35</v>
      </c>
      <c r="U148" s="4" t="s">
        <v>42</v>
      </c>
      <c r="V148" s="1" t="s">
        <v>133</v>
      </c>
      <c r="W148" s="3" t="s">
        <v>31</v>
      </c>
      <c r="X148" s="1" t="s">
        <v>83</v>
      </c>
      <c r="Y148" s="3" t="s">
        <v>31</v>
      </c>
      <c r="Z148" s="1" t="s">
        <v>31</v>
      </c>
      <c r="AA148" s="3" t="s">
        <v>38</v>
      </c>
      <c r="AB148" s="3" t="s">
        <v>31</v>
      </c>
      <c r="AC148" s="7" t="s">
        <v>84</v>
      </c>
    </row>
    <row r="149" spans="1:29">
      <c r="A149" s="1">
        <v>149</v>
      </c>
      <c r="B149" s="22"/>
      <c r="C149" s="22"/>
      <c r="D149" s="22"/>
      <c r="E149" s="22"/>
      <c r="F149" s="22"/>
      <c r="G149" s="22"/>
      <c r="H149" s="22"/>
      <c r="I149" s="3" t="str">
        <f t="shared" ref="I149:O149" si="192">HEX2BIN(RIGHT(I148,2),8)</f>
        <v>10000011</v>
      </c>
      <c r="J149" s="3" t="str">
        <f t="shared" si="192"/>
        <v>00000110</v>
      </c>
      <c r="K149" s="1" t="str">
        <f t="shared" si="192"/>
        <v>00000000</v>
      </c>
      <c r="L149" s="1" t="str">
        <f t="shared" si="192"/>
        <v>01100000</v>
      </c>
      <c r="M149" s="3" t="str">
        <f t="shared" si="192"/>
        <v>00000000</v>
      </c>
      <c r="N149" s="3" t="str">
        <f t="shared" si="192"/>
        <v>00000000</v>
      </c>
      <c r="O149" s="1" t="str">
        <f t="shared" si="192"/>
        <v>10001111</v>
      </c>
      <c r="P149" s="1" t="str">
        <f t="shared" ref="P149:V149" si="193">HEX2BIN(RIGHT(P148,2),8)</f>
        <v>00110111</v>
      </c>
      <c r="Q149" s="1" t="str">
        <f t="shared" si="193"/>
        <v>00000000</v>
      </c>
      <c r="R149" s="1" t="str">
        <f t="shared" si="193"/>
        <v>00000000</v>
      </c>
      <c r="S149" s="1" t="str">
        <f t="shared" si="193"/>
        <v>00000000</v>
      </c>
      <c r="T149" s="1" t="str">
        <f t="shared" si="193"/>
        <v>10000000</v>
      </c>
      <c r="U149" s="1" t="str">
        <f t="shared" si="193"/>
        <v>00011001</v>
      </c>
      <c r="V149" s="1" t="str">
        <f t="shared" si="193"/>
        <v>01000001</v>
      </c>
      <c r="W149" s="3" t="str">
        <f t="shared" ref="W149:AC149" si="194">HEX2BIN(RIGHT(W148,2),8)</f>
        <v>00000000</v>
      </c>
      <c r="X149" s="1" t="str">
        <f t="shared" si="194"/>
        <v>00000010</v>
      </c>
      <c r="Y149" s="3" t="str">
        <f t="shared" si="194"/>
        <v>00000000</v>
      </c>
      <c r="Z149" s="1" t="str">
        <f t="shared" si="194"/>
        <v>00000000</v>
      </c>
      <c r="AA149" s="3" t="str">
        <f t="shared" si="194"/>
        <v>00111000</v>
      </c>
      <c r="AB149" s="3" t="str">
        <f t="shared" si="194"/>
        <v>00000000</v>
      </c>
      <c r="AC149" s="1" t="str">
        <f t="shared" si="194"/>
        <v>00111010</v>
      </c>
    </row>
    <row r="150" spans="1:29">
      <c r="A150" s="1">
        <v>150</v>
      </c>
      <c r="B150" s="22"/>
      <c r="C150" s="22"/>
      <c r="D150" s="22"/>
      <c r="E150" s="22"/>
      <c r="F150" s="22"/>
      <c r="G150" s="22"/>
      <c r="H150" s="22"/>
      <c r="I150" s="3">
        <f>HEX2DEC(RIGHT(I148,2))</f>
        <v>131</v>
      </c>
      <c r="J150" s="3">
        <f t="shared" ref="J150:AC150" si="195">HEX2DEC(RIGHT(J148,2))</f>
        <v>6</v>
      </c>
      <c r="K150" s="1">
        <f t="shared" si="195"/>
        <v>0</v>
      </c>
      <c r="L150" s="1">
        <f t="shared" si="195"/>
        <v>96</v>
      </c>
      <c r="M150" s="3">
        <f t="shared" si="195"/>
        <v>0</v>
      </c>
      <c r="N150" s="3">
        <f t="shared" si="195"/>
        <v>0</v>
      </c>
      <c r="O150" s="5">
        <f t="shared" si="195"/>
        <v>143</v>
      </c>
      <c r="P150" s="1">
        <f t="shared" si="195"/>
        <v>55</v>
      </c>
      <c r="Q150" s="1">
        <f t="shared" si="195"/>
        <v>0</v>
      </c>
      <c r="R150" s="1">
        <f t="shared" si="195"/>
        <v>0</v>
      </c>
      <c r="S150" s="1">
        <f t="shared" si="195"/>
        <v>0</v>
      </c>
      <c r="T150" s="1">
        <f t="shared" si="195"/>
        <v>128</v>
      </c>
      <c r="U150" s="4">
        <f t="shared" si="195"/>
        <v>25</v>
      </c>
      <c r="V150" s="1">
        <f t="shared" si="195"/>
        <v>65</v>
      </c>
      <c r="W150" s="3">
        <f t="shared" si="195"/>
        <v>0</v>
      </c>
      <c r="X150" s="1">
        <f t="shared" si="195"/>
        <v>2</v>
      </c>
      <c r="Y150" s="3">
        <f t="shared" si="195"/>
        <v>0</v>
      </c>
      <c r="Z150" s="1">
        <f t="shared" si="195"/>
        <v>0</v>
      </c>
      <c r="AA150" s="3">
        <f t="shared" si="195"/>
        <v>56</v>
      </c>
      <c r="AB150" s="3">
        <f t="shared" si="195"/>
        <v>0</v>
      </c>
      <c r="AC150" s="1">
        <f t="shared" si="195"/>
        <v>58</v>
      </c>
    </row>
    <row r="151" spans="1:29">
      <c r="A151" s="1">
        <v>151</v>
      </c>
      <c r="B151" s="22">
        <v>15</v>
      </c>
      <c r="C151" s="22">
        <v>55</v>
      </c>
      <c r="D151" s="22" t="s">
        <v>26</v>
      </c>
      <c r="E151" s="22">
        <v>23</v>
      </c>
      <c r="F151" s="22">
        <v>25</v>
      </c>
      <c r="G151" s="22" t="s">
        <v>124</v>
      </c>
      <c r="H151" s="22" t="s">
        <v>28</v>
      </c>
      <c r="I151" s="3" t="s">
        <v>29</v>
      </c>
      <c r="J151" s="3" t="s">
        <v>30</v>
      </c>
      <c r="K151" s="1" t="s">
        <v>31</v>
      </c>
      <c r="L151" s="1" t="s">
        <v>32</v>
      </c>
      <c r="M151" s="3" t="s">
        <v>31</v>
      </c>
      <c r="N151" s="3" t="s">
        <v>31</v>
      </c>
      <c r="O151" s="1" t="s">
        <v>107</v>
      </c>
      <c r="P151" s="1" t="s">
        <v>52</v>
      </c>
      <c r="Q151" s="1" t="s">
        <v>31</v>
      </c>
      <c r="R151" s="1" t="s">
        <v>31</v>
      </c>
      <c r="S151" s="1" t="s">
        <v>31</v>
      </c>
      <c r="T151" s="1" t="s">
        <v>35</v>
      </c>
      <c r="U151" s="4" t="s">
        <v>42</v>
      </c>
      <c r="V151" s="1" t="s">
        <v>134</v>
      </c>
      <c r="W151" s="3" t="s">
        <v>31</v>
      </c>
      <c r="X151" s="1" t="s">
        <v>83</v>
      </c>
      <c r="Y151" s="3" t="s">
        <v>31</v>
      </c>
      <c r="Z151" s="1" t="s">
        <v>31</v>
      </c>
      <c r="AA151" s="3" t="s">
        <v>38</v>
      </c>
      <c r="AB151" s="3" t="s">
        <v>31</v>
      </c>
      <c r="AC151" s="7" t="s">
        <v>84</v>
      </c>
    </row>
    <row r="152" spans="1:29">
      <c r="A152" s="1">
        <v>152</v>
      </c>
      <c r="B152" s="22"/>
      <c r="C152" s="22"/>
      <c r="D152" s="22"/>
      <c r="E152" s="22"/>
      <c r="F152" s="22"/>
      <c r="G152" s="22"/>
      <c r="H152" s="22"/>
      <c r="I152" s="3" t="str">
        <f t="shared" ref="I152:O152" si="196">HEX2BIN(RIGHT(I151,2),8)</f>
        <v>10000011</v>
      </c>
      <c r="J152" s="3" t="str">
        <f t="shared" si="196"/>
        <v>00000110</v>
      </c>
      <c r="K152" s="1" t="str">
        <f t="shared" si="196"/>
        <v>00000000</v>
      </c>
      <c r="L152" s="1" t="str">
        <f t="shared" si="196"/>
        <v>01110000</v>
      </c>
      <c r="M152" s="3" t="str">
        <f t="shared" si="196"/>
        <v>00000000</v>
      </c>
      <c r="N152" s="3" t="str">
        <f t="shared" si="196"/>
        <v>00000000</v>
      </c>
      <c r="O152" s="1" t="str">
        <f t="shared" si="196"/>
        <v>10001111</v>
      </c>
      <c r="P152" s="1" t="str">
        <f t="shared" ref="P152:V152" si="197">HEX2BIN(RIGHT(P151,2),8)</f>
        <v>00110111</v>
      </c>
      <c r="Q152" s="1" t="str">
        <f t="shared" si="197"/>
        <v>00000000</v>
      </c>
      <c r="R152" s="1" t="str">
        <f t="shared" si="197"/>
        <v>00000000</v>
      </c>
      <c r="S152" s="1" t="str">
        <f t="shared" si="197"/>
        <v>00000000</v>
      </c>
      <c r="T152" s="1" t="str">
        <f t="shared" si="197"/>
        <v>10000000</v>
      </c>
      <c r="U152" s="1" t="str">
        <f t="shared" si="197"/>
        <v>00011001</v>
      </c>
      <c r="V152" s="1" t="str">
        <f t="shared" si="197"/>
        <v>01010001</v>
      </c>
      <c r="W152" s="3" t="str">
        <f t="shared" ref="W152:AC152" si="198">HEX2BIN(RIGHT(W151,2),8)</f>
        <v>00000000</v>
      </c>
      <c r="X152" s="1" t="str">
        <f t="shared" si="198"/>
        <v>00000010</v>
      </c>
      <c r="Y152" s="3" t="str">
        <f t="shared" si="198"/>
        <v>00000000</v>
      </c>
      <c r="Z152" s="1" t="str">
        <f t="shared" si="198"/>
        <v>00000000</v>
      </c>
      <c r="AA152" s="3" t="str">
        <f t="shared" si="198"/>
        <v>00111000</v>
      </c>
      <c r="AB152" s="3" t="str">
        <f t="shared" si="198"/>
        <v>00000000</v>
      </c>
      <c r="AC152" s="1" t="str">
        <f t="shared" si="198"/>
        <v>00111010</v>
      </c>
    </row>
    <row r="153" spans="1:29">
      <c r="A153" s="1">
        <v>153</v>
      </c>
      <c r="B153" s="22"/>
      <c r="C153" s="22"/>
      <c r="D153" s="22"/>
      <c r="E153" s="22"/>
      <c r="F153" s="22"/>
      <c r="G153" s="22"/>
      <c r="H153" s="22"/>
      <c r="I153" s="3">
        <f>HEX2DEC(RIGHT(I151,2))</f>
        <v>131</v>
      </c>
      <c r="J153" s="3">
        <f t="shared" ref="J153:AC153" si="199">HEX2DEC(RIGHT(J151,2))</f>
        <v>6</v>
      </c>
      <c r="K153" s="1">
        <f t="shared" si="199"/>
        <v>0</v>
      </c>
      <c r="L153" s="1">
        <f t="shared" si="199"/>
        <v>112</v>
      </c>
      <c r="M153" s="3">
        <f t="shared" si="199"/>
        <v>0</v>
      </c>
      <c r="N153" s="3">
        <f t="shared" si="199"/>
        <v>0</v>
      </c>
      <c r="O153" s="5">
        <f t="shared" si="199"/>
        <v>143</v>
      </c>
      <c r="P153" s="1">
        <f t="shared" si="199"/>
        <v>55</v>
      </c>
      <c r="Q153" s="1">
        <f t="shared" si="199"/>
        <v>0</v>
      </c>
      <c r="R153" s="1">
        <f t="shared" si="199"/>
        <v>0</v>
      </c>
      <c r="S153" s="1">
        <f t="shared" si="199"/>
        <v>0</v>
      </c>
      <c r="T153" s="1">
        <f t="shared" si="199"/>
        <v>128</v>
      </c>
      <c r="U153" s="4">
        <f t="shared" si="199"/>
        <v>25</v>
      </c>
      <c r="V153" s="1">
        <f t="shared" si="199"/>
        <v>81</v>
      </c>
      <c r="W153" s="3">
        <f t="shared" si="199"/>
        <v>0</v>
      </c>
      <c r="X153" s="1">
        <f t="shared" si="199"/>
        <v>2</v>
      </c>
      <c r="Y153" s="3">
        <f t="shared" si="199"/>
        <v>0</v>
      </c>
      <c r="Z153" s="1">
        <f t="shared" si="199"/>
        <v>0</v>
      </c>
      <c r="AA153" s="3">
        <f t="shared" si="199"/>
        <v>56</v>
      </c>
      <c r="AB153" s="3">
        <f t="shared" si="199"/>
        <v>0</v>
      </c>
      <c r="AC153" s="1">
        <f t="shared" si="199"/>
        <v>58</v>
      </c>
    </row>
    <row r="154" spans="1:29">
      <c r="A154" s="1">
        <v>154</v>
      </c>
      <c r="B154" s="22">
        <v>15</v>
      </c>
      <c r="C154" s="22">
        <v>58</v>
      </c>
      <c r="D154" s="22" t="s">
        <v>26</v>
      </c>
      <c r="E154" s="22">
        <v>23</v>
      </c>
      <c r="F154" s="22">
        <v>25</v>
      </c>
      <c r="G154" s="22" t="s">
        <v>39</v>
      </c>
      <c r="H154" s="22" t="s">
        <v>28</v>
      </c>
      <c r="I154" s="3" t="s">
        <v>29</v>
      </c>
      <c r="J154" s="3" t="s">
        <v>30</v>
      </c>
      <c r="K154" s="1" t="s">
        <v>31</v>
      </c>
      <c r="L154" s="1" t="s">
        <v>32</v>
      </c>
      <c r="M154" s="3" t="s">
        <v>31</v>
      </c>
      <c r="N154" s="3" t="s">
        <v>31</v>
      </c>
      <c r="O154" s="1" t="s">
        <v>104</v>
      </c>
      <c r="P154" s="1" t="s">
        <v>84</v>
      </c>
      <c r="Q154" s="1" t="s">
        <v>31</v>
      </c>
      <c r="R154" s="1" t="s">
        <v>31</v>
      </c>
      <c r="S154" s="1" t="s">
        <v>31</v>
      </c>
      <c r="T154" s="1" t="s">
        <v>35</v>
      </c>
      <c r="U154" s="4" t="s">
        <v>42</v>
      </c>
      <c r="V154" s="1" t="s">
        <v>135</v>
      </c>
      <c r="W154" s="3" t="s">
        <v>31</v>
      </c>
      <c r="X154" s="1" t="s">
        <v>31</v>
      </c>
      <c r="Y154" s="3" t="s">
        <v>31</v>
      </c>
      <c r="Z154" s="1" t="s">
        <v>31</v>
      </c>
      <c r="AA154" s="3" t="s">
        <v>38</v>
      </c>
      <c r="AB154" s="3" t="s">
        <v>31</v>
      </c>
      <c r="AC154" s="6" t="s">
        <v>38</v>
      </c>
    </row>
    <row r="155" spans="1:29">
      <c r="A155" s="1">
        <v>155</v>
      </c>
      <c r="B155" s="22"/>
      <c r="C155" s="22"/>
      <c r="D155" s="22"/>
      <c r="E155" s="22"/>
      <c r="F155" s="22"/>
      <c r="G155" s="22"/>
      <c r="H155" s="22"/>
      <c r="I155" s="3" t="str">
        <f t="shared" ref="I155:O155" si="200">HEX2BIN(RIGHT(I154,2),8)</f>
        <v>10000011</v>
      </c>
      <c r="J155" s="3" t="str">
        <f t="shared" si="200"/>
        <v>00000110</v>
      </c>
      <c r="K155" s="1" t="str">
        <f t="shared" si="200"/>
        <v>00000000</v>
      </c>
      <c r="L155" s="1" t="str">
        <f t="shared" si="200"/>
        <v>01110000</v>
      </c>
      <c r="M155" s="3" t="str">
        <f t="shared" si="200"/>
        <v>00000000</v>
      </c>
      <c r="N155" s="3" t="str">
        <f t="shared" si="200"/>
        <v>00000000</v>
      </c>
      <c r="O155" s="1" t="str">
        <f t="shared" si="200"/>
        <v>00001111</v>
      </c>
      <c r="P155" s="1" t="str">
        <f t="shared" ref="P155:V155" si="201">HEX2BIN(RIGHT(P154,2),8)</f>
        <v>00111010</v>
      </c>
      <c r="Q155" s="1" t="str">
        <f t="shared" si="201"/>
        <v>00000000</v>
      </c>
      <c r="R155" s="1" t="str">
        <f t="shared" si="201"/>
        <v>00000000</v>
      </c>
      <c r="S155" s="1" t="str">
        <f t="shared" si="201"/>
        <v>00000000</v>
      </c>
      <c r="T155" s="1" t="str">
        <f t="shared" si="201"/>
        <v>10000000</v>
      </c>
      <c r="U155" s="1" t="str">
        <f t="shared" si="201"/>
        <v>00011001</v>
      </c>
      <c r="V155" s="1" t="str">
        <f t="shared" si="201"/>
        <v>11011100</v>
      </c>
      <c r="W155" s="3" t="str">
        <f t="shared" ref="W155:AC155" si="202">HEX2BIN(RIGHT(W154,2),8)</f>
        <v>00000000</v>
      </c>
      <c r="X155" s="1" t="str">
        <f t="shared" si="202"/>
        <v>00000000</v>
      </c>
      <c r="Y155" s="3" t="str">
        <f t="shared" si="202"/>
        <v>00000000</v>
      </c>
      <c r="Z155" s="1" t="str">
        <f t="shared" si="202"/>
        <v>00000000</v>
      </c>
      <c r="AA155" s="3" t="str">
        <f t="shared" si="202"/>
        <v>00111000</v>
      </c>
      <c r="AB155" s="3" t="str">
        <f t="shared" si="202"/>
        <v>00000000</v>
      </c>
      <c r="AC155" s="1" t="str">
        <f t="shared" si="202"/>
        <v>00111000</v>
      </c>
    </row>
    <row r="156" spans="1:29">
      <c r="A156" s="1">
        <v>156</v>
      </c>
      <c r="B156" s="22"/>
      <c r="C156" s="22"/>
      <c r="D156" s="22"/>
      <c r="E156" s="22"/>
      <c r="F156" s="22"/>
      <c r="G156" s="22"/>
      <c r="H156" s="22"/>
      <c r="I156" s="3">
        <f>HEX2DEC(RIGHT(I154,2))</f>
        <v>131</v>
      </c>
      <c r="J156" s="3">
        <f t="shared" ref="J156:AC156" si="203">HEX2DEC(RIGHT(J154,2))</f>
        <v>6</v>
      </c>
      <c r="K156" s="1">
        <f t="shared" si="203"/>
        <v>0</v>
      </c>
      <c r="L156" s="1">
        <f t="shared" si="203"/>
        <v>112</v>
      </c>
      <c r="M156" s="3">
        <f t="shared" si="203"/>
        <v>0</v>
      </c>
      <c r="N156" s="3">
        <f t="shared" si="203"/>
        <v>0</v>
      </c>
      <c r="O156" s="5">
        <f t="shared" si="203"/>
        <v>15</v>
      </c>
      <c r="P156" s="1">
        <f t="shared" si="203"/>
        <v>58</v>
      </c>
      <c r="Q156" s="1">
        <f t="shared" si="203"/>
        <v>0</v>
      </c>
      <c r="R156" s="1">
        <f t="shared" si="203"/>
        <v>0</v>
      </c>
      <c r="S156" s="1">
        <f t="shared" si="203"/>
        <v>0</v>
      </c>
      <c r="T156" s="1">
        <f t="shared" si="203"/>
        <v>128</v>
      </c>
      <c r="U156" s="4">
        <f t="shared" si="203"/>
        <v>25</v>
      </c>
      <c r="V156" s="1">
        <f t="shared" si="203"/>
        <v>220</v>
      </c>
      <c r="W156" s="3">
        <f t="shared" si="203"/>
        <v>0</v>
      </c>
      <c r="X156" s="1">
        <f t="shared" si="203"/>
        <v>0</v>
      </c>
      <c r="Y156" s="3">
        <f t="shared" si="203"/>
        <v>0</v>
      </c>
      <c r="Z156" s="1">
        <f t="shared" si="203"/>
        <v>0</v>
      </c>
      <c r="AA156" s="3">
        <f t="shared" si="203"/>
        <v>56</v>
      </c>
      <c r="AB156" s="3">
        <f t="shared" si="203"/>
        <v>0</v>
      </c>
      <c r="AC156" s="1">
        <f t="shared" si="203"/>
        <v>56</v>
      </c>
    </row>
    <row r="157" spans="1:29">
      <c r="A157" s="1">
        <v>157</v>
      </c>
      <c r="B157" s="22">
        <v>16</v>
      </c>
      <c r="C157" s="22">
        <v>16</v>
      </c>
      <c r="D157" s="22" t="s">
        <v>26</v>
      </c>
      <c r="E157" s="22">
        <v>23</v>
      </c>
      <c r="F157" s="22">
        <v>25</v>
      </c>
      <c r="G157" s="22" t="s">
        <v>39</v>
      </c>
      <c r="H157" s="22" t="s">
        <v>28</v>
      </c>
      <c r="I157" s="3" t="s">
        <v>29</v>
      </c>
      <c r="J157" s="3" t="s">
        <v>30</v>
      </c>
      <c r="K157" s="1" t="s">
        <v>31</v>
      </c>
      <c r="L157" s="1" t="s">
        <v>32</v>
      </c>
      <c r="M157" s="3" t="s">
        <v>31</v>
      </c>
      <c r="N157" s="3" t="s">
        <v>31</v>
      </c>
      <c r="O157" s="1" t="s">
        <v>129</v>
      </c>
      <c r="P157" s="1" t="s">
        <v>129</v>
      </c>
      <c r="Q157" s="1" t="s">
        <v>31</v>
      </c>
      <c r="R157" s="1" t="s">
        <v>31</v>
      </c>
      <c r="S157" s="1" t="s">
        <v>31</v>
      </c>
      <c r="T157" s="1" t="s">
        <v>35</v>
      </c>
      <c r="U157" s="4" t="s">
        <v>42</v>
      </c>
      <c r="V157" s="1" t="s">
        <v>58</v>
      </c>
      <c r="W157" s="3" t="s">
        <v>31</v>
      </c>
      <c r="X157" s="1" t="s">
        <v>31</v>
      </c>
      <c r="Y157" s="3" t="s">
        <v>31</v>
      </c>
      <c r="Z157" s="1" t="s">
        <v>31</v>
      </c>
      <c r="AA157" s="3" t="s">
        <v>38</v>
      </c>
      <c r="AB157" s="3" t="s">
        <v>31</v>
      </c>
      <c r="AC157" s="6" t="s">
        <v>38</v>
      </c>
    </row>
    <row r="158" spans="1:29">
      <c r="A158" s="1">
        <v>158</v>
      </c>
      <c r="B158" s="22"/>
      <c r="C158" s="22"/>
      <c r="D158" s="22"/>
      <c r="E158" s="22"/>
      <c r="F158" s="22"/>
      <c r="G158" s="22"/>
      <c r="H158" s="22"/>
      <c r="I158" s="3" t="str">
        <f t="shared" ref="I158:O158" si="204">HEX2BIN(RIGHT(I157,2),8)</f>
        <v>10000011</v>
      </c>
      <c r="J158" s="3" t="str">
        <f t="shared" si="204"/>
        <v>00000110</v>
      </c>
      <c r="K158" s="1" t="str">
        <f t="shared" si="204"/>
        <v>00000000</v>
      </c>
      <c r="L158" s="1" t="str">
        <f t="shared" si="204"/>
        <v>01110000</v>
      </c>
      <c r="M158" s="3" t="str">
        <f t="shared" si="204"/>
        <v>00000000</v>
      </c>
      <c r="N158" s="3" t="str">
        <f t="shared" si="204"/>
        <v>00000000</v>
      </c>
      <c r="O158" s="1" t="str">
        <f t="shared" si="204"/>
        <v>00010000</v>
      </c>
      <c r="P158" s="1" t="str">
        <f t="shared" ref="P158:V158" si="205">HEX2BIN(RIGHT(P157,2),8)</f>
        <v>00010000</v>
      </c>
      <c r="Q158" s="1" t="str">
        <f t="shared" si="205"/>
        <v>00000000</v>
      </c>
      <c r="R158" s="1" t="str">
        <f t="shared" si="205"/>
        <v>00000000</v>
      </c>
      <c r="S158" s="1" t="str">
        <f t="shared" si="205"/>
        <v>00000000</v>
      </c>
      <c r="T158" s="1" t="str">
        <f t="shared" si="205"/>
        <v>10000000</v>
      </c>
      <c r="U158" s="1" t="str">
        <f t="shared" si="205"/>
        <v>00011001</v>
      </c>
      <c r="V158" s="1" t="str">
        <f t="shared" si="205"/>
        <v>11101001</v>
      </c>
      <c r="W158" s="3" t="str">
        <f t="shared" ref="W158:AC158" si="206">HEX2BIN(RIGHT(W157,2),8)</f>
        <v>00000000</v>
      </c>
      <c r="X158" s="1" t="str">
        <f t="shared" si="206"/>
        <v>00000000</v>
      </c>
      <c r="Y158" s="3" t="str">
        <f t="shared" si="206"/>
        <v>00000000</v>
      </c>
      <c r="Z158" s="1" t="str">
        <f t="shared" si="206"/>
        <v>00000000</v>
      </c>
      <c r="AA158" s="3" t="str">
        <f t="shared" si="206"/>
        <v>00111000</v>
      </c>
      <c r="AB158" s="3" t="str">
        <f t="shared" si="206"/>
        <v>00000000</v>
      </c>
      <c r="AC158" s="1" t="str">
        <f t="shared" si="206"/>
        <v>00111000</v>
      </c>
    </row>
    <row r="159" spans="1:29">
      <c r="A159" s="1">
        <v>159</v>
      </c>
      <c r="B159" s="22"/>
      <c r="C159" s="22"/>
      <c r="D159" s="22"/>
      <c r="E159" s="22"/>
      <c r="F159" s="22"/>
      <c r="G159" s="22"/>
      <c r="H159" s="22"/>
      <c r="I159" s="3">
        <f>HEX2DEC(RIGHT(I157,2))</f>
        <v>131</v>
      </c>
      <c r="J159" s="3">
        <f t="shared" ref="J159:AC159" si="207">HEX2DEC(RIGHT(J157,2))</f>
        <v>6</v>
      </c>
      <c r="K159" s="1">
        <f t="shared" si="207"/>
        <v>0</v>
      </c>
      <c r="L159" s="1">
        <f t="shared" si="207"/>
        <v>112</v>
      </c>
      <c r="M159" s="3">
        <f t="shared" si="207"/>
        <v>0</v>
      </c>
      <c r="N159" s="3">
        <f t="shared" si="207"/>
        <v>0</v>
      </c>
      <c r="O159" s="5">
        <f t="shared" si="207"/>
        <v>16</v>
      </c>
      <c r="P159" s="1">
        <f t="shared" si="207"/>
        <v>16</v>
      </c>
      <c r="Q159" s="1">
        <f t="shared" si="207"/>
        <v>0</v>
      </c>
      <c r="R159" s="1">
        <f t="shared" si="207"/>
        <v>0</v>
      </c>
      <c r="S159" s="1">
        <f t="shared" si="207"/>
        <v>0</v>
      </c>
      <c r="T159" s="1">
        <f t="shared" si="207"/>
        <v>128</v>
      </c>
      <c r="U159" s="4">
        <f t="shared" si="207"/>
        <v>25</v>
      </c>
      <c r="V159" s="1">
        <f t="shared" si="207"/>
        <v>233</v>
      </c>
      <c r="W159" s="3">
        <f t="shared" si="207"/>
        <v>0</v>
      </c>
      <c r="X159" s="1">
        <f t="shared" si="207"/>
        <v>0</v>
      </c>
      <c r="Y159" s="3">
        <f t="shared" si="207"/>
        <v>0</v>
      </c>
      <c r="Z159" s="1">
        <f t="shared" si="207"/>
        <v>0</v>
      </c>
      <c r="AA159" s="3">
        <f t="shared" si="207"/>
        <v>56</v>
      </c>
      <c r="AB159" s="3">
        <f t="shared" si="207"/>
        <v>0</v>
      </c>
      <c r="AC159" s="1">
        <f t="shared" si="207"/>
        <v>56</v>
      </c>
    </row>
    <row r="160" spans="1:29">
      <c r="A160" s="1">
        <v>160</v>
      </c>
      <c r="B160" s="22">
        <v>16</v>
      </c>
      <c r="C160" s="22">
        <v>34</v>
      </c>
      <c r="D160" s="22" t="s">
        <v>26</v>
      </c>
      <c r="E160" s="22">
        <v>23</v>
      </c>
      <c r="F160" s="22">
        <v>25</v>
      </c>
      <c r="G160" s="22" t="s">
        <v>39</v>
      </c>
      <c r="H160" s="22" t="s">
        <v>28</v>
      </c>
      <c r="I160" s="3" t="s">
        <v>29</v>
      </c>
      <c r="J160" s="3" t="s">
        <v>30</v>
      </c>
      <c r="K160" s="1" t="s">
        <v>31</v>
      </c>
      <c r="L160" s="1" t="s">
        <v>32</v>
      </c>
      <c r="M160" s="3" t="s">
        <v>31</v>
      </c>
      <c r="N160" s="3" t="s">
        <v>31</v>
      </c>
      <c r="O160" s="1" t="s">
        <v>129</v>
      </c>
      <c r="P160" s="1" t="s">
        <v>136</v>
      </c>
      <c r="Q160" s="1" t="s">
        <v>31</v>
      </c>
      <c r="R160" s="1" t="s">
        <v>31</v>
      </c>
      <c r="S160" s="1" t="s">
        <v>31</v>
      </c>
      <c r="T160" s="1" t="s">
        <v>35</v>
      </c>
      <c r="U160" s="4" t="s">
        <v>42</v>
      </c>
      <c r="V160" s="1" t="s">
        <v>137</v>
      </c>
      <c r="W160" s="3" t="s">
        <v>31</v>
      </c>
      <c r="X160" s="1" t="s">
        <v>31</v>
      </c>
      <c r="Y160" s="3" t="s">
        <v>31</v>
      </c>
      <c r="Z160" s="1" t="s">
        <v>31</v>
      </c>
      <c r="AA160" s="3" t="s">
        <v>38</v>
      </c>
      <c r="AB160" s="3" t="s">
        <v>31</v>
      </c>
      <c r="AC160" s="1" t="s">
        <v>38</v>
      </c>
    </row>
    <row r="161" spans="1:29">
      <c r="A161" s="1">
        <v>161</v>
      </c>
      <c r="B161" s="22"/>
      <c r="C161" s="22"/>
      <c r="D161" s="22"/>
      <c r="E161" s="22"/>
      <c r="F161" s="22"/>
      <c r="G161" s="22"/>
      <c r="H161" s="22"/>
      <c r="I161" s="3" t="str">
        <f t="shared" ref="I161:O161" si="208">HEX2BIN(RIGHT(I160,2),8)</f>
        <v>10000011</v>
      </c>
      <c r="J161" s="3" t="str">
        <f t="shared" si="208"/>
        <v>00000110</v>
      </c>
      <c r="K161" s="1" t="str">
        <f t="shared" si="208"/>
        <v>00000000</v>
      </c>
      <c r="L161" s="1" t="str">
        <f t="shared" si="208"/>
        <v>01110000</v>
      </c>
      <c r="M161" s="3" t="str">
        <f t="shared" si="208"/>
        <v>00000000</v>
      </c>
      <c r="N161" s="3" t="str">
        <f t="shared" si="208"/>
        <v>00000000</v>
      </c>
      <c r="O161" s="1" t="str">
        <f t="shared" si="208"/>
        <v>00010000</v>
      </c>
      <c r="P161" s="1" t="str">
        <f t="shared" ref="P161:V161" si="209">HEX2BIN(RIGHT(P160,2),8)</f>
        <v>00100010</v>
      </c>
      <c r="Q161" s="1" t="str">
        <f t="shared" si="209"/>
        <v>00000000</v>
      </c>
      <c r="R161" s="1" t="str">
        <f t="shared" si="209"/>
        <v>00000000</v>
      </c>
      <c r="S161" s="1" t="str">
        <f t="shared" si="209"/>
        <v>00000000</v>
      </c>
      <c r="T161" s="1" t="str">
        <f t="shared" si="209"/>
        <v>10000000</v>
      </c>
      <c r="U161" s="1" t="str">
        <f t="shared" si="209"/>
        <v>00011001</v>
      </c>
      <c r="V161" s="1" t="str">
        <f t="shared" si="209"/>
        <v>11011011</v>
      </c>
      <c r="W161" s="3" t="str">
        <f t="shared" ref="W161:AC161" si="210">HEX2BIN(RIGHT(W160,2),8)</f>
        <v>00000000</v>
      </c>
      <c r="X161" s="1" t="str">
        <f t="shared" si="210"/>
        <v>00000000</v>
      </c>
      <c r="Y161" s="3" t="str">
        <f t="shared" si="210"/>
        <v>00000000</v>
      </c>
      <c r="Z161" s="1" t="str">
        <f t="shared" si="210"/>
        <v>00000000</v>
      </c>
      <c r="AA161" s="3" t="str">
        <f t="shared" si="210"/>
        <v>00111000</v>
      </c>
      <c r="AB161" s="3" t="str">
        <f t="shared" si="210"/>
        <v>00000000</v>
      </c>
      <c r="AC161" s="1" t="str">
        <f t="shared" si="210"/>
        <v>00111000</v>
      </c>
    </row>
    <row r="162" spans="1:29">
      <c r="A162" s="1">
        <v>162</v>
      </c>
      <c r="B162" s="22"/>
      <c r="C162" s="22"/>
      <c r="D162" s="22"/>
      <c r="E162" s="22"/>
      <c r="F162" s="22"/>
      <c r="G162" s="22"/>
      <c r="H162" s="22"/>
      <c r="I162" s="3">
        <f>HEX2DEC(RIGHT(I160,2))</f>
        <v>131</v>
      </c>
      <c r="J162" s="3">
        <f t="shared" ref="J162:AC162" si="211">HEX2DEC(RIGHT(J160,2))</f>
        <v>6</v>
      </c>
      <c r="K162" s="1">
        <f t="shared" si="211"/>
        <v>0</v>
      </c>
      <c r="L162" s="1">
        <f t="shared" si="211"/>
        <v>112</v>
      </c>
      <c r="M162" s="3">
        <f t="shared" si="211"/>
        <v>0</v>
      </c>
      <c r="N162" s="3">
        <f t="shared" si="211"/>
        <v>0</v>
      </c>
      <c r="O162" s="5">
        <f t="shared" si="211"/>
        <v>16</v>
      </c>
      <c r="P162" s="1">
        <f t="shared" si="211"/>
        <v>34</v>
      </c>
      <c r="Q162" s="1">
        <f t="shared" si="211"/>
        <v>0</v>
      </c>
      <c r="R162" s="1">
        <f t="shared" si="211"/>
        <v>0</v>
      </c>
      <c r="S162" s="1">
        <f t="shared" si="211"/>
        <v>0</v>
      </c>
      <c r="T162" s="1">
        <f t="shared" si="211"/>
        <v>128</v>
      </c>
      <c r="U162" s="4">
        <f t="shared" si="211"/>
        <v>25</v>
      </c>
      <c r="V162" s="1">
        <f t="shared" si="211"/>
        <v>219</v>
      </c>
      <c r="W162" s="3">
        <f t="shared" si="211"/>
        <v>0</v>
      </c>
      <c r="X162" s="1">
        <f t="shared" si="211"/>
        <v>0</v>
      </c>
      <c r="Y162" s="3">
        <f t="shared" si="211"/>
        <v>0</v>
      </c>
      <c r="Z162" s="1">
        <f t="shared" si="211"/>
        <v>0</v>
      </c>
      <c r="AA162" s="3">
        <f t="shared" si="211"/>
        <v>56</v>
      </c>
      <c r="AB162" s="3">
        <f t="shared" si="211"/>
        <v>0</v>
      </c>
      <c r="AC162" s="1">
        <f t="shared" si="211"/>
        <v>56</v>
      </c>
    </row>
    <row r="163" spans="1:29">
      <c r="A163" s="1">
        <v>163</v>
      </c>
      <c r="B163" s="22">
        <v>12</v>
      </c>
      <c r="C163" s="22">
        <v>31</v>
      </c>
      <c r="D163" s="22" t="s">
        <v>26</v>
      </c>
      <c r="E163" s="22">
        <v>23</v>
      </c>
      <c r="F163" s="22">
        <v>24</v>
      </c>
      <c r="G163" s="22" t="s">
        <v>39</v>
      </c>
      <c r="H163" s="22" t="s">
        <v>28</v>
      </c>
      <c r="I163" s="3" t="s">
        <v>29</v>
      </c>
      <c r="J163" s="3" t="s">
        <v>30</v>
      </c>
      <c r="K163" s="1" t="s">
        <v>31</v>
      </c>
      <c r="L163" s="1" t="s">
        <v>32</v>
      </c>
      <c r="M163" s="3" t="s">
        <v>31</v>
      </c>
      <c r="N163" s="3" t="s">
        <v>31</v>
      </c>
      <c r="O163" s="1" t="s">
        <v>138</v>
      </c>
      <c r="P163" s="1" t="s">
        <v>86</v>
      </c>
      <c r="Q163" s="1" t="s">
        <v>31</v>
      </c>
      <c r="R163" s="1" t="s">
        <v>31</v>
      </c>
      <c r="S163" s="1" t="s">
        <v>31</v>
      </c>
      <c r="T163" s="1" t="s">
        <v>35</v>
      </c>
      <c r="U163" s="4" t="s">
        <v>36</v>
      </c>
      <c r="V163" s="1" t="s">
        <v>139</v>
      </c>
      <c r="W163" s="3" t="s">
        <v>31</v>
      </c>
      <c r="X163" s="1" t="s">
        <v>31</v>
      </c>
      <c r="Y163" s="3" t="s">
        <v>31</v>
      </c>
      <c r="Z163" s="1" t="s">
        <v>31</v>
      </c>
      <c r="AA163" s="3" t="s">
        <v>38</v>
      </c>
      <c r="AB163" s="3" t="s">
        <v>31</v>
      </c>
      <c r="AC163" s="1" t="s">
        <v>38</v>
      </c>
    </row>
    <row r="164" spans="1:29">
      <c r="A164" s="1">
        <v>164</v>
      </c>
      <c r="B164" s="22"/>
      <c r="C164" s="22"/>
      <c r="D164" s="22"/>
      <c r="E164" s="22"/>
      <c r="F164" s="22"/>
      <c r="G164" s="22"/>
      <c r="H164" s="22"/>
      <c r="I164" s="3" t="str">
        <f t="shared" ref="I164:O164" si="212">HEX2BIN(RIGHT(I163,2),8)</f>
        <v>10000011</v>
      </c>
      <c r="J164" s="3" t="str">
        <f t="shared" si="212"/>
        <v>00000110</v>
      </c>
      <c r="K164" s="1" t="str">
        <f t="shared" si="212"/>
        <v>00000000</v>
      </c>
      <c r="L164" s="1" t="str">
        <f t="shared" si="212"/>
        <v>01110000</v>
      </c>
      <c r="M164" s="3" t="str">
        <f t="shared" si="212"/>
        <v>00000000</v>
      </c>
      <c r="N164" s="3" t="str">
        <f t="shared" si="212"/>
        <v>00000000</v>
      </c>
      <c r="O164" s="1" t="str">
        <f t="shared" si="212"/>
        <v>00001100</v>
      </c>
      <c r="P164" s="1" t="str">
        <f t="shared" ref="P164:V164" si="213">HEX2BIN(RIGHT(P163,2),8)</f>
        <v>00011111</v>
      </c>
      <c r="Q164" s="1" t="str">
        <f t="shared" si="213"/>
        <v>00000000</v>
      </c>
      <c r="R164" s="1" t="str">
        <f t="shared" si="213"/>
        <v>00000000</v>
      </c>
      <c r="S164" s="1" t="str">
        <f t="shared" si="213"/>
        <v>00000000</v>
      </c>
      <c r="T164" s="1" t="str">
        <f t="shared" si="213"/>
        <v>10000000</v>
      </c>
      <c r="U164" s="1" t="str">
        <f t="shared" si="213"/>
        <v>00011000</v>
      </c>
      <c r="V164" s="1" t="str">
        <f t="shared" si="213"/>
        <v>11111011</v>
      </c>
      <c r="W164" s="3" t="str">
        <f t="shared" ref="W164:AC164" si="214">HEX2BIN(RIGHT(W163,2),8)</f>
        <v>00000000</v>
      </c>
      <c r="X164" s="1" t="str">
        <f t="shared" si="214"/>
        <v>00000000</v>
      </c>
      <c r="Y164" s="3" t="str">
        <f t="shared" si="214"/>
        <v>00000000</v>
      </c>
      <c r="Z164" s="1" t="str">
        <f t="shared" si="214"/>
        <v>00000000</v>
      </c>
      <c r="AA164" s="3" t="str">
        <f t="shared" si="214"/>
        <v>00111000</v>
      </c>
      <c r="AB164" s="3" t="str">
        <f t="shared" si="214"/>
        <v>00000000</v>
      </c>
      <c r="AC164" s="1" t="str">
        <f t="shared" si="214"/>
        <v>00111000</v>
      </c>
    </row>
    <row r="165" spans="1:29">
      <c r="A165" s="1">
        <v>165</v>
      </c>
      <c r="B165" s="22"/>
      <c r="C165" s="22"/>
      <c r="D165" s="22"/>
      <c r="E165" s="22"/>
      <c r="F165" s="22"/>
      <c r="G165" s="22"/>
      <c r="H165" s="22"/>
      <c r="I165" s="3">
        <f>HEX2DEC(RIGHT(I163,2))</f>
        <v>131</v>
      </c>
      <c r="J165" s="3">
        <f t="shared" ref="J165:AC165" si="215">HEX2DEC(RIGHT(J163,2))</f>
        <v>6</v>
      </c>
      <c r="K165" s="1">
        <f t="shared" si="215"/>
        <v>0</v>
      </c>
      <c r="L165" s="1">
        <f t="shared" si="215"/>
        <v>112</v>
      </c>
      <c r="M165" s="3">
        <f t="shared" si="215"/>
        <v>0</v>
      </c>
      <c r="N165" s="3">
        <f t="shared" si="215"/>
        <v>0</v>
      </c>
      <c r="O165" s="5">
        <f t="shared" si="215"/>
        <v>12</v>
      </c>
      <c r="P165" s="1">
        <f t="shared" si="215"/>
        <v>31</v>
      </c>
      <c r="Q165" s="1">
        <f t="shared" si="215"/>
        <v>0</v>
      </c>
      <c r="R165" s="1">
        <f t="shared" si="215"/>
        <v>0</v>
      </c>
      <c r="S165" s="1">
        <f t="shared" si="215"/>
        <v>0</v>
      </c>
      <c r="T165" s="1">
        <f t="shared" si="215"/>
        <v>128</v>
      </c>
      <c r="U165" s="4">
        <f t="shared" si="215"/>
        <v>24</v>
      </c>
      <c r="V165" s="1">
        <f t="shared" si="215"/>
        <v>251</v>
      </c>
      <c r="W165" s="3">
        <f t="shared" si="215"/>
        <v>0</v>
      </c>
      <c r="X165" s="1">
        <f t="shared" si="215"/>
        <v>0</v>
      </c>
      <c r="Y165" s="3">
        <f t="shared" si="215"/>
        <v>0</v>
      </c>
      <c r="Z165" s="1">
        <f t="shared" si="215"/>
        <v>0</v>
      </c>
      <c r="AA165" s="3">
        <f t="shared" si="215"/>
        <v>56</v>
      </c>
      <c r="AB165" s="3">
        <f t="shared" si="215"/>
        <v>0</v>
      </c>
      <c r="AC165" s="1">
        <f t="shared" si="215"/>
        <v>56</v>
      </c>
    </row>
    <row r="166" spans="1:29">
      <c r="A166" s="1">
        <v>166</v>
      </c>
      <c r="B166" s="22">
        <v>12</v>
      </c>
      <c r="C166" s="22">
        <v>40</v>
      </c>
      <c r="D166" s="22" t="s">
        <v>26</v>
      </c>
      <c r="E166" s="22">
        <v>23</v>
      </c>
      <c r="F166" s="22">
        <v>24</v>
      </c>
      <c r="G166" s="22" t="s">
        <v>39</v>
      </c>
      <c r="H166" s="22" t="s">
        <v>28</v>
      </c>
      <c r="I166" s="3" t="s">
        <v>29</v>
      </c>
      <c r="J166" s="3" t="s">
        <v>30</v>
      </c>
      <c r="K166" s="1" t="s">
        <v>31</v>
      </c>
      <c r="L166" s="1" t="s">
        <v>32</v>
      </c>
      <c r="M166" s="3" t="s">
        <v>31</v>
      </c>
      <c r="N166" s="3" t="s">
        <v>31</v>
      </c>
      <c r="O166" s="1" t="s">
        <v>138</v>
      </c>
      <c r="P166" s="1" t="s">
        <v>88</v>
      </c>
      <c r="Q166" s="1" t="s">
        <v>31</v>
      </c>
      <c r="R166" s="1" t="s">
        <v>31</v>
      </c>
      <c r="S166" s="1" t="s">
        <v>31</v>
      </c>
      <c r="T166" s="1" t="s">
        <v>35</v>
      </c>
      <c r="U166" s="4" t="s">
        <v>36</v>
      </c>
      <c r="V166" s="1" t="s">
        <v>140</v>
      </c>
      <c r="W166" s="3" t="s">
        <v>31</v>
      </c>
      <c r="X166" s="1" t="s">
        <v>31</v>
      </c>
      <c r="Y166" s="3" t="s">
        <v>31</v>
      </c>
      <c r="Z166" s="1" t="s">
        <v>31</v>
      </c>
      <c r="AA166" s="3" t="s">
        <v>38</v>
      </c>
      <c r="AB166" s="3" t="s">
        <v>31</v>
      </c>
      <c r="AC166" s="1" t="s">
        <v>38</v>
      </c>
    </row>
    <row r="167" spans="1:29">
      <c r="A167" s="1">
        <v>167</v>
      </c>
      <c r="B167" s="22"/>
      <c r="C167" s="22"/>
      <c r="D167" s="22"/>
      <c r="E167" s="22"/>
      <c r="F167" s="22"/>
      <c r="G167" s="22"/>
      <c r="H167" s="22"/>
      <c r="I167" s="3" t="str">
        <f t="shared" ref="I167:O167" si="216">HEX2BIN(RIGHT(I166,2),8)</f>
        <v>10000011</v>
      </c>
      <c r="J167" s="3" t="str">
        <f t="shared" si="216"/>
        <v>00000110</v>
      </c>
      <c r="K167" s="1" t="str">
        <f t="shared" si="216"/>
        <v>00000000</v>
      </c>
      <c r="L167" s="1" t="str">
        <f t="shared" si="216"/>
        <v>01110000</v>
      </c>
      <c r="M167" s="3" t="str">
        <f t="shared" si="216"/>
        <v>00000000</v>
      </c>
      <c r="N167" s="3" t="str">
        <f t="shared" si="216"/>
        <v>00000000</v>
      </c>
      <c r="O167" s="1" t="str">
        <f t="shared" si="216"/>
        <v>00001100</v>
      </c>
      <c r="P167" s="1" t="str">
        <f t="shared" ref="P167:V167" si="217">HEX2BIN(RIGHT(P166,2),8)</f>
        <v>00101000</v>
      </c>
      <c r="Q167" s="1" t="str">
        <f t="shared" si="217"/>
        <v>00000000</v>
      </c>
      <c r="R167" s="1" t="str">
        <f t="shared" si="217"/>
        <v>00000000</v>
      </c>
      <c r="S167" s="1" t="str">
        <f t="shared" si="217"/>
        <v>00000000</v>
      </c>
      <c r="T167" s="1" t="str">
        <f t="shared" si="217"/>
        <v>10000000</v>
      </c>
      <c r="U167" s="1" t="str">
        <f t="shared" si="217"/>
        <v>00011000</v>
      </c>
      <c r="V167" s="1" t="str">
        <f t="shared" si="217"/>
        <v>11001100</v>
      </c>
      <c r="W167" s="3" t="str">
        <f t="shared" ref="W167:AC167" si="218">HEX2BIN(RIGHT(W166,2),8)</f>
        <v>00000000</v>
      </c>
      <c r="X167" s="1" t="str">
        <f t="shared" si="218"/>
        <v>00000000</v>
      </c>
      <c r="Y167" s="3" t="str">
        <f t="shared" si="218"/>
        <v>00000000</v>
      </c>
      <c r="Z167" s="1" t="str">
        <f t="shared" si="218"/>
        <v>00000000</v>
      </c>
      <c r="AA167" s="3" t="str">
        <f t="shared" si="218"/>
        <v>00111000</v>
      </c>
      <c r="AB167" s="3" t="str">
        <f t="shared" si="218"/>
        <v>00000000</v>
      </c>
      <c r="AC167" s="1" t="str">
        <f t="shared" si="218"/>
        <v>00111000</v>
      </c>
    </row>
    <row r="168" spans="1:29">
      <c r="A168" s="1">
        <v>168</v>
      </c>
      <c r="B168" s="22"/>
      <c r="C168" s="22"/>
      <c r="D168" s="22"/>
      <c r="E168" s="22"/>
      <c r="F168" s="22"/>
      <c r="G168" s="22"/>
      <c r="H168" s="22"/>
      <c r="I168" s="3">
        <f>HEX2DEC(RIGHT(I166,2))</f>
        <v>131</v>
      </c>
      <c r="J168" s="3">
        <f t="shared" ref="J168:AC168" si="219">HEX2DEC(RIGHT(J166,2))</f>
        <v>6</v>
      </c>
      <c r="K168" s="1">
        <f t="shared" si="219"/>
        <v>0</v>
      </c>
      <c r="L168" s="1">
        <f t="shared" si="219"/>
        <v>112</v>
      </c>
      <c r="M168" s="3">
        <f t="shared" si="219"/>
        <v>0</v>
      </c>
      <c r="N168" s="3">
        <f t="shared" si="219"/>
        <v>0</v>
      </c>
      <c r="O168" s="5">
        <f t="shared" si="219"/>
        <v>12</v>
      </c>
      <c r="P168" s="1">
        <f t="shared" si="219"/>
        <v>40</v>
      </c>
      <c r="Q168" s="1">
        <f t="shared" si="219"/>
        <v>0</v>
      </c>
      <c r="R168" s="1">
        <f t="shared" si="219"/>
        <v>0</v>
      </c>
      <c r="S168" s="1">
        <f t="shared" si="219"/>
        <v>0</v>
      </c>
      <c r="T168" s="1">
        <f t="shared" si="219"/>
        <v>128</v>
      </c>
      <c r="U168" s="4">
        <f t="shared" si="219"/>
        <v>24</v>
      </c>
      <c r="V168" s="1">
        <f t="shared" si="219"/>
        <v>204</v>
      </c>
      <c r="W168" s="3">
        <f t="shared" si="219"/>
        <v>0</v>
      </c>
      <c r="X168" s="1">
        <f t="shared" si="219"/>
        <v>0</v>
      </c>
      <c r="Y168" s="3">
        <f t="shared" si="219"/>
        <v>0</v>
      </c>
      <c r="Z168" s="1">
        <f t="shared" si="219"/>
        <v>0</v>
      </c>
      <c r="AA168" s="3">
        <f t="shared" si="219"/>
        <v>56</v>
      </c>
      <c r="AB168" s="3">
        <f t="shared" si="219"/>
        <v>0</v>
      </c>
      <c r="AC168" s="1">
        <f t="shared" si="219"/>
        <v>56</v>
      </c>
    </row>
    <row r="169" spans="1:29">
      <c r="A169" s="1">
        <v>169</v>
      </c>
      <c r="B169" s="22">
        <v>12</v>
      </c>
      <c r="C169" s="22">
        <v>45</v>
      </c>
      <c r="D169" s="22" t="s">
        <v>26</v>
      </c>
      <c r="E169" s="22">
        <v>23</v>
      </c>
      <c r="F169" s="22">
        <v>25</v>
      </c>
      <c r="G169" s="22" t="s">
        <v>39</v>
      </c>
      <c r="H169" s="22" t="s">
        <v>28</v>
      </c>
      <c r="I169" s="3" t="s">
        <v>29</v>
      </c>
      <c r="J169" s="3" t="s">
        <v>30</v>
      </c>
      <c r="K169" s="1" t="s">
        <v>31</v>
      </c>
      <c r="L169" s="1" t="s">
        <v>32</v>
      </c>
      <c r="M169" s="3" t="s">
        <v>31</v>
      </c>
      <c r="N169" s="3" t="s">
        <v>31</v>
      </c>
      <c r="O169" s="1" t="s">
        <v>138</v>
      </c>
      <c r="P169" s="1" t="s">
        <v>141</v>
      </c>
      <c r="Q169" s="1" t="s">
        <v>31</v>
      </c>
      <c r="R169" s="1" t="s">
        <v>31</v>
      </c>
      <c r="S169" s="1" t="s">
        <v>31</v>
      </c>
      <c r="T169" s="1" t="s">
        <v>35</v>
      </c>
      <c r="U169" s="4" t="s">
        <v>42</v>
      </c>
      <c r="V169" s="1" t="s">
        <v>48</v>
      </c>
      <c r="W169" s="3" t="s">
        <v>31</v>
      </c>
      <c r="X169" s="1" t="s">
        <v>31</v>
      </c>
      <c r="Y169" s="3" t="s">
        <v>31</v>
      </c>
      <c r="Z169" s="1" t="s">
        <v>31</v>
      </c>
      <c r="AA169" s="3" t="s">
        <v>38</v>
      </c>
      <c r="AB169" s="3" t="s">
        <v>31</v>
      </c>
      <c r="AC169" s="1" t="s">
        <v>38</v>
      </c>
    </row>
    <row r="170" spans="1:29">
      <c r="A170" s="1">
        <v>170</v>
      </c>
      <c r="B170" s="22"/>
      <c r="C170" s="22"/>
      <c r="D170" s="22"/>
      <c r="E170" s="22"/>
      <c r="F170" s="22"/>
      <c r="G170" s="22"/>
      <c r="H170" s="22"/>
      <c r="I170" s="3" t="str">
        <f t="shared" ref="I170:O170" si="220">HEX2BIN(RIGHT(I169,2),8)</f>
        <v>10000011</v>
      </c>
      <c r="J170" s="3" t="str">
        <f t="shared" si="220"/>
        <v>00000110</v>
      </c>
      <c r="K170" s="1" t="str">
        <f t="shared" si="220"/>
        <v>00000000</v>
      </c>
      <c r="L170" s="1" t="str">
        <f t="shared" si="220"/>
        <v>01110000</v>
      </c>
      <c r="M170" s="3" t="str">
        <f t="shared" si="220"/>
        <v>00000000</v>
      </c>
      <c r="N170" s="3" t="str">
        <f t="shared" si="220"/>
        <v>00000000</v>
      </c>
      <c r="O170" s="1" t="str">
        <f t="shared" si="220"/>
        <v>00001100</v>
      </c>
      <c r="P170" s="1" t="str">
        <f t="shared" ref="P170:V170" si="221">HEX2BIN(RIGHT(P169,2),8)</f>
        <v>00101101</v>
      </c>
      <c r="Q170" s="1" t="str">
        <f t="shared" si="221"/>
        <v>00000000</v>
      </c>
      <c r="R170" s="1" t="str">
        <f t="shared" si="221"/>
        <v>00000000</v>
      </c>
      <c r="S170" s="1" t="str">
        <f t="shared" si="221"/>
        <v>00000000</v>
      </c>
      <c r="T170" s="1" t="str">
        <f t="shared" si="221"/>
        <v>10000000</v>
      </c>
      <c r="U170" s="1" t="str">
        <f t="shared" si="221"/>
        <v>00011001</v>
      </c>
      <c r="V170" s="1" t="str">
        <f t="shared" si="221"/>
        <v>11001000</v>
      </c>
      <c r="W170" s="3" t="str">
        <f t="shared" ref="W170:AC170" si="222">HEX2BIN(RIGHT(W169,2),8)</f>
        <v>00000000</v>
      </c>
      <c r="X170" s="1" t="str">
        <f t="shared" si="222"/>
        <v>00000000</v>
      </c>
      <c r="Y170" s="3" t="str">
        <f t="shared" si="222"/>
        <v>00000000</v>
      </c>
      <c r="Z170" s="1" t="str">
        <f t="shared" si="222"/>
        <v>00000000</v>
      </c>
      <c r="AA170" s="3" t="str">
        <f t="shared" si="222"/>
        <v>00111000</v>
      </c>
      <c r="AB170" s="3" t="str">
        <f t="shared" si="222"/>
        <v>00000000</v>
      </c>
      <c r="AC170" s="1" t="str">
        <f t="shared" si="222"/>
        <v>00111000</v>
      </c>
    </row>
    <row r="171" spans="1:29">
      <c r="A171" s="1">
        <v>171</v>
      </c>
      <c r="B171" s="22"/>
      <c r="C171" s="22"/>
      <c r="D171" s="22"/>
      <c r="E171" s="22"/>
      <c r="F171" s="22"/>
      <c r="G171" s="22"/>
      <c r="H171" s="22"/>
      <c r="I171" s="3">
        <f>HEX2DEC(RIGHT(I169,2))</f>
        <v>131</v>
      </c>
      <c r="J171" s="3">
        <f t="shared" ref="J171:AC171" si="223">HEX2DEC(RIGHT(J169,2))</f>
        <v>6</v>
      </c>
      <c r="K171" s="1">
        <f t="shared" si="223"/>
        <v>0</v>
      </c>
      <c r="L171" s="1">
        <f t="shared" si="223"/>
        <v>112</v>
      </c>
      <c r="M171" s="3">
        <f t="shared" si="223"/>
        <v>0</v>
      </c>
      <c r="N171" s="3">
        <f t="shared" si="223"/>
        <v>0</v>
      </c>
      <c r="O171" s="5">
        <f t="shared" si="223"/>
        <v>12</v>
      </c>
      <c r="P171" s="1">
        <f t="shared" si="223"/>
        <v>45</v>
      </c>
      <c r="Q171" s="1">
        <f t="shared" si="223"/>
        <v>0</v>
      </c>
      <c r="R171" s="1">
        <f t="shared" si="223"/>
        <v>0</v>
      </c>
      <c r="S171" s="1">
        <f t="shared" si="223"/>
        <v>0</v>
      </c>
      <c r="T171" s="1">
        <f t="shared" si="223"/>
        <v>128</v>
      </c>
      <c r="U171" s="4">
        <f t="shared" si="223"/>
        <v>25</v>
      </c>
      <c r="V171" s="1">
        <f t="shared" si="223"/>
        <v>200</v>
      </c>
      <c r="W171" s="3">
        <f t="shared" si="223"/>
        <v>0</v>
      </c>
      <c r="X171" s="1">
        <f t="shared" si="223"/>
        <v>0</v>
      </c>
      <c r="Y171" s="3">
        <f t="shared" si="223"/>
        <v>0</v>
      </c>
      <c r="Z171" s="1">
        <f t="shared" si="223"/>
        <v>0</v>
      </c>
      <c r="AA171" s="3">
        <f t="shared" si="223"/>
        <v>56</v>
      </c>
      <c r="AB171" s="3">
        <f t="shared" si="223"/>
        <v>0</v>
      </c>
      <c r="AC171" s="1">
        <f t="shared" si="223"/>
        <v>56</v>
      </c>
    </row>
    <row r="172" spans="1:29">
      <c r="A172" s="1">
        <v>172</v>
      </c>
      <c r="B172" s="22">
        <v>12</v>
      </c>
      <c r="C172" s="22">
        <v>49</v>
      </c>
      <c r="D172" s="22" t="s">
        <v>26</v>
      </c>
      <c r="E172" s="22">
        <v>23</v>
      </c>
      <c r="F172" s="22">
        <v>25</v>
      </c>
      <c r="G172" s="22" t="s">
        <v>39</v>
      </c>
      <c r="H172" s="22" t="s">
        <v>28</v>
      </c>
      <c r="I172" s="3" t="s">
        <v>29</v>
      </c>
      <c r="J172" s="3" t="s">
        <v>30</v>
      </c>
      <c r="K172" s="1" t="s">
        <v>31</v>
      </c>
      <c r="L172" s="1" t="s">
        <v>32</v>
      </c>
      <c r="M172" s="3" t="s">
        <v>31</v>
      </c>
      <c r="N172" s="3" t="s">
        <v>31</v>
      </c>
      <c r="O172" s="1" t="s">
        <v>138</v>
      </c>
      <c r="P172" s="1" t="s">
        <v>102</v>
      </c>
      <c r="Q172" s="1" t="s">
        <v>31</v>
      </c>
      <c r="R172" s="1" t="s">
        <v>31</v>
      </c>
      <c r="S172" s="1" t="s">
        <v>31</v>
      </c>
      <c r="T172" s="1" t="s">
        <v>35</v>
      </c>
      <c r="U172" s="4" t="s">
        <v>42</v>
      </c>
      <c r="V172" s="1" t="s">
        <v>142</v>
      </c>
      <c r="W172" s="3" t="s">
        <v>31</v>
      </c>
      <c r="X172" s="1" t="s">
        <v>31</v>
      </c>
      <c r="Y172" s="3" t="s">
        <v>31</v>
      </c>
      <c r="Z172" s="1" t="s">
        <v>31</v>
      </c>
      <c r="AA172" s="3" t="s">
        <v>38</v>
      </c>
      <c r="AB172" s="3" t="s">
        <v>31</v>
      </c>
      <c r="AC172" s="1" t="s">
        <v>38</v>
      </c>
    </row>
    <row r="173" spans="1:29">
      <c r="A173" s="1">
        <v>173</v>
      </c>
      <c r="B173" s="22"/>
      <c r="C173" s="22"/>
      <c r="D173" s="22"/>
      <c r="E173" s="22"/>
      <c r="F173" s="22"/>
      <c r="G173" s="22"/>
      <c r="H173" s="22"/>
      <c r="I173" s="3" t="str">
        <f>HEX2BIN(RIGHT(I172,2))</f>
        <v>10000011</v>
      </c>
      <c r="J173" s="3" t="str">
        <f>HEX2BIN(RIGHT(J172,2),8)</f>
        <v>00000110</v>
      </c>
      <c r="K173" s="1" t="str">
        <f t="shared" ref="K173:N173" si="224">HEX2BIN(RIGHT(K172,2))</f>
        <v>0</v>
      </c>
      <c r="L173" s="1" t="str">
        <f>HEX2BIN(RIGHT(L172,2),8)</f>
        <v>01110000</v>
      </c>
      <c r="M173" s="3" t="str">
        <f t="shared" si="224"/>
        <v>0</v>
      </c>
      <c r="N173" s="3" t="str">
        <f t="shared" si="224"/>
        <v>0</v>
      </c>
      <c r="O173" s="1" t="str">
        <f>HEX2BIN(RIGHT(O172,2),8)</f>
        <v>00001100</v>
      </c>
      <c r="P173" s="1" t="str">
        <f t="shared" ref="P173:V173" si="225">HEX2BIN(RIGHT(P172,2),8)</f>
        <v>00110001</v>
      </c>
      <c r="Q173" s="1" t="str">
        <f t="shared" si="225"/>
        <v>00000000</v>
      </c>
      <c r="R173" s="1" t="str">
        <f t="shared" si="225"/>
        <v>00000000</v>
      </c>
      <c r="S173" s="1" t="str">
        <f t="shared" si="225"/>
        <v>00000000</v>
      </c>
      <c r="T173" s="1" t="str">
        <f t="shared" si="225"/>
        <v>10000000</v>
      </c>
      <c r="U173" s="1" t="str">
        <f t="shared" si="225"/>
        <v>00011001</v>
      </c>
      <c r="V173" s="1" t="str">
        <f t="shared" si="225"/>
        <v>11010100</v>
      </c>
      <c r="W173" s="3" t="str">
        <f t="shared" ref="W173:AB173" si="226">HEX2BIN(RIGHT(W172,2))</f>
        <v>0</v>
      </c>
      <c r="X173" s="1" t="str">
        <f t="shared" si="226"/>
        <v>0</v>
      </c>
      <c r="Y173" s="3" t="str">
        <f t="shared" si="226"/>
        <v>0</v>
      </c>
      <c r="Z173" s="1" t="str">
        <f t="shared" si="226"/>
        <v>0</v>
      </c>
      <c r="AA173" s="3" t="str">
        <f t="shared" si="226"/>
        <v>111000</v>
      </c>
      <c r="AB173" s="3" t="str">
        <f t="shared" si="226"/>
        <v>0</v>
      </c>
      <c r="AC173" s="1" t="str">
        <f>HEX2BIN(RIGHT(AC172,2))</f>
        <v>111000</v>
      </c>
    </row>
    <row r="174" spans="1:29">
      <c r="A174" s="1">
        <v>174</v>
      </c>
      <c r="B174" s="22"/>
      <c r="C174" s="22"/>
      <c r="D174" s="22"/>
      <c r="E174" s="22"/>
      <c r="F174" s="22"/>
      <c r="G174" s="22"/>
      <c r="H174" s="22"/>
      <c r="I174" s="3" t="str">
        <f>HEX2BIN(RIGHT(I173,2),8)</f>
        <v>00010001</v>
      </c>
      <c r="J174" s="3" t="str">
        <f>HEX2BIN(RIGHT(J173,2),8)</f>
        <v>00010000</v>
      </c>
      <c r="K174" s="1" t="str">
        <f>HEX2BIN(RIGHT(K173,2),8)</f>
        <v>00000000</v>
      </c>
      <c r="L174" s="1" t="str">
        <f>HEX2BIN(RIGHT(L173,2),8)</f>
        <v>00000000</v>
      </c>
      <c r="M174" s="3" t="str">
        <f>HEX2BIN(RIGHT(M173,2),8)</f>
        <v>00000000</v>
      </c>
      <c r="N174" s="3" t="str">
        <f>HEX2BIN(RIGHT(N173,2),8)</f>
        <v>00000000</v>
      </c>
      <c r="O174" s="1" t="str">
        <f>HEX2BIN(RIGHT(O173,2),8)</f>
        <v>00000000</v>
      </c>
      <c r="P174" s="1" t="str">
        <f t="shared" ref="P174:V174" si="227">HEX2BIN(RIGHT(P173,2),8)</f>
        <v>00000001</v>
      </c>
      <c r="Q174" s="1" t="str">
        <f t="shared" si="227"/>
        <v>00000000</v>
      </c>
      <c r="R174" s="1" t="str">
        <f t="shared" si="227"/>
        <v>00000000</v>
      </c>
      <c r="S174" s="1" t="str">
        <f t="shared" si="227"/>
        <v>00000000</v>
      </c>
      <c r="T174" s="1" t="str">
        <f t="shared" si="227"/>
        <v>00000000</v>
      </c>
      <c r="U174" s="1" t="str">
        <f t="shared" si="227"/>
        <v>00000001</v>
      </c>
      <c r="V174" s="1" t="str">
        <f t="shared" si="227"/>
        <v>00000000</v>
      </c>
      <c r="W174" s="3" t="str">
        <f t="shared" ref="W174:AC174" si="228">HEX2BIN(RIGHT(W173,2),8)</f>
        <v>00000000</v>
      </c>
      <c r="X174" s="1" t="str">
        <f t="shared" si="228"/>
        <v>00000000</v>
      </c>
      <c r="Y174" s="3" t="str">
        <f t="shared" si="228"/>
        <v>00000000</v>
      </c>
      <c r="Z174" s="1" t="str">
        <f t="shared" si="228"/>
        <v>00000000</v>
      </c>
      <c r="AA174" s="3" t="str">
        <f t="shared" si="228"/>
        <v>00000000</v>
      </c>
      <c r="AB174" s="3" t="str">
        <f t="shared" si="228"/>
        <v>00000000</v>
      </c>
      <c r="AC174" s="1" t="str">
        <f t="shared" si="228"/>
        <v>00000000</v>
      </c>
    </row>
    <row r="175" spans="1:29">
      <c r="A175" s="1">
        <v>175</v>
      </c>
      <c r="B175" s="22">
        <v>12</v>
      </c>
      <c r="C175" s="22">
        <v>58</v>
      </c>
      <c r="D175" s="22" t="s">
        <v>26</v>
      </c>
      <c r="E175" s="22">
        <v>23</v>
      </c>
      <c r="F175" s="22">
        <v>25</v>
      </c>
      <c r="G175" s="22" t="s">
        <v>39</v>
      </c>
      <c r="H175" s="22" t="s">
        <v>28</v>
      </c>
      <c r="I175" s="3">
        <f>HEX2DEC(RIGHT(I173,2))</f>
        <v>17</v>
      </c>
      <c r="J175" s="3">
        <f t="shared" ref="J175:AC175" si="229">HEX2DEC(RIGHT(J173,2))</f>
        <v>16</v>
      </c>
      <c r="K175" s="1">
        <f t="shared" si="229"/>
        <v>0</v>
      </c>
      <c r="L175" s="1">
        <f t="shared" si="229"/>
        <v>0</v>
      </c>
      <c r="M175" s="3">
        <f t="shared" si="229"/>
        <v>0</v>
      </c>
      <c r="N175" s="3">
        <f t="shared" si="229"/>
        <v>0</v>
      </c>
      <c r="O175" s="5">
        <f t="shared" si="229"/>
        <v>0</v>
      </c>
      <c r="P175" s="1">
        <f t="shared" si="229"/>
        <v>1</v>
      </c>
      <c r="Q175" s="1">
        <f t="shared" si="229"/>
        <v>0</v>
      </c>
      <c r="R175" s="1">
        <f t="shared" si="229"/>
        <v>0</v>
      </c>
      <c r="S175" s="1">
        <f t="shared" si="229"/>
        <v>0</v>
      </c>
      <c r="T175" s="1">
        <f t="shared" si="229"/>
        <v>0</v>
      </c>
      <c r="U175" s="4">
        <f t="shared" si="229"/>
        <v>1</v>
      </c>
      <c r="V175" s="1">
        <f t="shared" si="229"/>
        <v>0</v>
      </c>
      <c r="W175" s="3">
        <f t="shared" si="229"/>
        <v>0</v>
      </c>
      <c r="X175" s="1">
        <f t="shared" si="229"/>
        <v>0</v>
      </c>
      <c r="Y175" s="3">
        <f t="shared" si="229"/>
        <v>0</v>
      </c>
      <c r="Z175" s="1">
        <f t="shared" si="229"/>
        <v>0</v>
      </c>
      <c r="AA175" s="3">
        <f t="shared" si="229"/>
        <v>0</v>
      </c>
      <c r="AB175" s="3">
        <f t="shared" si="229"/>
        <v>0</v>
      </c>
      <c r="AC175" s="1">
        <f t="shared" si="229"/>
        <v>0</v>
      </c>
    </row>
    <row r="176" spans="1:29">
      <c r="A176" s="1">
        <v>176</v>
      </c>
      <c r="B176" s="22"/>
      <c r="C176" s="22"/>
      <c r="D176" s="22"/>
      <c r="E176" s="22"/>
      <c r="F176" s="22"/>
      <c r="G176" s="22"/>
      <c r="H176" s="22"/>
      <c r="I176" s="3" t="str">
        <f t="shared" ref="I176:O176" si="230">HEX2BIN(RIGHT(I175,2),8)</f>
        <v>00010111</v>
      </c>
      <c r="J176" s="3" t="str">
        <f t="shared" si="230"/>
        <v>00010110</v>
      </c>
      <c r="K176" s="1" t="str">
        <f t="shared" si="230"/>
        <v>00000000</v>
      </c>
      <c r="L176" s="1" t="str">
        <f t="shared" si="230"/>
        <v>00000000</v>
      </c>
      <c r="M176" s="3" t="str">
        <f t="shared" si="230"/>
        <v>00000000</v>
      </c>
      <c r="N176" s="3" t="str">
        <f t="shared" si="230"/>
        <v>00000000</v>
      </c>
      <c r="O176" s="1" t="str">
        <f t="shared" si="230"/>
        <v>00000000</v>
      </c>
      <c r="P176" s="1" t="str">
        <f t="shared" ref="P176:V176" si="231">HEX2BIN(RIGHT(P175,2),8)</f>
        <v>00000001</v>
      </c>
      <c r="Q176" s="1" t="str">
        <f t="shared" si="231"/>
        <v>00000000</v>
      </c>
      <c r="R176" s="1" t="str">
        <f t="shared" si="231"/>
        <v>00000000</v>
      </c>
      <c r="S176" s="1" t="str">
        <f t="shared" si="231"/>
        <v>00000000</v>
      </c>
      <c r="T176" s="1" t="str">
        <f t="shared" si="231"/>
        <v>00000000</v>
      </c>
      <c r="U176" s="1" t="str">
        <f t="shared" si="231"/>
        <v>00000001</v>
      </c>
      <c r="V176" s="1" t="str">
        <f t="shared" si="231"/>
        <v>00000000</v>
      </c>
      <c r="W176" s="3" t="str">
        <f t="shared" ref="W176:AC176" si="232">HEX2BIN(RIGHT(W175,2),8)</f>
        <v>00000000</v>
      </c>
      <c r="X176" s="1" t="str">
        <f t="shared" si="232"/>
        <v>00000000</v>
      </c>
      <c r="Y176" s="3" t="str">
        <f t="shared" si="232"/>
        <v>00000000</v>
      </c>
      <c r="Z176" s="1" t="str">
        <f t="shared" si="232"/>
        <v>00000000</v>
      </c>
      <c r="AA176" s="3" t="str">
        <f t="shared" si="232"/>
        <v>00000000</v>
      </c>
      <c r="AB176" s="3" t="str">
        <f t="shared" si="232"/>
        <v>00000000</v>
      </c>
      <c r="AC176" s="1" t="str">
        <f t="shared" si="232"/>
        <v>00000000</v>
      </c>
    </row>
    <row r="177" spans="1:29">
      <c r="A177" s="1">
        <v>177</v>
      </c>
      <c r="B177" s="22"/>
      <c r="C177" s="22"/>
      <c r="D177" s="22"/>
      <c r="E177" s="22"/>
      <c r="F177" s="22"/>
      <c r="G177" s="22"/>
      <c r="H177" s="22"/>
      <c r="I177" s="3">
        <f>HEX2DEC(RIGHT(I175,2))</f>
        <v>23</v>
      </c>
      <c r="J177" s="3">
        <f t="shared" ref="J177:AC177" si="233">HEX2DEC(RIGHT(J175,2))</f>
        <v>22</v>
      </c>
      <c r="K177" s="1">
        <f t="shared" si="233"/>
        <v>0</v>
      </c>
      <c r="L177" s="1">
        <f t="shared" si="233"/>
        <v>0</v>
      </c>
      <c r="M177" s="3">
        <f t="shared" si="233"/>
        <v>0</v>
      </c>
      <c r="N177" s="3">
        <f t="shared" si="233"/>
        <v>0</v>
      </c>
      <c r="O177" s="5">
        <f t="shared" si="233"/>
        <v>0</v>
      </c>
      <c r="P177" s="1">
        <f t="shared" si="233"/>
        <v>1</v>
      </c>
      <c r="Q177" s="1">
        <f t="shared" si="233"/>
        <v>0</v>
      </c>
      <c r="R177" s="1">
        <f t="shared" si="233"/>
        <v>0</v>
      </c>
      <c r="S177" s="1">
        <f t="shared" si="233"/>
        <v>0</v>
      </c>
      <c r="T177" s="1">
        <f t="shared" si="233"/>
        <v>0</v>
      </c>
      <c r="U177" s="4">
        <f t="shared" si="233"/>
        <v>1</v>
      </c>
      <c r="V177" s="1">
        <f t="shared" si="233"/>
        <v>0</v>
      </c>
      <c r="W177" s="3">
        <f t="shared" si="233"/>
        <v>0</v>
      </c>
      <c r="X177" s="1">
        <f t="shared" si="233"/>
        <v>0</v>
      </c>
      <c r="Y177" s="3">
        <f t="shared" si="233"/>
        <v>0</v>
      </c>
      <c r="Z177" s="1">
        <f t="shared" si="233"/>
        <v>0</v>
      </c>
      <c r="AA177" s="3">
        <f t="shared" si="233"/>
        <v>0</v>
      </c>
      <c r="AB177" s="3">
        <f t="shared" si="233"/>
        <v>0</v>
      </c>
      <c r="AC177" s="1">
        <f t="shared" si="233"/>
        <v>0</v>
      </c>
    </row>
    <row r="178" spans="1:29">
      <c r="A178" s="1">
        <v>178</v>
      </c>
      <c r="B178" s="22">
        <v>13</v>
      </c>
      <c r="C178" s="22">
        <v>7</v>
      </c>
      <c r="D178" s="22" t="s">
        <v>26</v>
      </c>
      <c r="E178" s="22">
        <v>23</v>
      </c>
      <c r="F178" s="22">
        <v>25</v>
      </c>
      <c r="G178" s="22" t="s">
        <v>39</v>
      </c>
      <c r="H178" s="22" t="s">
        <v>28</v>
      </c>
      <c r="I178" s="3" t="s">
        <v>29</v>
      </c>
      <c r="J178" s="3" t="s">
        <v>30</v>
      </c>
      <c r="K178" s="1" t="s">
        <v>31</v>
      </c>
      <c r="L178" s="1" t="s">
        <v>32</v>
      </c>
      <c r="M178" s="3" t="s">
        <v>31</v>
      </c>
      <c r="N178" s="3" t="s">
        <v>31</v>
      </c>
      <c r="O178" s="1" t="s">
        <v>40</v>
      </c>
      <c r="P178" s="1" t="s">
        <v>105</v>
      </c>
      <c r="Q178" s="1" t="s">
        <v>31</v>
      </c>
      <c r="R178" s="1" t="s">
        <v>31</v>
      </c>
      <c r="S178" s="1" t="s">
        <v>31</v>
      </c>
      <c r="T178" s="1" t="s">
        <v>35</v>
      </c>
      <c r="U178" s="4" t="s">
        <v>42</v>
      </c>
      <c r="V178" s="1" t="s">
        <v>106</v>
      </c>
      <c r="W178" s="3" t="s">
        <v>31</v>
      </c>
      <c r="X178" s="1" t="s">
        <v>31</v>
      </c>
      <c r="Y178" s="3" t="s">
        <v>31</v>
      </c>
      <c r="Z178" s="1" t="s">
        <v>31</v>
      </c>
      <c r="AA178" s="3" t="s">
        <v>38</v>
      </c>
      <c r="AB178" s="3" t="s">
        <v>31</v>
      </c>
      <c r="AC178" s="1" t="s">
        <v>38</v>
      </c>
    </row>
    <row r="179" spans="1:29">
      <c r="A179" s="1">
        <v>179</v>
      </c>
      <c r="B179" s="22"/>
      <c r="C179" s="22"/>
      <c r="D179" s="22"/>
      <c r="E179" s="22"/>
      <c r="F179" s="22"/>
      <c r="G179" s="22"/>
      <c r="H179" s="22"/>
      <c r="I179" s="3" t="str">
        <f t="shared" ref="I179:O179" si="234">HEX2BIN(RIGHT(I178,2),8)</f>
        <v>10000011</v>
      </c>
      <c r="J179" s="3" t="str">
        <f t="shared" si="234"/>
        <v>00000110</v>
      </c>
      <c r="K179" s="1" t="str">
        <f t="shared" si="234"/>
        <v>00000000</v>
      </c>
      <c r="L179" s="1" t="str">
        <f t="shared" si="234"/>
        <v>01110000</v>
      </c>
      <c r="M179" s="3" t="str">
        <f t="shared" si="234"/>
        <v>00000000</v>
      </c>
      <c r="N179" s="3" t="str">
        <f t="shared" si="234"/>
        <v>00000000</v>
      </c>
      <c r="O179" s="1" t="str">
        <f t="shared" si="234"/>
        <v>00001101</v>
      </c>
      <c r="P179" s="1" t="str">
        <f t="shared" ref="P179:V179" si="235">HEX2BIN(RIGHT(P178,2),8)</f>
        <v>00000111</v>
      </c>
      <c r="Q179" s="1" t="str">
        <f t="shared" si="235"/>
        <v>00000000</v>
      </c>
      <c r="R179" s="1" t="str">
        <f t="shared" si="235"/>
        <v>00000000</v>
      </c>
      <c r="S179" s="1" t="str">
        <f t="shared" si="235"/>
        <v>00000000</v>
      </c>
      <c r="T179" s="1" t="str">
        <f t="shared" si="235"/>
        <v>10000000</v>
      </c>
      <c r="U179" s="1" t="str">
        <f t="shared" si="235"/>
        <v>00011001</v>
      </c>
      <c r="V179" s="1" t="str">
        <f t="shared" si="235"/>
        <v>11100011</v>
      </c>
      <c r="W179" s="3" t="str">
        <f t="shared" ref="W179:AC179" si="236">HEX2BIN(RIGHT(W178,2),8)</f>
        <v>00000000</v>
      </c>
      <c r="X179" s="1" t="str">
        <f t="shared" si="236"/>
        <v>00000000</v>
      </c>
      <c r="Y179" s="3" t="str">
        <f t="shared" si="236"/>
        <v>00000000</v>
      </c>
      <c r="Z179" s="1" t="str">
        <f t="shared" si="236"/>
        <v>00000000</v>
      </c>
      <c r="AA179" s="3" t="str">
        <f t="shared" si="236"/>
        <v>00111000</v>
      </c>
      <c r="AB179" s="3" t="str">
        <f t="shared" si="236"/>
        <v>00000000</v>
      </c>
      <c r="AC179" s="1" t="str">
        <f t="shared" si="236"/>
        <v>00111000</v>
      </c>
    </row>
    <row r="180" spans="1:29">
      <c r="A180" s="1">
        <v>180</v>
      </c>
      <c r="B180" s="22"/>
      <c r="C180" s="22"/>
      <c r="D180" s="22"/>
      <c r="E180" s="22"/>
      <c r="F180" s="22"/>
      <c r="G180" s="22"/>
      <c r="H180" s="22"/>
      <c r="I180" s="3">
        <f>HEX2DEC(RIGHT(I178,2))</f>
        <v>131</v>
      </c>
      <c r="J180" s="3">
        <f t="shared" ref="J180:AC180" si="237">HEX2DEC(RIGHT(J178,2))</f>
        <v>6</v>
      </c>
      <c r="K180" s="1">
        <f t="shared" si="237"/>
        <v>0</v>
      </c>
      <c r="L180" s="1">
        <f t="shared" si="237"/>
        <v>112</v>
      </c>
      <c r="M180" s="3">
        <f t="shared" si="237"/>
        <v>0</v>
      </c>
      <c r="N180" s="3">
        <f t="shared" si="237"/>
        <v>0</v>
      </c>
      <c r="O180" s="5">
        <f t="shared" si="237"/>
        <v>13</v>
      </c>
      <c r="P180" s="1">
        <f t="shared" si="237"/>
        <v>7</v>
      </c>
      <c r="Q180" s="1">
        <f t="shared" si="237"/>
        <v>0</v>
      </c>
      <c r="R180" s="1">
        <f t="shared" si="237"/>
        <v>0</v>
      </c>
      <c r="S180" s="1">
        <f t="shared" si="237"/>
        <v>0</v>
      </c>
      <c r="T180" s="1">
        <f t="shared" si="237"/>
        <v>128</v>
      </c>
      <c r="U180" s="4">
        <f t="shared" si="237"/>
        <v>25</v>
      </c>
      <c r="V180" s="1">
        <f t="shared" si="237"/>
        <v>227</v>
      </c>
      <c r="W180" s="3">
        <f t="shared" si="237"/>
        <v>0</v>
      </c>
      <c r="X180" s="1">
        <f t="shared" si="237"/>
        <v>0</v>
      </c>
      <c r="Y180" s="3">
        <f t="shared" si="237"/>
        <v>0</v>
      </c>
      <c r="Z180" s="1">
        <f t="shared" si="237"/>
        <v>0</v>
      </c>
      <c r="AA180" s="3">
        <f t="shared" si="237"/>
        <v>56</v>
      </c>
      <c r="AB180" s="3">
        <f t="shared" si="237"/>
        <v>0</v>
      </c>
      <c r="AC180" s="1">
        <f t="shared" si="237"/>
        <v>56</v>
      </c>
    </row>
    <row r="181" spans="1:29">
      <c r="A181" s="1">
        <v>181</v>
      </c>
      <c r="B181" s="22"/>
      <c r="C181" s="22"/>
      <c r="D181" s="22" t="s">
        <v>26</v>
      </c>
      <c r="E181" s="22">
        <v>23</v>
      </c>
      <c r="F181" s="22"/>
      <c r="G181" s="22" t="s">
        <v>39</v>
      </c>
      <c r="H181" s="22" t="s">
        <v>28</v>
      </c>
      <c r="I181" s="3" t="s">
        <v>29</v>
      </c>
      <c r="J181" s="3" t="s">
        <v>30</v>
      </c>
      <c r="K181" s="1" t="s">
        <v>31</v>
      </c>
      <c r="L181" s="1" t="s">
        <v>32</v>
      </c>
      <c r="M181" s="3" t="s">
        <v>31</v>
      </c>
      <c r="N181" s="3" t="s">
        <v>31</v>
      </c>
      <c r="O181" s="1" t="s">
        <v>40</v>
      </c>
      <c r="P181" s="1" t="s">
        <v>129</v>
      </c>
      <c r="Q181" s="1" t="s">
        <v>31</v>
      </c>
      <c r="R181" s="1" t="s">
        <v>31</v>
      </c>
      <c r="S181" s="1" t="s">
        <v>31</v>
      </c>
      <c r="T181" s="1" t="s">
        <v>35</v>
      </c>
      <c r="U181" s="4" t="s">
        <v>42</v>
      </c>
      <c r="V181" s="1" t="s">
        <v>143</v>
      </c>
      <c r="W181" s="3" t="s">
        <v>31</v>
      </c>
      <c r="X181" s="1" t="s">
        <v>31</v>
      </c>
      <c r="Y181" s="3" t="s">
        <v>31</v>
      </c>
      <c r="Z181" s="1" t="s">
        <v>31</v>
      </c>
      <c r="AA181" s="3" t="s">
        <v>38</v>
      </c>
      <c r="AB181" s="3" t="s">
        <v>31</v>
      </c>
      <c r="AC181" s="1" t="s">
        <v>38</v>
      </c>
    </row>
    <row r="182" spans="1:29">
      <c r="A182" s="1">
        <v>182</v>
      </c>
      <c r="B182" s="22"/>
      <c r="C182" s="22"/>
      <c r="D182" s="22"/>
      <c r="E182" s="22"/>
      <c r="F182" s="22"/>
      <c r="G182" s="22"/>
      <c r="H182" s="22"/>
      <c r="I182" s="3" t="str">
        <f t="shared" ref="I182:O182" si="238">HEX2BIN(RIGHT(I181,2),8)</f>
        <v>10000011</v>
      </c>
      <c r="J182" s="3" t="str">
        <f t="shared" si="238"/>
        <v>00000110</v>
      </c>
      <c r="K182" s="1" t="str">
        <f t="shared" si="238"/>
        <v>00000000</v>
      </c>
      <c r="L182" s="1" t="str">
        <f t="shared" si="238"/>
        <v>01110000</v>
      </c>
      <c r="M182" s="3" t="str">
        <f t="shared" si="238"/>
        <v>00000000</v>
      </c>
      <c r="N182" s="3" t="str">
        <f t="shared" si="238"/>
        <v>00000000</v>
      </c>
      <c r="O182" s="1" t="str">
        <f t="shared" si="238"/>
        <v>00001101</v>
      </c>
      <c r="P182" s="1" t="str">
        <f t="shared" ref="P182:V182" si="239">HEX2BIN(RIGHT(P181,2),8)</f>
        <v>00010000</v>
      </c>
      <c r="Q182" s="1" t="str">
        <f t="shared" si="239"/>
        <v>00000000</v>
      </c>
      <c r="R182" s="1" t="str">
        <f t="shared" si="239"/>
        <v>00000000</v>
      </c>
      <c r="S182" s="1" t="str">
        <f t="shared" si="239"/>
        <v>00000000</v>
      </c>
      <c r="T182" s="1" t="str">
        <f t="shared" si="239"/>
        <v>10000000</v>
      </c>
      <c r="U182" s="1" t="str">
        <f t="shared" si="239"/>
        <v>00011001</v>
      </c>
      <c r="V182" s="1" t="str">
        <f t="shared" si="239"/>
        <v>11110100</v>
      </c>
      <c r="W182" s="3" t="str">
        <f t="shared" ref="W182:AC182" si="240">HEX2BIN(RIGHT(W181,2),8)</f>
        <v>00000000</v>
      </c>
      <c r="X182" s="1" t="str">
        <f t="shared" si="240"/>
        <v>00000000</v>
      </c>
      <c r="Y182" s="3" t="str">
        <f t="shared" si="240"/>
        <v>00000000</v>
      </c>
      <c r="Z182" s="1" t="str">
        <f t="shared" si="240"/>
        <v>00000000</v>
      </c>
      <c r="AA182" s="3" t="str">
        <f t="shared" si="240"/>
        <v>00111000</v>
      </c>
      <c r="AB182" s="3" t="str">
        <f t="shared" si="240"/>
        <v>00000000</v>
      </c>
      <c r="AC182" s="1" t="str">
        <f t="shared" si="240"/>
        <v>00111000</v>
      </c>
    </row>
    <row r="183" spans="1:29">
      <c r="A183" s="1">
        <v>183</v>
      </c>
      <c r="B183" s="22"/>
      <c r="C183" s="22"/>
      <c r="D183" s="22"/>
      <c r="E183" s="22"/>
      <c r="F183" s="22"/>
      <c r="G183" s="22"/>
      <c r="H183" s="22"/>
      <c r="I183" s="3">
        <f>HEX2DEC(RIGHT(I181,2))</f>
        <v>131</v>
      </c>
      <c r="J183" s="3">
        <f t="shared" ref="J183:AC183" si="241">HEX2DEC(RIGHT(J181,2))</f>
        <v>6</v>
      </c>
      <c r="K183" s="1">
        <f t="shared" si="241"/>
        <v>0</v>
      </c>
      <c r="L183" s="1">
        <f t="shared" si="241"/>
        <v>112</v>
      </c>
      <c r="M183" s="3">
        <f t="shared" si="241"/>
        <v>0</v>
      </c>
      <c r="N183" s="3">
        <f t="shared" si="241"/>
        <v>0</v>
      </c>
      <c r="O183" s="5">
        <f t="shared" si="241"/>
        <v>13</v>
      </c>
      <c r="P183" s="1">
        <f t="shared" si="241"/>
        <v>16</v>
      </c>
      <c r="Q183" s="1">
        <f t="shared" si="241"/>
        <v>0</v>
      </c>
      <c r="R183" s="1">
        <f t="shared" si="241"/>
        <v>0</v>
      </c>
      <c r="S183" s="1">
        <f t="shared" si="241"/>
        <v>0</v>
      </c>
      <c r="T183" s="1">
        <f t="shared" si="241"/>
        <v>128</v>
      </c>
      <c r="U183" s="4">
        <f t="shared" si="241"/>
        <v>25</v>
      </c>
      <c r="V183" s="1">
        <f t="shared" si="241"/>
        <v>244</v>
      </c>
      <c r="W183" s="3">
        <f t="shared" si="241"/>
        <v>0</v>
      </c>
      <c r="X183" s="1">
        <f t="shared" si="241"/>
        <v>0</v>
      </c>
      <c r="Y183" s="3">
        <f t="shared" si="241"/>
        <v>0</v>
      </c>
      <c r="Z183" s="1">
        <f t="shared" si="241"/>
        <v>0</v>
      </c>
      <c r="AA183" s="3">
        <f t="shared" si="241"/>
        <v>56</v>
      </c>
      <c r="AB183" s="3">
        <f t="shared" si="241"/>
        <v>0</v>
      </c>
      <c r="AC183" s="1">
        <f t="shared" si="241"/>
        <v>56</v>
      </c>
    </row>
    <row r="184" spans="1:29">
      <c r="A184" s="1">
        <v>184</v>
      </c>
      <c r="B184" s="22"/>
      <c r="C184" s="22"/>
      <c r="D184" s="22" t="s">
        <v>26</v>
      </c>
      <c r="E184" s="22">
        <v>23</v>
      </c>
      <c r="F184" s="22"/>
      <c r="G184" s="22" t="s">
        <v>39</v>
      </c>
      <c r="H184" s="22" t="s">
        <v>28</v>
      </c>
      <c r="I184" s="3" t="s">
        <v>29</v>
      </c>
      <c r="J184" s="3" t="s">
        <v>30</v>
      </c>
      <c r="K184" s="1" t="s">
        <v>31</v>
      </c>
      <c r="L184" s="1" t="s">
        <v>32</v>
      </c>
      <c r="M184" s="3" t="s">
        <v>31</v>
      </c>
      <c r="N184" s="3" t="s">
        <v>31</v>
      </c>
      <c r="O184" s="1" t="s">
        <v>40</v>
      </c>
      <c r="P184" s="1" t="s">
        <v>42</v>
      </c>
      <c r="Q184" s="1" t="s">
        <v>31</v>
      </c>
      <c r="R184" s="1" t="s">
        <v>31</v>
      </c>
      <c r="S184" s="1" t="s">
        <v>31</v>
      </c>
      <c r="T184" s="1" t="s">
        <v>35</v>
      </c>
      <c r="U184" s="4" t="s">
        <v>42</v>
      </c>
      <c r="V184" s="1" t="s">
        <v>144</v>
      </c>
      <c r="W184" s="3" t="s">
        <v>31</v>
      </c>
      <c r="X184" s="1" t="s">
        <v>31</v>
      </c>
      <c r="Y184" s="3" t="s">
        <v>31</v>
      </c>
      <c r="Z184" s="1" t="s">
        <v>31</v>
      </c>
      <c r="AA184" s="3" t="s">
        <v>38</v>
      </c>
      <c r="AB184" s="3" t="s">
        <v>31</v>
      </c>
      <c r="AC184" s="1" t="s">
        <v>38</v>
      </c>
    </row>
    <row r="185" spans="1:29">
      <c r="A185" s="1">
        <v>185</v>
      </c>
      <c r="B185" s="22"/>
      <c r="C185" s="22"/>
      <c r="D185" s="22"/>
      <c r="E185" s="22"/>
      <c r="F185" s="22"/>
      <c r="G185" s="22"/>
      <c r="H185" s="22"/>
      <c r="I185" s="3" t="str">
        <f t="shared" ref="I185:O185" si="242">HEX2BIN(RIGHT(I184,2),8)</f>
        <v>10000011</v>
      </c>
      <c r="J185" s="3" t="str">
        <f t="shared" si="242"/>
        <v>00000110</v>
      </c>
      <c r="K185" s="1" t="str">
        <f t="shared" si="242"/>
        <v>00000000</v>
      </c>
      <c r="L185" s="1" t="str">
        <f t="shared" si="242"/>
        <v>01110000</v>
      </c>
      <c r="M185" s="3" t="str">
        <f t="shared" si="242"/>
        <v>00000000</v>
      </c>
      <c r="N185" s="3" t="str">
        <f t="shared" si="242"/>
        <v>00000000</v>
      </c>
      <c r="O185" s="1" t="str">
        <f t="shared" si="242"/>
        <v>00001101</v>
      </c>
      <c r="P185" s="1" t="str">
        <f t="shared" ref="P185:V185" si="243">HEX2BIN(RIGHT(P184,2),8)</f>
        <v>00011001</v>
      </c>
      <c r="Q185" s="1" t="str">
        <f t="shared" si="243"/>
        <v>00000000</v>
      </c>
      <c r="R185" s="1" t="str">
        <f t="shared" si="243"/>
        <v>00000000</v>
      </c>
      <c r="S185" s="1" t="str">
        <f t="shared" si="243"/>
        <v>00000000</v>
      </c>
      <c r="T185" s="1" t="str">
        <f t="shared" si="243"/>
        <v>10000000</v>
      </c>
      <c r="U185" s="1" t="str">
        <f t="shared" si="243"/>
        <v>00011001</v>
      </c>
      <c r="V185" s="1" t="str">
        <f t="shared" si="243"/>
        <v>11111101</v>
      </c>
      <c r="W185" s="3" t="str">
        <f t="shared" ref="W185:AC185" si="244">HEX2BIN(RIGHT(W184,2),8)</f>
        <v>00000000</v>
      </c>
      <c r="X185" s="1" t="str">
        <f t="shared" si="244"/>
        <v>00000000</v>
      </c>
      <c r="Y185" s="3" t="str">
        <f t="shared" si="244"/>
        <v>00000000</v>
      </c>
      <c r="Z185" s="1" t="str">
        <f t="shared" si="244"/>
        <v>00000000</v>
      </c>
      <c r="AA185" s="3" t="str">
        <f t="shared" si="244"/>
        <v>00111000</v>
      </c>
      <c r="AB185" s="3" t="str">
        <f t="shared" si="244"/>
        <v>00000000</v>
      </c>
      <c r="AC185" s="1" t="str">
        <f t="shared" si="244"/>
        <v>00111000</v>
      </c>
    </row>
    <row r="186" spans="1:29">
      <c r="A186" s="1">
        <v>186</v>
      </c>
      <c r="B186" s="22"/>
      <c r="C186" s="22"/>
      <c r="D186" s="22"/>
      <c r="E186" s="22"/>
      <c r="F186" s="22"/>
      <c r="G186" s="22"/>
      <c r="H186" s="22"/>
      <c r="I186" s="3">
        <f>HEX2DEC(RIGHT(I184,2))</f>
        <v>131</v>
      </c>
      <c r="J186" s="3">
        <f t="shared" ref="J186:AC186" si="245">HEX2DEC(RIGHT(J184,2))</f>
        <v>6</v>
      </c>
      <c r="K186" s="1">
        <f t="shared" si="245"/>
        <v>0</v>
      </c>
      <c r="L186" s="1">
        <f t="shared" si="245"/>
        <v>112</v>
      </c>
      <c r="M186" s="3">
        <f t="shared" si="245"/>
        <v>0</v>
      </c>
      <c r="N186" s="3">
        <f t="shared" si="245"/>
        <v>0</v>
      </c>
      <c r="O186" s="5">
        <f t="shared" si="245"/>
        <v>13</v>
      </c>
      <c r="P186" s="1">
        <f t="shared" si="245"/>
        <v>25</v>
      </c>
      <c r="Q186" s="1">
        <f t="shared" si="245"/>
        <v>0</v>
      </c>
      <c r="R186" s="1">
        <f t="shared" si="245"/>
        <v>0</v>
      </c>
      <c r="S186" s="1">
        <f t="shared" si="245"/>
        <v>0</v>
      </c>
      <c r="T186" s="1">
        <f t="shared" si="245"/>
        <v>128</v>
      </c>
      <c r="U186" s="4">
        <f t="shared" si="245"/>
        <v>25</v>
      </c>
      <c r="V186" s="1">
        <f t="shared" si="245"/>
        <v>253</v>
      </c>
      <c r="W186" s="3">
        <f t="shared" si="245"/>
        <v>0</v>
      </c>
      <c r="X186" s="1">
        <f t="shared" si="245"/>
        <v>0</v>
      </c>
      <c r="Y186" s="3">
        <f t="shared" si="245"/>
        <v>0</v>
      </c>
      <c r="Z186" s="1">
        <f t="shared" si="245"/>
        <v>0</v>
      </c>
      <c r="AA186" s="3">
        <f t="shared" si="245"/>
        <v>56</v>
      </c>
      <c r="AB186" s="3">
        <f t="shared" si="245"/>
        <v>0</v>
      </c>
      <c r="AC186" s="1">
        <f t="shared" si="245"/>
        <v>56</v>
      </c>
    </row>
    <row r="187" spans="1:29">
      <c r="A187" s="1">
        <v>187</v>
      </c>
      <c r="B187" s="22"/>
      <c r="C187" s="22"/>
      <c r="D187" s="22" t="s">
        <v>26</v>
      </c>
      <c r="E187" s="22">
        <v>23</v>
      </c>
      <c r="F187" s="22"/>
      <c r="G187" s="22" t="s">
        <v>39</v>
      </c>
      <c r="H187" s="22" t="s">
        <v>28</v>
      </c>
      <c r="I187" s="3" t="s">
        <v>29</v>
      </c>
      <c r="J187" s="3" t="s">
        <v>30</v>
      </c>
      <c r="K187" s="1" t="s">
        <v>31</v>
      </c>
      <c r="L187" s="1" t="s">
        <v>32</v>
      </c>
      <c r="M187" s="3" t="s">
        <v>31</v>
      </c>
      <c r="N187" s="3" t="s">
        <v>31</v>
      </c>
      <c r="O187" s="1" t="s">
        <v>40</v>
      </c>
      <c r="P187" s="1" t="s">
        <v>136</v>
      </c>
      <c r="Q187" s="1" t="s">
        <v>31</v>
      </c>
      <c r="R187" s="1" t="s">
        <v>31</v>
      </c>
      <c r="S187" s="1" t="s">
        <v>31</v>
      </c>
      <c r="T187" s="1" t="s">
        <v>35</v>
      </c>
      <c r="U187" s="4" t="s">
        <v>42</v>
      </c>
      <c r="V187" s="1" t="s">
        <v>145</v>
      </c>
      <c r="W187" s="3" t="s">
        <v>31</v>
      </c>
      <c r="X187" s="1" t="s">
        <v>31</v>
      </c>
      <c r="Y187" s="3" t="s">
        <v>31</v>
      </c>
      <c r="Z187" s="1" t="s">
        <v>31</v>
      </c>
      <c r="AA187" s="3" t="s">
        <v>38</v>
      </c>
      <c r="AB187" s="3" t="s">
        <v>31</v>
      </c>
      <c r="AC187" s="1" t="s">
        <v>38</v>
      </c>
    </row>
    <row r="188" spans="1:29">
      <c r="A188" s="1">
        <v>188</v>
      </c>
      <c r="B188" s="22"/>
      <c r="C188" s="22"/>
      <c r="D188" s="22"/>
      <c r="E188" s="22"/>
      <c r="F188" s="22"/>
      <c r="G188" s="22"/>
      <c r="H188" s="22"/>
      <c r="I188" s="3" t="str">
        <f t="shared" ref="I188:O188" si="246">HEX2BIN(RIGHT(I187,2),8)</f>
        <v>10000011</v>
      </c>
      <c r="J188" s="3" t="str">
        <f t="shared" si="246"/>
        <v>00000110</v>
      </c>
      <c r="K188" s="1" t="str">
        <f t="shared" si="246"/>
        <v>00000000</v>
      </c>
      <c r="L188" s="1" t="str">
        <f t="shared" si="246"/>
        <v>01110000</v>
      </c>
      <c r="M188" s="3" t="str">
        <f t="shared" si="246"/>
        <v>00000000</v>
      </c>
      <c r="N188" s="3" t="str">
        <f t="shared" si="246"/>
        <v>00000000</v>
      </c>
      <c r="O188" s="1" t="str">
        <f t="shared" si="246"/>
        <v>00001101</v>
      </c>
      <c r="P188" s="1" t="str">
        <f t="shared" ref="P188:V188" si="247">HEX2BIN(RIGHT(P187,2),8)</f>
        <v>00100010</v>
      </c>
      <c r="Q188" s="1" t="str">
        <f t="shared" si="247"/>
        <v>00000000</v>
      </c>
      <c r="R188" s="1" t="str">
        <f t="shared" si="247"/>
        <v>00000000</v>
      </c>
      <c r="S188" s="1" t="str">
        <f t="shared" si="247"/>
        <v>00000000</v>
      </c>
      <c r="T188" s="1" t="str">
        <f t="shared" si="247"/>
        <v>10000000</v>
      </c>
      <c r="U188" s="1" t="str">
        <f t="shared" si="247"/>
        <v>00011001</v>
      </c>
      <c r="V188" s="1" t="str">
        <f t="shared" si="247"/>
        <v>11000110</v>
      </c>
      <c r="W188" s="3" t="str">
        <f t="shared" ref="W188:AC188" si="248">HEX2BIN(RIGHT(W187,2),8)</f>
        <v>00000000</v>
      </c>
      <c r="X188" s="1" t="str">
        <f t="shared" si="248"/>
        <v>00000000</v>
      </c>
      <c r="Y188" s="3" t="str">
        <f t="shared" si="248"/>
        <v>00000000</v>
      </c>
      <c r="Z188" s="1" t="str">
        <f t="shared" si="248"/>
        <v>00000000</v>
      </c>
      <c r="AA188" s="3" t="str">
        <f t="shared" si="248"/>
        <v>00111000</v>
      </c>
      <c r="AB188" s="3" t="str">
        <f t="shared" si="248"/>
        <v>00000000</v>
      </c>
      <c r="AC188" s="1" t="str">
        <f t="shared" si="248"/>
        <v>00111000</v>
      </c>
    </row>
    <row r="189" spans="1:29">
      <c r="A189" s="1">
        <v>189</v>
      </c>
      <c r="B189" s="22"/>
      <c r="C189" s="22"/>
      <c r="D189" s="22"/>
      <c r="E189" s="22"/>
      <c r="F189" s="22"/>
      <c r="G189" s="22"/>
      <c r="H189" s="22"/>
      <c r="I189" s="3">
        <f>HEX2DEC(RIGHT(I187,2))</f>
        <v>131</v>
      </c>
      <c r="J189" s="3">
        <f t="shared" ref="J189:AC189" si="249">HEX2DEC(RIGHT(J187,2))</f>
        <v>6</v>
      </c>
      <c r="K189" s="1">
        <f t="shared" si="249"/>
        <v>0</v>
      </c>
      <c r="L189" s="1">
        <f t="shared" si="249"/>
        <v>112</v>
      </c>
      <c r="M189" s="3">
        <f t="shared" si="249"/>
        <v>0</v>
      </c>
      <c r="N189" s="3">
        <f t="shared" si="249"/>
        <v>0</v>
      </c>
      <c r="O189" s="5">
        <f t="shared" si="249"/>
        <v>13</v>
      </c>
      <c r="P189" s="1">
        <f t="shared" si="249"/>
        <v>34</v>
      </c>
      <c r="Q189" s="1">
        <f t="shared" si="249"/>
        <v>0</v>
      </c>
      <c r="R189" s="1">
        <f t="shared" si="249"/>
        <v>0</v>
      </c>
      <c r="S189" s="1">
        <f t="shared" si="249"/>
        <v>0</v>
      </c>
      <c r="T189" s="1">
        <f t="shared" si="249"/>
        <v>128</v>
      </c>
      <c r="U189" s="4">
        <f t="shared" si="249"/>
        <v>25</v>
      </c>
      <c r="V189" s="1">
        <f t="shared" si="249"/>
        <v>198</v>
      </c>
      <c r="W189" s="3">
        <f t="shared" si="249"/>
        <v>0</v>
      </c>
      <c r="X189" s="1">
        <f t="shared" si="249"/>
        <v>0</v>
      </c>
      <c r="Y189" s="3">
        <f t="shared" si="249"/>
        <v>0</v>
      </c>
      <c r="Z189" s="1">
        <f t="shared" si="249"/>
        <v>0</v>
      </c>
      <c r="AA189" s="3">
        <f t="shared" si="249"/>
        <v>56</v>
      </c>
      <c r="AB189" s="3">
        <f t="shared" si="249"/>
        <v>0</v>
      </c>
      <c r="AC189" s="1">
        <f t="shared" si="249"/>
        <v>56</v>
      </c>
    </row>
    <row r="190" spans="1:29">
      <c r="A190" s="1">
        <v>190</v>
      </c>
      <c r="B190" s="22"/>
      <c r="C190" s="22"/>
      <c r="D190" s="22" t="s">
        <v>26</v>
      </c>
      <c r="E190" s="22">
        <v>23</v>
      </c>
      <c r="F190" s="22"/>
      <c r="G190" s="22" t="s">
        <v>39</v>
      </c>
      <c r="H190" s="22" t="s">
        <v>28</v>
      </c>
      <c r="I190" s="3" t="s">
        <v>29</v>
      </c>
      <c r="J190" s="3" t="s">
        <v>30</v>
      </c>
      <c r="K190" s="1" t="s">
        <v>31</v>
      </c>
      <c r="L190" s="1" t="s">
        <v>32</v>
      </c>
      <c r="M190" s="3" t="s">
        <v>31</v>
      </c>
      <c r="N190" s="3" t="s">
        <v>31</v>
      </c>
      <c r="O190" s="1" t="s">
        <v>40</v>
      </c>
      <c r="P190" s="1" t="s">
        <v>95</v>
      </c>
      <c r="Q190" s="1" t="s">
        <v>31</v>
      </c>
      <c r="R190" s="1" t="s">
        <v>31</v>
      </c>
      <c r="S190" s="1" t="s">
        <v>31</v>
      </c>
      <c r="T190" s="1" t="s">
        <v>35</v>
      </c>
      <c r="U190" s="4" t="s">
        <v>42</v>
      </c>
      <c r="V190" s="1" t="s">
        <v>89</v>
      </c>
      <c r="W190" s="3" t="s">
        <v>31</v>
      </c>
      <c r="X190" s="1" t="s">
        <v>31</v>
      </c>
      <c r="Y190" s="3" t="s">
        <v>31</v>
      </c>
      <c r="Z190" s="1" t="s">
        <v>31</v>
      </c>
      <c r="AA190" s="3" t="s">
        <v>38</v>
      </c>
      <c r="AB190" s="3" t="s">
        <v>31</v>
      </c>
      <c r="AC190" s="1" t="s">
        <v>38</v>
      </c>
    </row>
    <row r="191" spans="1:29">
      <c r="A191" s="1">
        <v>191</v>
      </c>
      <c r="B191" s="22"/>
      <c r="C191" s="22"/>
      <c r="D191" s="22"/>
      <c r="E191" s="22"/>
      <c r="F191" s="22"/>
      <c r="G191" s="22"/>
      <c r="H191" s="22"/>
      <c r="I191" s="3" t="str">
        <f t="shared" ref="I191:O191" si="250">HEX2BIN(RIGHT(I190,2),8)</f>
        <v>10000011</v>
      </c>
      <c r="J191" s="3" t="str">
        <f t="shared" si="250"/>
        <v>00000110</v>
      </c>
      <c r="K191" s="1" t="str">
        <f t="shared" si="250"/>
        <v>00000000</v>
      </c>
      <c r="L191" s="1" t="str">
        <f t="shared" si="250"/>
        <v>01110000</v>
      </c>
      <c r="M191" s="3" t="str">
        <f t="shared" si="250"/>
        <v>00000000</v>
      </c>
      <c r="N191" s="3" t="str">
        <f t="shared" si="250"/>
        <v>00000000</v>
      </c>
      <c r="O191" s="1" t="str">
        <f t="shared" si="250"/>
        <v>00001101</v>
      </c>
      <c r="P191" s="1" t="str">
        <f t="shared" ref="P191:V191" si="251">HEX2BIN(RIGHT(P190,2),8)</f>
        <v>00101011</v>
      </c>
      <c r="Q191" s="1" t="str">
        <f t="shared" si="251"/>
        <v>00000000</v>
      </c>
      <c r="R191" s="1" t="str">
        <f t="shared" si="251"/>
        <v>00000000</v>
      </c>
      <c r="S191" s="1" t="str">
        <f t="shared" si="251"/>
        <v>00000000</v>
      </c>
      <c r="T191" s="1" t="str">
        <f t="shared" si="251"/>
        <v>10000000</v>
      </c>
      <c r="U191" s="1" t="str">
        <f t="shared" si="251"/>
        <v>00011001</v>
      </c>
      <c r="V191" s="1" t="str">
        <f t="shared" si="251"/>
        <v>11001111</v>
      </c>
      <c r="W191" s="3" t="str">
        <f t="shared" ref="W191:AC191" si="252">HEX2BIN(RIGHT(W190,2),8)</f>
        <v>00000000</v>
      </c>
      <c r="X191" s="1" t="str">
        <f t="shared" si="252"/>
        <v>00000000</v>
      </c>
      <c r="Y191" s="3" t="str">
        <f t="shared" si="252"/>
        <v>00000000</v>
      </c>
      <c r="Z191" s="1" t="str">
        <f t="shared" si="252"/>
        <v>00000000</v>
      </c>
      <c r="AA191" s="3" t="str">
        <f t="shared" si="252"/>
        <v>00111000</v>
      </c>
      <c r="AB191" s="3" t="str">
        <f t="shared" si="252"/>
        <v>00000000</v>
      </c>
      <c r="AC191" s="1" t="str">
        <f t="shared" si="252"/>
        <v>00111000</v>
      </c>
    </row>
    <row r="192" spans="1:29">
      <c r="A192" s="1">
        <v>192</v>
      </c>
      <c r="B192" s="22"/>
      <c r="C192" s="22"/>
      <c r="D192" s="22"/>
      <c r="E192" s="22"/>
      <c r="F192" s="22"/>
      <c r="G192" s="22"/>
      <c r="H192" s="22"/>
      <c r="I192" s="3">
        <f>HEX2DEC(RIGHT(I190,2))</f>
        <v>131</v>
      </c>
      <c r="J192" s="3">
        <f t="shared" ref="J192:AC192" si="253">HEX2DEC(RIGHT(J190,2))</f>
        <v>6</v>
      </c>
      <c r="K192" s="1">
        <f t="shared" si="253"/>
        <v>0</v>
      </c>
      <c r="L192" s="1">
        <f t="shared" si="253"/>
        <v>112</v>
      </c>
      <c r="M192" s="3">
        <f t="shared" si="253"/>
        <v>0</v>
      </c>
      <c r="N192" s="3">
        <f t="shared" si="253"/>
        <v>0</v>
      </c>
      <c r="O192" s="5">
        <f t="shared" si="253"/>
        <v>13</v>
      </c>
      <c r="P192" s="1">
        <f t="shared" si="253"/>
        <v>43</v>
      </c>
      <c r="Q192" s="1">
        <f t="shared" si="253"/>
        <v>0</v>
      </c>
      <c r="R192" s="1">
        <f t="shared" si="253"/>
        <v>0</v>
      </c>
      <c r="S192" s="1">
        <f t="shared" si="253"/>
        <v>0</v>
      </c>
      <c r="T192" s="1">
        <f t="shared" si="253"/>
        <v>128</v>
      </c>
      <c r="U192" s="4">
        <f t="shared" si="253"/>
        <v>25</v>
      </c>
      <c r="V192" s="1">
        <f t="shared" si="253"/>
        <v>207</v>
      </c>
      <c r="W192" s="3">
        <f t="shared" si="253"/>
        <v>0</v>
      </c>
      <c r="X192" s="1">
        <f t="shared" si="253"/>
        <v>0</v>
      </c>
      <c r="Y192" s="3">
        <f t="shared" si="253"/>
        <v>0</v>
      </c>
      <c r="Z192" s="1">
        <f t="shared" si="253"/>
        <v>0</v>
      </c>
      <c r="AA192" s="3">
        <f t="shared" si="253"/>
        <v>56</v>
      </c>
      <c r="AB192" s="3">
        <f t="shared" si="253"/>
        <v>0</v>
      </c>
      <c r="AC192" s="1">
        <f t="shared" si="253"/>
        <v>56</v>
      </c>
    </row>
    <row r="193" spans="1:29">
      <c r="A193" s="1">
        <v>193</v>
      </c>
      <c r="B193" s="22"/>
      <c r="C193" s="22"/>
      <c r="D193" s="22" t="s">
        <v>26</v>
      </c>
      <c r="E193" s="22">
        <v>23</v>
      </c>
      <c r="F193" s="22"/>
      <c r="G193" s="22" t="s">
        <v>39</v>
      </c>
      <c r="H193" s="22" t="s">
        <v>28</v>
      </c>
      <c r="I193" s="3" t="s">
        <v>29</v>
      </c>
      <c r="J193" s="3" t="s">
        <v>30</v>
      </c>
      <c r="K193" s="1" t="s">
        <v>31</v>
      </c>
      <c r="L193" s="1" t="s">
        <v>32</v>
      </c>
      <c r="M193" s="3" t="s">
        <v>31</v>
      </c>
      <c r="N193" s="3" t="s">
        <v>31</v>
      </c>
      <c r="O193" s="1" t="s">
        <v>55</v>
      </c>
      <c r="P193" s="1" t="s">
        <v>56</v>
      </c>
      <c r="Q193" s="1" t="s">
        <v>31</v>
      </c>
      <c r="R193" s="1" t="s">
        <v>31</v>
      </c>
      <c r="S193" s="1" t="s">
        <v>31</v>
      </c>
      <c r="T193" s="1" t="s">
        <v>35</v>
      </c>
      <c r="U193" s="4" t="s">
        <v>42</v>
      </c>
      <c r="V193" s="1" t="s">
        <v>146</v>
      </c>
      <c r="W193" s="3" t="s">
        <v>31</v>
      </c>
      <c r="X193" s="1" t="s">
        <v>31</v>
      </c>
      <c r="Y193" s="3" t="s">
        <v>31</v>
      </c>
      <c r="Z193" s="1" t="s">
        <v>31</v>
      </c>
      <c r="AA193" s="3" t="s">
        <v>38</v>
      </c>
      <c r="AB193" s="3" t="s">
        <v>31</v>
      </c>
      <c r="AC193" s="1" t="s">
        <v>147</v>
      </c>
    </row>
    <row r="194" spans="1:29">
      <c r="A194" s="1">
        <v>194</v>
      </c>
      <c r="B194" s="22"/>
      <c r="C194" s="22"/>
      <c r="D194" s="22"/>
      <c r="E194" s="22"/>
      <c r="F194" s="22"/>
      <c r="G194" s="22"/>
      <c r="H194" s="22"/>
      <c r="I194" s="3" t="str">
        <f t="shared" ref="I194:O194" si="254">HEX2BIN(RIGHT(I193,2),8)</f>
        <v>10000011</v>
      </c>
      <c r="J194" s="3" t="str">
        <f t="shared" si="254"/>
        <v>00000110</v>
      </c>
      <c r="K194" s="1" t="str">
        <f t="shared" si="254"/>
        <v>00000000</v>
      </c>
      <c r="L194" s="1" t="str">
        <f t="shared" si="254"/>
        <v>01110000</v>
      </c>
      <c r="M194" s="3" t="str">
        <f t="shared" si="254"/>
        <v>00000000</v>
      </c>
      <c r="N194" s="3" t="str">
        <f t="shared" si="254"/>
        <v>00000000</v>
      </c>
      <c r="O194" s="1" t="str">
        <f t="shared" si="254"/>
        <v>00001110</v>
      </c>
      <c r="P194" s="1" t="str">
        <f t="shared" ref="P194:V194" si="255">HEX2BIN(RIGHT(P193,2),8)</f>
        <v>00000001</v>
      </c>
      <c r="Q194" s="1" t="str">
        <f t="shared" si="255"/>
        <v>00000000</v>
      </c>
      <c r="R194" s="1" t="str">
        <f t="shared" si="255"/>
        <v>00000000</v>
      </c>
      <c r="S194" s="1" t="str">
        <f t="shared" si="255"/>
        <v>00000000</v>
      </c>
      <c r="T194" s="1" t="str">
        <f t="shared" si="255"/>
        <v>10000000</v>
      </c>
      <c r="U194" s="1" t="str">
        <f t="shared" si="255"/>
        <v>00011001</v>
      </c>
      <c r="V194" s="1" t="str">
        <f t="shared" si="255"/>
        <v>11100110</v>
      </c>
      <c r="W194" s="3" t="str">
        <f t="shared" ref="W194:AC194" si="256">HEX2BIN(RIGHT(W193,2),8)</f>
        <v>00000000</v>
      </c>
      <c r="X194" s="1" t="str">
        <f t="shared" si="256"/>
        <v>00000000</v>
      </c>
      <c r="Y194" s="3" t="str">
        <f t="shared" si="256"/>
        <v>00000000</v>
      </c>
      <c r="Z194" s="1" t="str">
        <f t="shared" si="256"/>
        <v>00000000</v>
      </c>
      <c r="AA194" s="3" t="str">
        <f t="shared" si="256"/>
        <v>00111000</v>
      </c>
      <c r="AB194" s="3" t="str">
        <f t="shared" si="256"/>
        <v>00000000</v>
      </c>
      <c r="AC194" s="1" t="e">
        <f t="shared" si="256"/>
        <v>#NUM!</v>
      </c>
    </row>
    <row r="195" spans="1:29">
      <c r="A195" s="1">
        <v>195</v>
      </c>
      <c r="B195" s="22"/>
      <c r="C195" s="22"/>
      <c r="D195" s="22"/>
      <c r="E195" s="22"/>
      <c r="F195" s="22"/>
      <c r="G195" s="22"/>
      <c r="H195" s="22"/>
      <c r="I195" s="3">
        <f>HEX2DEC(RIGHT(I193,2))</f>
        <v>131</v>
      </c>
      <c r="J195" s="3">
        <f t="shared" ref="J195:AC195" si="257">HEX2DEC(RIGHT(J193,2))</f>
        <v>6</v>
      </c>
      <c r="K195" s="1">
        <f t="shared" si="257"/>
        <v>0</v>
      </c>
      <c r="L195" s="1">
        <f t="shared" si="257"/>
        <v>112</v>
      </c>
      <c r="M195" s="3">
        <f t="shared" si="257"/>
        <v>0</v>
      </c>
      <c r="N195" s="3">
        <f t="shared" si="257"/>
        <v>0</v>
      </c>
      <c r="O195" s="5">
        <f t="shared" si="257"/>
        <v>14</v>
      </c>
      <c r="P195" s="1">
        <f t="shared" si="257"/>
        <v>1</v>
      </c>
      <c r="Q195" s="1">
        <f t="shared" si="257"/>
        <v>0</v>
      </c>
      <c r="R195" s="1">
        <f t="shared" si="257"/>
        <v>0</v>
      </c>
      <c r="S195" s="1">
        <f t="shared" si="257"/>
        <v>0</v>
      </c>
      <c r="T195" s="1">
        <f t="shared" si="257"/>
        <v>128</v>
      </c>
      <c r="U195" s="4">
        <f t="shared" si="257"/>
        <v>25</v>
      </c>
      <c r="V195" s="1">
        <f t="shared" si="257"/>
        <v>230</v>
      </c>
      <c r="W195" s="3">
        <f t="shared" si="257"/>
        <v>0</v>
      </c>
      <c r="X195" s="1">
        <f t="shared" si="257"/>
        <v>0</v>
      </c>
      <c r="Y195" s="3">
        <f t="shared" si="257"/>
        <v>0</v>
      </c>
      <c r="Z195" s="1">
        <f t="shared" si="257"/>
        <v>0</v>
      </c>
      <c r="AA195" s="3">
        <f t="shared" si="257"/>
        <v>56</v>
      </c>
      <c r="AB195" s="3">
        <f t="shared" si="257"/>
        <v>0</v>
      </c>
      <c r="AC195" s="1" t="e">
        <f t="shared" si="257"/>
        <v>#NUM!</v>
      </c>
    </row>
    <row r="196" spans="1:29">
      <c r="A196" s="1">
        <v>196</v>
      </c>
      <c r="B196" s="22"/>
      <c r="C196" s="22"/>
      <c r="D196" s="22" t="s">
        <v>26</v>
      </c>
      <c r="E196" s="22">
        <v>23</v>
      </c>
      <c r="F196" s="22"/>
      <c r="G196" s="22" t="s">
        <v>39</v>
      </c>
      <c r="H196" s="22" t="s">
        <v>28</v>
      </c>
      <c r="I196" s="3" t="s">
        <v>29</v>
      </c>
      <c r="J196" s="3" t="s">
        <v>30</v>
      </c>
      <c r="K196" s="1" t="s">
        <v>31</v>
      </c>
      <c r="L196" s="1" t="s">
        <v>32</v>
      </c>
      <c r="M196" s="3" t="s">
        <v>31</v>
      </c>
      <c r="N196" s="3" t="s">
        <v>31</v>
      </c>
      <c r="O196" s="1" t="s">
        <v>55</v>
      </c>
      <c r="P196" s="1" t="s">
        <v>116</v>
      </c>
      <c r="Q196" s="1" t="s">
        <v>31</v>
      </c>
      <c r="R196" s="1" t="s">
        <v>31</v>
      </c>
      <c r="S196" s="1" t="s">
        <v>31</v>
      </c>
      <c r="T196" s="1" t="s">
        <v>35</v>
      </c>
      <c r="U196" s="4" t="s">
        <v>42</v>
      </c>
      <c r="V196" s="1" t="s">
        <v>148</v>
      </c>
      <c r="W196" s="3" t="s">
        <v>31</v>
      </c>
      <c r="X196" s="1" t="s">
        <v>31</v>
      </c>
      <c r="Y196" s="3" t="s">
        <v>31</v>
      </c>
      <c r="Z196" s="1" t="s">
        <v>31</v>
      </c>
      <c r="AA196" s="3" t="s">
        <v>38</v>
      </c>
      <c r="AB196" s="3" t="s">
        <v>31</v>
      </c>
      <c r="AC196" s="1" t="s">
        <v>38</v>
      </c>
    </row>
    <row r="197" spans="1:29">
      <c r="A197" s="1">
        <v>197</v>
      </c>
      <c r="B197" s="22"/>
      <c r="C197" s="22"/>
      <c r="D197" s="22"/>
      <c r="E197" s="22"/>
      <c r="F197" s="22"/>
      <c r="G197" s="22"/>
      <c r="H197" s="22"/>
      <c r="I197" s="3" t="str">
        <f t="shared" ref="I197:O197" si="258">HEX2BIN(RIGHT(I196,2),8)</f>
        <v>10000011</v>
      </c>
      <c r="J197" s="3" t="str">
        <f t="shared" si="258"/>
        <v>00000110</v>
      </c>
      <c r="K197" s="1" t="str">
        <f t="shared" si="258"/>
        <v>00000000</v>
      </c>
      <c r="L197" s="1" t="str">
        <f t="shared" si="258"/>
        <v>01110000</v>
      </c>
      <c r="M197" s="3" t="str">
        <f t="shared" si="258"/>
        <v>00000000</v>
      </c>
      <c r="N197" s="3" t="str">
        <f t="shared" si="258"/>
        <v>00000000</v>
      </c>
      <c r="O197" s="1" t="str">
        <f t="shared" si="258"/>
        <v>00001110</v>
      </c>
      <c r="P197" s="1" t="str">
        <f t="shared" ref="P197:V197" si="259">HEX2BIN(RIGHT(P196,2),8)</f>
        <v>00001010</v>
      </c>
      <c r="Q197" s="1" t="str">
        <f t="shared" si="259"/>
        <v>00000000</v>
      </c>
      <c r="R197" s="1" t="str">
        <f t="shared" si="259"/>
        <v>00000000</v>
      </c>
      <c r="S197" s="1" t="str">
        <f t="shared" si="259"/>
        <v>00000000</v>
      </c>
      <c r="T197" s="1" t="str">
        <f t="shared" si="259"/>
        <v>10000000</v>
      </c>
      <c r="U197" s="1" t="str">
        <f t="shared" si="259"/>
        <v>00011001</v>
      </c>
      <c r="V197" s="1" t="str">
        <f t="shared" si="259"/>
        <v>11101101</v>
      </c>
      <c r="W197" s="3" t="str">
        <f t="shared" ref="W197:AC197" si="260">HEX2BIN(RIGHT(W196,2),8)</f>
        <v>00000000</v>
      </c>
      <c r="X197" s="1" t="str">
        <f t="shared" si="260"/>
        <v>00000000</v>
      </c>
      <c r="Y197" s="3" t="str">
        <f t="shared" si="260"/>
        <v>00000000</v>
      </c>
      <c r="Z197" s="1" t="str">
        <f t="shared" si="260"/>
        <v>00000000</v>
      </c>
      <c r="AA197" s="3" t="str">
        <f t="shared" si="260"/>
        <v>00111000</v>
      </c>
      <c r="AB197" s="3" t="str">
        <f t="shared" si="260"/>
        <v>00000000</v>
      </c>
      <c r="AC197" s="1" t="str">
        <f t="shared" si="260"/>
        <v>00111000</v>
      </c>
    </row>
    <row r="198" spans="1:29">
      <c r="A198" s="1">
        <v>198</v>
      </c>
      <c r="B198" s="22"/>
      <c r="C198" s="22"/>
      <c r="D198" s="22"/>
      <c r="E198" s="22"/>
      <c r="F198" s="22"/>
      <c r="G198" s="22"/>
      <c r="H198" s="22"/>
      <c r="I198" s="3">
        <f>HEX2DEC(RIGHT(I196,2))</f>
        <v>131</v>
      </c>
      <c r="J198" s="3">
        <f t="shared" ref="J198:AC198" si="261">HEX2DEC(RIGHT(J196,2))</f>
        <v>6</v>
      </c>
      <c r="K198" s="1">
        <f t="shared" si="261"/>
        <v>0</v>
      </c>
      <c r="L198" s="1">
        <f t="shared" si="261"/>
        <v>112</v>
      </c>
      <c r="M198" s="3">
        <f t="shared" si="261"/>
        <v>0</v>
      </c>
      <c r="N198" s="3">
        <f t="shared" si="261"/>
        <v>0</v>
      </c>
      <c r="O198" s="5">
        <f t="shared" si="261"/>
        <v>14</v>
      </c>
      <c r="P198" s="1">
        <f t="shared" si="261"/>
        <v>10</v>
      </c>
      <c r="Q198" s="1">
        <f t="shared" si="261"/>
        <v>0</v>
      </c>
      <c r="R198" s="1">
        <f t="shared" si="261"/>
        <v>0</v>
      </c>
      <c r="S198" s="1">
        <f t="shared" si="261"/>
        <v>0</v>
      </c>
      <c r="T198" s="1">
        <f t="shared" si="261"/>
        <v>128</v>
      </c>
      <c r="U198" s="4">
        <f t="shared" si="261"/>
        <v>25</v>
      </c>
      <c r="V198" s="1">
        <f t="shared" si="261"/>
        <v>237</v>
      </c>
      <c r="W198" s="3">
        <f t="shared" si="261"/>
        <v>0</v>
      </c>
      <c r="X198" s="1">
        <f t="shared" si="261"/>
        <v>0</v>
      </c>
      <c r="Y198" s="3">
        <f t="shared" si="261"/>
        <v>0</v>
      </c>
      <c r="Z198" s="1">
        <f t="shared" si="261"/>
        <v>0</v>
      </c>
      <c r="AA198" s="3">
        <f t="shared" si="261"/>
        <v>56</v>
      </c>
      <c r="AB198" s="3">
        <f t="shared" si="261"/>
        <v>0</v>
      </c>
      <c r="AC198" s="1">
        <f t="shared" si="261"/>
        <v>56</v>
      </c>
    </row>
    <row r="199" spans="1:29">
      <c r="A199" s="1">
        <v>199</v>
      </c>
      <c r="B199" s="22"/>
      <c r="C199" s="22"/>
      <c r="D199" s="22" t="s">
        <v>26</v>
      </c>
      <c r="E199" s="22">
        <v>23</v>
      </c>
      <c r="F199" s="22"/>
      <c r="G199" s="22" t="s">
        <v>39</v>
      </c>
      <c r="H199" s="22" t="s">
        <v>28</v>
      </c>
      <c r="I199" s="3" t="s">
        <v>29</v>
      </c>
      <c r="J199" s="3" t="s">
        <v>30</v>
      </c>
      <c r="K199" s="1" t="s">
        <v>31</v>
      </c>
      <c r="L199" s="1" t="s">
        <v>32</v>
      </c>
      <c r="M199" s="3" t="s">
        <v>31</v>
      </c>
      <c r="N199" s="3" t="s">
        <v>31</v>
      </c>
      <c r="O199" s="1" t="s">
        <v>55</v>
      </c>
      <c r="P199" s="1" t="s">
        <v>149</v>
      </c>
      <c r="Q199" s="1" t="s">
        <v>31</v>
      </c>
      <c r="R199" s="1" t="s">
        <v>31</v>
      </c>
      <c r="S199" s="1" t="s">
        <v>31</v>
      </c>
      <c r="T199" s="1" t="s">
        <v>35</v>
      </c>
      <c r="U199" s="4" t="s">
        <v>42</v>
      </c>
      <c r="V199" s="1" t="s">
        <v>143</v>
      </c>
      <c r="W199" s="3" t="s">
        <v>31</v>
      </c>
      <c r="X199" s="1" t="s">
        <v>31</v>
      </c>
      <c r="Y199" s="3" t="s">
        <v>31</v>
      </c>
      <c r="Z199" s="1" t="s">
        <v>31</v>
      </c>
      <c r="AA199" s="3" t="s">
        <v>38</v>
      </c>
      <c r="AB199" s="3" t="s">
        <v>31</v>
      </c>
      <c r="AC199" s="1" t="s">
        <v>38</v>
      </c>
    </row>
    <row r="200" spans="1:29">
      <c r="A200" s="1">
        <v>200</v>
      </c>
      <c r="B200" s="22"/>
      <c r="C200" s="22"/>
      <c r="D200" s="22"/>
      <c r="E200" s="22"/>
      <c r="F200" s="22"/>
      <c r="G200" s="22"/>
      <c r="H200" s="22"/>
      <c r="I200" s="3" t="str">
        <f t="shared" ref="I200:O200" si="262">HEX2BIN(RIGHT(I199,2),8)</f>
        <v>10000011</v>
      </c>
      <c r="J200" s="3" t="str">
        <f t="shared" si="262"/>
        <v>00000110</v>
      </c>
      <c r="K200" s="1" t="str">
        <f t="shared" si="262"/>
        <v>00000000</v>
      </c>
      <c r="L200" s="1" t="str">
        <f t="shared" si="262"/>
        <v>01110000</v>
      </c>
      <c r="M200" s="3" t="str">
        <f t="shared" si="262"/>
        <v>00000000</v>
      </c>
      <c r="N200" s="3" t="str">
        <f t="shared" si="262"/>
        <v>00000000</v>
      </c>
      <c r="O200" s="1" t="str">
        <f t="shared" si="262"/>
        <v>00001110</v>
      </c>
      <c r="P200" s="1" t="str">
        <f t="shared" ref="P200:V200" si="263">HEX2BIN(RIGHT(P199,2),8)</f>
        <v>00010011</v>
      </c>
      <c r="Q200" s="1" t="str">
        <f t="shared" si="263"/>
        <v>00000000</v>
      </c>
      <c r="R200" s="1" t="str">
        <f t="shared" si="263"/>
        <v>00000000</v>
      </c>
      <c r="S200" s="1" t="str">
        <f t="shared" si="263"/>
        <v>00000000</v>
      </c>
      <c r="T200" s="1" t="str">
        <f t="shared" si="263"/>
        <v>10000000</v>
      </c>
      <c r="U200" s="1" t="str">
        <f t="shared" si="263"/>
        <v>00011001</v>
      </c>
      <c r="V200" s="1" t="str">
        <f t="shared" si="263"/>
        <v>11110100</v>
      </c>
      <c r="W200" s="3" t="str">
        <f t="shared" ref="W200:AC200" si="264">HEX2BIN(RIGHT(W199,2),8)</f>
        <v>00000000</v>
      </c>
      <c r="X200" s="1" t="str">
        <f t="shared" si="264"/>
        <v>00000000</v>
      </c>
      <c r="Y200" s="3" t="str">
        <f t="shared" si="264"/>
        <v>00000000</v>
      </c>
      <c r="Z200" s="1" t="str">
        <f t="shared" si="264"/>
        <v>00000000</v>
      </c>
      <c r="AA200" s="3" t="str">
        <f t="shared" si="264"/>
        <v>00111000</v>
      </c>
      <c r="AB200" s="3" t="str">
        <f t="shared" si="264"/>
        <v>00000000</v>
      </c>
      <c r="AC200" s="1" t="str">
        <f t="shared" si="264"/>
        <v>00111000</v>
      </c>
    </row>
    <row r="201" spans="1:29">
      <c r="A201" s="1">
        <v>201</v>
      </c>
      <c r="B201" s="22"/>
      <c r="C201" s="22"/>
      <c r="D201" s="22"/>
      <c r="E201" s="22"/>
      <c r="F201" s="22"/>
      <c r="G201" s="22"/>
      <c r="H201" s="22"/>
      <c r="I201" s="3">
        <f>HEX2DEC(RIGHT(I199,2))</f>
        <v>131</v>
      </c>
      <c r="J201" s="3">
        <f t="shared" ref="J201:AC201" si="265">HEX2DEC(RIGHT(J199,2))</f>
        <v>6</v>
      </c>
      <c r="K201" s="1">
        <f t="shared" si="265"/>
        <v>0</v>
      </c>
      <c r="L201" s="1">
        <f t="shared" si="265"/>
        <v>112</v>
      </c>
      <c r="M201" s="3">
        <f t="shared" si="265"/>
        <v>0</v>
      </c>
      <c r="N201" s="3">
        <f t="shared" si="265"/>
        <v>0</v>
      </c>
      <c r="O201" s="5">
        <f t="shared" si="265"/>
        <v>14</v>
      </c>
      <c r="P201" s="1">
        <f t="shared" si="265"/>
        <v>19</v>
      </c>
      <c r="Q201" s="1">
        <f t="shared" si="265"/>
        <v>0</v>
      </c>
      <c r="R201" s="1">
        <f t="shared" si="265"/>
        <v>0</v>
      </c>
      <c r="S201" s="1">
        <f t="shared" si="265"/>
        <v>0</v>
      </c>
      <c r="T201" s="1">
        <f t="shared" si="265"/>
        <v>128</v>
      </c>
      <c r="U201" s="4">
        <f t="shared" si="265"/>
        <v>25</v>
      </c>
      <c r="V201" s="1">
        <f t="shared" si="265"/>
        <v>244</v>
      </c>
      <c r="W201" s="3">
        <f t="shared" si="265"/>
        <v>0</v>
      </c>
      <c r="X201" s="1">
        <f t="shared" si="265"/>
        <v>0</v>
      </c>
      <c r="Y201" s="3">
        <f t="shared" si="265"/>
        <v>0</v>
      </c>
      <c r="Z201" s="1">
        <f t="shared" si="265"/>
        <v>0</v>
      </c>
      <c r="AA201" s="3">
        <f t="shared" si="265"/>
        <v>56</v>
      </c>
      <c r="AB201" s="3">
        <f t="shared" si="265"/>
        <v>0</v>
      </c>
      <c r="AC201" s="1">
        <f t="shared" si="265"/>
        <v>56</v>
      </c>
    </row>
    <row r="202" spans="1:29">
      <c r="A202" s="1">
        <v>202</v>
      </c>
      <c r="B202" s="22"/>
      <c r="C202" s="22"/>
      <c r="D202" s="22" t="s">
        <v>26</v>
      </c>
      <c r="E202" s="22">
        <v>23</v>
      </c>
      <c r="F202" s="22"/>
      <c r="G202" s="22" t="s">
        <v>39</v>
      </c>
      <c r="H202" s="22" t="s">
        <v>28</v>
      </c>
      <c r="I202" s="3" t="s">
        <v>29</v>
      </c>
      <c r="J202" s="3" t="s">
        <v>30</v>
      </c>
      <c r="K202" s="1" t="s">
        <v>31</v>
      </c>
      <c r="L202" s="1" t="s">
        <v>32</v>
      </c>
      <c r="M202" s="3" t="s">
        <v>31</v>
      </c>
      <c r="N202" s="3" t="s">
        <v>31</v>
      </c>
      <c r="O202" s="1" t="s">
        <v>55</v>
      </c>
      <c r="P202" s="1" t="s">
        <v>150</v>
      </c>
      <c r="Q202" s="1" t="s">
        <v>31</v>
      </c>
      <c r="R202" s="1" t="s">
        <v>31</v>
      </c>
      <c r="S202" s="1" t="s">
        <v>31</v>
      </c>
      <c r="T202" s="1" t="s">
        <v>35</v>
      </c>
      <c r="U202" s="4" t="s">
        <v>42</v>
      </c>
      <c r="V202" s="1" t="s">
        <v>151</v>
      </c>
      <c r="W202" s="3" t="s">
        <v>31</v>
      </c>
      <c r="X202" s="1" t="s">
        <v>31</v>
      </c>
      <c r="Y202" s="3" t="s">
        <v>31</v>
      </c>
      <c r="Z202" s="1" t="s">
        <v>31</v>
      </c>
      <c r="AA202" s="3" t="s">
        <v>38</v>
      </c>
      <c r="AB202" s="3" t="s">
        <v>31</v>
      </c>
      <c r="AC202" s="1" t="s">
        <v>38</v>
      </c>
    </row>
    <row r="203" spans="1:29">
      <c r="A203" s="1">
        <v>203</v>
      </c>
      <c r="B203" s="22"/>
      <c r="C203" s="22"/>
      <c r="D203" s="22"/>
      <c r="E203" s="22"/>
      <c r="F203" s="22"/>
      <c r="G203" s="22"/>
      <c r="H203" s="22"/>
      <c r="I203" s="3" t="str">
        <f t="shared" ref="I203:O203" si="266">HEX2BIN(RIGHT(I202,2),8)</f>
        <v>10000011</v>
      </c>
      <c r="J203" s="3" t="str">
        <f t="shared" si="266"/>
        <v>00000110</v>
      </c>
      <c r="K203" s="1" t="str">
        <f t="shared" si="266"/>
        <v>00000000</v>
      </c>
      <c r="L203" s="1" t="str">
        <f t="shared" si="266"/>
        <v>01110000</v>
      </c>
      <c r="M203" s="3" t="str">
        <f t="shared" si="266"/>
        <v>00000000</v>
      </c>
      <c r="N203" s="3" t="str">
        <f t="shared" si="266"/>
        <v>00000000</v>
      </c>
      <c r="O203" s="1" t="str">
        <f t="shared" si="266"/>
        <v>00001110</v>
      </c>
      <c r="P203" s="1" t="str">
        <f t="shared" ref="P203:V203" si="267">HEX2BIN(RIGHT(P202,2),8)</f>
        <v>00100101</v>
      </c>
      <c r="Q203" s="1" t="str">
        <f t="shared" si="267"/>
        <v>00000000</v>
      </c>
      <c r="R203" s="1" t="str">
        <f t="shared" si="267"/>
        <v>00000000</v>
      </c>
      <c r="S203" s="1" t="str">
        <f t="shared" si="267"/>
        <v>00000000</v>
      </c>
      <c r="T203" s="1" t="str">
        <f t="shared" si="267"/>
        <v>10000000</v>
      </c>
      <c r="U203" s="1" t="str">
        <f t="shared" si="267"/>
        <v>00011001</v>
      </c>
      <c r="V203" s="1" t="str">
        <f t="shared" si="267"/>
        <v>11000010</v>
      </c>
      <c r="W203" s="3" t="str">
        <f t="shared" ref="W203:AC203" si="268">HEX2BIN(RIGHT(W202,2),8)</f>
        <v>00000000</v>
      </c>
      <c r="X203" s="1" t="str">
        <f t="shared" si="268"/>
        <v>00000000</v>
      </c>
      <c r="Y203" s="3" t="str">
        <f t="shared" si="268"/>
        <v>00000000</v>
      </c>
      <c r="Z203" s="1" t="str">
        <f t="shared" si="268"/>
        <v>00000000</v>
      </c>
      <c r="AA203" s="3" t="str">
        <f t="shared" si="268"/>
        <v>00111000</v>
      </c>
      <c r="AB203" s="3" t="str">
        <f t="shared" si="268"/>
        <v>00000000</v>
      </c>
      <c r="AC203" s="1" t="str">
        <f t="shared" si="268"/>
        <v>00111000</v>
      </c>
    </row>
    <row r="204" spans="1:29">
      <c r="A204" s="1">
        <v>204</v>
      </c>
      <c r="B204" s="22"/>
      <c r="C204" s="22"/>
      <c r="D204" s="22"/>
      <c r="E204" s="22"/>
      <c r="F204" s="22"/>
      <c r="G204" s="22"/>
      <c r="H204" s="22"/>
      <c r="I204" s="3">
        <f>HEX2DEC(RIGHT(I202,2))</f>
        <v>131</v>
      </c>
      <c r="J204" s="3">
        <f t="shared" ref="J204:AC204" si="269">HEX2DEC(RIGHT(J202,2))</f>
        <v>6</v>
      </c>
      <c r="K204" s="1">
        <f t="shared" si="269"/>
        <v>0</v>
      </c>
      <c r="L204" s="1">
        <f t="shared" si="269"/>
        <v>112</v>
      </c>
      <c r="M204" s="3">
        <f t="shared" si="269"/>
        <v>0</v>
      </c>
      <c r="N204" s="3">
        <f t="shared" si="269"/>
        <v>0</v>
      </c>
      <c r="O204" s="5">
        <f t="shared" si="269"/>
        <v>14</v>
      </c>
      <c r="P204" s="1">
        <f t="shared" si="269"/>
        <v>37</v>
      </c>
      <c r="Q204" s="1">
        <f t="shared" si="269"/>
        <v>0</v>
      </c>
      <c r="R204" s="1">
        <f t="shared" si="269"/>
        <v>0</v>
      </c>
      <c r="S204" s="1">
        <f t="shared" si="269"/>
        <v>0</v>
      </c>
      <c r="T204" s="1">
        <f t="shared" si="269"/>
        <v>128</v>
      </c>
      <c r="U204" s="4">
        <f t="shared" si="269"/>
        <v>25</v>
      </c>
      <c r="V204" s="1">
        <f t="shared" si="269"/>
        <v>194</v>
      </c>
      <c r="W204" s="3">
        <f t="shared" si="269"/>
        <v>0</v>
      </c>
      <c r="X204" s="1">
        <f t="shared" si="269"/>
        <v>0</v>
      </c>
      <c r="Y204" s="3">
        <f t="shared" si="269"/>
        <v>0</v>
      </c>
      <c r="Z204" s="1">
        <f t="shared" si="269"/>
        <v>0</v>
      </c>
      <c r="AA204" s="3">
        <f t="shared" si="269"/>
        <v>56</v>
      </c>
      <c r="AB204" s="3">
        <f t="shared" si="269"/>
        <v>0</v>
      </c>
      <c r="AC204" s="1">
        <f t="shared" si="269"/>
        <v>56</v>
      </c>
    </row>
    <row r="205" spans="1:29">
      <c r="A205" s="1">
        <v>205</v>
      </c>
      <c r="B205" s="22"/>
      <c r="C205" s="22"/>
      <c r="D205" s="22" t="s">
        <v>26</v>
      </c>
      <c r="E205" s="22">
        <v>23</v>
      </c>
      <c r="F205" s="22"/>
      <c r="G205" s="22" t="s">
        <v>39</v>
      </c>
      <c r="H205" s="22" t="s">
        <v>28</v>
      </c>
      <c r="I205" s="3" t="s">
        <v>29</v>
      </c>
      <c r="J205" s="3" t="s">
        <v>30</v>
      </c>
      <c r="K205" s="1" t="s">
        <v>31</v>
      </c>
      <c r="L205" s="1" t="s">
        <v>32</v>
      </c>
      <c r="M205" s="3" t="s">
        <v>31</v>
      </c>
      <c r="N205" s="3" t="s">
        <v>31</v>
      </c>
      <c r="O205" s="1" t="s">
        <v>55</v>
      </c>
      <c r="P205" s="1" t="s">
        <v>44</v>
      </c>
      <c r="Q205" s="1" t="s">
        <v>31</v>
      </c>
      <c r="R205" s="1" t="s">
        <v>31</v>
      </c>
      <c r="S205" s="1" t="s">
        <v>31</v>
      </c>
      <c r="T205" s="1" t="s">
        <v>35</v>
      </c>
      <c r="U205" s="4" t="s">
        <v>42</v>
      </c>
      <c r="V205" s="1" t="s">
        <v>152</v>
      </c>
      <c r="W205" s="3" t="s">
        <v>31</v>
      </c>
      <c r="X205" s="1" t="s">
        <v>31</v>
      </c>
      <c r="Y205" s="3" t="s">
        <v>31</v>
      </c>
      <c r="Z205" s="1" t="s">
        <v>31</v>
      </c>
      <c r="AA205" s="3" t="s">
        <v>38</v>
      </c>
      <c r="AB205" s="3" t="s">
        <v>31</v>
      </c>
      <c r="AC205" s="1" t="s">
        <v>38</v>
      </c>
    </row>
    <row r="206" spans="1:29">
      <c r="A206" s="1">
        <v>206</v>
      </c>
      <c r="B206" s="22"/>
      <c r="C206" s="22"/>
      <c r="D206" s="22"/>
      <c r="E206" s="22"/>
      <c r="F206" s="22"/>
      <c r="G206" s="22"/>
      <c r="H206" s="22"/>
      <c r="I206" s="3" t="str">
        <f t="shared" ref="I206:O206" si="270">HEX2BIN(RIGHT(I205,2),8)</f>
        <v>10000011</v>
      </c>
      <c r="J206" s="3" t="str">
        <f t="shared" si="270"/>
        <v>00000110</v>
      </c>
      <c r="K206" s="1" t="str">
        <f t="shared" si="270"/>
        <v>00000000</v>
      </c>
      <c r="L206" s="1" t="str">
        <f t="shared" si="270"/>
        <v>01110000</v>
      </c>
      <c r="M206" s="3" t="str">
        <f t="shared" si="270"/>
        <v>00000000</v>
      </c>
      <c r="N206" s="3" t="str">
        <f t="shared" si="270"/>
        <v>00000000</v>
      </c>
      <c r="O206" s="1" t="str">
        <f t="shared" si="270"/>
        <v>00001110</v>
      </c>
      <c r="P206" s="1" t="str">
        <f t="shared" ref="P206:V206" si="271">HEX2BIN(RIGHT(P205,2),8)</f>
        <v>00101110</v>
      </c>
      <c r="Q206" s="1" t="str">
        <f t="shared" si="271"/>
        <v>00000000</v>
      </c>
      <c r="R206" s="1" t="str">
        <f t="shared" si="271"/>
        <v>00000000</v>
      </c>
      <c r="S206" s="1" t="str">
        <f t="shared" si="271"/>
        <v>00000000</v>
      </c>
      <c r="T206" s="1" t="str">
        <f t="shared" si="271"/>
        <v>10000000</v>
      </c>
      <c r="U206" s="1" t="str">
        <f t="shared" si="271"/>
        <v>00011001</v>
      </c>
      <c r="V206" s="1" t="str">
        <f t="shared" si="271"/>
        <v>11001001</v>
      </c>
      <c r="W206" s="3" t="str">
        <f t="shared" ref="W206:AC206" si="272">HEX2BIN(RIGHT(W205,2),8)</f>
        <v>00000000</v>
      </c>
      <c r="X206" s="1" t="str">
        <f t="shared" si="272"/>
        <v>00000000</v>
      </c>
      <c r="Y206" s="3" t="str">
        <f t="shared" si="272"/>
        <v>00000000</v>
      </c>
      <c r="Z206" s="1" t="str">
        <f t="shared" si="272"/>
        <v>00000000</v>
      </c>
      <c r="AA206" s="3" t="str">
        <f t="shared" si="272"/>
        <v>00111000</v>
      </c>
      <c r="AB206" s="3" t="str">
        <f t="shared" si="272"/>
        <v>00000000</v>
      </c>
      <c r="AC206" s="1" t="str">
        <f t="shared" si="272"/>
        <v>00111000</v>
      </c>
    </row>
    <row r="207" spans="1:29">
      <c r="A207" s="1">
        <v>207</v>
      </c>
      <c r="B207" s="22"/>
      <c r="C207" s="22"/>
      <c r="D207" s="22"/>
      <c r="E207" s="22"/>
      <c r="F207" s="22"/>
      <c r="G207" s="22"/>
      <c r="H207" s="22"/>
      <c r="I207" s="3">
        <f>HEX2DEC(RIGHT(I205,2))</f>
        <v>131</v>
      </c>
      <c r="J207" s="3">
        <f t="shared" ref="J207:AC207" si="273">HEX2DEC(RIGHT(J205,2))</f>
        <v>6</v>
      </c>
      <c r="K207" s="1">
        <f t="shared" si="273"/>
        <v>0</v>
      </c>
      <c r="L207" s="1">
        <f t="shared" si="273"/>
        <v>112</v>
      </c>
      <c r="M207" s="3">
        <f t="shared" si="273"/>
        <v>0</v>
      </c>
      <c r="N207" s="3">
        <f t="shared" si="273"/>
        <v>0</v>
      </c>
      <c r="O207" s="5">
        <f t="shared" si="273"/>
        <v>14</v>
      </c>
      <c r="P207" s="1">
        <f t="shared" si="273"/>
        <v>46</v>
      </c>
      <c r="Q207" s="1">
        <f t="shared" si="273"/>
        <v>0</v>
      </c>
      <c r="R207" s="1">
        <f t="shared" si="273"/>
        <v>0</v>
      </c>
      <c r="S207" s="1">
        <f t="shared" si="273"/>
        <v>0</v>
      </c>
      <c r="T207" s="1">
        <f t="shared" si="273"/>
        <v>128</v>
      </c>
      <c r="U207" s="4">
        <f t="shared" si="273"/>
        <v>25</v>
      </c>
      <c r="V207" s="1">
        <f t="shared" si="273"/>
        <v>201</v>
      </c>
      <c r="W207" s="3">
        <f t="shared" si="273"/>
        <v>0</v>
      </c>
      <c r="X207" s="1">
        <f t="shared" si="273"/>
        <v>0</v>
      </c>
      <c r="Y207" s="3">
        <f t="shared" si="273"/>
        <v>0</v>
      </c>
      <c r="Z207" s="1">
        <f t="shared" si="273"/>
        <v>0</v>
      </c>
      <c r="AA207" s="3">
        <f t="shared" si="273"/>
        <v>56</v>
      </c>
      <c r="AB207" s="3">
        <f t="shared" si="273"/>
        <v>0</v>
      </c>
      <c r="AC207" s="1">
        <f t="shared" si="273"/>
        <v>56</v>
      </c>
    </row>
    <row r="208" spans="1:29">
      <c r="A208" s="1">
        <v>208</v>
      </c>
      <c r="B208" s="22"/>
      <c r="C208" s="22"/>
      <c r="D208" s="22" t="s">
        <v>26</v>
      </c>
      <c r="E208" s="22">
        <v>23</v>
      </c>
      <c r="F208" s="22"/>
      <c r="G208" s="22" t="s">
        <v>39</v>
      </c>
      <c r="H208" s="22" t="s">
        <v>28</v>
      </c>
      <c r="I208" s="3" t="s">
        <v>29</v>
      </c>
      <c r="J208" s="3" t="s">
        <v>30</v>
      </c>
      <c r="K208" s="1" t="s">
        <v>31</v>
      </c>
      <c r="L208" s="1" t="s">
        <v>32</v>
      </c>
      <c r="M208" s="3" t="s">
        <v>31</v>
      </c>
      <c r="N208" s="3" t="s">
        <v>31</v>
      </c>
      <c r="O208" s="1" t="s">
        <v>55</v>
      </c>
      <c r="P208" s="1" t="s">
        <v>52</v>
      </c>
      <c r="Q208" s="1" t="s">
        <v>31</v>
      </c>
      <c r="R208" s="1" t="s">
        <v>31</v>
      </c>
      <c r="S208" s="1" t="s">
        <v>31</v>
      </c>
      <c r="T208" s="1" t="s">
        <v>35</v>
      </c>
      <c r="U208" s="4" t="s">
        <v>42</v>
      </c>
      <c r="V208" s="1" t="s">
        <v>153</v>
      </c>
      <c r="W208" s="3" t="s">
        <v>31</v>
      </c>
      <c r="X208" s="1" t="s">
        <v>31</v>
      </c>
      <c r="Y208" s="3" t="s">
        <v>31</v>
      </c>
      <c r="Z208" s="1" t="s">
        <v>31</v>
      </c>
      <c r="AA208" s="3" t="s">
        <v>38</v>
      </c>
      <c r="AB208" s="3" t="s">
        <v>31</v>
      </c>
      <c r="AC208" s="1" t="s">
        <v>38</v>
      </c>
    </row>
    <row r="209" spans="1:29">
      <c r="A209" s="1">
        <v>209</v>
      </c>
      <c r="B209" s="22"/>
      <c r="C209" s="22"/>
      <c r="D209" s="22"/>
      <c r="E209" s="22"/>
      <c r="F209" s="22"/>
      <c r="G209" s="22"/>
      <c r="H209" s="22"/>
      <c r="I209" s="3" t="str">
        <f t="shared" ref="I209:O209" si="274">HEX2BIN(RIGHT(I208,2),8)</f>
        <v>10000011</v>
      </c>
      <c r="J209" s="3" t="str">
        <f t="shared" si="274"/>
        <v>00000110</v>
      </c>
      <c r="K209" s="1" t="str">
        <f t="shared" si="274"/>
        <v>00000000</v>
      </c>
      <c r="L209" s="1" t="str">
        <f t="shared" si="274"/>
        <v>01110000</v>
      </c>
      <c r="M209" s="3" t="str">
        <f t="shared" si="274"/>
        <v>00000000</v>
      </c>
      <c r="N209" s="3" t="str">
        <f t="shared" si="274"/>
        <v>00000000</v>
      </c>
      <c r="O209" s="1" t="str">
        <f t="shared" si="274"/>
        <v>00001110</v>
      </c>
      <c r="P209" s="1" t="str">
        <f t="shared" ref="P209:V209" si="275">HEX2BIN(RIGHT(P208,2),8)</f>
        <v>00110111</v>
      </c>
      <c r="Q209" s="1" t="str">
        <f t="shared" si="275"/>
        <v>00000000</v>
      </c>
      <c r="R209" s="1" t="str">
        <f t="shared" si="275"/>
        <v>00000000</v>
      </c>
      <c r="S209" s="1" t="str">
        <f t="shared" si="275"/>
        <v>00000000</v>
      </c>
      <c r="T209" s="1" t="str">
        <f t="shared" si="275"/>
        <v>10000000</v>
      </c>
      <c r="U209" s="1" t="str">
        <f t="shared" si="275"/>
        <v>00011001</v>
      </c>
      <c r="V209" s="1" t="str">
        <f t="shared" si="275"/>
        <v>11010000</v>
      </c>
      <c r="W209" s="3" t="str">
        <f t="shared" ref="W209:AC209" si="276">HEX2BIN(RIGHT(W208,2),8)</f>
        <v>00000000</v>
      </c>
      <c r="X209" s="1" t="str">
        <f t="shared" si="276"/>
        <v>00000000</v>
      </c>
      <c r="Y209" s="3" t="str">
        <f t="shared" si="276"/>
        <v>00000000</v>
      </c>
      <c r="Z209" s="1" t="str">
        <f t="shared" si="276"/>
        <v>00000000</v>
      </c>
      <c r="AA209" s="3" t="str">
        <f t="shared" si="276"/>
        <v>00111000</v>
      </c>
      <c r="AB209" s="3" t="str">
        <f t="shared" si="276"/>
        <v>00000000</v>
      </c>
      <c r="AC209" s="1" t="str">
        <f t="shared" si="276"/>
        <v>00111000</v>
      </c>
    </row>
    <row r="210" spans="1:29">
      <c r="A210" s="1">
        <v>210</v>
      </c>
      <c r="B210" s="22"/>
      <c r="C210" s="22"/>
      <c r="D210" s="22"/>
      <c r="E210" s="22"/>
      <c r="F210" s="22"/>
      <c r="G210" s="22"/>
      <c r="H210" s="22"/>
      <c r="I210" s="3">
        <f>HEX2DEC(RIGHT(I208,2))</f>
        <v>131</v>
      </c>
      <c r="J210" s="3">
        <f t="shared" ref="J210:AC210" si="277">HEX2DEC(RIGHT(J208,2))</f>
        <v>6</v>
      </c>
      <c r="K210" s="1">
        <f t="shared" si="277"/>
        <v>0</v>
      </c>
      <c r="L210" s="1">
        <f t="shared" si="277"/>
        <v>112</v>
      </c>
      <c r="M210" s="3">
        <f t="shared" si="277"/>
        <v>0</v>
      </c>
      <c r="N210" s="3">
        <f t="shared" si="277"/>
        <v>0</v>
      </c>
      <c r="O210" s="5">
        <f t="shared" si="277"/>
        <v>14</v>
      </c>
      <c r="P210" s="1">
        <f t="shared" si="277"/>
        <v>55</v>
      </c>
      <c r="Q210" s="1">
        <f t="shared" si="277"/>
        <v>0</v>
      </c>
      <c r="R210" s="1">
        <f t="shared" si="277"/>
        <v>0</v>
      </c>
      <c r="S210" s="1">
        <f t="shared" si="277"/>
        <v>0</v>
      </c>
      <c r="T210" s="1">
        <f t="shared" si="277"/>
        <v>128</v>
      </c>
      <c r="U210" s="4">
        <f t="shared" si="277"/>
        <v>25</v>
      </c>
      <c r="V210" s="1">
        <f t="shared" si="277"/>
        <v>208</v>
      </c>
      <c r="W210" s="3">
        <f t="shared" si="277"/>
        <v>0</v>
      </c>
      <c r="X210" s="1">
        <f t="shared" si="277"/>
        <v>0</v>
      </c>
      <c r="Y210" s="3">
        <f t="shared" si="277"/>
        <v>0</v>
      </c>
      <c r="Z210" s="1">
        <f t="shared" si="277"/>
        <v>0</v>
      </c>
      <c r="AA210" s="3">
        <f t="shared" si="277"/>
        <v>56</v>
      </c>
      <c r="AB210" s="3">
        <f t="shared" si="277"/>
        <v>0</v>
      </c>
      <c r="AC210" s="1">
        <f t="shared" si="277"/>
        <v>56</v>
      </c>
    </row>
    <row r="211" spans="1:29">
      <c r="A211" s="1">
        <v>211</v>
      </c>
      <c r="B211" s="22"/>
      <c r="C211" s="22"/>
      <c r="D211" s="22" t="s">
        <v>26</v>
      </c>
      <c r="E211" s="22">
        <v>23</v>
      </c>
      <c r="F211" s="22"/>
      <c r="G211" s="22" t="s">
        <v>39</v>
      </c>
      <c r="H211" s="22" t="s">
        <v>28</v>
      </c>
      <c r="I211" s="3" t="s">
        <v>29</v>
      </c>
      <c r="J211" s="3" t="s">
        <v>30</v>
      </c>
      <c r="K211" s="1" t="s">
        <v>31</v>
      </c>
      <c r="L211" s="1" t="s">
        <v>32</v>
      </c>
      <c r="M211" s="3" t="s">
        <v>31</v>
      </c>
      <c r="N211" s="3" t="s">
        <v>31</v>
      </c>
      <c r="O211" s="1" t="s">
        <v>104</v>
      </c>
      <c r="P211" s="1" t="s">
        <v>40</v>
      </c>
      <c r="Q211" s="1" t="s">
        <v>31</v>
      </c>
      <c r="R211" s="1" t="s">
        <v>31</v>
      </c>
      <c r="S211" s="1" t="s">
        <v>31</v>
      </c>
      <c r="T211" s="1" t="s">
        <v>35</v>
      </c>
      <c r="U211" s="4" t="s">
        <v>42</v>
      </c>
      <c r="V211" s="1" t="s">
        <v>154</v>
      </c>
      <c r="W211" s="3" t="s">
        <v>31</v>
      </c>
      <c r="X211" s="1" t="s">
        <v>31</v>
      </c>
      <c r="Y211" s="3" t="s">
        <v>31</v>
      </c>
      <c r="Z211" s="1" t="s">
        <v>31</v>
      </c>
      <c r="AA211" s="3" t="s">
        <v>38</v>
      </c>
      <c r="AB211" s="3" t="s">
        <v>31</v>
      </c>
      <c r="AC211" s="1" t="s">
        <v>38</v>
      </c>
    </row>
    <row r="212" spans="1:29">
      <c r="A212" s="1">
        <v>212</v>
      </c>
      <c r="B212" s="22"/>
      <c r="C212" s="22"/>
      <c r="D212" s="22"/>
      <c r="E212" s="22"/>
      <c r="F212" s="22"/>
      <c r="G212" s="22"/>
      <c r="H212" s="22"/>
      <c r="I212" s="3" t="str">
        <f t="shared" ref="I212:O212" si="278">HEX2BIN(RIGHT(I211,2),8)</f>
        <v>10000011</v>
      </c>
      <c r="J212" s="3" t="str">
        <f t="shared" si="278"/>
        <v>00000110</v>
      </c>
      <c r="K212" s="1" t="str">
        <f t="shared" si="278"/>
        <v>00000000</v>
      </c>
      <c r="L212" s="1" t="str">
        <f t="shared" si="278"/>
        <v>01110000</v>
      </c>
      <c r="M212" s="3" t="str">
        <f t="shared" si="278"/>
        <v>00000000</v>
      </c>
      <c r="N212" s="3" t="str">
        <f t="shared" si="278"/>
        <v>00000000</v>
      </c>
      <c r="O212" s="1" t="str">
        <f t="shared" si="278"/>
        <v>00001111</v>
      </c>
      <c r="P212" s="1" t="str">
        <f t="shared" ref="P212:V212" si="279">HEX2BIN(RIGHT(P211,2),8)</f>
        <v>00001101</v>
      </c>
      <c r="Q212" s="1" t="str">
        <f t="shared" si="279"/>
        <v>00000000</v>
      </c>
      <c r="R212" s="1" t="str">
        <f t="shared" si="279"/>
        <v>00000000</v>
      </c>
      <c r="S212" s="1" t="str">
        <f t="shared" si="279"/>
        <v>00000000</v>
      </c>
      <c r="T212" s="1" t="str">
        <f t="shared" si="279"/>
        <v>10000000</v>
      </c>
      <c r="U212" s="1" t="str">
        <f t="shared" si="279"/>
        <v>00011001</v>
      </c>
      <c r="V212" s="1" t="str">
        <f t="shared" si="279"/>
        <v>11101011</v>
      </c>
      <c r="W212" s="3" t="str">
        <f t="shared" ref="W212:AC212" si="280">HEX2BIN(RIGHT(W211,2),8)</f>
        <v>00000000</v>
      </c>
      <c r="X212" s="1" t="str">
        <f t="shared" si="280"/>
        <v>00000000</v>
      </c>
      <c r="Y212" s="3" t="str">
        <f t="shared" si="280"/>
        <v>00000000</v>
      </c>
      <c r="Z212" s="1" t="str">
        <f t="shared" si="280"/>
        <v>00000000</v>
      </c>
      <c r="AA212" s="3" t="str">
        <f t="shared" si="280"/>
        <v>00111000</v>
      </c>
      <c r="AB212" s="3" t="str">
        <f t="shared" si="280"/>
        <v>00000000</v>
      </c>
      <c r="AC212" s="1" t="str">
        <f t="shared" si="280"/>
        <v>00111000</v>
      </c>
    </row>
    <row r="213" spans="1:29">
      <c r="A213" s="1">
        <v>213</v>
      </c>
      <c r="B213" s="22"/>
      <c r="C213" s="22"/>
      <c r="D213" s="22"/>
      <c r="E213" s="22"/>
      <c r="F213" s="22"/>
      <c r="G213" s="22"/>
      <c r="H213" s="22"/>
      <c r="I213" s="3">
        <f>HEX2DEC(RIGHT(I211,2))</f>
        <v>131</v>
      </c>
      <c r="J213" s="3">
        <f t="shared" ref="J213:AC213" si="281">HEX2DEC(RIGHT(J211,2))</f>
        <v>6</v>
      </c>
      <c r="K213" s="1">
        <f t="shared" si="281"/>
        <v>0</v>
      </c>
      <c r="L213" s="1">
        <f t="shared" si="281"/>
        <v>112</v>
      </c>
      <c r="M213" s="3">
        <f t="shared" si="281"/>
        <v>0</v>
      </c>
      <c r="N213" s="3">
        <f t="shared" si="281"/>
        <v>0</v>
      </c>
      <c r="O213" s="5">
        <f t="shared" si="281"/>
        <v>15</v>
      </c>
      <c r="P213" s="1">
        <f t="shared" si="281"/>
        <v>13</v>
      </c>
      <c r="Q213" s="1">
        <f t="shared" si="281"/>
        <v>0</v>
      </c>
      <c r="R213" s="1">
        <f t="shared" si="281"/>
        <v>0</v>
      </c>
      <c r="S213" s="1">
        <f t="shared" si="281"/>
        <v>0</v>
      </c>
      <c r="T213" s="1">
        <f t="shared" si="281"/>
        <v>128</v>
      </c>
      <c r="U213" s="4">
        <f t="shared" si="281"/>
        <v>25</v>
      </c>
      <c r="V213" s="1">
        <f t="shared" si="281"/>
        <v>235</v>
      </c>
      <c r="W213" s="3">
        <f t="shared" si="281"/>
        <v>0</v>
      </c>
      <c r="X213" s="1">
        <f t="shared" si="281"/>
        <v>0</v>
      </c>
      <c r="Y213" s="3">
        <f t="shared" si="281"/>
        <v>0</v>
      </c>
      <c r="Z213" s="1">
        <f t="shared" si="281"/>
        <v>0</v>
      </c>
      <c r="AA213" s="3">
        <f t="shared" si="281"/>
        <v>56</v>
      </c>
      <c r="AB213" s="3">
        <f t="shared" si="281"/>
        <v>0</v>
      </c>
      <c r="AC213" s="1">
        <f t="shared" si="281"/>
        <v>56</v>
      </c>
    </row>
    <row r="214" spans="1:29">
      <c r="A214" s="1">
        <v>214</v>
      </c>
      <c r="B214" s="22"/>
      <c r="C214" s="22"/>
      <c r="D214" s="22" t="s">
        <v>26</v>
      </c>
      <c r="E214" s="22">
        <v>23</v>
      </c>
      <c r="F214" s="22"/>
      <c r="G214" s="22" t="s">
        <v>39</v>
      </c>
      <c r="H214" s="22" t="s">
        <v>28</v>
      </c>
      <c r="I214" s="3" t="s">
        <v>29</v>
      </c>
      <c r="J214" s="3" t="s">
        <v>30</v>
      </c>
      <c r="K214" s="1" t="s">
        <v>31</v>
      </c>
      <c r="L214" s="1" t="s">
        <v>32</v>
      </c>
      <c r="M214" s="3" t="s">
        <v>31</v>
      </c>
      <c r="N214" s="3" t="s">
        <v>31</v>
      </c>
      <c r="O214" s="1" t="s">
        <v>104</v>
      </c>
      <c r="P214" s="1" t="s">
        <v>88</v>
      </c>
      <c r="Q214" s="1" t="s">
        <v>31</v>
      </c>
      <c r="R214" s="1" t="s">
        <v>31</v>
      </c>
      <c r="S214" s="1" t="s">
        <v>31</v>
      </c>
      <c r="T214" s="1" t="s">
        <v>35</v>
      </c>
      <c r="U214" s="4" t="s">
        <v>42</v>
      </c>
      <c r="V214" s="1" t="s">
        <v>155</v>
      </c>
      <c r="W214" s="3" t="s">
        <v>31</v>
      </c>
      <c r="X214" s="1" t="s">
        <v>31</v>
      </c>
      <c r="Y214" s="3" t="s">
        <v>31</v>
      </c>
      <c r="Z214" s="1" t="s">
        <v>31</v>
      </c>
      <c r="AA214" s="3" t="s">
        <v>38</v>
      </c>
      <c r="AB214" s="3" t="s">
        <v>31</v>
      </c>
      <c r="AC214" s="1" t="s">
        <v>38</v>
      </c>
    </row>
    <row r="215" spans="1:29">
      <c r="A215" s="1">
        <v>215</v>
      </c>
      <c r="B215" s="22"/>
      <c r="C215" s="22"/>
      <c r="D215" s="22"/>
      <c r="E215" s="22"/>
      <c r="F215" s="22"/>
      <c r="G215" s="22"/>
      <c r="H215" s="22"/>
      <c r="I215" s="3" t="str">
        <f t="shared" ref="I215:O215" si="282">HEX2BIN(RIGHT(I214,2),8)</f>
        <v>10000011</v>
      </c>
      <c r="J215" s="3" t="str">
        <f t="shared" si="282"/>
        <v>00000110</v>
      </c>
      <c r="K215" s="1" t="str">
        <f t="shared" si="282"/>
        <v>00000000</v>
      </c>
      <c r="L215" s="1" t="str">
        <f t="shared" si="282"/>
        <v>01110000</v>
      </c>
      <c r="M215" s="3" t="str">
        <f t="shared" si="282"/>
        <v>00000000</v>
      </c>
      <c r="N215" s="3" t="str">
        <f t="shared" si="282"/>
        <v>00000000</v>
      </c>
      <c r="O215" s="1" t="str">
        <f t="shared" si="282"/>
        <v>00001111</v>
      </c>
      <c r="P215" s="1" t="str">
        <f t="shared" ref="P215:V215" si="283">HEX2BIN(RIGHT(P214,2),8)</f>
        <v>00101000</v>
      </c>
      <c r="Q215" s="1" t="str">
        <f t="shared" si="283"/>
        <v>00000000</v>
      </c>
      <c r="R215" s="1" t="str">
        <f t="shared" si="283"/>
        <v>00000000</v>
      </c>
      <c r="S215" s="1" t="str">
        <f t="shared" si="283"/>
        <v>00000000</v>
      </c>
      <c r="T215" s="1" t="str">
        <f t="shared" si="283"/>
        <v>10000000</v>
      </c>
      <c r="U215" s="1" t="str">
        <f t="shared" si="283"/>
        <v>00011001</v>
      </c>
      <c r="V215" s="1" t="str">
        <f t="shared" si="283"/>
        <v>11001110</v>
      </c>
      <c r="W215" s="3" t="str">
        <f t="shared" ref="W215:AC215" si="284">HEX2BIN(RIGHT(W214,2),8)</f>
        <v>00000000</v>
      </c>
      <c r="X215" s="1" t="str">
        <f t="shared" si="284"/>
        <v>00000000</v>
      </c>
      <c r="Y215" s="3" t="str">
        <f t="shared" si="284"/>
        <v>00000000</v>
      </c>
      <c r="Z215" s="1" t="str">
        <f t="shared" si="284"/>
        <v>00000000</v>
      </c>
      <c r="AA215" s="3" t="str">
        <f t="shared" si="284"/>
        <v>00111000</v>
      </c>
      <c r="AB215" s="3" t="str">
        <f t="shared" si="284"/>
        <v>00000000</v>
      </c>
      <c r="AC215" s="1" t="str">
        <f t="shared" si="284"/>
        <v>00111000</v>
      </c>
    </row>
    <row r="216" spans="1:29">
      <c r="A216" s="1">
        <v>216</v>
      </c>
      <c r="B216" s="22"/>
      <c r="C216" s="22"/>
      <c r="D216" s="22"/>
      <c r="E216" s="22"/>
      <c r="F216" s="22"/>
      <c r="G216" s="22"/>
      <c r="H216" s="22"/>
      <c r="I216" s="3">
        <f>HEX2DEC(RIGHT(I214,2))</f>
        <v>131</v>
      </c>
      <c r="J216" s="3">
        <f t="shared" ref="J216:AC216" si="285">HEX2DEC(RIGHT(J214,2))</f>
        <v>6</v>
      </c>
      <c r="K216" s="1">
        <f t="shared" si="285"/>
        <v>0</v>
      </c>
      <c r="L216" s="1">
        <f t="shared" si="285"/>
        <v>112</v>
      </c>
      <c r="M216" s="3">
        <f t="shared" si="285"/>
        <v>0</v>
      </c>
      <c r="N216" s="3">
        <f t="shared" si="285"/>
        <v>0</v>
      </c>
      <c r="O216" s="5">
        <f t="shared" si="285"/>
        <v>15</v>
      </c>
      <c r="P216" s="1">
        <f t="shared" si="285"/>
        <v>40</v>
      </c>
      <c r="Q216" s="1">
        <f t="shared" si="285"/>
        <v>0</v>
      </c>
      <c r="R216" s="1">
        <f t="shared" si="285"/>
        <v>0</v>
      </c>
      <c r="S216" s="1">
        <f t="shared" si="285"/>
        <v>0</v>
      </c>
      <c r="T216" s="1">
        <f t="shared" si="285"/>
        <v>128</v>
      </c>
      <c r="U216" s="4">
        <f t="shared" si="285"/>
        <v>25</v>
      </c>
      <c r="V216" s="1">
        <f t="shared" si="285"/>
        <v>206</v>
      </c>
      <c r="W216" s="3">
        <f t="shared" si="285"/>
        <v>0</v>
      </c>
      <c r="X216" s="1">
        <f t="shared" si="285"/>
        <v>0</v>
      </c>
      <c r="Y216" s="3">
        <f t="shared" si="285"/>
        <v>0</v>
      </c>
      <c r="Z216" s="1">
        <f t="shared" si="285"/>
        <v>0</v>
      </c>
      <c r="AA216" s="3">
        <f t="shared" si="285"/>
        <v>56</v>
      </c>
      <c r="AB216" s="3">
        <f t="shared" si="285"/>
        <v>0</v>
      </c>
      <c r="AC216" s="1">
        <f t="shared" si="285"/>
        <v>56</v>
      </c>
    </row>
    <row r="217" spans="1:29">
      <c r="A217" s="1">
        <v>217</v>
      </c>
      <c r="B217" s="22"/>
      <c r="C217" s="22"/>
      <c r="D217" s="22" t="s">
        <v>26</v>
      </c>
      <c r="E217" s="22">
        <v>23</v>
      </c>
      <c r="F217" s="22"/>
      <c r="G217" s="22" t="s">
        <v>39</v>
      </c>
      <c r="H217" s="22" t="s">
        <v>28</v>
      </c>
      <c r="I217" s="3" t="s">
        <v>29</v>
      </c>
      <c r="J217" s="3" t="s">
        <v>30</v>
      </c>
      <c r="K217" s="1" t="s">
        <v>31</v>
      </c>
      <c r="L217" s="1" t="s">
        <v>32</v>
      </c>
      <c r="M217" s="3" t="s">
        <v>31</v>
      </c>
      <c r="N217" s="3" t="s">
        <v>31</v>
      </c>
      <c r="O217" s="1" t="s">
        <v>104</v>
      </c>
      <c r="P217" s="1" t="s">
        <v>102</v>
      </c>
      <c r="Q217" s="1" t="s">
        <v>31</v>
      </c>
      <c r="R217" s="1" t="s">
        <v>31</v>
      </c>
      <c r="S217" s="1" t="s">
        <v>31</v>
      </c>
      <c r="T217" s="1" t="s">
        <v>35</v>
      </c>
      <c r="U217" s="4" t="s">
        <v>42</v>
      </c>
      <c r="V217" s="1" t="s">
        <v>127</v>
      </c>
      <c r="W217" s="3" t="s">
        <v>31</v>
      </c>
      <c r="X217" s="1" t="s">
        <v>31</v>
      </c>
      <c r="Y217" s="3" t="s">
        <v>31</v>
      </c>
      <c r="Z217" s="1" t="s">
        <v>31</v>
      </c>
      <c r="AA217" s="3" t="s">
        <v>38</v>
      </c>
      <c r="AB217" s="3" t="s">
        <v>31</v>
      </c>
      <c r="AC217" s="1" t="s">
        <v>38</v>
      </c>
    </row>
    <row r="218" spans="1:29">
      <c r="A218" s="1">
        <v>218</v>
      </c>
      <c r="B218" s="22"/>
      <c r="C218" s="22"/>
      <c r="D218" s="22"/>
      <c r="E218" s="22"/>
      <c r="F218" s="22"/>
      <c r="G218" s="22"/>
      <c r="H218" s="22"/>
      <c r="I218" s="3" t="str">
        <f t="shared" ref="I218:O218" si="286">HEX2BIN(RIGHT(I217,2),8)</f>
        <v>10000011</v>
      </c>
      <c r="J218" s="3" t="str">
        <f t="shared" si="286"/>
        <v>00000110</v>
      </c>
      <c r="K218" s="1" t="str">
        <f t="shared" si="286"/>
        <v>00000000</v>
      </c>
      <c r="L218" s="1" t="str">
        <f t="shared" si="286"/>
        <v>01110000</v>
      </c>
      <c r="M218" s="3" t="str">
        <f t="shared" si="286"/>
        <v>00000000</v>
      </c>
      <c r="N218" s="3" t="str">
        <f t="shared" si="286"/>
        <v>00000000</v>
      </c>
      <c r="O218" s="1" t="str">
        <f t="shared" si="286"/>
        <v>00001111</v>
      </c>
      <c r="P218" s="1" t="str">
        <f t="shared" ref="P218:V218" si="287">HEX2BIN(RIGHT(P217,2),8)</f>
        <v>00110001</v>
      </c>
      <c r="Q218" s="1" t="str">
        <f t="shared" si="287"/>
        <v>00000000</v>
      </c>
      <c r="R218" s="1" t="str">
        <f t="shared" si="287"/>
        <v>00000000</v>
      </c>
      <c r="S218" s="1" t="str">
        <f t="shared" si="287"/>
        <v>00000000</v>
      </c>
      <c r="T218" s="1" t="str">
        <f t="shared" si="287"/>
        <v>10000000</v>
      </c>
      <c r="U218" s="1" t="str">
        <f t="shared" si="287"/>
        <v>00011001</v>
      </c>
      <c r="V218" s="1" t="str">
        <f t="shared" si="287"/>
        <v>11010111</v>
      </c>
      <c r="W218" s="3" t="str">
        <f t="shared" ref="W218:AC218" si="288">HEX2BIN(RIGHT(W217,2),8)</f>
        <v>00000000</v>
      </c>
      <c r="X218" s="1" t="str">
        <f t="shared" si="288"/>
        <v>00000000</v>
      </c>
      <c r="Y218" s="3" t="str">
        <f t="shared" si="288"/>
        <v>00000000</v>
      </c>
      <c r="Z218" s="1" t="str">
        <f t="shared" si="288"/>
        <v>00000000</v>
      </c>
      <c r="AA218" s="3" t="str">
        <f t="shared" si="288"/>
        <v>00111000</v>
      </c>
      <c r="AB218" s="3" t="str">
        <f t="shared" si="288"/>
        <v>00000000</v>
      </c>
      <c r="AC218" s="1" t="str">
        <f t="shared" si="288"/>
        <v>00111000</v>
      </c>
    </row>
    <row r="219" spans="1:29">
      <c r="A219" s="1">
        <v>219</v>
      </c>
      <c r="B219" s="22"/>
      <c r="C219" s="22"/>
      <c r="D219" s="22"/>
      <c r="E219" s="22"/>
      <c r="F219" s="22"/>
      <c r="G219" s="22"/>
      <c r="H219" s="22"/>
      <c r="I219" s="3">
        <f>HEX2DEC(RIGHT(I217,2))</f>
        <v>131</v>
      </c>
      <c r="J219" s="3">
        <f t="shared" ref="J219:AC219" si="289">HEX2DEC(RIGHT(J217,2))</f>
        <v>6</v>
      </c>
      <c r="K219" s="1">
        <f t="shared" si="289"/>
        <v>0</v>
      </c>
      <c r="L219" s="1">
        <f t="shared" si="289"/>
        <v>112</v>
      </c>
      <c r="M219" s="3">
        <f t="shared" si="289"/>
        <v>0</v>
      </c>
      <c r="N219" s="3">
        <f t="shared" si="289"/>
        <v>0</v>
      </c>
      <c r="O219" s="5">
        <f t="shared" si="289"/>
        <v>15</v>
      </c>
      <c r="P219" s="1">
        <f t="shared" si="289"/>
        <v>49</v>
      </c>
      <c r="Q219" s="1">
        <f t="shared" si="289"/>
        <v>0</v>
      </c>
      <c r="R219" s="1">
        <f t="shared" si="289"/>
        <v>0</v>
      </c>
      <c r="S219" s="1">
        <f t="shared" si="289"/>
        <v>0</v>
      </c>
      <c r="T219" s="1">
        <f t="shared" si="289"/>
        <v>128</v>
      </c>
      <c r="U219" s="4">
        <f t="shared" si="289"/>
        <v>25</v>
      </c>
      <c r="V219" s="1">
        <f t="shared" si="289"/>
        <v>215</v>
      </c>
      <c r="W219" s="3">
        <f t="shared" si="289"/>
        <v>0</v>
      </c>
      <c r="X219" s="1">
        <f t="shared" si="289"/>
        <v>0</v>
      </c>
      <c r="Y219" s="3">
        <f t="shared" si="289"/>
        <v>0</v>
      </c>
      <c r="Z219" s="1">
        <f t="shared" si="289"/>
        <v>0</v>
      </c>
      <c r="AA219" s="3">
        <f t="shared" si="289"/>
        <v>56</v>
      </c>
      <c r="AB219" s="3">
        <f t="shared" si="289"/>
        <v>0</v>
      </c>
      <c r="AC219" s="1">
        <f t="shared" si="289"/>
        <v>56</v>
      </c>
    </row>
    <row r="220" spans="1:29">
      <c r="A220" s="1">
        <v>220</v>
      </c>
      <c r="B220" s="22"/>
      <c r="C220" s="22"/>
      <c r="D220" s="22" t="s">
        <v>26</v>
      </c>
      <c r="E220" s="22">
        <v>23</v>
      </c>
      <c r="F220" s="22"/>
      <c r="G220" s="22" t="s">
        <v>39</v>
      </c>
      <c r="H220" s="22" t="s">
        <v>28</v>
      </c>
      <c r="I220" s="3" t="s">
        <v>29</v>
      </c>
      <c r="J220" s="3" t="s">
        <v>30</v>
      </c>
      <c r="K220" s="1" t="s">
        <v>31</v>
      </c>
      <c r="L220" s="1" t="s">
        <v>32</v>
      </c>
      <c r="M220" s="3" t="s">
        <v>31</v>
      </c>
      <c r="N220" s="3" t="s">
        <v>31</v>
      </c>
      <c r="O220" s="1" t="s">
        <v>129</v>
      </c>
      <c r="P220" s="1" t="s">
        <v>129</v>
      </c>
      <c r="Q220" s="1" t="s">
        <v>31</v>
      </c>
      <c r="R220" s="1" t="s">
        <v>31</v>
      </c>
      <c r="S220" s="1" t="s">
        <v>31</v>
      </c>
      <c r="T220" s="1" t="s">
        <v>35</v>
      </c>
      <c r="U220" s="4" t="s">
        <v>36</v>
      </c>
      <c r="V220" s="1" t="s">
        <v>156</v>
      </c>
      <c r="W220" s="3" t="s">
        <v>31</v>
      </c>
      <c r="X220" s="1" t="s">
        <v>31</v>
      </c>
      <c r="Y220" s="3" t="s">
        <v>31</v>
      </c>
      <c r="Z220" s="1" t="s">
        <v>31</v>
      </c>
      <c r="AA220" s="3" t="s">
        <v>38</v>
      </c>
      <c r="AB220" s="3" t="s">
        <v>31</v>
      </c>
      <c r="AC220" s="1" t="s">
        <v>38</v>
      </c>
    </row>
    <row r="221" spans="1:29">
      <c r="A221" s="1">
        <v>221</v>
      </c>
      <c r="B221" s="22"/>
      <c r="C221" s="22"/>
      <c r="D221" s="22"/>
      <c r="E221" s="22"/>
      <c r="F221" s="22"/>
      <c r="G221" s="22"/>
      <c r="H221" s="22"/>
      <c r="I221" s="3" t="str">
        <f t="shared" ref="I221:O221" si="290">HEX2BIN(RIGHT(I220,2),8)</f>
        <v>10000011</v>
      </c>
      <c r="J221" s="3" t="str">
        <f t="shared" si="290"/>
        <v>00000110</v>
      </c>
      <c r="K221" s="1" t="str">
        <f t="shared" si="290"/>
        <v>00000000</v>
      </c>
      <c r="L221" s="1" t="str">
        <f t="shared" si="290"/>
        <v>01110000</v>
      </c>
      <c r="M221" s="3" t="str">
        <f t="shared" si="290"/>
        <v>00000000</v>
      </c>
      <c r="N221" s="3" t="str">
        <f t="shared" si="290"/>
        <v>00000000</v>
      </c>
      <c r="O221" s="1" t="str">
        <f t="shared" si="290"/>
        <v>00010000</v>
      </c>
      <c r="P221" s="1" t="str">
        <f t="shared" ref="P221:V221" si="291">HEX2BIN(RIGHT(P220,2),8)</f>
        <v>00010000</v>
      </c>
      <c r="Q221" s="1" t="str">
        <f t="shared" si="291"/>
        <v>00000000</v>
      </c>
      <c r="R221" s="1" t="str">
        <f t="shared" si="291"/>
        <v>00000000</v>
      </c>
      <c r="S221" s="1" t="str">
        <f t="shared" si="291"/>
        <v>00000000</v>
      </c>
      <c r="T221" s="1" t="str">
        <f t="shared" si="291"/>
        <v>10000000</v>
      </c>
      <c r="U221" s="1" t="str">
        <f t="shared" si="291"/>
        <v>00011000</v>
      </c>
      <c r="V221" s="1" t="str">
        <f t="shared" si="291"/>
        <v>11101000</v>
      </c>
      <c r="W221" s="3" t="str">
        <f t="shared" ref="W221:AC221" si="292">HEX2BIN(RIGHT(W220,2),8)</f>
        <v>00000000</v>
      </c>
      <c r="X221" s="1" t="str">
        <f t="shared" si="292"/>
        <v>00000000</v>
      </c>
      <c r="Y221" s="3" t="str">
        <f t="shared" si="292"/>
        <v>00000000</v>
      </c>
      <c r="Z221" s="1" t="str">
        <f t="shared" si="292"/>
        <v>00000000</v>
      </c>
      <c r="AA221" s="3" t="str">
        <f t="shared" si="292"/>
        <v>00111000</v>
      </c>
      <c r="AB221" s="3" t="str">
        <f t="shared" si="292"/>
        <v>00000000</v>
      </c>
      <c r="AC221" s="1" t="str">
        <f t="shared" si="292"/>
        <v>00111000</v>
      </c>
    </row>
    <row r="222" spans="1:29">
      <c r="A222" s="1">
        <v>222</v>
      </c>
      <c r="B222" s="22"/>
      <c r="C222" s="22"/>
      <c r="D222" s="22"/>
      <c r="E222" s="22"/>
      <c r="F222" s="22"/>
      <c r="G222" s="22"/>
      <c r="H222" s="22"/>
      <c r="I222" s="3">
        <f>HEX2DEC(RIGHT(I220,2))</f>
        <v>131</v>
      </c>
      <c r="J222" s="3">
        <f t="shared" ref="J222:AC222" si="293">HEX2DEC(RIGHT(J220,2))</f>
        <v>6</v>
      </c>
      <c r="K222" s="1">
        <f t="shared" si="293"/>
        <v>0</v>
      </c>
      <c r="L222" s="1">
        <f t="shared" si="293"/>
        <v>112</v>
      </c>
      <c r="M222" s="3">
        <f t="shared" si="293"/>
        <v>0</v>
      </c>
      <c r="N222" s="3">
        <f t="shared" si="293"/>
        <v>0</v>
      </c>
      <c r="O222" s="5">
        <f t="shared" si="293"/>
        <v>16</v>
      </c>
      <c r="P222" s="1">
        <f t="shared" si="293"/>
        <v>16</v>
      </c>
      <c r="Q222" s="1">
        <f t="shared" si="293"/>
        <v>0</v>
      </c>
      <c r="R222" s="1">
        <f t="shared" si="293"/>
        <v>0</v>
      </c>
      <c r="S222" s="1">
        <f t="shared" si="293"/>
        <v>0</v>
      </c>
      <c r="T222" s="1">
        <f t="shared" si="293"/>
        <v>128</v>
      </c>
      <c r="U222" s="4">
        <f t="shared" si="293"/>
        <v>24</v>
      </c>
      <c r="V222" s="1">
        <f t="shared" si="293"/>
        <v>232</v>
      </c>
      <c r="W222" s="3">
        <f t="shared" si="293"/>
        <v>0</v>
      </c>
      <c r="X222" s="1">
        <f t="shared" si="293"/>
        <v>0</v>
      </c>
      <c r="Y222" s="3">
        <f t="shared" si="293"/>
        <v>0</v>
      </c>
      <c r="Z222" s="1">
        <f t="shared" si="293"/>
        <v>0</v>
      </c>
      <c r="AA222" s="3">
        <f t="shared" si="293"/>
        <v>56</v>
      </c>
      <c r="AB222" s="3">
        <f t="shared" si="293"/>
        <v>0</v>
      </c>
      <c r="AC222" s="1">
        <f t="shared" si="293"/>
        <v>56</v>
      </c>
    </row>
    <row r="223" spans="1:29">
      <c r="A223" s="1">
        <v>223</v>
      </c>
      <c r="B223" s="22"/>
      <c r="C223" s="22"/>
      <c r="D223" s="22" t="s">
        <v>26</v>
      </c>
      <c r="E223" s="22">
        <v>23</v>
      </c>
      <c r="F223" s="22"/>
      <c r="G223" s="22" t="s">
        <v>39</v>
      </c>
      <c r="H223" s="22" t="s">
        <v>28</v>
      </c>
      <c r="I223" s="3" t="s">
        <v>29</v>
      </c>
      <c r="J223" s="3" t="s">
        <v>30</v>
      </c>
      <c r="K223" s="1" t="s">
        <v>31</v>
      </c>
      <c r="L223" s="1" t="s">
        <v>32</v>
      </c>
      <c r="M223" s="3" t="s">
        <v>31</v>
      </c>
      <c r="N223" s="3" t="s">
        <v>31</v>
      </c>
      <c r="O223" s="1" t="s">
        <v>129</v>
      </c>
      <c r="P223" s="1" t="s">
        <v>42</v>
      </c>
      <c r="Q223" s="1" t="s">
        <v>31</v>
      </c>
      <c r="R223" s="1" t="s">
        <v>31</v>
      </c>
      <c r="S223" s="1" t="s">
        <v>31</v>
      </c>
      <c r="T223" s="1" t="s">
        <v>35</v>
      </c>
      <c r="U223" s="4" t="s">
        <v>36</v>
      </c>
      <c r="V223" s="1" t="s">
        <v>157</v>
      </c>
      <c r="W223" s="3" t="s">
        <v>31</v>
      </c>
      <c r="X223" s="1" t="s">
        <v>31</v>
      </c>
      <c r="Y223" s="3" t="s">
        <v>31</v>
      </c>
      <c r="Z223" s="1" t="s">
        <v>31</v>
      </c>
      <c r="AA223" s="3" t="s">
        <v>38</v>
      </c>
      <c r="AB223" s="3" t="s">
        <v>31</v>
      </c>
      <c r="AC223" s="1" t="s">
        <v>38</v>
      </c>
    </row>
    <row r="224" spans="1:29">
      <c r="A224" s="1">
        <v>224</v>
      </c>
      <c r="B224" s="22"/>
      <c r="C224" s="22"/>
      <c r="D224" s="22"/>
      <c r="E224" s="22"/>
      <c r="F224" s="22"/>
      <c r="G224" s="22"/>
      <c r="H224" s="22"/>
      <c r="I224" s="3" t="str">
        <f t="shared" ref="I224:O224" si="294">HEX2BIN(RIGHT(I223,2),8)</f>
        <v>10000011</v>
      </c>
      <c r="J224" s="3" t="str">
        <f t="shared" si="294"/>
        <v>00000110</v>
      </c>
      <c r="K224" s="1" t="str">
        <f t="shared" si="294"/>
        <v>00000000</v>
      </c>
      <c r="L224" s="1" t="str">
        <f t="shared" si="294"/>
        <v>01110000</v>
      </c>
      <c r="M224" s="3" t="str">
        <f t="shared" si="294"/>
        <v>00000000</v>
      </c>
      <c r="N224" s="3" t="str">
        <f t="shared" si="294"/>
        <v>00000000</v>
      </c>
      <c r="O224" s="1" t="str">
        <f t="shared" si="294"/>
        <v>00010000</v>
      </c>
      <c r="P224" s="1" t="str">
        <f t="shared" ref="P224:V224" si="295">HEX2BIN(RIGHT(P223,2),8)</f>
        <v>00011001</v>
      </c>
      <c r="Q224" s="1" t="str">
        <f t="shared" si="295"/>
        <v>00000000</v>
      </c>
      <c r="R224" s="1" t="str">
        <f t="shared" si="295"/>
        <v>00000000</v>
      </c>
      <c r="S224" s="1" t="str">
        <f t="shared" si="295"/>
        <v>00000000</v>
      </c>
      <c r="T224" s="1" t="str">
        <f t="shared" si="295"/>
        <v>10000000</v>
      </c>
      <c r="U224" s="1" t="str">
        <f t="shared" si="295"/>
        <v>00011000</v>
      </c>
      <c r="V224" s="1" t="str">
        <f t="shared" si="295"/>
        <v>11100001</v>
      </c>
      <c r="W224" s="3" t="str">
        <f t="shared" ref="W224:AC224" si="296">HEX2BIN(RIGHT(W223,2),8)</f>
        <v>00000000</v>
      </c>
      <c r="X224" s="1" t="str">
        <f t="shared" si="296"/>
        <v>00000000</v>
      </c>
      <c r="Y224" s="3" t="str">
        <f t="shared" si="296"/>
        <v>00000000</v>
      </c>
      <c r="Z224" s="1" t="str">
        <f t="shared" si="296"/>
        <v>00000000</v>
      </c>
      <c r="AA224" s="3" t="str">
        <f t="shared" si="296"/>
        <v>00111000</v>
      </c>
      <c r="AB224" s="3" t="str">
        <f t="shared" si="296"/>
        <v>00000000</v>
      </c>
      <c r="AC224" s="1" t="str">
        <f t="shared" si="296"/>
        <v>00111000</v>
      </c>
    </row>
    <row r="225" spans="1:29">
      <c r="A225" s="1">
        <v>225</v>
      </c>
      <c r="B225" s="22"/>
      <c r="C225" s="22"/>
      <c r="D225" s="22"/>
      <c r="E225" s="22"/>
      <c r="F225" s="22"/>
      <c r="G225" s="22"/>
      <c r="H225" s="22"/>
      <c r="I225" s="3">
        <f>HEX2DEC(RIGHT(I223,2))</f>
        <v>131</v>
      </c>
      <c r="J225" s="3">
        <f t="shared" ref="J225:AC225" si="297">HEX2DEC(RIGHT(J223,2))</f>
        <v>6</v>
      </c>
      <c r="K225" s="1">
        <f t="shared" si="297"/>
        <v>0</v>
      </c>
      <c r="L225" s="1">
        <f t="shared" si="297"/>
        <v>112</v>
      </c>
      <c r="M225" s="3">
        <f t="shared" si="297"/>
        <v>0</v>
      </c>
      <c r="N225" s="3">
        <f t="shared" si="297"/>
        <v>0</v>
      </c>
      <c r="O225" s="5">
        <f t="shared" si="297"/>
        <v>16</v>
      </c>
      <c r="P225" s="1">
        <f t="shared" si="297"/>
        <v>25</v>
      </c>
      <c r="Q225" s="1">
        <f t="shared" si="297"/>
        <v>0</v>
      </c>
      <c r="R225" s="1">
        <f t="shared" si="297"/>
        <v>0</v>
      </c>
      <c r="S225" s="1">
        <f t="shared" si="297"/>
        <v>0</v>
      </c>
      <c r="T225" s="1">
        <f t="shared" si="297"/>
        <v>128</v>
      </c>
      <c r="U225" s="4">
        <f t="shared" si="297"/>
        <v>24</v>
      </c>
      <c r="V225" s="1">
        <f t="shared" si="297"/>
        <v>225</v>
      </c>
      <c r="W225" s="3">
        <f t="shared" si="297"/>
        <v>0</v>
      </c>
      <c r="X225" s="1">
        <f t="shared" si="297"/>
        <v>0</v>
      </c>
      <c r="Y225" s="3">
        <f t="shared" si="297"/>
        <v>0</v>
      </c>
      <c r="Z225" s="1">
        <f t="shared" si="297"/>
        <v>0</v>
      </c>
      <c r="AA225" s="3">
        <f t="shared" si="297"/>
        <v>56</v>
      </c>
      <c r="AB225" s="3">
        <f t="shared" si="297"/>
        <v>0</v>
      </c>
      <c r="AC225" s="1">
        <f t="shared" si="297"/>
        <v>56</v>
      </c>
    </row>
    <row r="226" spans="1:29">
      <c r="A226" s="1">
        <v>226</v>
      </c>
      <c r="B226" s="22"/>
      <c r="C226" s="22"/>
      <c r="D226" s="22" t="s">
        <v>26</v>
      </c>
      <c r="E226" s="22">
        <v>23</v>
      </c>
      <c r="F226" s="22"/>
      <c r="G226" s="22" t="s">
        <v>39</v>
      </c>
      <c r="H226" s="22" t="s">
        <v>28</v>
      </c>
      <c r="I226" s="3" t="s">
        <v>29</v>
      </c>
      <c r="J226" s="3" t="s">
        <v>30</v>
      </c>
      <c r="K226" s="1" t="s">
        <v>31</v>
      </c>
      <c r="L226" s="1" t="s">
        <v>32</v>
      </c>
      <c r="M226" s="3" t="s">
        <v>31</v>
      </c>
      <c r="N226" s="3" t="s">
        <v>31</v>
      </c>
      <c r="O226" s="1" t="s">
        <v>129</v>
      </c>
      <c r="P226" s="1" t="s">
        <v>136</v>
      </c>
      <c r="Q226" s="1" t="s">
        <v>31</v>
      </c>
      <c r="R226" s="1" t="s">
        <v>31</v>
      </c>
      <c r="S226" s="1" t="s">
        <v>31</v>
      </c>
      <c r="T226" s="1" t="s">
        <v>35</v>
      </c>
      <c r="U226" s="4" t="s">
        <v>36</v>
      </c>
      <c r="V226" s="1" t="s">
        <v>158</v>
      </c>
      <c r="W226" s="3" t="s">
        <v>31</v>
      </c>
      <c r="X226" s="1" t="s">
        <v>31</v>
      </c>
      <c r="Y226" s="3" t="s">
        <v>31</v>
      </c>
      <c r="Z226" s="1" t="s">
        <v>31</v>
      </c>
      <c r="AA226" s="3" t="s">
        <v>38</v>
      </c>
      <c r="AB226" s="3" t="s">
        <v>31</v>
      </c>
      <c r="AC226" s="1" t="s">
        <v>38</v>
      </c>
    </row>
    <row r="227" spans="1:29">
      <c r="A227" s="1">
        <v>227</v>
      </c>
      <c r="B227" s="22"/>
      <c r="C227" s="22"/>
      <c r="D227" s="22"/>
      <c r="E227" s="22"/>
      <c r="F227" s="22"/>
      <c r="G227" s="22"/>
      <c r="H227" s="22"/>
      <c r="I227" s="3" t="str">
        <f t="shared" ref="I227:O227" si="298">HEX2BIN(RIGHT(I226,2),8)</f>
        <v>10000011</v>
      </c>
      <c r="J227" s="3" t="str">
        <f t="shared" si="298"/>
        <v>00000110</v>
      </c>
      <c r="K227" s="1" t="str">
        <f t="shared" si="298"/>
        <v>00000000</v>
      </c>
      <c r="L227" s="1" t="str">
        <f t="shared" si="298"/>
        <v>01110000</v>
      </c>
      <c r="M227" s="3" t="str">
        <f t="shared" si="298"/>
        <v>00000000</v>
      </c>
      <c r="N227" s="3" t="str">
        <f t="shared" si="298"/>
        <v>00000000</v>
      </c>
      <c r="O227" s="1" t="str">
        <f t="shared" si="298"/>
        <v>00010000</v>
      </c>
      <c r="P227" s="1" t="str">
        <f t="shared" ref="P227:V227" si="299">HEX2BIN(RIGHT(P226,2),8)</f>
        <v>00100010</v>
      </c>
      <c r="Q227" s="1" t="str">
        <f t="shared" si="299"/>
        <v>00000000</v>
      </c>
      <c r="R227" s="1" t="str">
        <f t="shared" si="299"/>
        <v>00000000</v>
      </c>
      <c r="S227" s="1" t="str">
        <f t="shared" si="299"/>
        <v>00000000</v>
      </c>
      <c r="T227" s="1" t="str">
        <f t="shared" si="299"/>
        <v>10000000</v>
      </c>
      <c r="U227" s="1" t="str">
        <f t="shared" si="299"/>
        <v>00011000</v>
      </c>
      <c r="V227" s="1" t="str">
        <f t="shared" si="299"/>
        <v>11011010</v>
      </c>
      <c r="W227" s="3" t="str">
        <f t="shared" ref="W227:AC227" si="300">HEX2BIN(RIGHT(W226,2),8)</f>
        <v>00000000</v>
      </c>
      <c r="X227" s="1" t="str">
        <f t="shared" si="300"/>
        <v>00000000</v>
      </c>
      <c r="Y227" s="3" t="str">
        <f t="shared" si="300"/>
        <v>00000000</v>
      </c>
      <c r="Z227" s="1" t="str">
        <f t="shared" si="300"/>
        <v>00000000</v>
      </c>
      <c r="AA227" s="3" t="str">
        <f t="shared" si="300"/>
        <v>00111000</v>
      </c>
      <c r="AB227" s="3" t="str">
        <f t="shared" si="300"/>
        <v>00000000</v>
      </c>
      <c r="AC227" s="1" t="str">
        <f t="shared" si="300"/>
        <v>00111000</v>
      </c>
    </row>
    <row r="228" spans="1:29">
      <c r="A228" s="1">
        <v>228</v>
      </c>
      <c r="B228" s="22"/>
      <c r="C228" s="22"/>
      <c r="D228" s="22"/>
      <c r="E228" s="22"/>
      <c r="F228" s="22"/>
      <c r="G228" s="22"/>
      <c r="H228" s="22"/>
      <c r="I228" s="3">
        <f>HEX2DEC(RIGHT(I226,2))</f>
        <v>131</v>
      </c>
      <c r="J228" s="3">
        <f t="shared" ref="J228:AC228" si="301">HEX2DEC(RIGHT(J226,2))</f>
        <v>6</v>
      </c>
      <c r="K228" s="1">
        <f t="shared" si="301"/>
        <v>0</v>
      </c>
      <c r="L228" s="1">
        <f t="shared" si="301"/>
        <v>112</v>
      </c>
      <c r="M228" s="3">
        <f t="shared" si="301"/>
        <v>0</v>
      </c>
      <c r="N228" s="3">
        <f t="shared" si="301"/>
        <v>0</v>
      </c>
      <c r="O228" s="5">
        <f t="shared" si="301"/>
        <v>16</v>
      </c>
      <c r="P228" s="1">
        <f t="shared" si="301"/>
        <v>34</v>
      </c>
      <c r="Q228" s="1">
        <f t="shared" si="301"/>
        <v>0</v>
      </c>
      <c r="R228" s="1">
        <f t="shared" si="301"/>
        <v>0</v>
      </c>
      <c r="S228" s="1">
        <f t="shared" si="301"/>
        <v>0</v>
      </c>
      <c r="T228" s="1">
        <f t="shared" si="301"/>
        <v>128</v>
      </c>
      <c r="U228" s="4">
        <f t="shared" si="301"/>
        <v>24</v>
      </c>
      <c r="V228" s="1">
        <f t="shared" si="301"/>
        <v>218</v>
      </c>
      <c r="W228" s="3">
        <f t="shared" si="301"/>
        <v>0</v>
      </c>
      <c r="X228" s="1">
        <f t="shared" si="301"/>
        <v>0</v>
      </c>
      <c r="Y228" s="3">
        <f t="shared" si="301"/>
        <v>0</v>
      </c>
      <c r="Z228" s="1">
        <f t="shared" si="301"/>
        <v>0</v>
      </c>
      <c r="AA228" s="3">
        <f t="shared" si="301"/>
        <v>56</v>
      </c>
      <c r="AB228" s="3">
        <f t="shared" si="301"/>
        <v>0</v>
      </c>
      <c r="AC228" s="1">
        <f t="shared" si="301"/>
        <v>56</v>
      </c>
    </row>
    <row r="229" spans="1:29">
      <c r="A229" s="1">
        <v>229</v>
      </c>
      <c r="B229" s="22"/>
      <c r="C229" s="22"/>
      <c r="D229" s="22" t="s">
        <v>26</v>
      </c>
      <c r="E229" s="22">
        <v>23</v>
      </c>
      <c r="F229" s="22"/>
      <c r="G229" s="22" t="s">
        <v>39</v>
      </c>
      <c r="H229" s="22" t="s">
        <v>28</v>
      </c>
      <c r="I229" s="3" t="s">
        <v>29</v>
      </c>
      <c r="J229" s="3" t="s">
        <v>30</v>
      </c>
      <c r="K229" s="1" t="s">
        <v>31</v>
      </c>
      <c r="L229" s="1" t="s">
        <v>32</v>
      </c>
      <c r="M229" s="3" t="s">
        <v>31</v>
      </c>
      <c r="N229" s="3" t="s">
        <v>31</v>
      </c>
      <c r="O229" s="1" t="s">
        <v>129</v>
      </c>
      <c r="P229" s="1" t="s">
        <v>95</v>
      </c>
      <c r="Q229" s="1" t="s">
        <v>31</v>
      </c>
      <c r="R229" s="1" t="s">
        <v>31</v>
      </c>
      <c r="S229" s="1" t="s">
        <v>31</v>
      </c>
      <c r="T229" s="1" t="s">
        <v>35</v>
      </c>
      <c r="U229" s="4" t="s">
        <v>36</v>
      </c>
      <c r="V229" s="1" t="s">
        <v>51</v>
      </c>
      <c r="W229" s="3" t="s">
        <v>31</v>
      </c>
      <c r="X229" s="1" t="s">
        <v>31</v>
      </c>
      <c r="Y229" s="3" t="s">
        <v>31</v>
      </c>
      <c r="Z229" s="1" t="s">
        <v>31</v>
      </c>
      <c r="AA229" s="3" t="s">
        <v>38</v>
      </c>
      <c r="AB229" s="3" t="s">
        <v>31</v>
      </c>
      <c r="AC229" s="1" t="s">
        <v>38</v>
      </c>
    </row>
    <row r="230" spans="1:29">
      <c r="A230" s="1">
        <v>230</v>
      </c>
      <c r="B230" s="22"/>
      <c r="C230" s="22"/>
      <c r="D230" s="22"/>
      <c r="E230" s="22"/>
      <c r="F230" s="22"/>
      <c r="G230" s="22"/>
      <c r="H230" s="22"/>
      <c r="I230" s="3" t="str">
        <f t="shared" ref="I230:O230" si="302">HEX2BIN(RIGHT(I229,2),8)</f>
        <v>10000011</v>
      </c>
      <c r="J230" s="3" t="str">
        <f t="shared" si="302"/>
        <v>00000110</v>
      </c>
      <c r="K230" s="1" t="str">
        <f t="shared" si="302"/>
        <v>00000000</v>
      </c>
      <c r="L230" s="1" t="str">
        <f t="shared" si="302"/>
        <v>01110000</v>
      </c>
      <c r="M230" s="3" t="str">
        <f t="shared" si="302"/>
        <v>00000000</v>
      </c>
      <c r="N230" s="3" t="str">
        <f t="shared" si="302"/>
        <v>00000000</v>
      </c>
      <c r="O230" s="1" t="str">
        <f t="shared" si="302"/>
        <v>00010000</v>
      </c>
      <c r="P230" s="1" t="str">
        <f t="shared" ref="P230:V230" si="303">HEX2BIN(RIGHT(P229,2),8)</f>
        <v>00101011</v>
      </c>
      <c r="Q230" s="1" t="str">
        <f t="shared" si="303"/>
        <v>00000000</v>
      </c>
      <c r="R230" s="1" t="str">
        <f t="shared" si="303"/>
        <v>00000000</v>
      </c>
      <c r="S230" s="1" t="str">
        <f t="shared" si="303"/>
        <v>00000000</v>
      </c>
      <c r="T230" s="1" t="str">
        <f t="shared" si="303"/>
        <v>10000000</v>
      </c>
      <c r="U230" s="1" t="str">
        <f t="shared" si="303"/>
        <v>00011000</v>
      </c>
      <c r="V230" s="1" t="str">
        <f t="shared" si="303"/>
        <v>11010011</v>
      </c>
      <c r="W230" s="3" t="str">
        <f t="shared" ref="W230:AC230" si="304">HEX2BIN(RIGHT(W229,2),8)</f>
        <v>00000000</v>
      </c>
      <c r="X230" s="1" t="str">
        <f t="shared" si="304"/>
        <v>00000000</v>
      </c>
      <c r="Y230" s="3" t="str">
        <f t="shared" si="304"/>
        <v>00000000</v>
      </c>
      <c r="Z230" s="1" t="str">
        <f t="shared" si="304"/>
        <v>00000000</v>
      </c>
      <c r="AA230" s="3" t="str">
        <f t="shared" si="304"/>
        <v>00111000</v>
      </c>
      <c r="AB230" s="3" t="str">
        <f t="shared" si="304"/>
        <v>00000000</v>
      </c>
      <c r="AC230" s="1" t="str">
        <f t="shared" si="304"/>
        <v>00111000</v>
      </c>
    </row>
    <row r="231" spans="1:29">
      <c r="A231" s="1">
        <v>231</v>
      </c>
      <c r="B231" s="22"/>
      <c r="C231" s="22"/>
      <c r="D231" s="22"/>
      <c r="E231" s="22"/>
      <c r="F231" s="22"/>
      <c r="G231" s="22"/>
      <c r="H231" s="22"/>
      <c r="I231" s="3">
        <f>HEX2DEC(RIGHT(I229,2))</f>
        <v>131</v>
      </c>
      <c r="J231" s="3">
        <f t="shared" ref="J231:AC231" si="305">HEX2DEC(RIGHT(J229,2))</f>
        <v>6</v>
      </c>
      <c r="K231" s="1">
        <f t="shared" si="305"/>
        <v>0</v>
      </c>
      <c r="L231" s="1">
        <f t="shared" si="305"/>
        <v>112</v>
      </c>
      <c r="M231" s="3">
        <f t="shared" si="305"/>
        <v>0</v>
      </c>
      <c r="N231" s="3">
        <f t="shared" si="305"/>
        <v>0</v>
      </c>
      <c r="O231" s="5">
        <f t="shared" si="305"/>
        <v>16</v>
      </c>
      <c r="P231" s="1">
        <f t="shared" si="305"/>
        <v>43</v>
      </c>
      <c r="Q231" s="1">
        <f t="shared" si="305"/>
        <v>0</v>
      </c>
      <c r="R231" s="1">
        <f t="shared" si="305"/>
        <v>0</v>
      </c>
      <c r="S231" s="1">
        <f t="shared" si="305"/>
        <v>0</v>
      </c>
      <c r="T231" s="1">
        <f t="shared" si="305"/>
        <v>128</v>
      </c>
      <c r="U231" s="4">
        <f t="shared" si="305"/>
        <v>24</v>
      </c>
      <c r="V231" s="1">
        <f t="shared" si="305"/>
        <v>211</v>
      </c>
      <c r="W231" s="3">
        <f t="shared" si="305"/>
        <v>0</v>
      </c>
      <c r="X231" s="1">
        <f t="shared" si="305"/>
        <v>0</v>
      </c>
      <c r="Y231" s="3">
        <f t="shared" si="305"/>
        <v>0</v>
      </c>
      <c r="Z231" s="1">
        <f t="shared" si="305"/>
        <v>0</v>
      </c>
      <c r="AA231" s="3">
        <f t="shared" si="305"/>
        <v>56</v>
      </c>
      <c r="AB231" s="3">
        <f t="shared" si="305"/>
        <v>0</v>
      </c>
      <c r="AC231" s="1">
        <f t="shared" si="305"/>
        <v>56</v>
      </c>
    </row>
    <row r="232" spans="1:29">
      <c r="A232" s="1">
        <v>232</v>
      </c>
      <c r="B232" s="22"/>
      <c r="C232" s="22"/>
      <c r="D232" s="22" t="s">
        <v>26</v>
      </c>
      <c r="E232" s="22">
        <v>23</v>
      </c>
      <c r="F232" s="22"/>
      <c r="G232" s="22" t="s">
        <v>39</v>
      </c>
      <c r="H232" s="22" t="s">
        <v>28</v>
      </c>
      <c r="I232" s="3" t="s">
        <v>29</v>
      </c>
      <c r="J232" s="3" t="s">
        <v>30</v>
      </c>
      <c r="K232" s="1" t="s">
        <v>31</v>
      </c>
      <c r="L232" s="1" t="s">
        <v>32</v>
      </c>
      <c r="M232" s="3" t="s">
        <v>31</v>
      </c>
      <c r="N232" s="3" t="s">
        <v>31</v>
      </c>
      <c r="O232" s="1" t="s">
        <v>129</v>
      </c>
      <c r="P232" s="1" t="s">
        <v>159</v>
      </c>
      <c r="Q232" s="1" t="s">
        <v>31</v>
      </c>
      <c r="R232" s="1" t="s">
        <v>31</v>
      </c>
      <c r="S232" s="1" t="s">
        <v>31</v>
      </c>
      <c r="T232" s="1" t="s">
        <v>35</v>
      </c>
      <c r="U232" s="4" t="s">
        <v>42</v>
      </c>
      <c r="V232" s="1" t="s">
        <v>160</v>
      </c>
      <c r="W232" s="3" t="s">
        <v>31</v>
      </c>
      <c r="X232" s="1" t="s">
        <v>31</v>
      </c>
      <c r="Y232" s="3" t="s">
        <v>31</v>
      </c>
      <c r="Z232" s="1" t="s">
        <v>31</v>
      </c>
      <c r="AA232" s="3" t="s">
        <v>38</v>
      </c>
      <c r="AB232" s="3" t="s">
        <v>31</v>
      </c>
      <c r="AC232" s="1" t="s">
        <v>38</v>
      </c>
    </row>
    <row r="233" spans="1:29">
      <c r="A233" s="1">
        <v>233</v>
      </c>
      <c r="B233" s="22"/>
      <c r="C233" s="22"/>
      <c r="D233" s="22"/>
      <c r="E233" s="22"/>
      <c r="F233" s="22"/>
      <c r="G233" s="22"/>
      <c r="H233" s="22"/>
      <c r="I233" s="3" t="str">
        <f t="shared" ref="I233:O233" si="306">HEX2BIN(RIGHT(I232,2),8)</f>
        <v>10000011</v>
      </c>
      <c r="J233" s="3" t="str">
        <f t="shared" si="306"/>
        <v>00000110</v>
      </c>
      <c r="K233" s="1" t="str">
        <f t="shared" si="306"/>
        <v>00000000</v>
      </c>
      <c r="L233" s="1" t="str">
        <f t="shared" si="306"/>
        <v>01110000</v>
      </c>
      <c r="M233" s="3" t="str">
        <f t="shared" si="306"/>
        <v>00000000</v>
      </c>
      <c r="N233" s="3" t="str">
        <f t="shared" si="306"/>
        <v>00000000</v>
      </c>
      <c r="O233" s="1" t="str">
        <f t="shared" si="306"/>
        <v>00010000</v>
      </c>
      <c r="P233" s="1" t="str">
        <f t="shared" ref="P233:V233" si="307">HEX2BIN(RIGHT(P232,2),8)</f>
        <v>00110100</v>
      </c>
      <c r="Q233" s="1" t="str">
        <f t="shared" si="307"/>
        <v>00000000</v>
      </c>
      <c r="R233" s="1" t="str">
        <f t="shared" si="307"/>
        <v>00000000</v>
      </c>
      <c r="S233" s="1" t="str">
        <f t="shared" si="307"/>
        <v>00000000</v>
      </c>
      <c r="T233" s="1" t="str">
        <f t="shared" si="307"/>
        <v>10000000</v>
      </c>
      <c r="U233" s="1" t="str">
        <f t="shared" si="307"/>
        <v>00011001</v>
      </c>
      <c r="V233" s="1" t="str">
        <f t="shared" si="307"/>
        <v>11001101</v>
      </c>
      <c r="W233" s="3" t="str">
        <f t="shared" ref="W233:AC233" si="308">HEX2BIN(RIGHT(W232,2),8)</f>
        <v>00000000</v>
      </c>
      <c r="X233" s="1" t="str">
        <f t="shared" si="308"/>
        <v>00000000</v>
      </c>
      <c r="Y233" s="3" t="str">
        <f t="shared" si="308"/>
        <v>00000000</v>
      </c>
      <c r="Z233" s="1" t="str">
        <f t="shared" si="308"/>
        <v>00000000</v>
      </c>
      <c r="AA233" s="3" t="str">
        <f t="shared" si="308"/>
        <v>00111000</v>
      </c>
      <c r="AB233" s="3" t="str">
        <f t="shared" si="308"/>
        <v>00000000</v>
      </c>
      <c r="AC233" s="1" t="str">
        <f t="shared" si="308"/>
        <v>00111000</v>
      </c>
    </row>
    <row r="234" spans="1:29">
      <c r="A234" s="1">
        <v>234</v>
      </c>
      <c r="B234" s="22"/>
      <c r="C234" s="22"/>
      <c r="D234" s="22"/>
      <c r="E234" s="22"/>
      <c r="F234" s="22"/>
      <c r="G234" s="22"/>
      <c r="H234" s="22"/>
      <c r="I234" s="3">
        <f>HEX2DEC(RIGHT(I232,2))</f>
        <v>131</v>
      </c>
      <c r="J234" s="3">
        <f t="shared" ref="J234:AC234" si="309">HEX2DEC(RIGHT(J232,2))</f>
        <v>6</v>
      </c>
      <c r="K234" s="1">
        <f t="shared" si="309"/>
        <v>0</v>
      </c>
      <c r="L234" s="1">
        <f t="shared" si="309"/>
        <v>112</v>
      </c>
      <c r="M234" s="3">
        <f t="shared" si="309"/>
        <v>0</v>
      </c>
      <c r="N234" s="3">
        <f t="shared" si="309"/>
        <v>0</v>
      </c>
      <c r="O234" s="5">
        <f t="shared" si="309"/>
        <v>16</v>
      </c>
      <c r="P234" s="1">
        <f t="shared" si="309"/>
        <v>52</v>
      </c>
      <c r="Q234" s="1">
        <f t="shared" si="309"/>
        <v>0</v>
      </c>
      <c r="R234" s="1">
        <f t="shared" si="309"/>
        <v>0</v>
      </c>
      <c r="S234" s="1">
        <f t="shared" si="309"/>
        <v>0</v>
      </c>
      <c r="T234" s="1">
        <f t="shared" si="309"/>
        <v>128</v>
      </c>
      <c r="U234" s="4">
        <f t="shared" si="309"/>
        <v>25</v>
      </c>
      <c r="V234" s="1">
        <f t="shared" si="309"/>
        <v>205</v>
      </c>
      <c r="W234" s="3">
        <f t="shared" si="309"/>
        <v>0</v>
      </c>
      <c r="X234" s="1">
        <f t="shared" si="309"/>
        <v>0</v>
      </c>
      <c r="Y234" s="3">
        <f t="shared" si="309"/>
        <v>0</v>
      </c>
      <c r="Z234" s="1">
        <f t="shared" si="309"/>
        <v>0</v>
      </c>
      <c r="AA234" s="3">
        <f t="shared" si="309"/>
        <v>56</v>
      </c>
      <c r="AB234" s="3">
        <f t="shared" si="309"/>
        <v>0</v>
      </c>
      <c r="AC234" s="1">
        <f t="shared" si="309"/>
        <v>56</v>
      </c>
    </row>
    <row r="235" spans="1:29">
      <c r="A235" s="1">
        <v>235</v>
      </c>
      <c r="B235" s="22"/>
      <c r="C235" s="22"/>
      <c r="D235" s="22" t="s">
        <v>26</v>
      </c>
      <c r="E235" s="22">
        <v>23</v>
      </c>
      <c r="F235" s="22"/>
      <c r="G235" s="22" t="s">
        <v>39</v>
      </c>
      <c r="H235" s="22" t="s">
        <v>28</v>
      </c>
      <c r="I235" s="3" t="s">
        <v>29</v>
      </c>
      <c r="J235" s="3" t="s">
        <v>30</v>
      </c>
      <c r="K235" s="1" t="s">
        <v>31</v>
      </c>
      <c r="L235" s="1" t="s">
        <v>32</v>
      </c>
      <c r="M235" s="3" t="s">
        <v>31</v>
      </c>
      <c r="N235" s="3" t="s">
        <v>31</v>
      </c>
      <c r="O235" s="1" t="s">
        <v>59</v>
      </c>
      <c r="P235" s="1" t="s">
        <v>56</v>
      </c>
      <c r="Q235" s="1" t="s">
        <v>31</v>
      </c>
      <c r="R235" s="1" t="s">
        <v>31</v>
      </c>
      <c r="S235" s="1" t="s">
        <v>31</v>
      </c>
      <c r="T235" s="1" t="s">
        <v>35</v>
      </c>
      <c r="U235" s="4" t="s">
        <v>42</v>
      </c>
      <c r="V235" s="1" t="s">
        <v>161</v>
      </c>
      <c r="W235" s="3" t="s">
        <v>31</v>
      </c>
      <c r="X235" s="1" t="s">
        <v>31</v>
      </c>
      <c r="Y235" s="3" t="s">
        <v>31</v>
      </c>
      <c r="Z235" s="1" t="s">
        <v>31</v>
      </c>
      <c r="AA235" s="3" t="s">
        <v>38</v>
      </c>
      <c r="AB235" s="3" t="s">
        <v>31</v>
      </c>
      <c r="AC235" s="1" t="s">
        <v>38</v>
      </c>
    </row>
    <row r="236" spans="1:29">
      <c r="A236" s="1">
        <v>236</v>
      </c>
      <c r="B236" s="22"/>
      <c r="C236" s="22"/>
      <c r="D236" s="22"/>
      <c r="E236" s="22"/>
      <c r="F236" s="22"/>
      <c r="G236" s="22"/>
      <c r="H236" s="22"/>
      <c r="I236" s="3" t="str">
        <f t="shared" ref="I236:O236" si="310">HEX2BIN(RIGHT(I235,2),8)</f>
        <v>10000011</v>
      </c>
      <c r="J236" s="3" t="str">
        <f t="shared" si="310"/>
        <v>00000110</v>
      </c>
      <c r="K236" s="1" t="str">
        <f t="shared" si="310"/>
        <v>00000000</v>
      </c>
      <c r="L236" s="1" t="str">
        <f t="shared" si="310"/>
        <v>01110000</v>
      </c>
      <c r="M236" s="3" t="str">
        <f t="shared" si="310"/>
        <v>00000000</v>
      </c>
      <c r="N236" s="3" t="str">
        <f t="shared" si="310"/>
        <v>00000000</v>
      </c>
      <c r="O236" s="1" t="str">
        <f t="shared" si="310"/>
        <v>00010001</v>
      </c>
      <c r="P236" s="1" t="str">
        <f t="shared" ref="P236:V236" si="311">HEX2BIN(RIGHT(P235,2),8)</f>
        <v>00000001</v>
      </c>
      <c r="Q236" s="1" t="str">
        <f t="shared" si="311"/>
        <v>00000000</v>
      </c>
      <c r="R236" s="1" t="str">
        <f t="shared" si="311"/>
        <v>00000000</v>
      </c>
      <c r="S236" s="1" t="str">
        <f t="shared" si="311"/>
        <v>00000000</v>
      </c>
      <c r="T236" s="1" t="str">
        <f t="shared" si="311"/>
        <v>10000000</v>
      </c>
      <c r="U236" s="1" t="str">
        <f t="shared" si="311"/>
        <v>00011001</v>
      </c>
      <c r="V236" s="1" t="str">
        <f t="shared" si="311"/>
        <v>11111001</v>
      </c>
      <c r="W236" s="3" t="str">
        <f t="shared" ref="W236:AC236" si="312">HEX2BIN(RIGHT(W235,2),8)</f>
        <v>00000000</v>
      </c>
      <c r="X236" s="1" t="str">
        <f t="shared" si="312"/>
        <v>00000000</v>
      </c>
      <c r="Y236" s="3" t="str">
        <f t="shared" si="312"/>
        <v>00000000</v>
      </c>
      <c r="Z236" s="1" t="str">
        <f t="shared" si="312"/>
        <v>00000000</v>
      </c>
      <c r="AA236" s="3" t="str">
        <f t="shared" si="312"/>
        <v>00111000</v>
      </c>
      <c r="AB236" s="3" t="str">
        <f t="shared" si="312"/>
        <v>00000000</v>
      </c>
      <c r="AC236" s="1" t="str">
        <f t="shared" si="312"/>
        <v>00111000</v>
      </c>
    </row>
    <row r="237" spans="1:29">
      <c r="A237" s="1">
        <v>237</v>
      </c>
      <c r="B237" s="22"/>
      <c r="C237" s="22"/>
      <c r="D237" s="22"/>
      <c r="E237" s="22"/>
      <c r="F237" s="22"/>
      <c r="G237" s="22"/>
      <c r="H237" s="22"/>
      <c r="I237" s="3">
        <f>HEX2DEC(RIGHT(I235,2))</f>
        <v>131</v>
      </c>
      <c r="J237" s="3">
        <f t="shared" ref="J237:AC237" si="313">HEX2DEC(RIGHT(J235,2))</f>
        <v>6</v>
      </c>
      <c r="K237" s="1">
        <f t="shared" si="313"/>
        <v>0</v>
      </c>
      <c r="L237" s="1">
        <f t="shared" si="313"/>
        <v>112</v>
      </c>
      <c r="M237" s="3">
        <f t="shared" si="313"/>
        <v>0</v>
      </c>
      <c r="N237" s="3">
        <f t="shared" si="313"/>
        <v>0</v>
      </c>
      <c r="O237" s="5">
        <f t="shared" si="313"/>
        <v>17</v>
      </c>
      <c r="P237" s="1">
        <f t="shared" si="313"/>
        <v>1</v>
      </c>
      <c r="Q237" s="1">
        <f t="shared" si="313"/>
        <v>0</v>
      </c>
      <c r="R237" s="1">
        <f t="shared" si="313"/>
        <v>0</v>
      </c>
      <c r="S237" s="1">
        <f t="shared" si="313"/>
        <v>0</v>
      </c>
      <c r="T237" s="1">
        <f t="shared" si="313"/>
        <v>128</v>
      </c>
      <c r="U237" s="4">
        <f t="shared" si="313"/>
        <v>25</v>
      </c>
      <c r="V237" s="1">
        <f t="shared" si="313"/>
        <v>249</v>
      </c>
      <c r="W237" s="3">
        <f t="shared" si="313"/>
        <v>0</v>
      </c>
      <c r="X237" s="1">
        <f t="shared" si="313"/>
        <v>0</v>
      </c>
      <c r="Y237" s="3">
        <f t="shared" si="313"/>
        <v>0</v>
      </c>
      <c r="Z237" s="1">
        <f t="shared" si="313"/>
        <v>0</v>
      </c>
      <c r="AA237" s="3">
        <f t="shared" si="313"/>
        <v>56</v>
      </c>
      <c r="AB237" s="3">
        <f t="shared" si="313"/>
        <v>0</v>
      </c>
      <c r="AC237" s="1">
        <f t="shared" si="313"/>
        <v>56</v>
      </c>
    </row>
    <row r="238" spans="1:29">
      <c r="A238" s="1">
        <v>238</v>
      </c>
      <c r="B238" s="22"/>
      <c r="C238" s="22"/>
      <c r="D238" s="22" t="s">
        <v>26</v>
      </c>
      <c r="E238" s="22">
        <v>23</v>
      </c>
      <c r="F238" s="22"/>
      <c r="G238" s="22" t="s">
        <v>39</v>
      </c>
      <c r="H238" s="22" t="s">
        <v>28</v>
      </c>
      <c r="I238" s="3" t="s">
        <v>29</v>
      </c>
      <c r="J238" s="3" t="s">
        <v>30</v>
      </c>
      <c r="K238" s="1" t="s">
        <v>31</v>
      </c>
      <c r="L238" s="1" t="s">
        <v>32</v>
      </c>
      <c r="M238" s="3" t="s">
        <v>31</v>
      </c>
      <c r="N238" s="3" t="s">
        <v>31</v>
      </c>
      <c r="O238" s="1" t="s">
        <v>59</v>
      </c>
      <c r="P238" s="1" t="s">
        <v>116</v>
      </c>
      <c r="Q238" s="1" t="s">
        <v>31</v>
      </c>
      <c r="R238" s="1" t="s">
        <v>31</v>
      </c>
      <c r="S238" s="1" t="s">
        <v>31</v>
      </c>
      <c r="T238" s="1" t="s">
        <v>35</v>
      </c>
      <c r="U238" s="4" t="s">
        <v>42</v>
      </c>
      <c r="V238" s="1" t="s">
        <v>162</v>
      </c>
      <c r="W238" s="3" t="s">
        <v>31</v>
      </c>
      <c r="X238" s="1" t="s">
        <v>31</v>
      </c>
      <c r="Y238" s="3" t="s">
        <v>31</v>
      </c>
      <c r="Z238" s="1" t="s">
        <v>31</v>
      </c>
      <c r="AA238" s="3" t="s">
        <v>38</v>
      </c>
      <c r="AB238" s="3" t="s">
        <v>31</v>
      </c>
      <c r="AC238" s="1" t="s">
        <v>38</v>
      </c>
    </row>
    <row r="239" spans="1:29">
      <c r="A239" s="1">
        <v>239</v>
      </c>
      <c r="B239" s="22"/>
      <c r="C239" s="22"/>
      <c r="D239" s="22"/>
      <c r="E239" s="22"/>
      <c r="F239" s="22"/>
      <c r="G239" s="22"/>
      <c r="H239" s="22"/>
      <c r="I239" s="3" t="str">
        <f t="shared" ref="I239:O239" si="314">HEX2BIN(RIGHT(I238,2),8)</f>
        <v>10000011</v>
      </c>
      <c r="J239" s="3" t="str">
        <f t="shared" si="314"/>
        <v>00000110</v>
      </c>
      <c r="K239" s="1" t="str">
        <f t="shared" si="314"/>
        <v>00000000</v>
      </c>
      <c r="L239" s="1" t="str">
        <f t="shared" si="314"/>
        <v>01110000</v>
      </c>
      <c r="M239" s="3" t="str">
        <f t="shared" si="314"/>
        <v>00000000</v>
      </c>
      <c r="N239" s="3" t="str">
        <f t="shared" si="314"/>
        <v>00000000</v>
      </c>
      <c r="O239" s="1" t="str">
        <f t="shared" si="314"/>
        <v>00010001</v>
      </c>
      <c r="P239" s="1" t="str">
        <f t="shared" ref="P239:V239" si="315">HEX2BIN(RIGHT(P238,2),8)</f>
        <v>00001010</v>
      </c>
      <c r="Q239" s="1" t="str">
        <f t="shared" si="315"/>
        <v>00000000</v>
      </c>
      <c r="R239" s="1" t="str">
        <f t="shared" si="315"/>
        <v>00000000</v>
      </c>
      <c r="S239" s="1" t="str">
        <f t="shared" si="315"/>
        <v>00000000</v>
      </c>
      <c r="T239" s="1" t="str">
        <f t="shared" si="315"/>
        <v>10000000</v>
      </c>
      <c r="U239" s="1" t="str">
        <f t="shared" si="315"/>
        <v>00011001</v>
      </c>
      <c r="V239" s="1" t="str">
        <f t="shared" si="315"/>
        <v>11110010</v>
      </c>
      <c r="W239" s="3" t="str">
        <f t="shared" ref="W239:AC239" si="316">HEX2BIN(RIGHT(W238,2),8)</f>
        <v>00000000</v>
      </c>
      <c r="X239" s="1" t="str">
        <f t="shared" si="316"/>
        <v>00000000</v>
      </c>
      <c r="Y239" s="3" t="str">
        <f t="shared" si="316"/>
        <v>00000000</v>
      </c>
      <c r="Z239" s="1" t="str">
        <f t="shared" si="316"/>
        <v>00000000</v>
      </c>
      <c r="AA239" s="3" t="str">
        <f t="shared" si="316"/>
        <v>00111000</v>
      </c>
      <c r="AB239" s="3" t="str">
        <f t="shared" si="316"/>
        <v>00000000</v>
      </c>
      <c r="AC239" s="1" t="str">
        <f t="shared" si="316"/>
        <v>00111000</v>
      </c>
    </row>
    <row r="240" spans="1:29">
      <c r="A240" s="1">
        <v>240</v>
      </c>
      <c r="B240" s="22"/>
      <c r="C240" s="22"/>
      <c r="D240" s="22"/>
      <c r="E240" s="22"/>
      <c r="F240" s="22"/>
      <c r="G240" s="22"/>
      <c r="H240" s="22"/>
      <c r="I240" s="3">
        <f>HEX2DEC(RIGHT(I238,2))</f>
        <v>131</v>
      </c>
      <c r="J240" s="3">
        <f t="shared" ref="J240:AC240" si="317">HEX2DEC(RIGHT(J238,2))</f>
        <v>6</v>
      </c>
      <c r="K240" s="1">
        <f t="shared" si="317"/>
        <v>0</v>
      </c>
      <c r="L240" s="1">
        <f t="shared" si="317"/>
        <v>112</v>
      </c>
      <c r="M240" s="3">
        <f t="shared" si="317"/>
        <v>0</v>
      </c>
      <c r="N240" s="3">
        <f t="shared" si="317"/>
        <v>0</v>
      </c>
      <c r="O240" s="5">
        <f t="shared" si="317"/>
        <v>17</v>
      </c>
      <c r="P240" s="1">
        <f t="shared" si="317"/>
        <v>10</v>
      </c>
      <c r="Q240" s="1">
        <f t="shared" si="317"/>
        <v>0</v>
      </c>
      <c r="R240" s="1">
        <f t="shared" si="317"/>
        <v>0</v>
      </c>
      <c r="S240" s="1">
        <f t="shared" si="317"/>
        <v>0</v>
      </c>
      <c r="T240" s="1">
        <f t="shared" si="317"/>
        <v>128</v>
      </c>
      <c r="U240" s="4">
        <f t="shared" si="317"/>
        <v>25</v>
      </c>
      <c r="V240" s="1">
        <f t="shared" si="317"/>
        <v>242</v>
      </c>
      <c r="W240" s="3">
        <f t="shared" si="317"/>
        <v>0</v>
      </c>
      <c r="X240" s="1">
        <f t="shared" si="317"/>
        <v>0</v>
      </c>
      <c r="Y240" s="3">
        <f t="shared" si="317"/>
        <v>0</v>
      </c>
      <c r="Z240" s="1">
        <f t="shared" si="317"/>
        <v>0</v>
      </c>
      <c r="AA240" s="3">
        <f t="shared" si="317"/>
        <v>56</v>
      </c>
      <c r="AB240" s="3">
        <f t="shared" si="317"/>
        <v>0</v>
      </c>
      <c r="AC240" s="1">
        <f t="shared" si="317"/>
        <v>56</v>
      </c>
    </row>
    <row r="241" spans="1:8">
      <c r="A241" s="1">
        <v>241</v>
      </c>
      <c r="B241" s="22"/>
      <c r="C241" s="22"/>
      <c r="D241" s="22" t="s">
        <v>26</v>
      </c>
      <c r="E241" s="22">
        <v>23</v>
      </c>
      <c r="F241" s="22"/>
      <c r="G241" s="22" t="s">
        <v>39</v>
      </c>
      <c r="H241" s="22" t="s">
        <v>28</v>
      </c>
    </row>
    <row r="242" spans="1:8">
      <c r="A242" s="1">
        <v>242</v>
      </c>
      <c r="B242" s="22"/>
      <c r="C242" s="22"/>
      <c r="D242" s="22"/>
      <c r="E242" s="22"/>
      <c r="F242" s="22"/>
      <c r="G242" s="22"/>
      <c r="H242" s="22"/>
    </row>
    <row r="243" spans="1:8">
      <c r="A243" s="1">
        <v>243</v>
      </c>
      <c r="B243" s="22"/>
      <c r="C243" s="22"/>
      <c r="D243" s="22"/>
      <c r="E243" s="22"/>
      <c r="F243" s="22"/>
      <c r="G243" s="22"/>
      <c r="H243" s="22"/>
    </row>
    <row r="244" spans="1:8">
      <c r="A244" s="1">
        <v>244</v>
      </c>
    </row>
    <row r="245" spans="1:8">
      <c r="A245" s="1">
        <v>245</v>
      </c>
    </row>
    <row r="246" spans="1:8">
      <c r="A246" s="1">
        <v>246</v>
      </c>
    </row>
    <row r="247" spans="1:8">
      <c r="A247" s="1">
        <v>247</v>
      </c>
    </row>
    <row r="248" spans="1:8">
      <c r="A248" s="1">
        <v>248</v>
      </c>
    </row>
    <row r="249" spans="1:8">
      <c r="A249" s="1">
        <v>249</v>
      </c>
    </row>
    <row r="250" spans="1:8">
      <c r="A250" s="1">
        <v>250</v>
      </c>
    </row>
    <row r="251" spans="1:8">
      <c r="A251" s="1">
        <v>251</v>
      </c>
    </row>
    <row r="252" spans="1:8">
      <c r="A252" s="1">
        <v>252</v>
      </c>
    </row>
    <row r="253" spans="1:8">
      <c r="A253" s="1">
        <v>253</v>
      </c>
    </row>
    <row r="254" spans="1:8">
      <c r="A254" s="1">
        <v>254</v>
      </c>
    </row>
    <row r="255" spans="1:8">
      <c r="A255" s="1">
        <v>255</v>
      </c>
    </row>
    <row r="256" spans="1:8">
      <c r="A256" s="1">
        <v>256</v>
      </c>
    </row>
    <row r="257" spans="1:1">
      <c r="A257" s="1">
        <v>257</v>
      </c>
    </row>
    <row r="258" spans="1:1">
      <c r="A258" s="1">
        <v>258</v>
      </c>
    </row>
    <row r="259" spans="1:1">
      <c r="A259" s="1">
        <v>259</v>
      </c>
    </row>
    <row r="260" spans="1:1">
      <c r="A260" s="1">
        <v>260</v>
      </c>
    </row>
    <row r="261" spans="1:1">
      <c r="A261" s="1">
        <v>261</v>
      </c>
    </row>
    <row r="262" spans="1:1">
      <c r="A262" s="1">
        <v>262</v>
      </c>
    </row>
    <row r="263" spans="1:1">
      <c r="A263" s="1">
        <v>263</v>
      </c>
    </row>
    <row r="264" spans="1:1">
      <c r="A264" s="1">
        <v>264</v>
      </c>
    </row>
    <row r="265" spans="1:1">
      <c r="A265" s="1">
        <v>265</v>
      </c>
    </row>
    <row r="266" spans="1:1">
      <c r="A266" s="1">
        <v>266</v>
      </c>
    </row>
    <row r="267" spans="1:1">
      <c r="A267" s="1">
        <v>267</v>
      </c>
    </row>
    <row r="268" spans="1:1">
      <c r="A268" s="1">
        <v>268</v>
      </c>
    </row>
    <row r="269" spans="1:1">
      <c r="A269" s="1">
        <v>269</v>
      </c>
    </row>
    <row r="270" spans="1:1">
      <c r="A270" s="1">
        <v>270</v>
      </c>
    </row>
    <row r="271" spans="1:1">
      <c r="A271" s="1">
        <v>271</v>
      </c>
    </row>
    <row r="272" spans="1:1">
      <c r="A272" s="1">
        <v>272</v>
      </c>
    </row>
    <row r="273" spans="1:1">
      <c r="A273" s="1">
        <v>273</v>
      </c>
    </row>
    <row r="274" spans="1:1">
      <c r="A274" s="1">
        <v>274</v>
      </c>
    </row>
    <row r="275" spans="1:1">
      <c r="A275" s="1">
        <v>275</v>
      </c>
    </row>
    <row r="276" spans="1:1">
      <c r="A276" s="1">
        <v>276</v>
      </c>
    </row>
    <row r="277" spans="1:1">
      <c r="A277" s="1">
        <v>277</v>
      </c>
    </row>
    <row r="278" spans="1:1">
      <c r="A278" s="1">
        <v>278</v>
      </c>
    </row>
    <row r="279" spans="1:1">
      <c r="A279" s="1">
        <v>279</v>
      </c>
    </row>
    <row r="280" spans="1:1">
      <c r="A280" s="1">
        <v>280</v>
      </c>
    </row>
    <row r="281" spans="1:1">
      <c r="A281" s="1">
        <v>281</v>
      </c>
    </row>
    <row r="282" spans="1:1">
      <c r="A282" s="1">
        <v>282</v>
      </c>
    </row>
    <row r="283" spans="1:1">
      <c r="A283" s="1">
        <v>283</v>
      </c>
    </row>
    <row r="284" spans="1:1">
      <c r="A284" s="1">
        <v>284</v>
      </c>
    </row>
    <row r="285" spans="1:1">
      <c r="A285" s="1">
        <v>285</v>
      </c>
    </row>
    <row r="286" spans="1:1">
      <c r="A286" s="1">
        <v>286</v>
      </c>
    </row>
    <row r="287" spans="1:1">
      <c r="A287" s="1">
        <v>287</v>
      </c>
    </row>
    <row r="288" spans="1:1">
      <c r="A288" s="1">
        <v>288</v>
      </c>
    </row>
    <row r="289" spans="1:1">
      <c r="A289" s="1">
        <v>289</v>
      </c>
    </row>
    <row r="290" spans="1:1">
      <c r="A290" s="1">
        <v>290</v>
      </c>
    </row>
    <row r="291" spans="1:1">
      <c r="A291" s="1">
        <v>291</v>
      </c>
    </row>
    <row r="292" spans="1:1">
      <c r="A292" s="1">
        <v>292</v>
      </c>
    </row>
    <row r="293" spans="1:1">
      <c r="A293" s="1">
        <v>293</v>
      </c>
    </row>
    <row r="294" spans="1:1">
      <c r="A294" s="1">
        <v>294</v>
      </c>
    </row>
    <row r="295" spans="1:1">
      <c r="A295" s="1">
        <v>295</v>
      </c>
    </row>
    <row r="296" spans="1:1">
      <c r="A296" s="1">
        <v>296</v>
      </c>
    </row>
    <row r="297" spans="1:1">
      <c r="A297" s="1">
        <v>297</v>
      </c>
    </row>
    <row r="298" spans="1:1">
      <c r="A298" s="1">
        <v>298</v>
      </c>
    </row>
    <row r="299" spans="1:1">
      <c r="A299" s="1">
        <v>299</v>
      </c>
    </row>
    <row r="300" spans="1:1">
      <c r="A300" s="1">
        <v>300</v>
      </c>
    </row>
    <row r="301" spans="1:1">
      <c r="A301" s="1">
        <v>301</v>
      </c>
    </row>
    <row r="302" spans="1:1">
      <c r="A302" s="1">
        <v>302</v>
      </c>
    </row>
    <row r="303" spans="1:1">
      <c r="A303" s="1">
        <v>303</v>
      </c>
    </row>
    <row r="304" spans="1:1">
      <c r="A304" s="1">
        <v>304</v>
      </c>
    </row>
    <row r="305" spans="1:1">
      <c r="A305" s="1">
        <v>305</v>
      </c>
    </row>
    <row r="306" spans="1:1">
      <c r="A306" s="1">
        <v>306</v>
      </c>
    </row>
    <row r="307" spans="1:1">
      <c r="A307" s="1">
        <v>307</v>
      </c>
    </row>
    <row r="308" spans="1:1">
      <c r="A308" s="1">
        <v>308</v>
      </c>
    </row>
    <row r="309" spans="1:1">
      <c r="A309" s="1">
        <v>309</v>
      </c>
    </row>
    <row r="310" spans="1:1">
      <c r="A310" s="1">
        <v>310</v>
      </c>
    </row>
    <row r="311" spans="1:1">
      <c r="A311" s="1">
        <v>311</v>
      </c>
    </row>
    <row r="312" spans="1:1">
      <c r="A312" s="1">
        <v>312</v>
      </c>
    </row>
    <row r="313" spans="1:1">
      <c r="A313" s="1">
        <v>313</v>
      </c>
    </row>
    <row r="314" spans="1:1">
      <c r="A314" s="1">
        <v>314</v>
      </c>
    </row>
    <row r="315" spans="1:1">
      <c r="A315" s="1">
        <v>315</v>
      </c>
    </row>
    <row r="316" spans="1:1">
      <c r="A316" s="1">
        <v>316</v>
      </c>
    </row>
    <row r="317" spans="1:1">
      <c r="A317" s="1">
        <v>317</v>
      </c>
    </row>
    <row r="318" spans="1:1">
      <c r="A318" s="1">
        <v>318</v>
      </c>
    </row>
    <row r="319" spans="1:1">
      <c r="A319" s="1">
        <v>319</v>
      </c>
    </row>
    <row r="320" spans="1:1">
      <c r="A320" s="1">
        <v>320</v>
      </c>
    </row>
    <row r="321" spans="1:1">
      <c r="A321" s="1">
        <v>321</v>
      </c>
    </row>
    <row r="322" spans="1:1">
      <c r="A322" s="1">
        <v>322</v>
      </c>
    </row>
    <row r="323" spans="1:1">
      <c r="A323" s="1">
        <v>323</v>
      </c>
    </row>
    <row r="324" spans="1:1">
      <c r="A324" s="1">
        <v>324</v>
      </c>
    </row>
    <row r="325" spans="1:1">
      <c r="A325" s="1">
        <v>325</v>
      </c>
    </row>
    <row r="326" spans="1:1">
      <c r="A326" s="1">
        <v>326</v>
      </c>
    </row>
    <row r="327" spans="1:1">
      <c r="A327" s="1">
        <v>327</v>
      </c>
    </row>
    <row r="328" spans="1:1">
      <c r="A328" s="1">
        <v>328</v>
      </c>
    </row>
    <row r="329" spans="1:1">
      <c r="A329" s="1">
        <v>329</v>
      </c>
    </row>
    <row r="330" spans="1:1">
      <c r="A330" s="1">
        <v>330</v>
      </c>
    </row>
    <row r="331" spans="1:1">
      <c r="A331" s="1">
        <v>331</v>
      </c>
    </row>
    <row r="332" spans="1:1">
      <c r="A332" s="1">
        <v>332</v>
      </c>
    </row>
    <row r="333" spans="1:1">
      <c r="A333" s="1">
        <v>333</v>
      </c>
    </row>
    <row r="334" spans="1:1">
      <c r="A334" s="1">
        <v>334</v>
      </c>
    </row>
    <row r="335" spans="1:1">
      <c r="A335" s="1">
        <v>335</v>
      </c>
    </row>
    <row r="336" spans="1:1">
      <c r="A336" s="1">
        <v>336</v>
      </c>
    </row>
    <row r="337" spans="1:1">
      <c r="A337" s="1">
        <v>337</v>
      </c>
    </row>
    <row r="338" spans="1:1">
      <c r="A338" s="1">
        <v>338</v>
      </c>
    </row>
    <row r="339" spans="1:1">
      <c r="A339" s="1">
        <v>339</v>
      </c>
    </row>
    <row r="340" spans="1:1">
      <c r="A340" s="1">
        <v>340</v>
      </c>
    </row>
    <row r="341" spans="1:1">
      <c r="A341" s="1">
        <v>341</v>
      </c>
    </row>
    <row r="342" spans="1:1">
      <c r="A342" s="1">
        <v>342</v>
      </c>
    </row>
    <row r="343" spans="1:1">
      <c r="A343" s="1">
        <v>343</v>
      </c>
    </row>
    <row r="344" spans="1:1">
      <c r="A344" s="1">
        <v>344</v>
      </c>
    </row>
    <row r="345" spans="1:1">
      <c r="A345" s="1">
        <v>345</v>
      </c>
    </row>
    <row r="346" spans="1:1">
      <c r="A346" s="1">
        <v>346</v>
      </c>
    </row>
    <row r="347" spans="1:1">
      <c r="A347" s="1">
        <v>347</v>
      </c>
    </row>
    <row r="348" spans="1:1">
      <c r="A348" s="1">
        <v>348</v>
      </c>
    </row>
    <row r="349" spans="1:1">
      <c r="A349" s="1">
        <v>349</v>
      </c>
    </row>
    <row r="350" spans="1:1">
      <c r="A350" s="1">
        <v>350</v>
      </c>
    </row>
    <row r="351" spans="1:1">
      <c r="A351" s="1">
        <v>351</v>
      </c>
    </row>
    <row r="352" spans="1:1">
      <c r="A352" s="1">
        <v>352</v>
      </c>
    </row>
    <row r="353" spans="1:1">
      <c r="A353" s="1">
        <v>353</v>
      </c>
    </row>
    <row r="354" spans="1:1">
      <c r="A354" s="1">
        <v>354</v>
      </c>
    </row>
    <row r="355" spans="1:1">
      <c r="A355" s="1">
        <v>355</v>
      </c>
    </row>
    <row r="356" spans="1:1">
      <c r="A356" s="1">
        <v>356</v>
      </c>
    </row>
    <row r="357" spans="1:1">
      <c r="A357" s="1">
        <v>357</v>
      </c>
    </row>
    <row r="358" spans="1:1">
      <c r="A358" s="1">
        <v>358</v>
      </c>
    </row>
    <row r="359" spans="1:1">
      <c r="A359" s="1">
        <v>359</v>
      </c>
    </row>
    <row r="360" spans="1:1">
      <c r="A360" s="1">
        <v>360</v>
      </c>
    </row>
    <row r="361" spans="1:1">
      <c r="A361" s="1">
        <v>361</v>
      </c>
    </row>
    <row r="362" spans="1:1">
      <c r="A362" s="1">
        <v>362</v>
      </c>
    </row>
    <row r="363" spans="1:1">
      <c r="A363" s="1">
        <v>363</v>
      </c>
    </row>
    <row r="364" spans="1:1">
      <c r="A364" s="1">
        <v>364</v>
      </c>
    </row>
    <row r="365" spans="1:1">
      <c r="A365" s="1">
        <v>365</v>
      </c>
    </row>
    <row r="366" spans="1:1">
      <c r="A366" s="1">
        <v>366</v>
      </c>
    </row>
    <row r="367" spans="1:1">
      <c r="A367" s="1">
        <v>367</v>
      </c>
    </row>
    <row r="368" spans="1:1">
      <c r="A368" s="1">
        <v>368</v>
      </c>
    </row>
    <row r="369" spans="1:1">
      <c r="A369" s="1">
        <v>369</v>
      </c>
    </row>
    <row r="370" spans="1:1">
      <c r="A370" s="1">
        <v>370</v>
      </c>
    </row>
    <row r="371" spans="1:1">
      <c r="A371" s="1">
        <v>371</v>
      </c>
    </row>
    <row r="372" spans="1:1">
      <c r="A372" s="1">
        <v>372</v>
      </c>
    </row>
    <row r="373" spans="1:1">
      <c r="A373" s="1">
        <v>373</v>
      </c>
    </row>
    <row r="374" spans="1:1">
      <c r="A374" s="1">
        <v>374</v>
      </c>
    </row>
    <row r="375" spans="1:1">
      <c r="A375" s="1">
        <v>375</v>
      </c>
    </row>
    <row r="376" spans="1:1">
      <c r="A376" s="1">
        <v>376</v>
      </c>
    </row>
    <row r="377" spans="1:1">
      <c r="A377" s="1">
        <v>377</v>
      </c>
    </row>
    <row r="378" spans="1:1">
      <c r="A378" s="1">
        <v>378</v>
      </c>
    </row>
    <row r="379" spans="1:1">
      <c r="A379" s="1">
        <v>379</v>
      </c>
    </row>
    <row r="380" spans="1:1">
      <c r="A380" s="1">
        <v>380</v>
      </c>
    </row>
    <row r="381" spans="1:1">
      <c r="A381" s="1">
        <v>381</v>
      </c>
    </row>
    <row r="382" spans="1:1">
      <c r="A382" s="1">
        <v>382</v>
      </c>
    </row>
    <row r="383" spans="1:1">
      <c r="A383" s="1">
        <v>383</v>
      </c>
    </row>
    <row r="384" spans="1:1">
      <c r="A384" s="1">
        <v>384</v>
      </c>
    </row>
    <row r="385" spans="1:1">
      <c r="A385" s="1">
        <v>385</v>
      </c>
    </row>
    <row r="386" spans="1:1">
      <c r="A386" s="1">
        <v>386</v>
      </c>
    </row>
    <row r="387" spans="1:1">
      <c r="A387" s="1">
        <v>387</v>
      </c>
    </row>
    <row r="388" spans="1:1">
      <c r="A388" s="1">
        <v>388</v>
      </c>
    </row>
    <row r="389" spans="1:1">
      <c r="A389" s="1">
        <v>389</v>
      </c>
    </row>
    <row r="390" spans="1:1">
      <c r="A390" s="1">
        <v>390</v>
      </c>
    </row>
    <row r="391" spans="1:1">
      <c r="A391" s="1">
        <v>391</v>
      </c>
    </row>
    <row r="392" spans="1:1">
      <c r="A392" s="1">
        <v>392</v>
      </c>
    </row>
    <row r="393" spans="1:1">
      <c r="A393" s="1">
        <v>393</v>
      </c>
    </row>
    <row r="394" spans="1:1">
      <c r="A394" s="1">
        <v>394</v>
      </c>
    </row>
    <row r="395" spans="1:1">
      <c r="A395" s="1">
        <v>395</v>
      </c>
    </row>
    <row r="396" spans="1:1">
      <c r="A396" s="1">
        <v>396</v>
      </c>
    </row>
    <row r="397" spans="1:1">
      <c r="A397" s="1">
        <v>397</v>
      </c>
    </row>
    <row r="398" spans="1:1">
      <c r="A398" s="1">
        <v>398</v>
      </c>
    </row>
    <row r="399" spans="1:1">
      <c r="A399" s="1">
        <v>399</v>
      </c>
    </row>
    <row r="400" spans="1:1">
      <c r="A400" s="1">
        <v>400</v>
      </c>
    </row>
    <row r="401" spans="1:1">
      <c r="A401" s="1">
        <v>401</v>
      </c>
    </row>
    <row r="402" spans="1:1">
      <c r="A402" s="1">
        <v>402</v>
      </c>
    </row>
    <row r="403" spans="1:1">
      <c r="A403" s="1">
        <v>403</v>
      </c>
    </row>
    <row r="404" spans="1:1">
      <c r="A404" s="1">
        <v>404</v>
      </c>
    </row>
    <row r="405" spans="1:1">
      <c r="A405" s="1">
        <v>405</v>
      </c>
    </row>
    <row r="406" spans="1:1">
      <c r="A406" s="1">
        <v>406</v>
      </c>
    </row>
    <row r="407" spans="1:1">
      <c r="A407" s="1">
        <v>407</v>
      </c>
    </row>
    <row r="408" spans="1:1">
      <c r="A408" s="1">
        <v>408</v>
      </c>
    </row>
    <row r="409" spans="1:1">
      <c r="A409" s="1">
        <v>409</v>
      </c>
    </row>
    <row r="410" spans="1:1">
      <c r="A410" s="1">
        <v>410</v>
      </c>
    </row>
    <row r="411" spans="1:1">
      <c r="A411" s="1">
        <v>411</v>
      </c>
    </row>
    <row r="412" spans="1:1">
      <c r="A412" s="1">
        <v>412</v>
      </c>
    </row>
    <row r="413" spans="1:1">
      <c r="A413" s="1">
        <v>413</v>
      </c>
    </row>
    <row r="414" spans="1:1">
      <c r="A414" s="1">
        <v>414</v>
      </c>
    </row>
    <row r="415" spans="1:1">
      <c r="A415" s="1">
        <v>415</v>
      </c>
    </row>
    <row r="416" spans="1:1">
      <c r="A416" s="1">
        <v>416</v>
      </c>
    </row>
    <row r="417" spans="1:1">
      <c r="A417" s="1">
        <v>417</v>
      </c>
    </row>
    <row r="418" spans="1:1">
      <c r="A418" s="1">
        <v>418</v>
      </c>
    </row>
    <row r="419" spans="1:1">
      <c r="A419" s="1">
        <v>419</v>
      </c>
    </row>
    <row r="420" spans="1:1">
      <c r="A420" s="1">
        <v>420</v>
      </c>
    </row>
    <row r="421" spans="1:1">
      <c r="A421" s="1">
        <v>421</v>
      </c>
    </row>
    <row r="422" spans="1:1">
      <c r="A422" s="1">
        <v>422</v>
      </c>
    </row>
    <row r="423" spans="1:1">
      <c r="A423" s="1">
        <v>423</v>
      </c>
    </row>
    <row r="424" spans="1:1">
      <c r="A424" s="1">
        <v>424</v>
      </c>
    </row>
    <row r="425" spans="1:1">
      <c r="A425" s="1">
        <v>425</v>
      </c>
    </row>
    <row r="426" spans="1:1">
      <c r="A426" s="1">
        <v>426</v>
      </c>
    </row>
    <row r="427" spans="1:1">
      <c r="A427" s="1">
        <v>427</v>
      </c>
    </row>
    <row r="428" spans="1:1">
      <c r="A428" s="1">
        <v>428</v>
      </c>
    </row>
    <row r="429" spans="1:1">
      <c r="A429" s="1">
        <v>429</v>
      </c>
    </row>
    <row r="430" spans="1:1">
      <c r="A430" s="1">
        <v>430</v>
      </c>
    </row>
    <row r="431" spans="1:1">
      <c r="A431" s="1">
        <v>431</v>
      </c>
    </row>
    <row r="432" spans="1:1">
      <c r="A432" s="1">
        <v>432</v>
      </c>
    </row>
    <row r="433" spans="1:1">
      <c r="A433" s="1">
        <v>433</v>
      </c>
    </row>
    <row r="434" spans="1:1">
      <c r="A434" s="1">
        <v>434</v>
      </c>
    </row>
    <row r="435" spans="1:1">
      <c r="A435" s="1">
        <v>435</v>
      </c>
    </row>
    <row r="436" spans="1:1">
      <c r="A436" s="1">
        <v>436</v>
      </c>
    </row>
    <row r="437" spans="1:1">
      <c r="A437" s="1">
        <v>437</v>
      </c>
    </row>
    <row r="438" spans="1:1">
      <c r="A438" s="1">
        <v>438</v>
      </c>
    </row>
    <row r="439" spans="1:1">
      <c r="A439" s="1">
        <v>439</v>
      </c>
    </row>
    <row r="440" spans="1:1">
      <c r="A440" s="1">
        <v>440</v>
      </c>
    </row>
    <row r="441" spans="1:1">
      <c r="A441" s="1">
        <v>441</v>
      </c>
    </row>
    <row r="442" spans="1:1">
      <c r="A442" s="1">
        <v>442</v>
      </c>
    </row>
    <row r="443" spans="1:1">
      <c r="A443" s="1">
        <v>443</v>
      </c>
    </row>
    <row r="444" spans="1:1">
      <c r="A444" s="1">
        <v>444</v>
      </c>
    </row>
    <row r="445" spans="1:1">
      <c r="A445" s="1">
        <v>445</v>
      </c>
    </row>
    <row r="446" spans="1:1">
      <c r="A446" s="1">
        <v>446</v>
      </c>
    </row>
    <row r="447" spans="1:1">
      <c r="A447" s="1">
        <v>447</v>
      </c>
    </row>
    <row r="448" spans="1:1">
      <c r="A448" s="1">
        <v>448</v>
      </c>
    </row>
    <row r="449" spans="1:1">
      <c r="A449" s="1">
        <v>449</v>
      </c>
    </row>
    <row r="450" spans="1:1">
      <c r="A450" s="1">
        <v>450</v>
      </c>
    </row>
    <row r="451" spans="1:1">
      <c r="A451" s="1">
        <v>451</v>
      </c>
    </row>
    <row r="452" spans="1:1">
      <c r="A452" s="1">
        <v>452</v>
      </c>
    </row>
    <row r="453" spans="1:1">
      <c r="A453" s="1">
        <v>453</v>
      </c>
    </row>
    <row r="454" spans="1:1">
      <c r="A454" s="1">
        <v>454</v>
      </c>
    </row>
    <row r="455" spans="1:1">
      <c r="A455" s="1">
        <v>455</v>
      </c>
    </row>
    <row r="456" spans="1:1">
      <c r="A456" s="1">
        <v>456</v>
      </c>
    </row>
    <row r="457" spans="1:1">
      <c r="A457" s="1">
        <v>457</v>
      </c>
    </row>
    <row r="458" spans="1:1">
      <c r="A458" s="1">
        <v>458</v>
      </c>
    </row>
    <row r="459" spans="1:1">
      <c r="A459" s="1">
        <v>459</v>
      </c>
    </row>
    <row r="460" spans="1:1">
      <c r="A460" s="1">
        <v>460</v>
      </c>
    </row>
    <row r="461" spans="1:1">
      <c r="A461" s="1">
        <v>461</v>
      </c>
    </row>
    <row r="462" spans="1:1">
      <c r="A462" s="1">
        <v>462</v>
      </c>
    </row>
    <row r="463" spans="1:1">
      <c r="A463" s="1">
        <v>463</v>
      </c>
    </row>
    <row r="464" spans="1:1">
      <c r="A464" s="1">
        <v>464</v>
      </c>
    </row>
    <row r="465" spans="1:1">
      <c r="A465" s="1">
        <v>465</v>
      </c>
    </row>
    <row r="466" spans="1:1">
      <c r="A466" s="1">
        <v>466</v>
      </c>
    </row>
    <row r="467" spans="1:1">
      <c r="A467" s="1">
        <v>467</v>
      </c>
    </row>
    <row r="468" spans="1:1">
      <c r="A468" s="1">
        <v>468</v>
      </c>
    </row>
    <row r="469" spans="1:1">
      <c r="A469" s="1">
        <v>469</v>
      </c>
    </row>
    <row r="470" spans="1:1">
      <c r="A470" s="1">
        <v>470</v>
      </c>
    </row>
    <row r="471" spans="1:1">
      <c r="A471" s="1">
        <v>471</v>
      </c>
    </row>
    <row r="472" spans="1:1">
      <c r="A472" s="1">
        <v>472</v>
      </c>
    </row>
    <row r="473" spans="1:1">
      <c r="A473" s="1">
        <v>473</v>
      </c>
    </row>
    <row r="474" spans="1:1">
      <c r="A474" s="1">
        <v>474</v>
      </c>
    </row>
    <row r="475" spans="1:1">
      <c r="A475" s="1">
        <v>475</v>
      </c>
    </row>
    <row r="476" spans="1:1">
      <c r="A476" s="1">
        <v>476</v>
      </c>
    </row>
    <row r="477" spans="1:1">
      <c r="A477" s="1">
        <v>477</v>
      </c>
    </row>
    <row r="478" spans="1:1">
      <c r="A478" s="1">
        <v>478</v>
      </c>
    </row>
    <row r="479" spans="1:1">
      <c r="A479" s="1">
        <v>479</v>
      </c>
    </row>
    <row r="480" spans="1:1">
      <c r="A480" s="1">
        <v>480</v>
      </c>
    </row>
    <row r="481" spans="1:1">
      <c r="A481" s="1">
        <v>481</v>
      </c>
    </row>
    <row r="482" spans="1:1">
      <c r="A482" s="1">
        <v>482</v>
      </c>
    </row>
    <row r="483" spans="1:1">
      <c r="A483" s="1">
        <v>483</v>
      </c>
    </row>
    <row r="484" spans="1:1">
      <c r="A484" s="1">
        <v>484</v>
      </c>
    </row>
    <row r="485" spans="1:1">
      <c r="A485" s="1">
        <v>485</v>
      </c>
    </row>
    <row r="486" spans="1:1">
      <c r="A486" s="1">
        <v>486</v>
      </c>
    </row>
    <row r="487" spans="1:1">
      <c r="A487" s="1">
        <v>487</v>
      </c>
    </row>
    <row r="488" spans="1:1">
      <c r="A488" s="1">
        <v>488</v>
      </c>
    </row>
    <row r="489" spans="1:1">
      <c r="A489" s="1">
        <v>489</v>
      </c>
    </row>
    <row r="490" spans="1:1">
      <c r="A490" s="1">
        <v>490</v>
      </c>
    </row>
    <row r="491" spans="1:1">
      <c r="A491" s="1">
        <v>491</v>
      </c>
    </row>
    <row r="492" spans="1:1">
      <c r="A492" s="1">
        <v>492</v>
      </c>
    </row>
    <row r="493" spans="1:1">
      <c r="A493" s="1">
        <v>493</v>
      </c>
    </row>
    <row r="494" spans="1:1">
      <c r="A494" s="1">
        <v>494</v>
      </c>
    </row>
    <row r="495" spans="1:1">
      <c r="A495" s="1">
        <v>495</v>
      </c>
    </row>
    <row r="496" spans="1:1">
      <c r="A496" s="1">
        <v>496</v>
      </c>
    </row>
    <row r="497" spans="1:1">
      <c r="A497" s="1">
        <v>497</v>
      </c>
    </row>
    <row r="498" spans="1:1">
      <c r="A498" s="1">
        <v>498</v>
      </c>
    </row>
    <row r="499" spans="1:1">
      <c r="A499" s="1">
        <v>499</v>
      </c>
    </row>
    <row r="500" spans="1:1">
      <c r="A500" s="1">
        <v>500</v>
      </c>
    </row>
    <row r="501" spans="1:1">
      <c r="A501" s="1">
        <v>501</v>
      </c>
    </row>
    <row r="502" spans="1:1">
      <c r="A502" s="1">
        <v>502</v>
      </c>
    </row>
    <row r="503" spans="1:1">
      <c r="A503" s="1">
        <v>503</v>
      </c>
    </row>
    <row r="504" spans="1:1">
      <c r="A504" s="1">
        <v>504</v>
      </c>
    </row>
    <row r="505" spans="1:1">
      <c r="A505" s="1">
        <v>505</v>
      </c>
    </row>
    <row r="506" spans="1:1">
      <c r="A506" s="1">
        <v>506</v>
      </c>
    </row>
    <row r="507" spans="1:1">
      <c r="A507" s="1">
        <v>507</v>
      </c>
    </row>
    <row r="508" spans="1:1">
      <c r="A508" s="1">
        <v>508</v>
      </c>
    </row>
    <row r="509" spans="1:1">
      <c r="A509" s="1">
        <v>509</v>
      </c>
    </row>
    <row r="510" spans="1:1">
      <c r="A510" s="1">
        <v>510</v>
      </c>
    </row>
    <row r="511" spans="1:1">
      <c r="A511" s="1">
        <v>511</v>
      </c>
    </row>
    <row r="512" spans="1:1">
      <c r="A512" s="1">
        <v>512</v>
      </c>
    </row>
    <row r="513" spans="1:1">
      <c r="A513" s="1">
        <v>513</v>
      </c>
    </row>
    <row r="514" spans="1:1">
      <c r="A514" s="1">
        <v>514</v>
      </c>
    </row>
    <row r="515" spans="1:1">
      <c r="A515" s="1">
        <v>515</v>
      </c>
    </row>
    <row r="516" spans="1:1">
      <c r="A516" s="1">
        <v>516</v>
      </c>
    </row>
    <row r="517" spans="1:1">
      <c r="A517" s="1">
        <v>517</v>
      </c>
    </row>
    <row r="518" spans="1:1">
      <c r="A518" s="1">
        <v>518</v>
      </c>
    </row>
    <row r="519" spans="1:1">
      <c r="A519" s="1">
        <v>519</v>
      </c>
    </row>
    <row r="520" spans="1:1">
      <c r="A520" s="1">
        <v>520</v>
      </c>
    </row>
    <row r="521" spans="1:1">
      <c r="A521" s="1">
        <v>521</v>
      </c>
    </row>
    <row r="522" spans="1:1">
      <c r="A522" s="1">
        <v>522</v>
      </c>
    </row>
    <row r="523" spans="1:1">
      <c r="A523" s="1">
        <v>523</v>
      </c>
    </row>
    <row r="524" spans="1:1">
      <c r="A524" s="1">
        <v>524</v>
      </c>
    </row>
    <row r="525" spans="1:1">
      <c r="A525" s="1">
        <v>525</v>
      </c>
    </row>
    <row r="526" spans="1:1">
      <c r="A526" s="1">
        <v>526</v>
      </c>
    </row>
    <row r="527" spans="1:1">
      <c r="A527" s="1">
        <v>527</v>
      </c>
    </row>
    <row r="528" spans="1:1">
      <c r="A528" s="1">
        <v>528</v>
      </c>
    </row>
    <row r="529" spans="1:1">
      <c r="A529" s="1">
        <v>529</v>
      </c>
    </row>
    <row r="530" spans="1:1">
      <c r="A530" s="1">
        <v>530</v>
      </c>
    </row>
    <row r="531" spans="1:1">
      <c r="A531" s="1">
        <v>531</v>
      </c>
    </row>
    <row r="532" spans="1:1">
      <c r="A532" s="1">
        <v>532</v>
      </c>
    </row>
    <row r="533" spans="1:1">
      <c r="A533" s="1">
        <v>533</v>
      </c>
    </row>
    <row r="534" spans="1:1">
      <c r="A534" s="1">
        <v>534</v>
      </c>
    </row>
    <row r="535" spans="1:1">
      <c r="A535" s="1">
        <v>535</v>
      </c>
    </row>
    <row r="536" spans="1:1">
      <c r="A536" s="1">
        <v>536</v>
      </c>
    </row>
    <row r="537" spans="1:1">
      <c r="A537" s="1">
        <v>537</v>
      </c>
    </row>
    <row r="538" spans="1:1">
      <c r="A538" s="1">
        <v>538</v>
      </c>
    </row>
    <row r="539" spans="1:1">
      <c r="A539" s="1">
        <v>539</v>
      </c>
    </row>
    <row r="540" spans="1:1">
      <c r="A540" s="1">
        <v>540</v>
      </c>
    </row>
    <row r="541" spans="1:1">
      <c r="A541" s="1">
        <v>541</v>
      </c>
    </row>
    <row r="542" spans="1:1">
      <c r="A542" s="1">
        <v>542</v>
      </c>
    </row>
    <row r="543" spans="1:1">
      <c r="A543" s="1">
        <v>543</v>
      </c>
    </row>
    <row r="544" spans="1:1">
      <c r="A544" s="1">
        <v>544</v>
      </c>
    </row>
    <row r="545" spans="1:1">
      <c r="A545" s="1">
        <v>545</v>
      </c>
    </row>
    <row r="546" spans="1:1">
      <c r="A546" s="1">
        <v>546</v>
      </c>
    </row>
    <row r="547" spans="1:1">
      <c r="A547" s="1">
        <v>547</v>
      </c>
    </row>
    <row r="548" spans="1:1">
      <c r="A548" s="1">
        <v>548</v>
      </c>
    </row>
    <row r="549" spans="1:1">
      <c r="A549" s="1">
        <v>549</v>
      </c>
    </row>
    <row r="550" spans="1:1">
      <c r="A550" s="1">
        <v>550</v>
      </c>
    </row>
    <row r="551" spans="1:1">
      <c r="A551" s="1">
        <v>551</v>
      </c>
    </row>
    <row r="552" spans="1:1">
      <c r="A552" s="1">
        <v>552</v>
      </c>
    </row>
    <row r="553" spans="1:1">
      <c r="A553" s="1">
        <v>553</v>
      </c>
    </row>
    <row r="554" spans="1:1">
      <c r="A554" s="1">
        <v>554</v>
      </c>
    </row>
    <row r="555" spans="1:1">
      <c r="A555" s="1">
        <v>555</v>
      </c>
    </row>
    <row r="556" spans="1:1">
      <c r="A556" s="1">
        <v>556</v>
      </c>
    </row>
    <row r="557" spans="1:1">
      <c r="A557" s="1">
        <v>557</v>
      </c>
    </row>
    <row r="558" spans="1:1">
      <c r="A558" s="1">
        <v>558</v>
      </c>
    </row>
    <row r="559" spans="1:1">
      <c r="A559" s="1">
        <v>559</v>
      </c>
    </row>
    <row r="560" spans="1:1">
      <c r="A560" s="1">
        <v>560</v>
      </c>
    </row>
    <row r="561" spans="1:1">
      <c r="A561" s="1">
        <v>561</v>
      </c>
    </row>
    <row r="562" spans="1:1">
      <c r="A562" s="1">
        <v>562</v>
      </c>
    </row>
    <row r="563" spans="1:1">
      <c r="A563" s="1">
        <v>563</v>
      </c>
    </row>
    <row r="564" spans="1:1">
      <c r="A564" s="1">
        <v>564</v>
      </c>
    </row>
    <row r="565" spans="1:1">
      <c r="A565" s="1">
        <v>565</v>
      </c>
    </row>
    <row r="566" spans="1:1">
      <c r="A566" s="1">
        <v>566</v>
      </c>
    </row>
    <row r="567" spans="1:1">
      <c r="A567" s="1">
        <v>567</v>
      </c>
    </row>
    <row r="568" spans="1:1">
      <c r="A568" s="1">
        <v>568</v>
      </c>
    </row>
    <row r="569" spans="1:1">
      <c r="A569" s="1">
        <v>569</v>
      </c>
    </row>
    <row r="570" spans="1:1">
      <c r="A570" s="1">
        <v>570</v>
      </c>
    </row>
    <row r="571" spans="1:1">
      <c r="A571" s="1">
        <v>571</v>
      </c>
    </row>
    <row r="572" spans="1:1">
      <c r="A572" s="1">
        <v>572</v>
      </c>
    </row>
    <row r="573" spans="1:1">
      <c r="A573" s="1">
        <v>573</v>
      </c>
    </row>
    <row r="574" spans="1:1">
      <c r="A574" s="1">
        <v>574</v>
      </c>
    </row>
    <row r="575" spans="1:1">
      <c r="A575" s="1">
        <v>575</v>
      </c>
    </row>
    <row r="576" spans="1:1">
      <c r="A576" s="1">
        <v>576</v>
      </c>
    </row>
    <row r="577" spans="1:1">
      <c r="A577" s="1">
        <v>577</v>
      </c>
    </row>
    <row r="578" spans="1:1">
      <c r="A578" s="1">
        <v>578</v>
      </c>
    </row>
    <row r="579" spans="1:1">
      <c r="A579" s="1">
        <v>579</v>
      </c>
    </row>
    <row r="580" spans="1:1">
      <c r="A580" s="1">
        <v>580</v>
      </c>
    </row>
    <row r="581" spans="1:1">
      <c r="A581" s="1">
        <v>581</v>
      </c>
    </row>
    <row r="582" spans="1:1">
      <c r="A582" s="1">
        <v>582</v>
      </c>
    </row>
    <row r="583" spans="1:1">
      <c r="A583" s="1">
        <v>583</v>
      </c>
    </row>
    <row r="584" spans="1:1">
      <c r="A584" s="1">
        <v>584</v>
      </c>
    </row>
    <row r="585" spans="1:1">
      <c r="A585" s="1">
        <v>585</v>
      </c>
    </row>
    <row r="586" spans="1:1">
      <c r="A586" s="1">
        <v>586</v>
      </c>
    </row>
    <row r="587" spans="1:1">
      <c r="A587" s="1">
        <v>587</v>
      </c>
    </row>
    <row r="588" spans="1:1">
      <c r="A588" s="1">
        <v>588</v>
      </c>
    </row>
    <row r="589" spans="1:1">
      <c r="A589" s="1">
        <v>589</v>
      </c>
    </row>
    <row r="590" spans="1:1">
      <c r="A590" s="1">
        <v>590</v>
      </c>
    </row>
    <row r="591" spans="1:1">
      <c r="A591" s="1">
        <v>591</v>
      </c>
    </row>
    <row r="592" spans="1:1">
      <c r="A592" s="1">
        <v>592</v>
      </c>
    </row>
    <row r="593" spans="1:1">
      <c r="A593" s="1">
        <v>593</v>
      </c>
    </row>
    <row r="594" spans="1:1">
      <c r="A594" s="1">
        <v>594</v>
      </c>
    </row>
    <row r="595" spans="1:1">
      <c r="A595" s="1">
        <v>595</v>
      </c>
    </row>
    <row r="596" spans="1:1">
      <c r="A596" s="1">
        <v>596</v>
      </c>
    </row>
    <row r="597" spans="1:1">
      <c r="A597" s="1">
        <v>597</v>
      </c>
    </row>
    <row r="598" spans="1:1">
      <c r="A598" s="1">
        <v>598</v>
      </c>
    </row>
    <row r="599" spans="1:1">
      <c r="A599" s="1">
        <v>599</v>
      </c>
    </row>
    <row r="600" spans="1:1">
      <c r="A600" s="1">
        <v>600</v>
      </c>
    </row>
    <row r="601" spans="1:1">
      <c r="A601" s="1">
        <v>601</v>
      </c>
    </row>
    <row r="602" spans="1:1">
      <c r="A602" s="1">
        <v>602</v>
      </c>
    </row>
    <row r="603" spans="1:1">
      <c r="A603" s="1">
        <v>603</v>
      </c>
    </row>
    <row r="604" spans="1:1">
      <c r="A604" s="1">
        <v>604</v>
      </c>
    </row>
    <row r="605" spans="1:1">
      <c r="A605" s="1">
        <v>605</v>
      </c>
    </row>
    <row r="606" spans="1:1">
      <c r="A606" s="1">
        <v>606</v>
      </c>
    </row>
    <row r="607" spans="1:1">
      <c r="A607" s="1">
        <v>607</v>
      </c>
    </row>
    <row r="608" spans="1:1">
      <c r="A608" s="1">
        <v>608</v>
      </c>
    </row>
    <row r="609" spans="1:1">
      <c r="A609" s="1">
        <v>609</v>
      </c>
    </row>
    <row r="610" spans="1:1">
      <c r="A610" s="1">
        <v>610</v>
      </c>
    </row>
    <row r="611" spans="1:1">
      <c r="A611" s="1">
        <v>611</v>
      </c>
    </row>
    <row r="612" spans="1:1">
      <c r="A612" s="1">
        <v>612</v>
      </c>
    </row>
    <row r="613" spans="1:1">
      <c r="A613" s="1">
        <v>613</v>
      </c>
    </row>
    <row r="614" spans="1:1">
      <c r="A614" s="1">
        <v>614</v>
      </c>
    </row>
    <row r="615" spans="1:1">
      <c r="A615" s="1">
        <v>615</v>
      </c>
    </row>
    <row r="616" spans="1:1">
      <c r="A616" s="1">
        <v>616</v>
      </c>
    </row>
    <row r="617" spans="1:1">
      <c r="A617" s="1">
        <v>617</v>
      </c>
    </row>
    <row r="618" spans="1:1">
      <c r="A618" s="1">
        <v>618</v>
      </c>
    </row>
    <row r="619" spans="1:1">
      <c r="A619" s="1">
        <v>619</v>
      </c>
    </row>
    <row r="620" spans="1:1">
      <c r="A620" s="1">
        <v>620</v>
      </c>
    </row>
    <row r="621" spans="1:1">
      <c r="A621" s="1">
        <v>621</v>
      </c>
    </row>
    <row r="622" spans="1:1">
      <c r="A622" s="1">
        <v>622</v>
      </c>
    </row>
    <row r="623" spans="1:1">
      <c r="A623" s="1">
        <v>623</v>
      </c>
    </row>
    <row r="624" spans="1:1">
      <c r="A624" s="1">
        <v>624</v>
      </c>
    </row>
    <row r="625" spans="1:1">
      <c r="A625" s="1">
        <v>625</v>
      </c>
    </row>
    <row r="626" spans="1:1">
      <c r="A626" s="1">
        <v>626</v>
      </c>
    </row>
    <row r="627" spans="1:1">
      <c r="A627" s="1">
        <v>627</v>
      </c>
    </row>
    <row r="628" spans="1:1">
      <c r="A628" s="1">
        <v>628</v>
      </c>
    </row>
    <row r="629" spans="1:1">
      <c r="A629" s="1">
        <v>629</v>
      </c>
    </row>
    <row r="630" spans="1:1">
      <c r="A630" s="1">
        <v>630</v>
      </c>
    </row>
    <row r="631" spans="1:1">
      <c r="A631" s="1">
        <v>631</v>
      </c>
    </row>
    <row r="632" spans="1:1">
      <c r="A632" s="1">
        <v>632</v>
      </c>
    </row>
    <row r="633" spans="1:1">
      <c r="A633" s="1">
        <v>633</v>
      </c>
    </row>
    <row r="634" spans="1:1">
      <c r="A634" s="1">
        <v>634</v>
      </c>
    </row>
    <row r="635" spans="1:1">
      <c r="A635" s="1">
        <v>635</v>
      </c>
    </row>
    <row r="636" spans="1:1">
      <c r="A636" s="1">
        <v>636</v>
      </c>
    </row>
    <row r="637" spans="1:1">
      <c r="A637" s="1">
        <v>637</v>
      </c>
    </row>
    <row r="638" spans="1:1">
      <c r="A638" s="1">
        <v>638</v>
      </c>
    </row>
    <row r="639" spans="1:1">
      <c r="A639" s="1">
        <v>639</v>
      </c>
    </row>
    <row r="640" spans="1:1">
      <c r="A640" s="1">
        <v>640</v>
      </c>
    </row>
    <row r="641" spans="1:1">
      <c r="A641" s="1">
        <v>641</v>
      </c>
    </row>
    <row r="642" spans="1:1">
      <c r="A642" s="1">
        <v>642</v>
      </c>
    </row>
    <row r="643" spans="1:1">
      <c r="A643" s="1">
        <v>643</v>
      </c>
    </row>
    <row r="644" spans="1:1">
      <c r="A644" s="1">
        <v>644</v>
      </c>
    </row>
    <row r="645" spans="1:1">
      <c r="A645" s="1">
        <v>645</v>
      </c>
    </row>
    <row r="646" spans="1:1">
      <c r="A646" s="1">
        <v>646</v>
      </c>
    </row>
    <row r="647" spans="1:1">
      <c r="A647" s="1">
        <v>647</v>
      </c>
    </row>
    <row r="648" spans="1:1">
      <c r="A648" s="1">
        <v>648</v>
      </c>
    </row>
    <row r="649" spans="1:1">
      <c r="A649" s="1">
        <v>649</v>
      </c>
    </row>
    <row r="650" spans="1:1">
      <c r="A650" s="1">
        <v>650</v>
      </c>
    </row>
    <row r="651" spans="1:1">
      <c r="A651" s="1">
        <v>651</v>
      </c>
    </row>
    <row r="652" spans="1:1">
      <c r="A652" s="1">
        <v>652</v>
      </c>
    </row>
    <row r="653" spans="1:1">
      <c r="A653" s="1">
        <v>653</v>
      </c>
    </row>
    <row r="654" spans="1:1">
      <c r="A654" s="1">
        <v>654</v>
      </c>
    </row>
    <row r="655" spans="1:1">
      <c r="A655" s="1">
        <v>655</v>
      </c>
    </row>
    <row r="656" spans="1:1">
      <c r="A656" s="1">
        <v>656</v>
      </c>
    </row>
    <row r="657" spans="1:1">
      <c r="A657" s="1">
        <v>657</v>
      </c>
    </row>
    <row r="658" spans="1:1">
      <c r="A658" s="1">
        <v>658</v>
      </c>
    </row>
    <row r="659" spans="1:1">
      <c r="A659" s="1">
        <v>659</v>
      </c>
    </row>
    <row r="660" spans="1:1">
      <c r="A660" s="1">
        <v>660</v>
      </c>
    </row>
    <row r="661" spans="1:1">
      <c r="A661" s="1">
        <v>661</v>
      </c>
    </row>
    <row r="662" spans="1:1">
      <c r="A662" s="1">
        <v>662</v>
      </c>
    </row>
    <row r="663" spans="1:1">
      <c r="A663" s="1">
        <v>663</v>
      </c>
    </row>
    <row r="664" spans="1:1">
      <c r="A664" s="1">
        <v>664</v>
      </c>
    </row>
    <row r="665" spans="1:1">
      <c r="A665" s="1">
        <v>665</v>
      </c>
    </row>
    <row r="666" spans="1:1">
      <c r="A666" s="1">
        <v>666</v>
      </c>
    </row>
    <row r="667" spans="1:1">
      <c r="A667" s="1">
        <v>667</v>
      </c>
    </row>
    <row r="668" spans="1:1">
      <c r="A668" s="1">
        <v>668</v>
      </c>
    </row>
    <row r="669" spans="1:1">
      <c r="A669" s="1">
        <v>669</v>
      </c>
    </row>
    <row r="670" spans="1:1">
      <c r="A670" s="1">
        <v>670</v>
      </c>
    </row>
    <row r="671" spans="1:1">
      <c r="A671" s="1">
        <v>671</v>
      </c>
    </row>
    <row r="672" spans="1:1">
      <c r="A672" s="1">
        <v>672</v>
      </c>
    </row>
    <row r="673" spans="1:1">
      <c r="A673" s="1">
        <v>673</v>
      </c>
    </row>
    <row r="674" spans="1:1">
      <c r="A674" s="1">
        <v>674</v>
      </c>
    </row>
    <row r="675" spans="1:1">
      <c r="A675" s="1">
        <v>675</v>
      </c>
    </row>
    <row r="676" spans="1:1">
      <c r="A676" s="1">
        <v>676</v>
      </c>
    </row>
    <row r="677" spans="1:1">
      <c r="A677" s="1">
        <v>677</v>
      </c>
    </row>
    <row r="678" spans="1:1">
      <c r="A678" s="1">
        <v>678</v>
      </c>
    </row>
    <row r="679" spans="1:1">
      <c r="A679" s="1">
        <v>679</v>
      </c>
    </row>
    <row r="680" spans="1:1">
      <c r="A680" s="1">
        <v>680</v>
      </c>
    </row>
    <row r="681" spans="1:1">
      <c r="A681" s="1">
        <v>681</v>
      </c>
    </row>
    <row r="682" spans="1:1">
      <c r="A682" s="1">
        <v>682</v>
      </c>
    </row>
    <row r="683" spans="1:1">
      <c r="A683" s="1">
        <v>683</v>
      </c>
    </row>
    <row r="684" spans="1:1">
      <c r="A684" s="1">
        <v>684</v>
      </c>
    </row>
    <row r="685" spans="1:1">
      <c r="A685" s="1">
        <v>685</v>
      </c>
    </row>
    <row r="686" spans="1:1">
      <c r="A686" s="1">
        <v>686</v>
      </c>
    </row>
    <row r="687" spans="1:1">
      <c r="A687" s="1">
        <v>687</v>
      </c>
    </row>
    <row r="688" spans="1:1">
      <c r="A688" s="1">
        <v>688</v>
      </c>
    </row>
    <row r="689" spans="1:1">
      <c r="A689" s="1">
        <v>689</v>
      </c>
    </row>
    <row r="690" spans="1:1">
      <c r="A690" s="1">
        <v>690</v>
      </c>
    </row>
    <row r="691" spans="1:1">
      <c r="A691" s="1">
        <v>691</v>
      </c>
    </row>
    <row r="692" spans="1:1">
      <c r="A692" s="1">
        <v>692</v>
      </c>
    </row>
    <row r="693" spans="1:1">
      <c r="A693" s="1">
        <v>693</v>
      </c>
    </row>
    <row r="694" spans="1:1">
      <c r="A694" s="1">
        <v>694</v>
      </c>
    </row>
    <row r="695" spans="1:1">
      <c r="A695" s="1">
        <v>695</v>
      </c>
    </row>
    <row r="696" spans="1:1">
      <c r="A696" s="1">
        <v>696</v>
      </c>
    </row>
    <row r="697" spans="1:1">
      <c r="A697" s="1">
        <v>697</v>
      </c>
    </row>
    <row r="698" spans="1:1">
      <c r="A698" s="1">
        <v>698</v>
      </c>
    </row>
    <row r="699" spans="1:1">
      <c r="A699" s="1">
        <v>699</v>
      </c>
    </row>
    <row r="700" spans="1:1">
      <c r="A700" s="1">
        <v>700</v>
      </c>
    </row>
    <row r="701" spans="1:1">
      <c r="A701" s="1">
        <v>701</v>
      </c>
    </row>
    <row r="702" spans="1:1">
      <c r="A702" s="1">
        <v>702</v>
      </c>
    </row>
    <row r="703" spans="1:1">
      <c r="A703" s="1">
        <v>703</v>
      </c>
    </row>
    <row r="704" spans="1:1">
      <c r="A704" s="1">
        <v>704</v>
      </c>
    </row>
    <row r="705" spans="1:1">
      <c r="A705" s="1">
        <v>705</v>
      </c>
    </row>
    <row r="706" spans="1:1">
      <c r="A706" s="1">
        <v>706</v>
      </c>
    </row>
    <row r="707" spans="1:1">
      <c r="A707" s="1">
        <v>707</v>
      </c>
    </row>
    <row r="708" spans="1:1">
      <c r="A708" s="1">
        <v>708</v>
      </c>
    </row>
    <row r="709" spans="1:1">
      <c r="A709" s="1">
        <v>709</v>
      </c>
    </row>
    <row r="710" spans="1:1">
      <c r="A710" s="1">
        <v>710</v>
      </c>
    </row>
    <row r="711" spans="1:1">
      <c r="A711" s="1">
        <v>711</v>
      </c>
    </row>
    <row r="712" spans="1:1">
      <c r="A712" s="1">
        <v>712</v>
      </c>
    </row>
    <row r="713" spans="1:1">
      <c r="A713" s="1">
        <v>713</v>
      </c>
    </row>
    <row r="714" spans="1:1">
      <c r="A714" s="1">
        <v>714</v>
      </c>
    </row>
    <row r="715" spans="1:1">
      <c r="A715" s="1">
        <v>715</v>
      </c>
    </row>
    <row r="716" spans="1:1">
      <c r="A716" s="1">
        <v>716</v>
      </c>
    </row>
    <row r="717" spans="1:1">
      <c r="A717" s="1">
        <v>717</v>
      </c>
    </row>
    <row r="718" spans="1:1">
      <c r="A718" s="1">
        <v>718</v>
      </c>
    </row>
    <row r="719" spans="1:1">
      <c r="A719" s="1">
        <v>719</v>
      </c>
    </row>
    <row r="720" spans="1:1">
      <c r="A720" s="1">
        <v>720</v>
      </c>
    </row>
    <row r="721" spans="1:1">
      <c r="A721" s="1">
        <v>721</v>
      </c>
    </row>
    <row r="722" spans="1:1">
      <c r="A722" s="1">
        <v>722</v>
      </c>
    </row>
    <row r="723" spans="1:1">
      <c r="A723" s="1">
        <v>723</v>
      </c>
    </row>
    <row r="724" spans="1:1">
      <c r="A724" s="1">
        <v>724</v>
      </c>
    </row>
    <row r="725" spans="1:1">
      <c r="A725" s="1">
        <v>725</v>
      </c>
    </row>
    <row r="726" spans="1:1">
      <c r="A726" s="1">
        <v>726</v>
      </c>
    </row>
    <row r="727" spans="1:1">
      <c r="A727" s="1">
        <v>727</v>
      </c>
    </row>
    <row r="728" spans="1:1">
      <c r="A728" s="1">
        <v>728</v>
      </c>
    </row>
    <row r="729" spans="1:1">
      <c r="A729" s="1">
        <v>729</v>
      </c>
    </row>
    <row r="730" spans="1:1">
      <c r="A730" s="1">
        <v>730</v>
      </c>
    </row>
    <row r="731" spans="1:1">
      <c r="A731" s="1">
        <v>731</v>
      </c>
    </row>
    <row r="732" spans="1:1">
      <c r="A732" s="1">
        <v>732</v>
      </c>
    </row>
    <row r="733" spans="1:1">
      <c r="A733" s="1">
        <v>733</v>
      </c>
    </row>
    <row r="734" spans="1:1">
      <c r="A734" s="1">
        <v>734</v>
      </c>
    </row>
    <row r="735" spans="1:1">
      <c r="A735" s="1">
        <v>735</v>
      </c>
    </row>
    <row r="736" spans="1:1">
      <c r="A736" s="1">
        <v>736</v>
      </c>
    </row>
    <row r="737" spans="1:1">
      <c r="A737" s="1">
        <v>737</v>
      </c>
    </row>
    <row r="738" spans="1:1">
      <c r="A738" s="1">
        <v>738</v>
      </c>
    </row>
    <row r="739" spans="1:1">
      <c r="A739" s="1">
        <v>739</v>
      </c>
    </row>
    <row r="740" spans="1:1">
      <c r="A740" s="1">
        <v>740</v>
      </c>
    </row>
    <row r="741" spans="1:1">
      <c r="A741" s="1">
        <v>741</v>
      </c>
    </row>
    <row r="742" spans="1:1">
      <c r="A742" s="1">
        <v>742</v>
      </c>
    </row>
    <row r="743" spans="1:1">
      <c r="A743" s="1">
        <v>743</v>
      </c>
    </row>
    <row r="744" spans="1:1">
      <c r="A744" s="1">
        <v>744</v>
      </c>
    </row>
    <row r="745" spans="1:1">
      <c r="A745" s="1">
        <v>745</v>
      </c>
    </row>
    <row r="746" spans="1:1">
      <c r="A746" s="1">
        <v>746</v>
      </c>
    </row>
    <row r="747" spans="1:1">
      <c r="A747" s="1">
        <v>747</v>
      </c>
    </row>
    <row r="748" spans="1:1">
      <c r="A748" s="1">
        <v>748</v>
      </c>
    </row>
    <row r="749" spans="1:1">
      <c r="A749" s="1">
        <v>749</v>
      </c>
    </row>
    <row r="750" spans="1:1">
      <c r="A750" s="1">
        <v>750</v>
      </c>
    </row>
    <row r="751" spans="1:1">
      <c r="A751" s="1">
        <v>751</v>
      </c>
    </row>
    <row r="752" spans="1:1">
      <c r="A752" s="1">
        <v>752</v>
      </c>
    </row>
    <row r="753" spans="1:1">
      <c r="A753" s="1">
        <v>753</v>
      </c>
    </row>
    <row r="754" spans="1:1">
      <c r="A754" s="1">
        <v>754</v>
      </c>
    </row>
    <row r="755" spans="1:1">
      <c r="A755" s="1">
        <v>755</v>
      </c>
    </row>
    <row r="756" spans="1:1">
      <c r="A756" s="1">
        <v>756</v>
      </c>
    </row>
    <row r="757" spans="1:1">
      <c r="A757" s="1">
        <v>757</v>
      </c>
    </row>
    <row r="758" spans="1:1">
      <c r="A758" s="1">
        <v>758</v>
      </c>
    </row>
    <row r="759" spans="1:1">
      <c r="A759" s="1">
        <v>759</v>
      </c>
    </row>
    <row r="760" spans="1:1">
      <c r="A760" s="1">
        <v>760</v>
      </c>
    </row>
    <row r="761" spans="1:1">
      <c r="A761" s="1">
        <v>761</v>
      </c>
    </row>
    <row r="762" spans="1:1">
      <c r="A762" s="1">
        <v>762</v>
      </c>
    </row>
    <row r="763" spans="1:1">
      <c r="A763" s="1">
        <v>763</v>
      </c>
    </row>
    <row r="764" spans="1:1">
      <c r="A764" s="1">
        <v>764</v>
      </c>
    </row>
    <row r="765" spans="1:1">
      <c r="A765" s="1">
        <v>765</v>
      </c>
    </row>
    <row r="766" spans="1:1">
      <c r="A766" s="1">
        <v>766</v>
      </c>
    </row>
    <row r="767" spans="1:1">
      <c r="A767" s="1">
        <v>767</v>
      </c>
    </row>
    <row r="768" spans="1:1">
      <c r="A768" s="1">
        <v>768</v>
      </c>
    </row>
    <row r="769" spans="1:1">
      <c r="A769" s="1">
        <v>769</v>
      </c>
    </row>
    <row r="770" spans="1:1">
      <c r="A770" s="1">
        <v>770</v>
      </c>
    </row>
    <row r="771" spans="1:1">
      <c r="A771" s="1">
        <v>771</v>
      </c>
    </row>
    <row r="772" spans="1:1">
      <c r="A772" s="1">
        <v>772</v>
      </c>
    </row>
    <row r="773" spans="1:1">
      <c r="A773" s="1">
        <v>773</v>
      </c>
    </row>
    <row r="774" spans="1:1">
      <c r="A774" s="1">
        <v>774</v>
      </c>
    </row>
    <row r="775" spans="1:1">
      <c r="A775" s="1">
        <v>775</v>
      </c>
    </row>
    <row r="776" spans="1:1">
      <c r="A776" s="1">
        <v>776</v>
      </c>
    </row>
    <row r="777" spans="1:1">
      <c r="A777" s="1">
        <v>777</v>
      </c>
    </row>
    <row r="778" spans="1:1">
      <c r="A778" s="1">
        <v>778</v>
      </c>
    </row>
    <row r="779" spans="1:1">
      <c r="A779" s="1">
        <v>779</v>
      </c>
    </row>
    <row r="780" spans="1:1">
      <c r="A780" s="1">
        <v>780</v>
      </c>
    </row>
    <row r="781" spans="1:1">
      <c r="A781" s="1">
        <v>781</v>
      </c>
    </row>
    <row r="782" spans="1:1">
      <c r="A782" s="1">
        <v>782</v>
      </c>
    </row>
    <row r="783" spans="1:1">
      <c r="A783" s="1">
        <v>783</v>
      </c>
    </row>
    <row r="784" spans="1:1">
      <c r="A784" s="1">
        <v>784</v>
      </c>
    </row>
    <row r="785" spans="1:1">
      <c r="A785" s="1">
        <v>785</v>
      </c>
    </row>
    <row r="786" spans="1:1">
      <c r="A786" s="1">
        <v>786</v>
      </c>
    </row>
    <row r="787" spans="1:1">
      <c r="A787" s="1">
        <v>787</v>
      </c>
    </row>
    <row r="788" spans="1:1">
      <c r="A788" s="1">
        <v>788</v>
      </c>
    </row>
    <row r="789" spans="1:1">
      <c r="A789" s="1">
        <v>789</v>
      </c>
    </row>
    <row r="790" spans="1:1">
      <c r="A790" s="1">
        <v>790</v>
      </c>
    </row>
    <row r="791" spans="1:1">
      <c r="A791" s="1">
        <v>791</v>
      </c>
    </row>
    <row r="792" spans="1:1">
      <c r="A792" s="1">
        <v>792</v>
      </c>
    </row>
    <row r="793" spans="1:1">
      <c r="A793" s="1">
        <v>793</v>
      </c>
    </row>
    <row r="794" spans="1:1">
      <c r="A794" s="1">
        <v>794</v>
      </c>
    </row>
    <row r="795" spans="1:1">
      <c r="A795" s="1">
        <v>795</v>
      </c>
    </row>
    <row r="796" spans="1:1">
      <c r="A796" s="1">
        <v>796</v>
      </c>
    </row>
    <row r="797" spans="1:1">
      <c r="A797" s="1">
        <v>797</v>
      </c>
    </row>
    <row r="798" spans="1:1">
      <c r="A798" s="1">
        <v>798</v>
      </c>
    </row>
    <row r="799" spans="1:1">
      <c r="A799" s="1">
        <v>799</v>
      </c>
    </row>
    <row r="800" spans="1:1">
      <c r="A800" s="1">
        <v>800</v>
      </c>
    </row>
    <row r="801" spans="1:1">
      <c r="A801" s="1">
        <v>801</v>
      </c>
    </row>
    <row r="802" spans="1:1">
      <c r="A802" s="1">
        <v>802</v>
      </c>
    </row>
    <row r="803" spans="1:1">
      <c r="A803" s="1">
        <v>803</v>
      </c>
    </row>
    <row r="804" spans="1:1">
      <c r="A804" s="1">
        <v>804</v>
      </c>
    </row>
    <row r="805" spans="1:1">
      <c r="A805" s="1">
        <v>805</v>
      </c>
    </row>
    <row r="806" spans="1:1">
      <c r="A806" s="1">
        <v>806</v>
      </c>
    </row>
    <row r="807" spans="1:1">
      <c r="A807" s="1">
        <v>807</v>
      </c>
    </row>
    <row r="808" spans="1:1">
      <c r="A808" s="1">
        <v>808</v>
      </c>
    </row>
    <row r="809" spans="1:1">
      <c r="A809" s="1">
        <v>809</v>
      </c>
    </row>
    <row r="810" spans="1:1">
      <c r="A810" s="1">
        <v>810</v>
      </c>
    </row>
    <row r="811" spans="1:1">
      <c r="A811" s="1">
        <v>811</v>
      </c>
    </row>
    <row r="812" spans="1:1">
      <c r="A812" s="1">
        <v>812</v>
      </c>
    </row>
    <row r="813" spans="1:1">
      <c r="A813" s="1">
        <v>813</v>
      </c>
    </row>
    <row r="814" spans="1:1">
      <c r="A814" s="1">
        <v>814</v>
      </c>
    </row>
    <row r="815" spans="1:1">
      <c r="A815" s="1">
        <v>815</v>
      </c>
    </row>
    <row r="816" spans="1:1">
      <c r="A816" s="1">
        <v>816</v>
      </c>
    </row>
    <row r="817" spans="1:1">
      <c r="A817" s="1">
        <v>817</v>
      </c>
    </row>
    <row r="818" spans="1:1">
      <c r="A818" s="1">
        <v>818</v>
      </c>
    </row>
    <row r="819" spans="1:1">
      <c r="A819" s="1">
        <v>819</v>
      </c>
    </row>
    <row r="820" spans="1:1">
      <c r="A820" s="1">
        <v>820</v>
      </c>
    </row>
    <row r="821" spans="1:1">
      <c r="A821" s="1">
        <v>821</v>
      </c>
    </row>
    <row r="822" spans="1:1">
      <c r="A822" s="1">
        <v>822</v>
      </c>
    </row>
    <row r="823" spans="1:1">
      <c r="A823" s="1">
        <v>823</v>
      </c>
    </row>
    <row r="824" spans="1:1">
      <c r="A824" s="1">
        <v>824</v>
      </c>
    </row>
    <row r="825" spans="1:1">
      <c r="A825" s="1">
        <v>825</v>
      </c>
    </row>
    <row r="826" spans="1:1">
      <c r="A826" s="1">
        <v>826</v>
      </c>
    </row>
    <row r="827" spans="1:1">
      <c r="A827" s="1">
        <v>827</v>
      </c>
    </row>
    <row r="828" spans="1:1">
      <c r="A828" s="1">
        <v>828</v>
      </c>
    </row>
    <row r="829" spans="1:1">
      <c r="A829" s="1">
        <v>829</v>
      </c>
    </row>
    <row r="830" spans="1:1">
      <c r="A830" s="1">
        <v>830</v>
      </c>
    </row>
    <row r="831" spans="1:1">
      <c r="A831" s="1">
        <v>831</v>
      </c>
    </row>
    <row r="832" spans="1:1">
      <c r="A832" s="1">
        <v>832</v>
      </c>
    </row>
    <row r="833" spans="1:1">
      <c r="A833" s="1">
        <v>833</v>
      </c>
    </row>
    <row r="834" spans="1:1">
      <c r="A834" s="1">
        <v>834</v>
      </c>
    </row>
    <row r="835" spans="1:1">
      <c r="A835" s="1">
        <v>835</v>
      </c>
    </row>
    <row r="836" spans="1:1">
      <c r="A836" s="1">
        <v>836</v>
      </c>
    </row>
    <row r="837" spans="1:1">
      <c r="A837" s="1">
        <v>837</v>
      </c>
    </row>
    <row r="838" spans="1:1">
      <c r="A838" s="1">
        <v>838</v>
      </c>
    </row>
    <row r="839" spans="1:1">
      <c r="A839" s="1">
        <v>839</v>
      </c>
    </row>
    <row r="840" spans="1:1">
      <c r="A840" s="1">
        <v>840</v>
      </c>
    </row>
    <row r="841" spans="1:1">
      <c r="A841" s="1">
        <v>841</v>
      </c>
    </row>
    <row r="842" spans="1:1">
      <c r="A842" s="1">
        <v>842</v>
      </c>
    </row>
    <row r="843" spans="1:1">
      <c r="A843" s="1">
        <v>843</v>
      </c>
    </row>
    <row r="844" spans="1:1">
      <c r="A844" s="1">
        <v>844</v>
      </c>
    </row>
    <row r="845" spans="1:1">
      <c r="A845" s="1">
        <v>845</v>
      </c>
    </row>
    <row r="846" spans="1:1">
      <c r="A846" s="1">
        <v>846</v>
      </c>
    </row>
    <row r="847" spans="1:1">
      <c r="A847" s="1">
        <v>847</v>
      </c>
    </row>
    <row r="848" spans="1:1">
      <c r="A848" s="1">
        <v>848</v>
      </c>
    </row>
    <row r="849" spans="1:1">
      <c r="A849" s="1">
        <v>849</v>
      </c>
    </row>
    <row r="850" spans="1:1">
      <c r="A850" s="1">
        <v>850</v>
      </c>
    </row>
    <row r="851" spans="1:1">
      <c r="A851" s="1">
        <v>851</v>
      </c>
    </row>
    <row r="852" spans="1:1">
      <c r="A852" s="1">
        <v>852</v>
      </c>
    </row>
    <row r="853" spans="1:1">
      <c r="A853" s="1">
        <v>853</v>
      </c>
    </row>
    <row r="854" spans="1:1">
      <c r="A854" s="1">
        <v>854</v>
      </c>
    </row>
    <row r="855" spans="1:1">
      <c r="A855" s="1">
        <v>855</v>
      </c>
    </row>
    <row r="856" spans="1:1">
      <c r="A856" s="1">
        <v>856</v>
      </c>
    </row>
    <row r="857" spans="1:1">
      <c r="A857" s="1">
        <v>857</v>
      </c>
    </row>
    <row r="858" spans="1:1">
      <c r="A858" s="1">
        <v>858</v>
      </c>
    </row>
    <row r="859" spans="1:1">
      <c r="A859" s="1">
        <v>859</v>
      </c>
    </row>
    <row r="860" spans="1:1">
      <c r="A860" s="1">
        <v>860</v>
      </c>
    </row>
    <row r="861" spans="1:1">
      <c r="A861" s="1">
        <v>861</v>
      </c>
    </row>
    <row r="862" spans="1:1">
      <c r="A862" s="1">
        <v>862</v>
      </c>
    </row>
    <row r="863" spans="1:1">
      <c r="A863" s="1">
        <v>863</v>
      </c>
    </row>
    <row r="864" spans="1:1">
      <c r="A864" s="1">
        <v>864</v>
      </c>
    </row>
    <row r="865" spans="1:1">
      <c r="A865" s="1">
        <v>865</v>
      </c>
    </row>
    <row r="866" spans="1:1">
      <c r="A866" s="1">
        <v>866</v>
      </c>
    </row>
    <row r="867" spans="1:1">
      <c r="A867" s="1">
        <v>867</v>
      </c>
    </row>
    <row r="868" spans="1:1">
      <c r="A868" s="1">
        <v>868</v>
      </c>
    </row>
    <row r="869" spans="1:1">
      <c r="A869" s="1">
        <v>869</v>
      </c>
    </row>
    <row r="870" spans="1:1">
      <c r="A870" s="1">
        <v>870</v>
      </c>
    </row>
    <row r="871" spans="1:1">
      <c r="A871" s="1">
        <v>871</v>
      </c>
    </row>
    <row r="872" spans="1:1">
      <c r="A872" s="1">
        <v>872</v>
      </c>
    </row>
    <row r="873" spans="1:1">
      <c r="A873" s="1">
        <v>873</v>
      </c>
    </row>
    <row r="874" spans="1:1">
      <c r="A874" s="1">
        <v>874</v>
      </c>
    </row>
    <row r="875" spans="1:1">
      <c r="A875" s="1">
        <v>875</v>
      </c>
    </row>
    <row r="876" spans="1:1">
      <c r="A876" s="1">
        <v>876</v>
      </c>
    </row>
    <row r="877" spans="1:1">
      <c r="A877" s="1">
        <v>877</v>
      </c>
    </row>
    <row r="878" spans="1:1">
      <c r="A878" s="1">
        <v>878</v>
      </c>
    </row>
    <row r="879" spans="1:1">
      <c r="A879" s="1">
        <v>879</v>
      </c>
    </row>
    <row r="880" spans="1:1">
      <c r="A880" s="1">
        <v>880</v>
      </c>
    </row>
    <row r="881" spans="1:1">
      <c r="A881" s="1">
        <v>881</v>
      </c>
    </row>
    <row r="882" spans="1:1">
      <c r="A882" s="1">
        <v>882</v>
      </c>
    </row>
    <row r="883" spans="1:1">
      <c r="A883" s="1">
        <v>883</v>
      </c>
    </row>
    <row r="884" spans="1:1">
      <c r="A884" s="1">
        <v>884</v>
      </c>
    </row>
    <row r="885" spans="1:1">
      <c r="A885" s="1">
        <v>885</v>
      </c>
    </row>
    <row r="886" spans="1:1">
      <c r="A886" s="1">
        <v>886</v>
      </c>
    </row>
    <row r="887" spans="1:1">
      <c r="A887" s="1">
        <v>887</v>
      </c>
    </row>
    <row r="888" spans="1:1">
      <c r="A888" s="1">
        <v>888</v>
      </c>
    </row>
    <row r="889" spans="1:1">
      <c r="A889" s="1">
        <v>889</v>
      </c>
    </row>
    <row r="890" spans="1:1">
      <c r="A890" s="1">
        <v>890</v>
      </c>
    </row>
    <row r="891" spans="1:1">
      <c r="A891" s="1">
        <v>891</v>
      </c>
    </row>
    <row r="892" spans="1:1">
      <c r="A892" s="1">
        <v>892</v>
      </c>
    </row>
    <row r="893" spans="1:1">
      <c r="A893" s="1">
        <v>893</v>
      </c>
    </row>
    <row r="894" spans="1:1">
      <c r="A894" s="1">
        <v>894</v>
      </c>
    </row>
    <row r="895" spans="1:1">
      <c r="A895" s="1">
        <v>895</v>
      </c>
    </row>
    <row r="896" spans="1:1">
      <c r="A896" s="1">
        <v>896</v>
      </c>
    </row>
    <row r="897" spans="1:1">
      <c r="A897" s="1">
        <v>897</v>
      </c>
    </row>
    <row r="898" spans="1:1">
      <c r="A898" s="1">
        <v>898</v>
      </c>
    </row>
    <row r="899" spans="1:1">
      <c r="A899" s="1">
        <v>899</v>
      </c>
    </row>
    <row r="900" spans="1:1">
      <c r="A900" s="1">
        <v>900</v>
      </c>
    </row>
    <row r="901" spans="1:1">
      <c r="A901" s="1">
        <v>901</v>
      </c>
    </row>
    <row r="902" spans="1:1">
      <c r="A902" s="1">
        <v>902</v>
      </c>
    </row>
    <row r="903" spans="1:1">
      <c r="A903" s="1">
        <v>903</v>
      </c>
    </row>
    <row r="904" spans="1:1">
      <c r="A904" s="1">
        <v>904</v>
      </c>
    </row>
    <row r="905" spans="1:1">
      <c r="A905" s="1">
        <v>905</v>
      </c>
    </row>
    <row r="906" spans="1:1">
      <c r="A906" s="1">
        <v>906</v>
      </c>
    </row>
    <row r="907" spans="1:1">
      <c r="A907" s="1">
        <v>907</v>
      </c>
    </row>
    <row r="908" spans="1:1">
      <c r="A908" s="1">
        <v>908</v>
      </c>
    </row>
    <row r="909" spans="1:1">
      <c r="A909" s="1">
        <v>909</v>
      </c>
    </row>
    <row r="910" spans="1:1">
      <c r="A910" s="1">
        <v>910</v>
      </c>
    </row>
    <row r="911" spans="1:1">
      <c r="A911" s="1">
        <v>911</v>
      </c>
    </row>
    <row r="912" spans="1:1">
      <c r="A912" s="1">
        <v>912</v>
      </c>
    </row>
    <row r="913" spans="1:1">
      <c r="A913" s="1">
        <v>913</v>
      </c>
    </row>
    <row r="914" spans="1:1">
      <c r="A914" s="1">
        <v>914</v>
      </c>
    </row>
    <row r="915" spans="1:1">
      <c r="A915" s="1">
        <v>915</v>
      </c>
    </row>
    <row r="916" spans="1:1">
      <c r="A916" s="1">
        <v>916</v>
      </c>
    </row>
    <row r="917" spans="1:1">
      <c r="A917" s="1">
        <v>917</v>
      </c>
    </row>
    <row r="918" spans="1:1">
      <c r="A918" s="1">
        <v>918</v>
      </c>
    </row>
    <row r="919" spans="1:1">
      <c r="A919" s="1">
        <v>919</v>
      </c>
    </row>
    <row r="920" spans="1:1">
      <c r="A920" s="1">
        <v>920</v>
      </c>
    </row>
    <row r="921" spans="1:1">
      <c r="A921" s="1">
        <v>921</v>
      </c>
    </row>
    <row r="922" spans="1:1">
      <c r="A922" s="1">
        <v>922</v>
      </c>
    </row>
    <row r="923" spans="1:1">
      <c r="A923" s="1">
        <v>923</v>
      </c>
    </row>
    <row r="924" spans="1:1">
      <c r="A924" s="1">
        <v>924</v>
      </c>
    </row>
    <row r="925" spans="1:1">
      <c r="A925" s="1">
        <v>925</v>
      </c>
    </row>
    <row r="926" spans="1:1">
      <c r="A926" s="1">
        <v>926</v>
      </c>
    </row>
    <row r="927" spans="1:1">
      <c r="A927" s="1">
        <v>927</v>
      </c>
    </row>
    <row r="928" spans="1:1">
      <c r="A928" s="1">
        <v>928</v>
      </c>
    </row>
    <row r="929" spans="1:1">
      <c r="A929" s="1">
        <v>929</v>
      </c>
    </row>
    <row r="930" spans="1:1">
      <c r="A930" s="1">
        <v>930</v>
      </c>
    </row>
    <row r="931" spans="1:1">
      <c r="A931" s="1">
        <v>931</v>
      </c>
    </row>
    <row r="932" spans="1:1">
      <c r="A932" s="1">
        <v>932</v>
      </c>
    </row>
    <row r="933" spans="1:1">
      <c r="A933" s="1">
        <v>933</v>
      </c>
    </row>
    <row r="934" spans="1:1">
      <c r="A934" s="1">
        <v>934</v>
      </c>
    </row>
    <row r="935" spans="1:1">
      <c r="A935" s="1">
        <v>935</v>
      </c>
    </row>
    <row r="936" spans="1:1">
      <c r="A936" s="1">
        <v>936</v>
      </c>
    </row>
    <row r="937" spans="1:1">
      <c r="A937" s="1">
        <v>937</v>
      </c>
    </row>
    <row r="938" spans="1:1">
      <c r="A938" s="1">
        <v>938</v>
      </c>
    </row>
    <row r="939" spans="1:1">
      <c r="A939" s="1">
        <v>939</v>
      </c>
    </row>
    <row r="940" spans="1:1">
      <c r="A940" s="1">
        <v>940</v>
      </c>
    </row>
    <row r="941" spans="1:1">
      <c r="A941" s="1">
        <v>941</v>
      </c>
    </row>
    <row r="942" spans="1:1">
      <c r="A942" s="1">
        <v>942</v>
      </c>
    </row>
    <row r="943" spans="1:1">
      <c r="A943" s="1">
        <v>943</v>
      </c>
    </row>
    <row r="944" spans="1:1">
      <c r="A944" s="1">
        <v>944</v>
      </c>
    </row>
    <row r="945" spans="1:1">
      <c r="A945" s="1">
        <v>945</v>
      </c>
    </row>
    <row r="946" spans="1:1">
      <c r="A946" s="1">
        <v>946</v>
      </c>
    </row>
    <row r="947" spans="1:1">
      <c r="A947" s="1">
        <v>947</v>
      </c>
    </row>
    <row r="948" spans="1:1">
      <c r="A948" s="1">
        <v>948</v>
      </c>
    </row>
    <row r="949" spans="1:1">
      <c r="A949" s="1">
        <v>949</v>
      </c>
    </row>
    <row r="950" spans="1:1">
      <c r="A950" s="1">
        <v>950</v>
      </c>
    </row>
    <row r="951" spans="1:1">
      <c r="A951" s="1">
        <v>951</v>
      </c>
    </row>
    <row r="952" spans="1:1">
      <c r="A952" s="1">
        <v>952</v>
      </c>
    </row>
    <row r="953" spans="1:1">
      <c r="A953" s="1">
        <v>953</v>
      </c>
    </row>
    <row r="954" spans="1:1">
      <c r="A954" s="1">
        <v>954</v>
      </c>
    </row>
    <row r="955" spans="1:1">
      <c r="A955" s="1">
        <v>955</v>
      </c>
    </row>
    <row r="956" spans="1:1">
      <c r="A956" s="1">
        <v>956</v>
      </c>
    </row>
    <row r="957" spans="1:1">
      <c r="A957" s="1">
        <v>957</v>
      </c>
    </row>
    <row r="958" spans="1:1">
      <c r="A958" s="1">
        <v>958</v>
      </c>
    </row>
    <row r="959" spans="1:1">
      <c r="A959" s="1">
        <v>959</v>
      </c>
    </row>
    <row r="960" spans="1:1">
      <c r="A960" s="1">
        <v>960</v>
      </c>
    </row>
    <row r="961" spans="1:1">
      <c r="A961" s="1">
        <v>961</v>
      </c>
    </row>
    <row r="962" spans="1:1">
      <c r="A962" s="1">
        <v>962</v>
      </c>
    </row>
    <row r="963" spans="1:1">
      <c r="A963" s="1">
        <v>963</v>
      </c>
    </row>
    <row r="964" spans="1:1">
      <c r="A964" s="1">
        <v>964</v>
      </c>
    </row>
    <row r="965" spans="1:1">
      <c r="A965" s="1">
        <v>965</v>
      </c>
    </row>
    <row r="966" spans="1:1">
      <c r="A966" s="1">
        <v>966</v>
      </c>
    </row>
    <row r="967" spans="1:1">
      <c r="A967" s="1">
        <v>967</v>
      </c>
    </row>
    <row r="968" spans="1:1">
      <c r="A968" s="1">
        <v>968</v>
      </c>
    </row>
    <row r="969" spans="1:1">
      <c r="A969" s="1">
        <v>969</v>
      </c>
    </row>
    <row r="970" spans="1:1">
      <c r="A970" s="1">
        <v>970</v>
      </c>
    </row>
    <row r="971" spans="1:1">
      <c r="A971" s="1">
        <v>971</v>
      </c>
    </row>
    <row r="972" spans="1:1">
      <c r="A972" s="1">
        <v>972</v>
      </c>
    </row>
    <row r="973" spans="1:1">
      <c r="A973" s="1">
        <v>973</v>
      </c>
    </row>
    <row r="974" spans="1:1">
      <c r="A974" s="1">
        <v>974</v>
      </c>
    </row>
    <row r="975" spans="1:1">
      <c r="A975" s="1">
        <v>975</v>
      </c>
    </row>
    <row r="976" spans="1:1">
      <c r="A976" s="1">
        <v>976</v>
      </c>
    </row>
    <row r="977" spans="1:1">
      <c r="A977" s="1">
        <v>977</v>
      </c>
    </row>
    <row r="978" spans="1:1">
      <c r="A978" s="1">
        <v>978</v>
      </c>
    </row>
    <row r="979" spans="1:1">
      <c r="A979" s="1">
        <v>979</v>
      </c>
    </row>
    <row r="980" spans="1:1">
      <c r="A980" s="1">
        <v>980</v>
      </c>
    </row>
    <row r="981" spans="1:1">
      <c r="A981" s="1">
        <v>981</v>
      </c>
    </row>
    <row r="982" spans="1:1">
      <c r="A982" s="1">
        <v>982</v>
      </c>
    </row>
    <row r="983" spans="1:1">
      <c r="A983" s="1">
        <v>983</v>
      </c>
    </row>
    <row r="984" spans="1:1">
      <c r="A984" s="1">
        <v>984</v>
      </c>
    </row>
    <row r="985" spans="1:1">
      <c r="A985" s="1">
        <v>985</v>
      </c>
    </row>
    <row r="986" spans="1:1">
      <c r="A986" s="1">
        <v>986</v>
      </c>
    </row>
    <row r="987" spans="1:1">
      <c r="A987" s="1">
        <v>987</v>
      </c>
    </row>
    <row r="988" spans="1:1">
      <c r="A988" s="1">
        <v>988</v>
      </c>
    </row>
    <row r="989" spans="1:1">
      <c r="A989" s="1">
        <v>989</v>
      </c>
    </row>
    <row r="990" spans="1:1">
      <c r="A990" s="1">
        <v>990</v>
      </c>
    </row>
    <row r="991" spans="1:1">
      <c r="A991" s="1">
        <v>991</v>
      </c>
    </row>
    <row r="992" spans="1:1">
      <c r="A992" s="1">
        <v>992</v>
      </c>
    </row>
    <row r="993" spans="1:1">
      <c r="A993" s="1">
        <v>993</v>
      </c>
    </row>
    <row r="994" spans="1:1">
      <c r="A994" s="1">
        <v>994</v>
      </c>
    </row>
    <row r="995" spans="1:1">
      <c r="A995" s="1">
        <v>995</v>
      </c>
    </row>
    <row r="996" spans="1:1">
      <c r="A996" s="1">
        <v>996</v>
      </c>
    </row>
    <row r="997" spans="1:1">
      <c r="A997" s="1">
        <v>997</v>
      </c>
    </row>
    <row r="998" spans="1:1">
      <c r="A998" s="1">
        <v>998</v>
      </c>
    </row>
    <row r="999" spans="1:1">
      <c r="A999" s="1">
        <v>999</v>
      </c>
    </row>
    <row r="1000" spans="1:1">
      <c r="A1000" s="1">
        <v>1000</v>
      </c>
    </row>
    <row r="1001" spans="1:1">
      <c r="A1001" s="1">
        <v>1001</v>
      </c>
    </row>
    <row r="1002" spans="1:1">
      <c r="A1002" s="1">
        <v>1002</v>
      </c>
    </row>
    <row r="1003" spans="1:1">
      <c r="A1003" s="1">
        <v>1003</v>
      </c>
    </row>
    <row r="1004" spans="1:1">
      <c r="A1004" s="1">
        <v>1004</v>
      </c>
    </row>
    <row r="1005" spans="1:1">
      <c r="A1005" s="1">
        <v>1005</v>
      </c>
    </row>
    <row r="1006" spans="1:1">
      <c r="A1006" s="1">
        <v>1006</v>
      </c>
    </row>
    <row r="1007" spans="1:1">
      <c r="A1007" s="1">
        <v>1007</v>
      </c>
    </row>
    <row r="1008" spans="1:1">
      <c r="A1008" s="1">
        <v>1008</v>
      </c>
    </row>
    <row r="1009" spans="1:1">
      <c r="A1009" s="1">
        <v>1009</v>
      </c>
    </row>
    <row r="1010" spans="1:1">
      <c r="A1010" s="1">
        <v>1010</v>
      </c>
    </row>
    <row r="1011" spans="1:1">
      <c r="A1011" s="1">
        <v>1011</v>
      </c>
    </row>
    <row r="1012" spans="1:1">
      <c r="A1012" s="1">
        <v>1012</v>
      </c>
    </row>
    <row r="1013" spans="1:1">
      <c r="A1013" s="1">
        <v>1013</v>
      </c>
    </row>
    <row r="1014" spans="1:1">
      <c r="A1014" s="1">
        <v>1014</v>
      </c>
    </row>
    <row r="1015" spans="1:1">
      <c r="A1015" s="1">
        <v>1015</v>
      </c>
    </row>
    <row r="1016" spans="1:1">
      <c r="A1016" s="1">
        <v>1016</v>
      </c>
    </row>
    <row r="1017" spans="1:1">
      <c r="A1017" s="1">
        <v>1017</v>
      </c>
    </row>
    <row r="1018" spans="1:1">
      <c r="A1018" s="1">
        <v>1018</v>
      </c>
    </row>
    <row r="1019" spans="1:1">
      <c r="A1019" s="1">
        <v>1019</v>
      </c>
    </row>
    <row r="1020" spans="1:1">
      <c r="A1020" s="1">
        <v>1020</v>
      </c>
    </row>
    <row r="1021" spans="1:1">
      <c r="A1021" s="1">
        <v>1021</v>
      </c>
    </row>
    <row r="1022" spans="1:1">
      <c r="A1022" s="1">
        <v>1022</v>
      </c>
    </row>
    <row r="1023" spans="1:1">
      <c r="A1023" s="1">
        <v>1023</v>
      </c>
    </row>
    <row r="1024" spans="1:1">
      <c r="A1024" s="1">
        <v>1024</v>
      </c>
    </row>
    <row r="1025" spans="1:1">
      <c r="A1025" s="1">
        <v>1025</v>
      </c>
    </row>
    <row r="1026" spans="1:1">
      <c r="A1026" s="1">
        <v>1026</v>
      </c>
    </row>
    <row r="1027" spans="1:1">
      <c r="A1027" s="1">
        <v>1027</v>
      </c>
    </row>
    <row r="1028" spans="1:1">
      <c r="A1028" s="1">
        <v>1028</v>
      </c>
    </row>
    <row r="1029" spans="1:1">
      <c r="A1029" s="1">
        <v>1029</v>
      </c>
    </row>
    <row r="1030" spans="1:1">
      <c r="A1030" s="1">
        <v>1030</v>
      </c>
    </row>
    <row r="1031" spans="1:1">
      <c r="A1031" s="1">
        <v>1031</v>
      </c>
    </row>
    <row r="1032" spans="1:1">
      <c r="A1032" s="1">
        <v>1032</v>
      </c>
    </row>
    <row r="1033" spans="1:1">
      <c r="A1033" s="1">
        <v>1033</v>
      </c>
    </row>
    <row r="1034" spans="1:1">
      <c r="A1034" s="1">
        <v>1034</v>
      </c>
    </row>
    <row r="1035" spans="1:1">
      <c r="A1035" s="1">
        <v>1035</v>
      </c>
    </row>
    <row r="1036" spans="1:1">
      <c r="A1036" s="1">
        <v>1036</v>
      </c>
    </row>
    <row r="1037" spans="1:1">
      <c r="A1037" s="1">
        <v>1037</v>
      </c>
    </row>
    <row r="1038" spans="1:1">
      <c r="A1038" s="1">
        <v>1038</v>
      </c>
    </row>
    <row r="1039" spans="1:1">
      <c r="A1039" s="1">
        <v>1039</v>
      </c>
    </row>
    <row r="1040" spans="1:1">
      <c r="A1040" s="1">
        <v>1040</v>
      </c>
    </row>
    <row r="1041" spans="1:1">
      <c r="A1041" s="1">
        <v>1041</v>
      </c>
    </row>
    <row r="1042" spans="1:1">
      <c r="A1042" s="1">
        <v>1042</v>
      </c>
    </row>
    <row r="1043" spans="1:1">
      <c r="A1043" s="1">
        <v>1043</v>
      </c>
    </row>
    <row r="1044" spans="1:1">
      <c r="A1044" s="1">
        <v>1044</v>
      </c>
    </row>
    <row r="1045" spans="1:1">
      <c r="A1045" s="1">
        <v>1045</v>
      </c>
    </row>
    <row r="1046" spans="1:1">
      <c r="A1046" s="1">
        <v>1046</v>
      </c>
    </row>
    <row r="1047" spans="1:1">
      <c r="A1047" s="1">
        <v>1047</v>
      </c>
    </row>
    <row r="1048" spans="1:1">
      <c r="A1048" s="1">
        <v>1048</v>
      </c>
    </row>
    <row r="1049" spans="1:1">
      <c r="A1049" s="1">
        <v>1049</v>
      </c>
    </row>
    <row r="1050" spans="1:1">
      <c r="A1050" s="1">
        <v>1050</v>
      </c>
    </row>
    <row r="1051" spans="1:1">
      <c r="A1051" s="1">
        <v>1051</v>
      </c>
    </row>
    <row r="1052" spans="1:1">
      <c r="A1052" s="1">
        <v>1052</v>
      </c>
    </row>
    <row r="1053" spans="1:1">
      <c r="A1053" s="1">
        <v>1053</v>
      </c>
    </row>
    <row r="1054" spans="1:1">
      <c r="A1054" s="1">
        <v>1054</v>
      </c>
    </row>
    <row r="1055" spans="1:1">
      <c r="A1055" s="1">
        <v>1055</v>
      </c>
    </row>
    <row r="1056" spans="1:1">
      <c r="A1056" s="1">
        <v>1056</v>
      </c>
    </row>
    <row r="1057" spans="1:1">
      <c r="A1057" s="1">
        <v>1057</v>
      </c>
    </row>
    <row r="1058" spans="1:1">
      <c r="A1058" s="1">
        <v>1058</v>
      </c>
    </row>
    <row r="1059" spans="1:1">
      <c r="A1059" s="1">
        <v>1059</v>
      </c>
    </row>
    <row r="1060" spans="1:1">
      <c r="A1060" s="1">
        <v>1060</v>
      </c>
    </row>
    <row r="1061" spans="1:1">
      <c r="A1061" s="1">
        <v>1061</v>
      </c>
    </row>
    <row r="1062" spans="1:1">
      <c r="A1062" s="1">
        <v>1062</v>
      </c>
    </row>
    <row r="1063" spans="1:1">
      <c r="A1063" s="1">
        <v>1063</v>
      </c>
    </row>
    <row r="1064" spans="1:1">
      <c r="A1064" s="1">
        <v>1064</v>
      </c>
    </row>
    <row r="1065" spans="1:1">
      <c r="A1065" s="1">
        <v>1065</v>
      </c>
    </row>
    <row r="1066" spans="1:1">
      <c r="A1066" s="1">
        <v>1066</v>
      </c>
    </row>
    <row r="1067" spans="1:1">
      <c r="A1067" s="1">
        <v>1067</v>
      </c>
    </row>
    <row r="1068" spans="1:1">
      <c r="A1068" s="1">
        <v>1068</v>
      </c>
    </row>
    <row r="1069" spans="1:1">
      <c r="A1069" s="1">
        <v>1069</v>
      </c>
    </row>
    <row r="1070" spans="1:1">
      <c r="A1070" s="1">
        <v>1070</v>
      </c>
    </row>
    <row r="1071" spans="1:1">
      <c r="A1071" s="1">
        <v>1071</v>
      </c>
    </row>
    <row r="1072" spans="1:1">
      <c r="A1072" s="1">
        <v>1072</v>
      </c>
    </row>
    <row r="1073" spans="1:1">
      <c r="A1073" s="1">
        <v>1073</v>
      </c>
    </row>
    <row r="1074" spans="1:1">
      <c r="A1074" s="1">
        <v>1074</v>
      </c>
    </row>
    <row r="1075" spans="1:1">
      <c r="A1075" s="1">
        <v>1075</v>
      </c>
    </row>
    <row r="1076" spans="1:1">
      <c r="A1076" s="1">
        <v>1076</v>
      </c>
    </row>
    <row r="1077" spans="1:1">
      <c r="A1077" s="1">
        <v>1077</v>
      </c>
    </row>
    <row r="1078" spans="1:1">
      <c r="A1078" s="1">
        <v>1078</v>
      </c>
    </row>
    <row r="1079" spans="1:1">
      <c r="A1079" s="1">
        <v>1079</v>
      </c>
    </row>
    <row r="1080" spans="1:1">
      <c r="A1080" s="1">
        <v>1080</v>
      </c>
    </row>
    <row r="1081" spans="1:1">
      <c r="A1081" s="1">
        <v>1081</v>
      </c>
    </row>
    <row r="1082" spans="1:1">
      <c r="A1082" s="1">
        <v>1082</v>
      </c>
    </row>
    <row r="1083" spans="1:1">
      <c r="A1083" s="1">
        <v>1083</v>
      </c>
    </row>
    <row r="1084" spans="1:1">
      <c r="A1084" s="1">
        <v>1084</v>
      </c>
    </row>
    <row r="1085" spans="1:1">
      <c r="A1085" s="1">
        <v>1085</v>
      </c>
    </row>
    <row r="1086" spans="1:1">
      <c r="A1086" s="1">
        <v>1086</v>
      </c>
    </row>
    <row r="1087" spans="1:1">
      <c r="A1087" s="1">
        <v>1087</v>
      </c>
    </row>
    <row r="1088" spans="1:1">
      <c r="A1088" s="1">
        <v>1088</v>
      </c>
    </row>
    <row r="1089" spans="1:1">
      <c r="A1089" s="1">
        <v>1089</v>
      </c>
    </row>
    <row r="1090" spans="1:1">
      <c r="A1090" s="1">
        <v>1090</v>
      </c>
    </row>
    <row r="1091" spans="1:1">
      <c r="A1091" s="1">
        <v>1091</v>
      </c>
    </row>
    <row r="1092" spans="1:1">
      <c r="A1092" s="1">
        <v>1092</v>
      </c>
    </row>
    <row r="1093" spans="1:1">
      <c r="A1093" s="1">
        <v>1093</v>
      </c>
    </row>
    <row r="1094" spans="1:1">
      <c r="A1094" s="1">
        <v>1094</v>
      </c>
    </row>
    <row r="1095" spans="1:1">
      <c r="A1095" s="1">
        <v>1095</v>
      </c>
    </row>
    <row r="1096" spans="1:1">
      <c r="A1096" s="1">
        <v>1096</v>
      </c>
    </row>
    <row r="1097" spans="1:1">
      <c r="A1097" s="1">
        <v>1097</v>
      </c>
    </row>
    <row r="1098" spans="1:1">
      <c r="A1098" s="1">
        <v>1098</v>
      </c>
    </row>
    <row r="1099" spans="1:1">
      <c r="A1099" s="1">
        <v>1099</v>
      </c>
    </row>
    <row r="1100" spans="1:1">
      <c r="A1100" s="1">
        <v>1100</v>
      </c>
    </row>
    <row r="1101" spans="1:1">
      <c r="A1101" s="1">
        <v>1101</v>
      </c>
    </row>
    <row r="1102" spans="1:1">
      <c r="A1102" s="1">
        <v>1102</v>
      </c>
    </row>
    <row r="1103" spans="1:1">
      <c r="A1103" s="1">
        <v>1103</v>
      </c>
    </row>
    <row r="1104" spans="1:1">
      <c r="A1104" s="1">
        <v>1104</v>
      </c>
    </row>
    <row r="1105" spans="1:1">
      <c r="A1105" s="1">
        <v>1105</v>
      </c>
    </row>
    <row r="1106" spans="1:1">
      <c r="A1106" s="1">
        <v>1106</v>
      </c>
    </row>
    <row r="1107" spans="1:1">
      <c r="A1107" s="1">
        <v>1107</v>
      </c>
    </row>
    <row r="1108" spans="1:1">
      <c r="A1108" s="1">
        <v>1108</v>
      </c>
    </row>
    <row r="1109" spans="1:1">
      <c r="A1109" s="1">
        <v>1109</v>
      </c>
    </row>
    <row r="1110" spans="1:1">
      <c r="A1110" s="1">
        <v>1110</v>
      </c>
    </row>
    <row r="1111" spans="1:1">
      <c r="A1111" s="1">
        <v>1111</v>
      </c>
    </row>
    <row r="1112" spans="1:1">
      <c r="A1112" s="1">
        <v>1112</v>
      </c>
    </row>
    <row r="1113" spans="1:1">
      <c r="A1113" s="1">
        <v>1113</v>
      </c>
    </row>
    <row r="1114" spans="1:1">
      <c r="A1114" s="1">
        <v>1114</v>
      </c>
    </row>
    <row r="1115" spans="1:1">
      <c r="A1115" s="1">
        <v>1115</v>
      </c>
    </row>
    <row r="1116" spans="1:1">
      <c r="A1116" s="1">
        <v>1116</v>
      </c>
    </row>
    <row r="1117" spans="1:1">
      <c r="A1117" s="1">
        <v>1117</v>
      </c>
    </row>
    <row r="1118" spans="1:1">
      <c r="A1118" s="1">
        <v>1118</v>
      </c>
    </row>
    <row r="1119" spans="1:1">
      <c r="A1119" s="1">
        <v>1119</v>
      </c>
    </row>
    <row r="1120" spans="1:1">
      <c r="A1120" s="1">
        <v>1120</v>
      </c>
    </row>
    <row r="1121" spans="1:1">
      <c r="A1121" s="1">
        <v>1121</v>
      </c>
    </row>
    <row r="1122" spans="1:1">
      <c r="A1122" s="1">
        <v>1122</v>
      </c>
    </row>
    <row r="1123" spans="1:1">
      <c r="A1123" s="1">
        <v>1123</v>
      </c>
    </row>
    <row r="1124" spans="1:1">
      <c r="A1124" s="1">
        <v>1124</v>
      </c>
    </row>
    <row r="1125" spans="1:1">
      <c r="A1125" s="1">
        <v>1125</v>
      </c>
    </row>
    <row r="1126" spans="1:1">
      <c r="A1126" s="1">
        <v>1126</v>
      </c>
    </row>
    <row r="1127" spans="1:1">
      <c r="A1127" s="1">
        <v>1127</v>
      </c>
    </row>
    <row r="1128" spans="1:1">
      <c r="A1128" s="1">
        <v>1128</v>
      </c>
    </row>
    <row r="1129" spans="1:1">
      <c r="A1129" s="1">
        <v>1129</v>
      </c>
    </row>
    <row r="1130" spans="1:1">
      <c r="A1130" s="1">
        <v>1130</v>
      </c>
    </row>
    <row r="1131" spans="1:1">
      <c r="A1131" s="1">
        <v>1131</v>
      </c>
    </row>
    <row r="1132" spans="1:1">
      <c r="A1132" s="1">
        <v>1132</v>
      </c>
    </row>
    <row r="1133" spans="1:1">
      <c r="A1133" s="1">
        <v>1133</v>
      </c>
    </row>
    <row r="1134" spans="1:1">
      <c r="A1134" s="1">
        <v>1134</v>
      </c>
    </row>
    <row r="1135" spans="1:1">
      <c r="A1135" s="1">
        <v>1135</v>
      </c>
    </row>
    <row r="1136" spans="1:1">
      <c r="A1136" s="1">
        <v>1136</v>
      </c>
    </row>
    <row r="1137" spans="1:1">
      <c r="A1137" s="1">
        <v>1137</v>
      </c>
    </row>
    <row r="1138" spans="1:1">
      <c r="A1138" s="1">
        <v>1138</v>
      </c>
    </row>
    <row r="1139" spans="1:1">
      <c r="A1139" s="1">
        <v>1139</v>
      </c>
    </row>
    <row r="1140" spans="1:1">
      <c r="A1140" s="1">
        <v>1140</v>
      </c>
    </row>
    <row r="1141" spans="1:1">
      <c r="A1141" s="1">
        <v>1141</v>
      </c>
    </row>
    <row r="1142" spans="1:1">
      <c r="A1142" s="1">
        <v>1142</v>
      </c>
    </row>
    <row r="1143" spans="1:1">
      <c r="A1143" s="1">
        <v>1143</v>
      </c>
    </row>
    <row r="1144" spans="1:1">
      <c r="A1144" s="1">
        <v>1144</v>
      </c>
    </row>
    <row r="1145" spans="1:1">
      <c r="A1145" s="1">
        <v>1145</v>
      </c>
    </row>
    <row r="1146" spans="1:1">
      <c r="A1146" s="1">
        <v>1146</v>
      </c>
    </row>
    <row r="1147" spans="1:1">
      <c r="A1147" s="1">
        <v>1147</v>
      </c>
    </row>
    <row r="1148" spans="1:1">
      <c r="A1148" s="1">
        <v>1148</v>
      </c>
    </row>
    <row r="1149" spans="1:1">
      <c r="A1149" s="1">
        <v>1149</v>
      </c>
    </row>
  </sheetData>
  <autoFilter ref="B2:AC180" xr:uid="{D2DD99DE-1FB5-4491-9CE3-9004EB50211B}"/>
  <mergeCells count="561">
    <mergeCell ref="H160:H162"/>
    <mergeCell ref="B1:AC1"/>
    <mergeCell ref="B160:B162"/>
    <mergeCell ref="C160:C162"/>
    <mergeCell ref="D160:D162"/>
    <mergeCell ref="E160:E162"/>
    <mergeCell ref="F160:F162"/>
    <mergeCell ref="G160:G162"/>
    <mergeCell ref="H154:H156"/>
    <mergeCell ref="B157:B159"/>
    <mergeCell ref="C157:C159"/>
    <mergeCell ref="D157:D159"/>
    <mergeCell ref="E157:E159"/>
    <mergeCell ref="F157:F159"/>
    <mergeCell ref="G157:G159"/>
    <mergeCell ref="H157:H159"/>
    <mergeCell ref="B154:B156"/>
    <mergeCell ref="C154:C156"/>
    <mergeCell ref="D154:D156"/>
    <mergeCell ref="E154:E156"/>
    <mergeCell ref="F154:F156"/>
    <mergeCell ref="G154:G156"/>
    <mergeCell ref="H148:H150"/>
    <mergeCell ref="B151:B153"/>
    <mergeCell ref="C151:C153"/>
    <mergeCell ref="D151:D153"/>
    <mergeCell ref="E151:E153"/>
    <mergeCell ref="F151:F153"/>
    <mergeCell ref="G151:G153"/>
    <mergeCell ref="H151:H153"/>
    <mergeCell ref="B148:B150"/>
    <mergeCell ref="C148:C150"/>
    <mergeCell ref="D148:D150"/>
    <mergeCell ref="E148:E150"/>
    <mergeCell ref="F148:F150"/>
    <mergeCell ref="G148:G150"/>
    <mergeCell ref="H142:H144"/>
    <mergeCell ref="B145:B147"/>
    <mergeCell ref="C145:C147"/>
    <mergeCell ref="D145:D147"/>
    <mergeCell ref="E145:E147"/>
    <mergeCell ref="F145:F147"/>
    <mergeCell ref="G145:G147"/>
    <mergeCell ref="H145:H147"/>
    <mergeCell ref="B142:B144"/>
    <mergeCell ref="C142:C144"/>
    <mergeCell ref="D142:D144"/>
    <mergeCell ref="E142:E144"/>
    <mergeCell ref="F142:F144"/>
    <mergeCell ref="G142:G144"/>
    <mergeCell ref="H136:H138"/>
    <mergeCell ref="B139:B141"/>
    <mergeCell ref="C139:C141"/>
    <mergeCell ref="D139:D141"/>
    <mergeCell ref="E139:E141"/>
    <mergeCell ref="F139:F141"/>
    <mergeCell ref="G139:G141"/>
    <mergeCell ref="H139:H141"/>
    <mergeCell ref="B136:B138"/>
    <mergeCell ref="C136:C138"/>
    <mergeCell ref="D136:D138"/>
    <mergeCell ref="E136:E138"/>
    <mergeCell ref="F136:F138"/>
    <mergeCell ref="G136:G138"/>
    <mergeCell ref="H130:H132"/>
    <mergeCell ref="B133:B135"/>
    <mergeCell ref="C133:C135"/>
    <mergeCell ref="D133:D135"/>
    <mergeCell ref="E133:E135"/>
    <mergeCell ref="F133:F135"/>
    <mergeCell ref="G133:G135"/>
    <mergeCell ref="H133:H135"/>
    <mergeCell ref="B130:B132"/>
    <mergeCell ref="C130:C132"/>
    <mergeCell ref="D130:D132"/>
    <mergeCell ref="E130:E132"/>
    <mergeCell ref="F130:F132"/>
    <mergeCell ref="G130:G132"/>
    <mergeCell ref="B127:B129"/>
    <mergeCell ref="C127:C129"/>
    <mergeCell ref="D127:D129"/>
    <mergeCell ref="E127:E129"/>
    <mergeCell ref="G127:G129"/>
    <mergeCell ref="F127:F129"/>
    <mergeCell ref="H121:H123"/>
    <mergeCell ref="B124:B126"/>
    <mergeCell ref="C124:C126"/>
    <mergeCell ref="D124:D126"/>
    <mergeCell ref="E124:E126"/>
    <mergeCell ref="G124:G126"/>
    <mergeCell ref="H124:H126"/>
    <mergeCell ref="F121:F123"/>
    <mergeCell ref="F124:F126"/>
    <mergeCell ref="B121:B123"/>
    <mergeCell ref="C121:C123"/>
    <mergeCell ref="D121:D123"/>
    <mergeCell ref="E121:E123"/>
    <mergeCell ref="G121:G123"/>
    <mergeCell ref="H127:H129"/>
    <mergeCell ref="B118:B120"/>
    <mergeCell ref="C118:C120"/>
    <mergeCell ref="D118:D120"/>
    <mergeCell ref="E118:E120"/>
    <mergeCell ref="G118:G120"/>
    <mergeCell ref="H118:H120"/>
    <mergeCell ref="F115:F117"/>
    <mergeCell ref="F118:F120"/>
    <mergeCell ref="B115:B117"/>
    <mergeCell ref="C115:C117"/>
    <mergeCell ref="D115:D117"/>
    <mergeCell ref="E115:E117"/>
    <mergeCell ref="G115:G117"/>
    <mergeCell ref="H115:H117"/>
    <mergeCell ref="B112:B114"/>
    <mergeCell ref="C112:C114"/>
    <mergeCell ref="D112:D114"/>
    <mergeCell ref="E112:E114"/>
    <mergeCell ref="G112:G114"/>
    <mergeCell ref="H112:H114"/>
    <mergeCell ref="F109:F111"/>
    <mergeCell ref="F112:F114"/>
    <mergeCell ref="B109:B111"/>
    <mergeCell ref="C109:C111"/>
    <mergeCell ref="D109:D111"/>
    <mergeCell ref="E109:E111"/>
    <mergeCell ref="G109:G111"/>
    <mergeCell ref="H109:H111"/>
    <mergeCell ref="B106:B108"/>
    <mergeCell ref="C106:C108"/>
    <mergeCell ref="D106:D108"/>
    <mergeCell ref="E106:E108"/>
    <mergeCell ref="G106:G108"/>
    <mergeCell ref="H106:H108"/>
    <mergeCell ref="F103:F105"/>
    <mergeCell ref="F106:F108"/>
    <mergeCell ref="B103:B105"/>
    <mergeCell ref="C103:C105"/>
    <mergeCell ref="D103:D105"/>
    <mergeCell ref="E103:E105"/>
    <mergeCell ref="G103:G105"/>
    <mergeCell ref="H103:H105"/>
    <mergeCell ref="B100:B102"/>
    <mergeCell ref="C100:C102"/>
    <mergeCell ref="D100:D102"/>
    <mergeCell ref="E100:E102"/>
    <mergeCell ref="G100:G102"/>
    <mergeCell ref="H100:H102"/>
    <mergeCell ref="B97:B99"/>
    <mergeCell ref="C97:C99"/>
    <mergeCell ref="D97:D99"/>
    <mergeCell ref="E97:E99"/>
    <mergeCell ref="G97:G99"/>
    <mergeCell ref="H97:H99"/>
    <mergeCell ref="F97:F99"/>
    <mergeCell ref="F100:F102"/>
    <mergeCell ref="B94:B96"/>
    <mergeCell ref="C94:C96"/>
    <mergeCell ref="D94:D96"/>
    <mergeCell ref="E94:E96"/>
    <mergeCell ref="G94:G96"/>
    <mergeCell ref="H88:H90"/>
    <mergeCell ref="B91:B93"/>
    <mergeCell ref="C91:C93"/>
    <mergeCell ref="D91:D93"/>
    <mergeCell ref="E91:E93"/>
    <mergeCell ref="G91:G93"/>
    <mergeCell ref="H91:H93"/>
    <mergeCell ref="B88:B90"/>
    <mergeCell ref="C88:C90"/>
    <mergeCell ref="D88:D90"/>
    <mergeCell ref="E88:E90"/>
    <mergeCell ref="H94:H96"/>
    <mergeCell ref="G88:G90"/>
    <mergeCell ref="F88:F90"/>
    <mergeCell ref="F91:F93"/>
    <mergeCell ref="F94:F96"/>
    <mergeCell ref="B85:B87"/>
    <mergeCell ref="C85:C87"/>
    <mergeCell ref="D85:D87"/>
    <mergeCell ref="E85:E87"/>
    <mergeCell ref="G85:G87"/>
    <mergeCell ref="H85:H87"/>
    <mergeCell ref="B79:B81"/>
    <mergeCell ref="C79:C81"/>
    <mergeCell ref="D79:D81"/>
    <mergeCell ref="E79:E81"/>
    <mergeCell ref="G79:G81"/>
    <mergeCell ref="H79:H81"/>
    <mergeCell ref="F79:F81"/>
    <mergeCell ref="F82:F84"/>
    <mergeCell ref="F85:F87"/>
    <mergeCell ref="B76:B78"/>
    <mergeCell ref="C76:C78"/>
    <mergeCell ref="B82:B84"/>
    <mergeCell ref="C82:C84"/>
    <mergeCell ref="D82:D84"/>
    <mergeCell ref="D76:D78"/>
    <mergeCell ref="E76:E78"/>
    <mergeCell ref="G76:G78"/>
    <mergeCell ref="H76:H78"/>
    <mergeCell ref="E82:E84"/>
    <mergeCell ref="G82:G84"/>
    <mergeCell ref="H82:H84"/>
    <mergeCell ref="F76:F78"/>
    <mergeCell ref="B73:B75"/>
    <mergeCell ref="C73:C75"/>
    <mergeCell ref="D73:D75"/>
    <mergeCell ref="E73:E75"/>
    <mergeCell ref="G73:G75"/>
    <mergeCell ref="H73:H75"/>
    <mergeCell ref="B70:B72"/>
    <mergeCell ref="C70:C72"/>
    <mergeCell ref="D70:D72"/>
    <mergeCell ref="E70:E72"/>
    <mergeCell ref="G70:G72"/>
    <mergeCell ref="H70:H72"/>
    <mergeCell ref="F70:F72"/>
    <mergeCell ref="F73:F75"/>
    <mergeCell ref="B67:B69"/>
    <mergeCell ref="C67:C69"/>
    <mergeCell ref="D67:D69"/>
    <mergeCell ref="E67:E69"/>
    <mergeCell ref="G67:G69"/>
    <mergeCell ref="H67:H69"/>
    <mergeCell ref="B64:B66"/>
    <mergeCell ref="C64:C66"/>
    <mergeCell ref="D64:D66"/>
    <mergeCell ref="E64:E66"/>
    <mergeCell ref="G64:G66"/>
    <mergeCell ref="H64:H66"/>
    <mergeCell ref="F64:F66"/>
    <mergeCell ref="F67:F69"/>
    <mergeCell ref="B61:B63"/>
    <mergeCell ref="C61:C63"/>
    <mergeCell ref="D61:D63"/>
    <mergeCell ref="E61:E63"/>
    <mergeCell ref="G61:G63"/>
    <mergeCell ref="H61:H63"/>
    <mergeCell ref="F58:F60"/>
    <mergeCell ref="D55:D57"/>
    <mergeCell ref="E55:E57"/>
    <mergeCell ref="G55:G57"/>
    <mergeCell ref="H55:H57"/>
    <mergeCell ref="B58:B60"/>
    <mergeCell ref="C58:C60"/>
    <mergeCell ref="D58:D60"/>
    <mergeCell ref="E58:E60"/>
    <mergeCell ref="B55:B57"/>
    <mergeCell ref="C55:C57"/>
    <mergeCell ref="F55:F57"/>
    <mergeCell ref="G58:G60"/>
    <mergeCell ref="H58:H60"/>
    <mergeCell ref="F61:F63"/>
    <mergeCell ref="B52:B54"/>
    <mergeCell ref="C52:C54"/>
    <mergeCell ref="D52:D54"/>
    <mergeCell ref="E52:E54"/>
    <mergeCell ref="G52:G54"/>
    <mergeCell ref="H46:H48"/>
    <mergeCell ref="B49:B51"/>
    <mergeCell ref="C49:C51"/>
    <mergeCell ref="D49:D51"/>
    <mergeCell ref="E49:E51"/>
    <mergeCell ref="G49:G51"/>
    <mergeCell ref="H49:H51"/>
    <mergeCell ref="B46:B48"/>
    <mergeCell ref="C46:C48"/>
    <mergeCell ref="D46:D48"/>
    <mergeCell ref="E46:E48"/>
    <mergeCell ref="G46:G48"/>
    <mergeCell ref="F46:F48"/>
    <mergeCell ref="F49:F51"/>
    <mergeCell ref="F52:F54"/>
    <mergeCell ref="H52:H54"/>
    <mergeCell ref="B43:B45"/>
    <mergeCell ref="C43:C45"/>
    <mergeCell ref="D43:D45"/>
    <mergeCell ref="E43:E45"/>
    <mergeCell ref="G43:G45"/>
    <mergeCell ref="H43:H45"/>
    <mergeCell ref="B40:B42"/>
    <mergeCell ref="C40:C42"/>
    <mergeCell ref="D40:D42"/>
    <mergeCell ref="E40:E42"/>
    <mergeCell ref="G40:G42"/>
    <mergeCell ref="F40:F42"/>
    <mergeCell ref="F43:F45"/>
    <mergeCell ref="H40:H42"/>
    <mergeCell ref="B37:B39"/>
    <mergeCell ref="C37:C39"/>
    <mergeCell ref="D37:D39"/>
    <mergeCell ref="E37:E39"/>
    <mergeCell ref="G37:G39"/>
    <mergeCell ref="H37:H39"/>
    <mergeCell ref="B34:B36"/>
    <mergeCell ref="C34:C36"/>
    <mergeCell ref="D34:D36"/>
    <mergeCell ref="E34:E36"/>
    <mergeCell ref="G34:G36"/>
    <mergeCell ref="F34:F36"/>
    <mergeCell ref="F37:F39"/>
    <mergeCell ref="H34:H36"/>
    <mergeCell ref="H28:H30"/>
    <mergeCell ref="B31:B33"/>
    <mergeCell ref="C31:C33"/>
    <mergeCell ref="D31:D33"/>
    <mergeCell ref="E31:E33"/>
    <mergeCell ref="G31:G33"/>
    <mergeCell ref="H31:H33"/>
    <mergeCell ref="B28:B30"/>
    <mergeCell ref="C28:C30"/>
    <mergeCell ref="D28:D30"/>
    <mergeCell ref="E28:E30"/>
    <mergeCell ref="F28:F30"/>
    <mergeCell ref="G28:G30"/>
    <mergeCell ref="F31:F33"/>
    <mergeCell ref="H22:H24"/>
    <mergeCell ref="B25:B27"/>
    <mergeCell ref="C25:C27"/>
    <mergeCell ref="D25:D27"/>
    <mergeCell ref="E25:E27"/>
    <mergeCell ref="F25:F27"/>
    <mergeCell ref="G25:G27"/>
    <mergeCell ref="H25:H27"/>
    <mergeCell ref="B22:B24"/>
    <mergeCell ref="C22:C24"/>
    <mergeCell ref="D22:D24"/>
    <mergeCell ref="E22:E24"/>
    <mergeCell ref="F22:F24"/>
    <mergeCell ref="G22:G24"/>
    <mergeCell ref="H16:H18"/>
    <mergeCell ref="B19:B21"/>
    <mergeCell ref="C19:C21"/>
    <mergeCell ref="D19:D21"/>
    <mergeCell ref="E19:E21"/>
    <mergeCell ref="F19:F21"/>
    <mergeCell ref="G19:G21"/>
    <mergeCell ref="H19:H21"/>
    <mergeCell ref="B16:B18"/>
    <mergeCell ref="C16:C18"/>
    <mergeCell ref="D16:D18"/>
    <mergeCell ref="E16:E18"/>
    <mergeCell ref="F16:F18"/>
    <mergeCell ref="G16:G18"/>
    <mergeCell ref="H10:H12"/>
    <mergeCell ref="B13:B15"/>
    <mergeCell ref="C13:C15"/>
    <mergeCell ref="D13:D15"/>
    <mergeCell ref="E13:E15"/>
    <mergeCell ref="F13:F15"/>
    <mergeCell ref="G13:G15"/>
    <mergeCell ref="H13:H15"/>
    <mergeCell ref="B10:B12"/>
    <mergeCell ref="C10:C12"/>
    <mergeCell ref="D10:D12"/>
    <mergeCell ref="E10:E12"/>
    <mergeCell ref="F10:F12"/>
    <mergeCell ref="G10:G12"/>
    <mergeCell ref="B7:B9"/>
    <mergeCell ref="C7:C9"/>
    <mergeCell ref="D7:D9"/>
    <mergeCell ref="E7:E9"/>
    <mergeCell ref="F7:F9"/>
    <mergeCell ref="G7:G9"/>
    <mergeCell ref="H7:H9"/>
    <mergeCell ref="B4:B6"/>
    <mergeCell ref="C4:C6"/>
    <mergeCell ref="D4:D6"/>
    <mergeCell ref="E4:E6"/>
    <mergeCell ref="F4:F6"/>
    <mergeCell ref="G4:G6"/>
    <mergeCell ref="H4:H6"/>
    <mergeCell ref="B163:B165"/>
    <mergeCell ref="C163:C165"/>
    <mergeCell ref="D163:D165"/>
    <mergeCell ref="E163:E165"/>
    <mergeCell ref="F163:F165"/>
    <mergeCell ref="G163:G165"/>
    <mergeCell ref="H163:H165"/>
    <mergeCell ref="B166:B168"/>
    <mergeCell ref="C166:C168"/>
    <mergeCell ref="D166:D168"/>
    <mergeCell ref="E166:E168"/>
    <mergeCell ref="F166:F168"/>
    <mergeCell ref="G166:G168"/>
    <mergeCell ref="H166:H168"/>
    <mergeCell ref="B169:B171"/>
    <mergeCell ref="C169:C171"/>
    <mergeCell ref="D169:D171"/>
    <mergeCell ref="E169:E171"/>
    <mergeCell ref="F169:F171"/>
    <mergeCell ref="G169:G171"/>
    <mergeCell ref="H169:H171"/>
    <mergeCell ref="B172:B174"/>
    <mergeCell ref="C172:C174"/>
    <mergeCell ref="D172:D174"/>
    <mergeCell ref="E172:E174"/>
    <mergeCell ref="F172:F174"/>
    <mergeCell ref="G172:G174"/>
    <mergeCell ref="H172:H174"/>
    <mergeCell ref="B175:B177"/>
    <mergeCell ref="C175:C177"/>
    <mergeCell ref="D175:D177"/>
    <mergeCell ref="E175:E177"/>
    <mergeCell ref="F175:F177"/>
    <mergeCell ref="G175:G177"/>
    <mergeCell ref="H175:H177"/>
    <mergeCell ref="B178:B180"/>
    <mergeCell ref="C178:C180"/>
    <mergeCell ref="D178:D180"/>
    <mergeCell ref="E178:E180"/>
    <mergeCell ref="F178:F180"/>
    <mergeCell ref="G178:G180"/>
    <mergeCell ref="H178:H180"/>
    <mergeCell ref="B181:B183"/>
    <mergeCell ref="C181:C183"/>
    <mergeCell ref="D181:D183"/>
    <mergeCell ref="E181:E183"/>
    <mergeCell ref="F181:F183"/>
    <mergeCell ref="G181:G183"/>
    <mergeCell ref="H181:H183"/>
    <mergeCell ref="B184:B186"/>
    <mergeCell ref="C184:C186"/>
    <mergeCell ref="D184:D186"/>
    <mergeCell ref="E184:E186"/>
    <mergeCell ref="F184:F186"/>
    <mergeCell ref="G184:G186"/>
    <mergeCell ref="H184:H186"/>
    <mergeCell ref="B187:B189"/>
    <mergeCell ref="C187:C189"/>
    <mergeCell ref="D187:D189"/>
    <mergeCell ref="E187:E189"/>
    <mergeCell ref="F187:F189"/>
    <mergeCell ref="G187:G189"/>
    <mergeCell ref="H187:H189"/>
    <mergeCell ref="B190:B192"/>
    <mergeCell ref="C190:C192"/>
    <mergeCell ref="D190:D192"/>
    <mergeCell ref="E190:E192"/>
    <mergeCell ref="F190:F192"/>
    <mergeCell ref="G190:G192"/>
    <mergeCell ref="H190:H192"/>
    <mergeCell ref="B193:B195"/>
    <mergeCell ref="C193:C195"/>
    <mergeCell ref="D193:D195"/>
    <mergeCell ref="E193:E195"/>
    <mergeCell ref="F193:F195"/>
    <mergeCell ref="G193:G195"/>
    <mergeCell ref="H193:H195"/>
    <mergeCell ref="B196:B198"/>
    <mergeCell ref="C196:C198"/>
    <mergeCell ref="D196:D198"/>
    <mergeCell ref="E196:E198"/>
    <mergeCell ref="F196:F198"/>
    <mergeCell ref="G196:G198"/>
    <mergeCell ref="H196:H198"/>
    <mergeCell ref="B199:B201"/>
    <mergeCell ref="C199:C201"/>
    <mergeCell ref="D199:D201"/>
    <mergeCell ref="E199:E201"/>
    <mergeCell ref="F199:F201"/>
    <mergeCell ref="G199:G201"/>
    <mergeCell ref="H199:H201"/>
    <mergeCell ref="B202:B204"/>
    <mergeCell ref="C202:C204"/>
    <mergeCell ref="D202:D204"/>
    <mergeCell ref="E202:E204"/>
    <mergeCell ref="F202:F204"/>
    <mergeCell ref="G202:G204"/>
    <mergeCell ref="H202:H204"/>
    <mergeCell ref="B205:B207"/>
    <mergeCell ref="C205:C207"/>
    <mergeCell ref="D205:D207"/>
    <mergeCell ref="E205:E207"/>
    <mergeCell ref="F205:F207"/>
    <mergeCell ref="G205:G207"/>
    <mergeCell ref="H205:H207"/>
    <mergeCell ref="B208:B210"/>
    <mergeCell ref="C208:C210"/>
    <mergeCell ref="D208:D210"/>
    <mergeCell ref="E208:E210"/>
    <mergeCell ref="F208:F210"/>
    <mergeCell ref="G208:G210"/>
    <mergeCell ref="H208:H210"/>
    <mergeCell ref="B211:B213"/>
    <mergeCell ref="C211:C213"/>
    <mergeCell ref="D211:D213"/>
    <mergeCell ref="E211:E213"/>
    <mergeCell ref="F211:F213"/>
    <mergeCell ref="G211:G213"/>
    <mergeCell ref="H211:H213"/>
    <mergeCell ref="B214:B216"/>
    <mergeCell ref="C214:C216"/>
    <mergeCell ref="D214:D216"/>
    <mergeCell ref="E214:E216"/>
    <mergeCell ref="F214:F216"/>
    <mergeCell ref="G214:G216"/>
    <mergeCell ref="H214:H216"/>
    <mergeCell ref="B217:B219"/>
    <mergeCell ref="C217:C219"/>
    <mergeCell ref="D217:D219"/>
    <mergeCell ref="E217:E219"/>
    <mergeCell ref="F217:F219"/>
    <mergeCell ref="G217:G219"/>
    <mergeCell ref="H217:H219"/>
    <mergeCell ref="B220:B222"/>
    <mergeCell ref="C220:C222"/>
    <mergeCell ref="D220:D222"/>
    <mergeCell ref="E220:E222"/>
    <mergeCell ref="F220:F222"/>
    <mergeCell ref="G220:G222"/>
    <mergeCell ref="H220:H222"/>
    <mergeCell ref="E223:E225"/>
    <mergeCell ref="F223:F225"/>
    <mergeCell ref="G223:G225"/>
    <mergeCell ref="H223:H225"/>
    <mergeCell ref="B226:B228"/>
    <mergeCell ref="C226:C228"/>
    <mergeCell ref="D226:D228"/>
    <mergeCell ref="E226:E228"/>
    <mergeCell ref="F226:F228"/>
    <mergeCell ref="G226:G228"/>
    <mergeCell ref="H226:H228"/>
    <mergeCell ref="B223:B225"/>
    <mergeCell ref="C223:C225"/>
    <mergeCell ref="D223:D225"/>
    <mergeCell ref="B229:B231"/>
    <mergeCell ref="C229:C231"/>
    <mergeCell ref="D229:D231"/>
    <mergeCell ref="E229:E231"/>
    <mergeCell ref="F229:F231"/>
    <mergeCell ref="G229:G231"/>
    <mergeCell ref="H229:H231"/>
    <mergeCell ref="B232:B234"/>
    <mergeCell ref="C232:C234"/>
    <mergeCell ref="D232:D234"/>
    <mergeCell ref="E232:E234"/>
    <mergeCell ref="F232:F234"/>
    <mergeCell ref="G232:G234"/>
    <mergeCell ref="H232:H234"/>
    <mergeCell ref="B241:B243"/>
    <mergeCell ref="C241:C243"/>
    <mergeCell ref="D241:D243"/>
    <mergeCell ref="E241:E243"/>
    <mergeCell ref="F241:F243"/>
    <mergeCell ref="G241:G243"/>
    <mergeCell ref="H241:H243"/>
    <mergeCell ref="B235:B237"/>
    <mergeCell ref="C235:C237"/>
    <mergeCell ref="D235:D237"/>
    <mergeCell ref="E235:E237"/>
    <mergeCell ref="F235:F237"/>
    <mergeCell ref="G235:G237"/>
    <mergeCell ref="H235:H237"/>
    <mergeCell ref="B238:B240"/>
    <mergeCell ref="C238:C240"/>
    <mergeCell ref="D238:D240"/>
    <mergeCell ref="E238:E240"/>
    <mergeCell ref="F238:F240"/>
    <mergeCell ref="G238:G240"/>
    <mergeCell ref="H238:H2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ACAD-9F7E-4047-AFFF-DD6829F58D3F}">
  <dimension ref="A1:AF63"/>
  <sheetViews>
    <sheetView tabSelected="1" topLeftCell="A48" workbookViewId="0">
      <selection activeCell="N5" sqref="N5"/>
    </sheetView>
  </sheetViews>
  <sheetFormatPr defaultRowHeight="15"/>
  <sheetData>
    <row r="1" spans="1:32">
      <c r="A1" s="1">
        <v>1</v>
      </c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ht="60">
      <c r="A2" s="1">
        <v>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163</v>
      </c>
      <c r="I2" s="1" t="s">
        <v>7</v>
      </c>
      <c r="J2" s="1" t="s">
        <v>164</v>
      </c>
      <c r="K2" s="1" t="s">
        <v>165</v>
      </c>
      <c r="L2" s="3" t="s">
        <v>166</v>
      </c>
      <c r="M2" s="3" t="s">
        <v>9</v>
      </c>
      <c r="N2" s="3" t="s">
        <v>7</v>
      </c>
      <c r="O2" s="3" t="s">
        <v>10</v>
      </c>
      <c r="P2" s="3" t="s">
        <v>11</v>
      </c>
      <c r="Q2" s="3" t="s">
        <v>12</v>
      </c>
      <c r="R2" s="1" t="s">
        <v>13</v>
      </c>
      <c r="S2" s="3" t="s">
        <v>14</v>
      </c>
      <c r="T2" s="3" t="s">
        <v>11</v>
      </c>
      <c r="U2" s="3" t="s">
        <v>12</v>
      </c>
      <c r="V2" s="3" t="s">
        <v>12</v>
      </c>
      <c r="W2" s="3"/>
      <c r="X2" s="3" t="s">
        <v>5</v>
      </c>
      <c r="Y2" s="11" t="s">
        <v>16</v>
      </c>
      <c r="Z2" s="3"/>
      <c r="AA2" s="10" t="s">
        <v>17</v>
      </c>
      <c r="AB2" s="3" t="s">
        <v>12</v>
      </c>
      <c r="AC2" s="10" t="s">
        <v>18</v>
      </c>
      <c r="AD2" s="3" t="s">
        <v>19</v>
      </c>
      <c r="AE2" s="3" t="s">
        <v>12</v>
      </c>
      <c r="AF2" s="11" t="s">
        <v>167</v>
      </c>
    </row>
    <row r="3" spans="1:32" ht="255">
      <c r="A3" s="1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3"/>
      <c r="M3" s="3"/>
      <c r="N3" s="3" t="s">
        <v>168</v>
      </c>
      <c r="O3" s="3" t="s">
        <v>21</v>
      </c>
      <c r="P3" s="3"/>
      <c r="Q3" s="3"/>
      <c r="R3" s="1" t="s">
        <v>22</v>
      </c>
      <c r="S3" s="1"/>
      <c r="T3" s="1"/>
      <c r="U3" s="1"/>
      <c r="V3" s="1"/>
      <c r="W3" s="1" t="s">
        <v>169</v>
      </c>
      <c r="X3" s="4"/>
      <c r="Y3" s="1"/>
      <c r="Z3" s="3"/>
      <c r="AA3" s="1" t="s">
        <v>23</v>
      </c>
      <c r="AB3" s="3"/>
      <c r="AC3" s="1" t="s">
        <v>24</v>
      </c>
      <c r="AD3" s="3"/>
      <c r="AE3" s="3"/>
      <c r="AF3" s="1" t="s">
        <v>25</v>
      </c>
    </row>
    <row r="4" spans="1:32">
      <c r="A4" s="1">
        <v>4</v>
      </c>
      <c r="B4" s="22">
        <v>0</v>
      </c>
      <c r="C4" s="22">
        <v>4</v>
      </c>
      <c r="D4" s="22" t="s">
        <v>26</v>
      </c>
      <c r="E4" s="22">
        <v>21</v>
      </c>
      <c r="F4" s="22"/>
      <c r="G4" s="22" t="s">
        <v>170</v>
      </c>
      <c r="H4" s="22" t="s">
        <v>171</v>
      </c>
      <c r="I4" s="22" t="s">
        <v>28</v>
      </c>
      <c r="J4" s="22"/>
      <c r="K4" s="22"/>
      <c r="L4" t="s">
        <v>29</v>
      </c>
      <c r="M4" t="s">
        <v>30</v>
      </c>
      <c r="N4" t="s">
        <v>31</v>
      </c>
      <c r="O4" t="s">
        <v>122</v>
      </c>
      <c r="P4" t="s">
        <v>31</v>
      </c>
      <c r="Q4" t="s">
        <v>31</v>
      </c>
      <c r="R4" t="s">
        <v>35</v>
      </c>
      <c r="S4" t="s">
        <v>108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142</v>
      </c>
      <c r="Z4" t="s">
        <v>31</v>
      </c>
      <c r="AA4" t="s">
        <v>30</v>
      </c>
      <c r="AB4" t="s">
        <v>31</v>
      </c>
      <c r="AC4" t="s">
        <v>31</v>
      </c>
      <c r="AD4" t="s">
        <v>38</v>
      </c>
      <c r="AE4" t="s">
        <v>31</v>
      </c>
      <c r="AF4" t="s">
        <v>66</v>
      </c>
    </row>
    <row r="5" spans="1:32">
      <c r="A5" s="1">
        <v>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3" t="str">
        <f t="shared" ref="L5:AF5" si="0">HEX2BIN(RIGHT(L4,2),8)</f>
        <v>10000011</v>
      </c>
      <c r="M5" s="3" t="str">
        <f t="shared" si="0"/>
        <v>00000110</v>
      </c>
      <c r="N5" s="1" t="str">
        <f t="shared" si="0"/>
        <v>00000000</v>
      </c>
      <c r="O5" s="1" t="str">
        <f t="shared" si="0"/>
        <v>01010000</v>
      </c>
      <c r="P5" s="3" t="str">
        <f t="shared" si="0"/>
        <v>00000000</v>
      </c>
      <c r="Q5" s="3" t="str">
        <f t="shared" si="0"/>
        <v>00000000</v>
      </c>
      <c r="R5" s="1" t="str">
        <f t="shared" si="0"/>
        <v>10000000</v>
      </c>
      <c r="S5" s="1" t="str">
        <f t="shared" si="0"/>
        <v>00000100</v>
      </c>
      <c r="T5" s="1" t="str">
        <f t="shared" si="0"/>
        <v>00000000</v>
      </c>
      <c r="U5" s="1" t="str">
        <f t="shared" si="0"/>
        <v>00000000</v>
      </c>
      <c r="V5" s="1" t="str">
        <f t="shared" si="0"/>
        <v>00000000</v>
      </c>
      <c r="W5" s="1" t="str">
        <f t="shared" si="0"/>
        <v>00000000</v>
      </c>
      <c r="X5" s="1" t="str">
        <f t="shared" si="0"/>
        <v>00000000</v>
      </c>
      <c r="Y5" s="1" t="str">
        <f t="shared" si="0"/>
        <v>11010100</v>
      </c>
      <c r="Z5" s="3" t="str">
        <f t="shared" si="0"/>
        <v>00000000</v>
      </c>
      <c r="AA5" s="1" t="str">
        <f t="shared" si="0"/>
        <v>00000110</v>
      </c>
      <c r="AB5" s="3" t="str">
        <f t="shared" si="0"/>
        <v>00000000</v>
      </c>
      <c r="AC5" s="1" t="str">
        <f t="shared" si="0"/>
        <v>00000000</v>
      </c>
      <c r="AD5" s="3" t="str">
        <f t="shared" si="0"/>
        <v>00111000</v>
      </c>
      <c r="AE5" s="3" t="str">
        <f t="shared" si="0"/>
        <v>00000000</v>
      </c>
      <c r="AF5" s="1" t="str">
        <f t="shared" si="0"/>
        <v>00111110</v>
      </c>
    </row>
    <row r="6" spans="1:32">
      <c r="A6" s="1">
        <v>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3">
        <f>HEX2DEC(RIGHT(L4,2))</f>
        <v>131</v>
      </c>
      <c r="M6" s="3">
        <f t="shared" ref="M6:AF6" si="1">HEX2DEC(RIGHT(M4,2))</f>
        <v>6</v>
      </c>
      <c r="N6" s="1">
        <f t="shared" si="1"/>
        <v>0</v>
      </c>
      <c r="O6" s="1">
        <f t="shared" si="1"/>
        <v>80</v>
      </c>
      <c r="P6" s="3">
        <f t="shared" si="1"/>
        <v>0</v>
      </c>
      <c r="Q6" s="3">
        <f t="shared" si="1"/>
        <v>0</v>
      </c>
      <c r="R6" s="1">
        <f t="shared" si="1"/>
        <v>128</v>
      </c>
      <c r="S6" s="1">
        <f t="shared" si="1"/>
        <v>4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4">
        <f t="shared" si="1"/>
        <v>0</v>
      </c>
      <c r="Y6" s="1">
        <f t="shared" si="1"/>
        <v>212</v>
      </c>
      <c r="Z6" s="3">
        <f t="shared" si="1"/>
        <v>0</v>
      </c>
      <c r="AA6" s="1">
        <f t="shared" si="1"/>
        <v>6</v>
      </c>
      <c r="AB6" s="3">
        <f t="shared" si="1"/>
        <v>0</v>
      </c>
      <c r="AC6" s="1">
        <f t="shared" si="1"/>
        <v>0</v>
      </c>
      <c r="AD6" s="3">
        <f t="shared" si="1"/>
        <v>56</v>
      </c>
      <c r="AE6" s="3">
        <f t="shared" si="1"/>
        <v>0</v>
      </c>
      <c r="AF6" s="1">
        <f t="shared" si="1"/>
        <v>62</v>
      </c>
    </row>
    <row r="7" spans="1:32">
      <c r="A7" s="1"/>
      <c r="B7" s="22">
        <v>0</v>
      </c>
      <c r="C7" s="22">
        <v>8</v>
      </c>
      <c r="D7" s="22" t="s">
        <v>26</v>
      </c>
      <c r="E7" s="22">
        <v>21</v>
      </c>
      <c r="F7" s="22"/>
      <c r="G7" s="22" t="s">
        <v>172</v>
      </c>
      <c r="H7" s="22" t="s">
        <v>171</v>
      </c>
      <c r="I7" s="22" t="s">
        <v>173</v>
      </c>
      <c r="J7" s="22"/>
      <c r="K7" s="22"/>
      <c r="L7" t="s">
        <v>29</v>
      </c>
      <c r="M7" t="s">
        <v>30</v>
      </c>
      <c r="N7" t="s">
        <v>56</v>
      </c>
      <c r="O7" t="s">
        <v>122</v>
      </c>
      <c r="P7" t="s">
        <v>31</v>
      </c>
      <c r="Q7" t="s">
        <v>31</v>
      </c>
      <c r="R7" t="s">
        <v>35</v>
      </c>
      <c r="S7" t="s">
        <v>174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175</v>
      </c>
      <c r="Z7" t="s">
        <v>31</v>
      </c>
      <c r="AA7" t="s">
        <v>59</v>
      </c>
      <c r="AB7" t="s">
        <v>31</v>
      </c>
      <c r="AC7" t="s">
        <v>31</v>
      </c>
      <c r="AD7" t="s">
        <v>38</v>
      </c>
      <c r="AE7" t="s">
        <v>31</v>
      </c>
      <c r="AF7" t="s">
        <v>94</v>
      </c>
    </row>
    <row r="8" spans="1:32">
      <c r="A8" s="1"/>
      <c r="B8" s="22"/>
      <c r="C8" s="22"/>
      <c r="D8" s="22"/>
      <c r="E8" s="22"/>
      <c r="F8" s="22"/>
      <c r="G8" s="22"/>
      <c r="H8" s="22"/>
      <c r="I8" s="22"/>
      <c r="J8" s="22"/>
      <c r="K8" s="22"/>
      <c r="L8" s="3" t="str">
        <f t="shared" ref="L8:AF8" si="2">HEX2BIN(RIGHT(L7,2),8)</f>
        <v>10000011</v>
      </c>
      <c r="M8" s="3" t="str">
        <f t="shared" si="2"/>
        <v>00000110</v>
      </c>
      <c r="N8" s="1" t="str">
        <f t="shared" si="2"/>
        <v>00000001</v>
      </c>
      <c r="O8" s="1" t="str">
        <f t="shared" si="2"/>
        <v>01010000</v>
      </c>
      <c r="P8" s="3" t="str">
        <f t="shared" si="2"/>
        <v>00000000</v>
      </c>
      <c r="Q8" s="3" t="str">
        <f t="shared" si="2"/>
        <v>00000000</v>
      </c>
      <c r="R8" s="1" t="str">
        <f t="shared" si="2"/>
        <v>10000000</v>
      </c>
      <c r="S8" s="1" t="str">
        <f t="shared" si="2"/>
        <v>00001000</v>
      </c>
      <c r="T8" s="1" t="str">
        <f t="shared" si="2"/>
        <v>00000000</v>
      </c>
      <c r="U8" s="1" t="str">
        <f t="shared" si="2"/>
        <v>00000000</v>
      </c>
      <c r="V8" s="1" t="str">
        <f t="shared" si="2"/>
        <v>00000000</v>
      </c>
      <c r="W8" s="1" t="str">
        <f t="shared" si="2"/>
        <v>00000000</v>
      </c>
      <c r="X8" s="1" t="str">
        <f t="shared" si="2"/>
        <v>00000000</v>
      </c>
      <c r="Y8" s="1" t="str">
        <f t="shared" si="2"/>
        <v>11011001</v>
      </c>
      <c r="Z8" s="3" t="str">
        <f t="shared" si="2"/>
        <v>00000000</v>
      </c>
      <c r="AA8" s="1" t="str">
        <f t="shared" si="2"/>
        <v>00010001</v>
      </c>
      <c r="AB8" s="3" t="str">
        <f t="shared" si="2"/>
        <v>00000000</v>
      </c>
      <c r="AC8" s="1" t="str">
        <f t="shared" si="2"/>
        <v>00000000</v>
      </c>
      <c r="AD8" s="3" t="str">
        <f t="shared" si="2"/>
        <v>00111000</v>
      </c>
      <c r="AE8" s="3" t="str">
        <f t="shared" si="2"/>
        <v>00000000</v>
      </c>
      <c r="AF8" s="1" t="str">
        <f t="shared" si="2"/>
        <v>00101001</v>
      </c>
    </row>
    <row r="9" spans="1:32">
      <c r="A9" s="1"/>
      <c r="B9" s="22"/>
      <c r="C9" s="22"/>
      <c r="D9" s="22"/>
      <c r="E9" s="22"/>
      <c r="F9" s="22"/>
      <c r="G9" s="22"/>
      <c r="H9" s="22"/>
      <c r="I9" s="22"/>
      <c r="J9" s="22"/>
      <c r="K9" s="22"/>
      <c r="L9" s="3">
        <f>HEX2DEC(RIGHT(L7,2))</f>
        <v>131</v>
      </c>
      <c r="M9" s="3">
        <f t="shared" ref="M9:AF9" si="3">HEX2DEC(RIGHT(M7,2))</f>
        <v>6</v>
      </c>
      <c r="N9" s="1">
        <f t="shared" si="3"/>
        <v>1</v>
      </c>
      <c r="O9" s="1">
        <f t="shared" si="3"/>
        <v>80</v>
      </c>
      <c r="P9" s="3">
        <f t="shared" si="3"/>
        <v>0</v>
      </c>
      <c r="Q9" s="3">
        <f t="shared" si="3"/>
        <v>0</v>
      </c>
      <c r="R9" s="1">
        <f t="shared" si="3"/>
        <v>128</v>
      </c>
      <c r="S9" s="1">
        <f t="shared" si="3"/>
        <v>8</v>
      </c>
      <c r="T9" s="1">
        <f t="shared" si="3"/>
        <v>0</v>
      </c>
      <c r="U9" s="1">
        <f t="shared" si="3"/>
        <v>0</v>
      </c>
      <c r="V9" s="1">
        <f t="shared" si="3"/>
        <v>0</v>
      </c>
      <c r="W9" s="1">
        <f t="shared" si="3"/>
        <v>0</v>
      </c>
      <c r="X9" s="4">
        <f t="shared" si="3"/>
        <v>0</v>
      </c>
      <c r="Y9" s="1">
        <f t="shared" si="3"/>
        <v>217</v>
      </c>
      <c r="Z9" s="3">
        <f t="shared" si="3"/>
        <v>0</v>
      </c>
      <c r="AA9" s="1">
        <f t="shared" si="3"/>
        <v>17</v>
      </c>
      <c r="AB9" s="3">
        <f t="shared" si="3"/>
        <v>0</v>
      </c>
      <c r="AC9" s="1">
        <f t="shared" si="3"/>
        <v>0</v>
      </c>
      <c r="AD9" s="3">
        <f t="shared" si="3"/>
        <v>56</v>
      </c>
      <c r="AE9" s="3">
        <f t="shared" si="3"/>
        <v>0</v>
      </c>
      <c r="AF9" s="1">
        <f t="shared" si="3"/>
        <v>41</v>
      </c>
    </row>
    <row r="10" spans="1:32">
      <c r="B10" s="22">
        <v>0</v>
      </c>
      <c r="C10" s="22">
        <v>9</v>
      </c>
      <c r="D10" s="22" t="s">
        <v>26</v>
      </c>
      <c r="E10" s="22">
        <v>21</v>
      </c>
      <c r="F10" s="22"/>
      <c r="G10" s="22" t="s">
        <v>172</v>
      </c>
      <c r="H10" s="22" t="s">
        <v>171</v>
      </c>
      <c r="I10" s="22" t="s">
        <v>176</v>
      </c>
      <c r="J10" s="22"/>
      <c r="K10" s="22"/>
      <c r="L10" t="s">
        <v>29</v>
      </c>
      <c r="M10" t="s">
        <v>30</v>
      </c>
      <c r="N10" t="s">
        <v>56</v>
      </c>
      <c r="O10" t="s">
        <v>122</v>
      </c>
      <c r="P10" t="s">
        <v>31</v>
      </c>
      <c r="Q10" t="s">
        <v>31</v>
      </c>
      <c r="R10" t="s">
        <v>35</v>
      </c>
      <c r="S10" t="s">
        <v>113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177</v>
      </c>
      <c r="Z10" t="s">
        <v>31</v>
      </c>
      <c r="AA10" t="s">
        <v>59</v>
      </c>
      <c r="AB10" t="s">
        <v>31</v>
      </c>
      <c r="AC10" t="s">
        <v>97</v>
      </c>
      <c r="AD10" t="s">
        <v>38</v>
      </c>
      <c r="AE10" t="s">
        <v>31</v>
      </c>
      <c r="AF10" t="s">
        <v>82</v>
      </c>
    </row>
    <row r="11" spans="1:32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3" t="str">
        <f t="shared" ref="L11:AF11" si="4">HEX2BIN(RIGHT(L10,2),8)</f>
        <v>10000011</v>
      </c>
      <c r="M11" s="3" t="str">
        <f t="shared" si="4"/>
        <v>00000110</v>
      </c>
      <c r="N11" s="1" t="str">
        <f t="shared" si="4"/>
        <v>00000001</v>
      </c>
      <c r="O11" s="1" t="str">
        <f t="shared" si="4"/>
        <v>01010000</v>
      </c>
      <c r="P11" s="3" t="str">
        <f t="shared" si="4"/>
        <v>00000000</v>
      </c>
      <c r="Q11" s="3" t="str">
        <f t="shared" si="4"/>
        <v>00000000</v>
      </c>
      <c r="R11" s="1" t="str">
        <f t="shared" si="4"/>
        <v>10000000</v>
      </c>
      <c r="S11" s="1" t="str">
        <f t="shared" si="4"/>
        <v>00001001</v>
      </c>
      <c r="T11" s="1" t="str">
        <f t="shared" si="4"/>
        <v>00000000</v>
      </c>
      <c r="U11" s="1" t="str">
        <f t="shared" si="4"/>
        <v>00000000</v>
      </c>
      <c r="V11" s="1" t="str">
        <f t="shared" si="4"/>
        <v>00000000</v>
      </c>
      <c r="W11" s="1" t="str">
        <f t="shared" si="4"/>
        <v>00000000</v>
      </c>
      <c r="X11" s="1" t="str">
        <f t="shared" si="4"/>
        <v>00000000</v>
      </c>
      <c r="Y11" s="1" t="str">
        <f t="shared" si="4"/>
        <v>11011000</v>
      </c>
      <c r="Z11" s="3" t="str">
        <f t="shared" si="4"/>
        <v>00000000</v>
      </c>
      <c r="AA11" s="1" t="str">
        <f t="shared" si="4"/>
        <v>00010001</v>
      </c>
      <c r="AB11" s="3" t="str">
        <f t="shared" si="4"/>
        <v>00000000</v>
      </c>
      <c r="AC11" s="1" t="str">
        <f t="shared" si="4"/>
        <v>01000000</v>
      </c>
      <c r="AD11" s="3" t="str">
        <f t="shared" si="4"/>
        <v>00111000</v>
      </c>
      <c r="AE11" s="3" t="str">
        <f t="shared" si="4"/>
        <v>00000000</v>
      </c>
      <c r="AF11" s="1" t="str">
        <f t="shared" si="4"/>
        <v>01101001</v>
      </c>
    </row>
    <row r="12" spans="1:32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3">
        <f>HEX2DEC(RIGHT(L10,2))</f>
        <v>131</v>
      </c>
      <c r="M12" s="3">
        <f t="shared" ref="M12:AF12" si="5">HEX2DEC(RIGHT(M10,2))</f>
        <v>6</v>
      </c>
      <c r="N12" s="1">
        <f t="shared" si="5"/>
        <v>1</v>
      </c>
      <c r="O12" s="1">
        <f t="shared" si="5"/>
        <v>80</v>
      </c>
      <c r="P12" s="3">
        <f t="shared" si="5"/>
        <v>0</v>
      </c>
      <c r="Q12" s="3">
        <f t="shared" si="5"/>
        <v>0</v>
      </c>
      <c r="R12" s="1">
        <f t="shared" si="5"/>
        <v>128</v>
      </c>
      <c r="S12" s="1">
        <f t="shared" si="5"/>
        <v>9</v>
      </c>
      <c r="T12" s="1">
        <f t="shared" si="5"/>
        <v>0</v>
      </c>
      <c r="U12" s="1">
        <f t="shared" si="5"/>
        <v>0</v>
      </c>
      <c r="V12" s="1">
        <f t="shared" si="5"/>
        <v>0</v>
      </c>
      <c r="W12" s="1">
        <f t="shared" si="5"/>
        <v>0</v>
      </c>
      <c r="X12" s="4">
        <f t="shared" si="5"/>
        <v>0</v>
      </c>
      <c r="Y12" s="1">
        <f t="shared" si="5"/>
        <v>216</v>
      </c>
      <c r="Z12" s="3">
        <f t="shared" si="5"/>
        <v>0</v>
      </c>
      <c r="AA12" s="1">
        <f t="shared" si="5"/>
        <v>17</v>
      </c>
      <c r="AB12" s="3">
        <f t="shared" si="5"/>
        <v>0</v>
      </c>
      <c r="AC12" s="1">
        <f t="shared" si="5"/>
        <v>64</v>
      </c>
      <c r="AD12" s="3">
        <f t="shared" si="5"/>
        <v>56</v>
      </c>
      <c r="AE12" s="3">
        <f t="shared" si="5"/>
        <v>0</v>
      </c>
      <c r="AF12" s="1">
        <f t="shared" si="5"/>
        <v>105</v>
      </c>
    </row>
    <row r="13" spans="1:32">
      <c r="B13" s="22">
        <v>0</v>
      </c>
      <c r="C13" s="22">
        <v>10</v>
      </c>
      <c r="D13" s="22" t="s">
        <v>26</v>
      </c>
      <c r="E13" s="22">
        <v>21</v>
      </c>
      <c r="F13" s="22"/>
      <c r="G13" s="22" t="s">
        <v>172</v>
      </c>
      <c r="H13" s="22" t="s">
        <v>171</v>
      </c>
      <c r="I13" s="22" t="s">
        <v>178</v>
      </c>
      <c r="J13" s="22"/>
      <c r="K13" s="22"/>
      <c r="L13" t="s">
        <v>29</v>
      </c>
      <c r="M13" t="s">
        <v>30</v>
      </c>
      <c r="N13" t="s">
        <v>83</v>
      </c>
      <c r="O13" t="s">
        <v>122</v>
      </c>
      <c r="P13" t="s">
        <v>31</v>
      </c>
      <c r="Q13" t="s">
        <v>31</v>
      </c>
      <c r="R13" t="s">
        <v>35</v>
      </c>
      <c r="S13" t="s">
        <v>113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137</v>
      </c>
      <c r="Z13" t="s">
        <v>31</v>
      </c>
      <c r="AA13" t="s">
        <v>59</v>
      </c>
      <c r="AB13" t="s">
        <v>31</v>
      </c>
      <c r="AC13" t="s">
        <v>31</v>
      </c>
      <c r="AD13" t="s">
        <v>38</v>
      </c>
      <c r="AE13" t="s">
        <v>31</v>
      </c>
      <c r="AF13" t="s">
        <v>94</v>
      </c>
    </row>
    <row r="14" spans="1:32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3" t="str">
        <f t="shared" ref="L14:AF14" si="6">HEX2BIN(RIGHT(L13,2),8)</f>
        <v>10000011</v>
      </c>
      <c r="M14" s="3" t="str">
        <f t="shared" si="6"/>
        <v>00000110</v>
      </c>
      <c r="N14" s="1" t="str">
        <f t="shared" si="6"/>
        <v>00000010</v>
      </c>
      <c r="O14" s="1" t="str">
        <f t="shared" si="6"/>
        <v>01010000</v>
      </c>
      <c r="P14" s="3" t="str">
        <f t="shared" si="6"/>
        <v>00000000</v>
      </c>
      <c r="Q14" s="3" t="str">
        <f t="shared" si="6"/>
        <v>00000000</v>
      </c>
      <c r="R14" s="1" t="str">
        <f t="shared" si="6"/>
        <v>10000000</v>
      </c>
      <c r="S14" s="1" t="str">
        <f t="shared" si="6"/>
        <v>00001001</v>
      </c>
      <c r="T14" s="1" t="str">
        <f t="shared" si="6"/>
        <v>00000000</v>
      </c>
      <c r="U14" s="1" t="str">
        <f t="shared" si="6"/>
        <v>00000000</v>
      </c>
      <c r="V14" s="1" t="str">
        <f t="shared" si="6"/>
        <v>00000000</v>
      </c>
      <c r="W14" s="1" t="str">
        <f t="shared" si="6"/>
        <v>00000000</v>
      </c>
      <c r="X14" s="1" t="str">
        <f t="shared" si="6"/>
        <v>00000000</v>
      </c>
      <c r="Y14" s="1" t="str">
        <f t="shared" si="6"/>
        <v>11011011</v>
      </c>
      <c r="Z14" s="3" t="str">
        <f t="shared" si="6"/>
        <v>00000000</v>
      </c>
      <c r="AA14" s="1" t="str">
        <f t="shared" si="6"/>
        <v>00010001</v>
      </c>
      <c r="AB14" s="3" t="str">
        <f t="shared" si="6"/>
        <v>00000000</v>
      </c>
      <c r="AC14" s="1" t="str">
        <f t="shared" si="6"/>
        <v>00000000</v>
      </c>
      <c r="AD14" s="3" t="str">
        <f t="shared" si="6"/>
        <v>00111000</v>
      </c>
      <c r="AE14" s="3" t="str">
        <f t="shared" si="6"/>
        <v>00000000</v>
      </c>
      <c r="AF14" s="1" t="str">
        <f t="shared" si="6"/>
        <v>00101001</v>
      </c>
    </row>
    <row r="15" spans="1:3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3">
        <f>HEX2DEC(RIGHT(L13,2))</f>
        <v>131</v>
      </c>
      <c r="M15" s="3">
        <f t="shared" ref="M15:AF15" si="7">HEX2DEC(RIGHT(M13,2))</f>
        <v>6</v>
      </c>
      <c r="N15" s="1">
        <f t="shared" si="7"/>
        <v>2</v>
      </c>
      <c r="O15" s="1">
        <f t="shared" si="7"/>
        <v>80</v>
      </c>
      <c r="P15" s="3">
        <f t="shared" si="7"/>
        <v>0</v>
      </c>
      <c r="Q15" s="3">
        <f t="shared" si="7"/>
        <v>0</v>
      </c>
      <c r="R15" s="1">
        <f t="shared" si="7"/>
        <v>128</v>
      </c>
      <c r="S15" s="1">
        <f t="shared" si="7"/>
        <v>9</v>
      </c>
      <c r="T15" s="1">
        <f t="shared" si="7"/>
        <v>0</v>
      </c>
      <c r="U15" s="1">
        <f t="shared" si="7"/>
        <v>0</v>
      </c>
      <c r="V15" s="1">
        <f t="shared" si="7"/>
        <v>0</v>
      </c>
      <c r="W15" s="1">
        <f t="shared" si="7"/>
        <v>0</v>
      </c>
      <c r="X15" s="4">
        <f t="shared" si="7"/>
        <v>0</v>
      </c>
      <c r="Y15" s="1">
        <f t="shared" si="7"/>
        <v>219</v>
      </c>
      <c r="Z15" s="3">
        <f t="shared" si="7"/>
        <v>0</v>
      </c>
      <c r="AA15" s="1">
        <f t="shared" si="7"/>
        <v>17</v>
      </c>
      <c r="AB15" s="3">
        <f t="shared" si="7"/>
        <v>0</v>
      </c>
      <c r="AC15" s="1">
        <f t="shared" si="7"/>
        <v>0</v>
      </c>
      <c r="AD15" s="3">
        <f t="shared" si="7"/>
        <v>56</v>
      </c>
      <c r="AE15" s="3">
        <f t="shared" si="7"/>
        <v>0</v>
      </c>
      <c r="AF15" s="1">
        <f t="shared" si="7"/>
        <v>41</v>
      </c>
    </row>
    <row r="16" spans="1:32">
      <c r="B16" s="22">
        <v>0</v>
      </c>
      <c r="C16" s="22">
        <v>10</v>
      </c>
      <c r="D16" s="22" t="s">
        <v>26</v>
      </c>
      <c r="E16" s="22">
        <v>21</v>
      </c>
      <c r="F16" s="22"/>
      <c r="G16" s="22" t="s">
        <v>172</v>
      </c>
      <c r="H16" s="22" t="s">
        <v>171</v>
      </c>
      <c r="I16" s="22" t="s">
        <v>179</v>
      </c>
      <c r="J16" s="22"/>
      <c r="K16" s="22"/>
      <c r="L16" t="s">
        <v>29</v>
      </c>
      <c r="M16" t="s">
        <v>30</v>
      </c>
      <c r="N16" t="s">
        <v>68</v>
      </c>
      <c r="O16" t="s">
        <v>122</v>
      </c>
      <c r="P16" t="s">
        <v>31</v>
      </c>
      <c r="Q16" t="s">
        <v>31</v>
      </c>
      <c r="R16" t="s">
        <v>35</v>
      </c>
      <c r="S16" t="s">
        <v>116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175</v>
      </c>
      <c r="Z16" t="s">
        <v>31</v>
      </c>
      <c r="AA16" t="s">
        <v>59</v>
      </c>
      <c r="AB16" t="s">
        <v>31</v>
      </c>
      <c r="AC16" t="s">
        <v>97</v>
      </c>
      <c r="AD16" t="s">
        <v>38</v>
      </c>
      <c r="AE16" t="s">
        <v>31</v>
      </c>
      <c r="AF16" t="s">
        <v>82</v>
      </c>
    </row>
    <row r="17" spans="2:32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" t="str">
        <f t="shared" ref="L17:AF17" si="8">HEX2BIN(RIGHT(L16,2),8)</f>
        <v>10000011</v>
      </c>
      <c r="M17" s="3" t="str">
        <f t="shared" si="8"/>
        <v>00000110</v>
      </c>
      <c r="N17" s="1" t="str">
        <f t="shared" si="8"/>
        <v>00000011</v>
      </c>
      <c r="O17" s="1" t="str">
        <f t="shared" si="8"/>
        <v>01010000</v>
      </c>
      <c r="P17" s="3" t="str">
        <f t="shared" si="8"/>
        <v>00000000</v>
      </c>
      <c r="Q17" s="3" t="str">
        <f t="shared" si="8"/>
        <v>00000000</v>
      </c>
      <c r="R17" s="1" t="str">
        <f t="shared" si="8"/>
        <v>10000000</v>
      </c>
      <c r="S17" s="1" t="str">
        <f t="shared" si="8"/>
        <v>00001010</v>
      </c>
      <c r="T17" s="1" t="str">
        <f t="shared" si="8"/>
        <v>00000000</v>
      </c>
      <c r="U17" s="1" t="str">
        <f t="shared" si="8"/>
        <v>00000000</v>
      </c>
      <c r="V17" s="1" t="str">
        <f t="shared" si="8"/>
        <v>00000000</v>
      </c>
      <c r="W17" s="1" t="str">
        <f t="shared" si="8"/>
        <v>00000000</v>
      </c>
      <c r="X17" s="1" t="str">
        <f t="shared" si="8"/>
        <v>00000000</v>
      </c>
      <c r="Y17" s="1" t="str">
        <f t="shared" si="8"/>
        <v>11011001</v>
      </c>
      <c r="Z17" s="3" t="str">
        <f t="shared" si="8"/>
        <v>00000000</v>
      </c>
      <c r="AA17" s="1" t="str">
        <f t="shared" si="8"/>
        <v>00010001</v>
      </c>
      <c r="AB17" s="3" t="str">
        <f t="shared" si="8"/>
        <v>00000000</v>
      </c>
      <c r="AC17" s="1" t="str">
        <f t="shared" si="8"/>
        <v>01000000</v>
      </c>
      <c r="AD17" s="3" t="str">
        <f t="shared" si="8"/>
        <v>00111000</v>
      </c>
      <c r="AE17" s="3" t="str">
        <f t="shared" si="8"/>
        <v>00000000</v>
      </c>
      <c r="AF17" s="1" t="str">
        <f t="shared" si="8"/>
        <v>01101001</v>
      </c>
    </row>
    <row r="18" spans="2:32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3">
        <f>HEX2DEC(RIGHT(L16,2))</f>
        <v>131</v>
      </c>
      <c r="M18" s="3">
        <f t="shared" ref="M18:AF18" si="9">HEX2DEC(RIGHT(M16,2))</f>
        <v>6</v>
      </c>
      <c r="N18" s="1">
        <f t="shared" si="9"/>
        <v>3</v>
      </c>
      <c r="O18" s="1">
        <f t="shared" si="9"/>
        <v>80</v>
      </c>
      <c r="P18" s="3">
        <f t="shared" si="9"/>
        <v>0</v>
      </c>
      <c r="Q18" s="3">
        <f t="shared" si="9"/>
        <v>0</v>
      </c>
      <c r="R18" s="1">
        <f t="shared" si="9"/>
        <v>128</v>
      </c>
      <c r="S18" s="1">
        <f t="shared" si="9"/>
        <v>10</v>
      </c>
      <c r="T18" s="1">
        <f t="shared" si="9"/>
        <v>0</v>
      </c>
      <c r="U18" s="1">
        <f t="shared" si="9"/>
        <v>0</v>
      </c>
      <c r="V18" s="1">
        <f t="shared" si="9"/>
        <v>0</v>
      </c>
      <c r="W18" s="1">
        <f t="shared" si="9"/>
        <v>0</v>
      </c>
      <c r="X18" s="4">
        <f t="shared" si="9"/>
        <v>0</v>
      </c>
      <c r="Y18" s="1">
        <f t="shared" si="9"/>
        <v>217</v>
      </c>
      <c r="Z18" s="3">
        <f t="shared" si="9"/>
        <v>0</v>
      </c>
      <c r="AA18" s="1">
        <f t="shared" si="9"/>
        <v>17</v>
      </c>
      <c r="AB18" s="3">
        <f t="shared" si="9"/>
        <v>0</v>
      </c>
      <c r="AC18" s="1">
        <f t="shared" si="9"/>
        <v>64</v>
      </c>
      <c r="AD18" s="3">
        <f t="shared" si="9"/>
        <v>56</v>
      </c>
      <c r="AE18" s="3">
        <f t="shared" si="9"/>
        <v>0</v>
      </c>
      <c r="AF18" s="1">
        <f t="shared" si="9"/>
        <v>105</v>
      </c>
    </row>
    <row r="19" spans="2:32">
      <c r="B19" s="22">
        <v>0</v>
      </c>
      <c r="C19" s="22">
        <v>11</v>
      </c>
      <c r="D19" s="22" t="s">
        <v>26</v>
      </c>
      <c r="E19" s="22">
        <v>21</v>
      </c>
      <c r="F19" s="22"/>
      <c r="G19" s="22" t="s">
        <v>172</v>
      </c>
      <c r="H19" s="22" t="s">
        <v>171</v>
      </c>
      <c r="I19" s="22" t="s">
        <v>180</v>
      </c>
      <c r="J19" s="22"/>
      <c r="K19" s="22"/>
      <c r="L19" t="s">
        <v>29</v>
      </c>
      <c r="M19" t="s">
        <v>30</v>
      </c>
      <c r="N19" t="s">
        <v>68</v>
      </c>
      <c r="O19" t="s">
        <v>122</v>
      </c>
      <c r="P19" t="s">
        <v>31</v>
      </c>
      <c r="Q19" t="s">
        <v>31</v>
      </c>
      <c r="R19" t="s">
        <v>35</v>
      </c>
      <c r="S19" t="s">
        <v>118</v>
      </c>
      <c r="T19" t="s">
        <v>31</v>
      </c>
      <c r="U19" t="s">
        <v>31</v>
      </c>
      <c r="V19" t="s">
        <v>31</v>
      </c>
      <c r="W19" t="s">
        <v>31</v>
      </c>
      <c r="X19" t="s">
        <v>31</v>
      </c>
      <c r="Y19" t="s">
        <v>177</v>
      </c>
      <c r="Z19" t="s">
        <v>31</v>
      </c>
      <c r="AA19" t="s">
        <v>59</v>
      </c>
      <c r="AB19" t="s">
        <v>31</v>
      </c>
      <c r="AC19" t="s">
        <v>31</v>
      </c>
      <c r="AD19" t="s">
        <v>38</v>
      </c>
      <c r="AE19" t="s">
        <v>31</v>
      </c>
      <c r="AF19" t="s">
        <v>94</v>
      </c>
    </row>
    <row r="20" spans="2:32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3" t="str">
        <f t="shared" ref="L20:AF20" si="10">HEX2BIN(RIGHT(L19,2),8)</f>
        <v>10000011</v>
      </c>
      <c r="M20" s="3" t="str">
        <f t="shared" si="10"/>
        <v>00000110</v>
      </c>
      <c r="N20" s="1" t="str">
        <f t="shared" si="10"/>
        <v>00000011</v>
      </c>
      <c r="O20" s="1" t="str">
        <f t="shared" si="10"/>
        <v>01010000</v>
      </c>
      <c r="P20" s="3" t="str">
        <f t="shared" si="10"/>
        <v>00000000</v>
      </c>
      <c r="Q20" s="3" t="str">
        <f t="shared" si="10"/>
        <v>00000000</v>
      </c>
      <c r="R20" s="1" t="str">
        <f t="shared" si="10"/>
        <v>10000000</v>
      </c>
      <c r="S20" s="1" t="str">
        <f t="shared" si="10"/>
        <v>00001011</v>
      </c>
      <c r="T20" s="1" t="str">
        <f t="shared" si="10"/>
        <v>00000000</v>
      </c>
      <c r="U20" s="1" t="str">
        <f t="shared" si="10"/>
        <v>00000000</v>
      </c>
      <c r="V20" s="1" t="str">
        <f t="shared" si="10"/>
        <v>00000000</v>
      </c>
      <c r="W20" s="1" t="str">
        <f t="shared" si="10"/>
        <v>00000000</v>
      </c>
      <c r="X20" s="1" t="str">
        <f t="shared" si="10"/>
        <v>00000000</v>
      </c>
      <c r="Y20" s="1" t="str">
        <f t="shared" si="10"/>
        <v>11011000</v>
      </c>
      <c r="Z20" s="3" t="str">
        <f t="shared" si="10"/>
        <v>00000000</v>
      </c>
      <c r="AA20" s="1" t="str">
        <f t="shared" si="10"/>
        <v>00010001</v>
      </c>
      <c r="AB20" s="3" t="str">
        <f t="shared" si="10"/>
        <v>00000000</v>
      </c>
      <c r="AC20" s="1" t="str">
        <f t="shared" si="10"/>
        <v>00000000</v>
      </c>
      <c r="AD20" s="3" t="str">
        <f t="shared" si="10"/>
        <v>00111000</v>
      </c>
      <c r="AE20" s="3" t="str">
        <f t="shared" si="10"/>
        <v>00000000</v>
      </c>
      <c r="AF20" s="1" t="str">
        <f t="shared" si="10"/>
        <v>00101001</v>
      </c>
    </row>
    <row r="21" spans="2:32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3">
        <f>HEX2DEC(RIGHT(L19,2))</f>
        <v>131</v>
      </c>
      <c r="M21" s="3">
        <f t="shared" ref="M21:AF21" si="11">HEX2DEC(RIGHT(M19,2))</f>
        <v>6</v>
      </c>
      <c r="N21" s="1">
        <f t="shared" si="11"/>
        <v>3</v>
      </c>
      <c r="O21" s="1">
        <f t="shared" si="11"/>
        <v>80</v>
      </c>
      <c r="P21" s="3">
        <f t="shared" si="11"/>
        <v>0</v>
      </c>
      <c r="Q21" s="3">
        <f t="shared" si="11"/>
        <v>0</v>
      </c>
      <c r="R21" s="1">
        <f t="shared" si="11"/>
        <v>128</v>
      </c>
      <c r="S21" s="1">
        <f t="shared" si="11"/>
        <v>11</v>
      </c>
      <c r="T21" s="1">
        <f t="shared" si="11"/>
        <v>0</v>
      </c>
      <c r="U21" s="1">
        <f t="shared" si="11"/>
        <v>0</v>
      </c>
      <c r="V21" s="1">
        <f t="shared" si="11"/>
        <v>0</v>
      </c>
      <c r="W21" s="1">
        <f t="shared" si="11"/>
        <v>0</v>
      </c>
      <c r="X21" s="4">
        <f t="shared" si="11"/>
        <v>0</v>
      </c>
      <c r="Y21" s="1">
        <f t="shared" si="11"/>
        <v>216</v>
      </c>
      <c r="Z21" s="3">
        <f t="shared" si="11"/>
        <v>0</v>
      </c>
      <c r="AA21" s="1">
        <f t="shared" si="11"/>
        <v>17</v>
      </c>
      <c r="AB21" s="3">
        <f t="shared" si="11"/>
        <v>0</v>
      </c>
      <c r="AC21" s="1">
        <f t="shared" si="11"/>
        <v>0</v>
      </c>
      <c r="AD21" s="3">
        <f t="shared" si="11"/>
        <v>56</v>
      </c>
      <c r="AE21" s="3">
        <f t="shared" si="11"/>
        <v>0</v>
      </c>
      <c r="AF21" s="1">
        <f t="shared" si="11"/>
        <v>41</v>
      </c>
    </row>
    <row r="22" spans="2:32">
      <c r="B22" s="22">
        <v>0</v>
      </c>
      <c r="C22" s="22">
        <v>15</v>
      </c>
      <c r="D22" s="22" t="s">
        <v>26</v>
      </c>
      <c r="E22" s="22">
        <v>21</v>
      </c>
      <c r="F22" s="22"/>
      <c r="G22" s="22" t="s">
        <v>172</v>
      </c>
      <c r="H22" s="22" t="s">
        <v>171</v>
      </c>
      <c r="I22" s="22" t="s">
        <v>28</v>
      </c>
      <c r="J22" s="22"/>
      <c r="K22" s="22"/>
      <c r="L22" t="s">
        <v>29</v>
      </c>
      <c r="M22" t="s">
        <v>30</v>
      </c>
      <c r="N22" t="s">
        <v>31</v>
      </c>
      <c r="O22" t="s">
        <v>122</v>
      </c>
      <c r="P22" t="s">
        <v>31</v>
      </c>
      <c r="Q22" t="s">
        <v>31</v>
      </c>
      <c r="R22" t="s">
        <v>35</v>
      </c>
      <c r="S22" t="s">
        <v>104</v>
      </c>
      <c r="T22" t="s">
        <v>31</v>
      </c>
      <c r="U22" t="s">
        <v>31</v>
      </c>
      <c r="V22" t="s">
        <v>31</v>
      </c>
      <c r="W22" t="s">
        <v>31</v>
      </c>
      <c r="X22" t="s">
        <v>31</v>
      </c>
      <c r="Y22" t="s">
        <v>181</v>
      </c>
      <c r="Z22" t="s">
        <v>31</v>
      </c>
      <c r="AA22" t="s">
        <v>59</v>
      </c>
      <c r="AB22" t="s">
        <v>31</v>
      </c>
      <c r="AC22" t="s">
        <v>31</v>
      </c>
      <c r="AD22" t="s">
        <v>38</v>
      </c>
      <c r="AE22" t="s">
        <v>31</v>
      </c>
      <c r="AF22" t="s">
        <v>94</v>
      </c>
    </row>
    <row r="23" spans="2:32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3" t="str">
        <f t="shared" ref="L23:AF23" si="12">HEX2BIN(RIGHT(L22,2),8)</f>
        <v>10000011</v>
      </c>
      <c r="M23" s="3" t="str">
        <f t="shared" si="12"/>
        <v>00000110</v>
      </c>
      <c r="N23" s="1" t="str">
        <f t="shared" si="12"/>
        <v>00000000</v>
      </c>
      <c r="O23" s="1" t="str">
        <f t="shared" si="12"/>
        <v>01010000</v>
      </c>
      <c r="P23" s="3" t="str">
        <f t="shared" si="12"/>
        <v>00000000</v>
      </c>
      <c r="Q23" s="3" t="str">
        <f t="shared" si="12"/>
        <v>00000000</v>
      </c>
      <c r="R23" s="1" t="str">
        <f t="shared" si="12"/>
        <v>10000000</v>
      </c>
      <c r="S23" s="1" t="str">
        <f t="shared" si="12"/>
        <v>00001111</v>
      </c>
      <c r="T23" s="1" t="str">
        <f t="shared" si="12"/>
        <v>00000000</v>
      </c>
      <c r="U23" s="1" t="str">
        <f t="shared" si="12"/>
        <v>00000000</v>
      </c>
      <c r="V23" s="1" t="str">
        <f t="shared" si="12"/>
        <v>00000000</v>
      </c>
      <c r="W23" s="1" t="str">
        <f t="shared" si="12"/>
        <v>00000000</v>
      </c>
      <c r="X23" s="1" t="str">
        <f t="shared" si="12"/>
        <v>00000000</v>
      </c>
      <c r="Y23" s="1" t="str">
        <f t="shared" si="12"/>
        <v>11011111</v>
      </c>
      <c r="Z23" s="3" t="str">
        <f t="shared" si="12"/>
        <v>00000000</v>
      </c>
      <c r="AA23" s="1" t="str">
        <f t="shared" si="12"/>
        <v>00010001</v>
      </c>
      <c r="AB23" s="3" t="str">
        <f t="shared" si="12"/>
        <v>00000000</v>
      </c>
      <c r="AC23" s="1" t="str">
        <f t="shared" si="12"/>
        <v>00000000</v>
      </c>
      <c r="AD23" s="3" t="str">
        <f t="shared" si="12"/>
        <v>00111000</v>
      </c>
      <c r="AE23" s="3" t="str">
        <f t="shared" si="12"/>
        <v>00000000</v>
      </c>
      <c r="AF23" s="1" t="str">
        <f t="shared" si="12"/>
        <v>00101001</v>
      </c>
    </row>
    <row r="24" spans="2:32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3">
        <f>HEX2DEC(RIGHT(L22,2))</f>
        <v>131</v>
      </c>
      <c r="M24" s="3">
        <f t="shared" ref="M24:AF24" si="13">HEX2DEC(RIGHT(M22,2))</f>
        <v>6</v>
      </c>
      <c r="N24" s="1">
        <f t="shared" si="13"/>
        <v>0</v>
      </c>
      <c r="O24" s="1">
        <f t="shared" si="13"/>
        <v>80</v>
      </c>
      <c r="P24" s="3">
        <f t="shared" si="13"/>
        <v>0</v>
      </c>
      <c r="Q24" s="3">
        <f t="shared" si="13"/>
        <v>0</v>
      </c>
      <c r="R24" s="1">
        <f t="shared" si="13"/>
        <v>128</v>
      </c>
      <c r="S24" s="1">
        <f t="shared" si="13"/>
        <v>15</v>
      </c>
      <c r="T24" s="1">
        <f t="shared" si="13"/>
        <v>0</v>
      </c>
      <c r="U24" s="1">
        <f t="shared" si="13"/>
        <v>0</v>
      </c>
      <c r="V24" s="1">
        <f t="shared" si="13"/>
        <v>0</v>
      </c>
      <c r="W24" s="1">
        <f t="shared" si="13"/>
        <v>0</v>
      </c>
      <c r="X24" s="4">
        <f t="shared" si="13"/>
        <v>0</v>
      </c>
      <c r="Y24" s="1">
        <f t="shared" si="13"/>
        <v>223</v>
      </c>
      <c r="Z24" s="3">
        <f t="shared" si="13"/>
        <v>0</v>
      </c>
      <c r="AA24" s="1">
        <f t="shared" si="13"/>
        <v>17</v>
      </c>
      <c r="AB24" s="3">
        <f t="shared" si="13"/>
        <v>0</v>
      </c>
      <c r="AC24" s="1">
        <f t="shared" si="13"/>
        <v>0</v>
      </c>
      <c r="AD24" s="3">
        <f t="shared" si="13"/>
        <v>56</v>
      </c>
      <c r="AE24" s="3">
        <f t="shared" si="13"/>
        <v>0</v>
      </c>
      <c r="AF24" s="1">
        <f t="shared" si="13"/>
        <v>41</v>
      </c>
    </row>
    <row r="25" spans="2:32">
      <c r="B25" s="22">
        <v>0</v>
      </c>
      <c r="C25" s="22">
        <v>17</v>
      </c>
      <c r="D25" s="22" t="s">
        <v>26</v>
      </c>
      <c r="E25" s="22">
        <v>21</v>
      </c>
      <c r="F25" s="22"/>
      <c r="G25" s="22" t="s">
        <v>182</v>
      </c>
      <c r="H25" s="22" t="s">
        <v>171</v>
      </c>
      <c r="I25" s="22" t="s">
        <v>28</v>
      </c>
      <c r="J25" s="22"/>
      <c r="K25" s="22"/>
      <c r="L25" t="s">
        <v>29</v>
      </c>
      <c r="M25" t="s">
        <v>30</v>
      </c>
      <c r="N25" t="s">
        <v>108</v>
      </c>
      <c r="O25" t="s">
        <v>122</v>
      </c>
      <c r="P25" t="s">
        <v>31</v>
      </c>
      <c r="Q25" t="s">
        <v>31</v>
      </c>
      <c r="R25" t="s">
        <v>35</v>
      </c>
      <c r="S25" t="s">
        <v>59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183</v>
      </c>
      <c r="Z25" t="s">
        <v>31</v>
      </c>
      <c r="AA25" t="s">
        <v>56</v>
      </c>
      <c r="AB25" t="s">
        <v>31</v>
      </c>
      <c r="AC25" t="s">
        <v>31</v>
      </c>
      <c r="AD25" t="s">
        <v>88</v>
      </c>
      <c r="AE25" t="s">
        <v>31</v>
      </c>
      <c r="AF25" t="s">
        <v>94</v>
      </c>
    </row>
    <row r="26" spans="2:32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" t="str">
        <f t="shared" ref="L26:AF26" si="14">HEX2BIN(RIGHT(L25,2),8)</f>
        <v>10000011</v>
      </c>
      <c r="M26" s="3" t="str">
        <f t="shared" si="14"/>
        <v>00000110</v>
      </c>
      <c r="N26" s="1" t="str">
        <f t="shared" si="14"/>
        <v>00000100</v>
      </c>
      <c r="O26" s="1" t="str">
        <f t="shared" si="14"/>
        <v>01010000</v>
      </c>
      <c r="P26" s="3" t="str">
        <f t="shared" si="14"/>
        <v>00000000</v>
      </c>
      <c r="Q26" s="3" t="str">
        <f t="shared" si="14"/>
        <v>00000000</v>
      </c>
      <c r="R26" s="1" t="str">
        <f t="shared" si="14"/>
        <v>10000000</v>
      </c>
      <c r="S26" s="1" t="str">
        <f t="shared" si="14"/>
        <v>00010001</v>
      </c>
      <c r="T26" s="1" t="str">
        <f t="shared" si="14"/>
        <v>00000000</v>
      </c>
      <c r="U26" s="1" t="str">
        <f t="shared" si="14"/>
        <v>00000000</v>
      </c>
      <c r="V26" s="1" t="str">
        <f t="shared" si="14"/>
        <v>00000000</v>
      </c>
      <c r="W26" s="1" t="str">
        <f t="shared" si="14"/>
        <v>00000000</v>
      </c>
      <c r="X26" s="1" t="str">
        <f t="shared" si="14"/>
        <v>00000000</v>
      </c>
      <c r="Y26" s="1" t="str">
        <f t="shared" si="14"/>
        <v>11000101</v>
      </c>
      <c r="Z26" s="3" t="str">
        <f t="shared" si="14"/>
        <v>00000000</v>
      </c>
      <c r="AA26" s="1" t="str">
        <f t="shared" si="14"/>
        <v>00000001</v>
      </c>
      <c r="AB26" s="3" t="str">
        <f t="shared" si="14"/>
        <v>00000000</v>
      </c>
      <c r="AC26" s="1" t="str">
        <f t="shared" si="14"/>
        <v>00000000</v>
      </c>
      <c r="AD26" s="3" t="str">
        <f t="shared" si="14"/>
        <v>00101000</v>
      </c>
      <c r="AE26" s="3" t="str">
        <f t="shared" si="14"/>
        <v>00000000</v>
      </c>
      <c r="AF26" s="1" t="str">
        <f t="shared" si="14"/>
        <v>00101001</v>
      </c>
    </row>
    <row r="27" spans="2:32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3">
        <f>HEX2DEC(RIGHT(L25,2))</f>
        <v>131</v>
      </c>
      <c r="M27" s="3">
        <f t="shared" ref="M27:AF27" si="15">HEX2DEC(RIGHT(M25,2))</f>
        <v>6</v>
      </c>
      <c r="N27" s="1">
        <f t="shared" si="15"/>
        <v>4</v>
      </c>
      <c r="O27" s="1">
        <f t="shared" si="15"/>
        <v>80</v>
      </c>
      <c r="P27" s="3">
        <f t="shared" si="15"/>
        <v>0</v>
      </c>
      <c r="Q27" s="3">
        <f t="shared" si="15"/>
        <v>0</v>
      </c>
      <c r="R27" s="1">
        <f t="shared" si="15"/>
        <v>128</v>
      </c>
      <c r="S27" s="1">
        <f t="shared" si="15"/>
        <v>17</v>
      </c>
      <c r="T27" s="1">
        <f t="shared" si="15"/>
        <v>0</v>
      </c>
      <c r="U27" s="1">
        <f t="shared" si="15"/>
        <v>0</v>
      </c>
      <c r="V27" s="1">
        <f t="shared" si="15"/>
        <v>0</v>
      </c>
      <c r="W27" s="1">
        <f t="shared" si="15"/>
        <v>0</v>
      </c>
      <c r="X27" s="4">
        <f t="shared" si="15"/>
        <v>0</v>
      </c>
      <c r="Y27" s="1">
        <f t="shared" si="15"/>
        <v>197</v>
      </c>
      <c r="Z27" s="3">
        <f t="shared" si="15"/>
        <v>0</v>
      </c>
      <c r="AA27" s="1">
        <f t="shared" si="15"/>
        <v>1</v>
      </c>
      <c r="AB27" s="3">
        <f t="shared" si="15"/>
        <v>0</v>
      </c>
      <c r="AC27" s="1">
        <f t="shared" si="15"/>
        <v>0</v>
      </c>
      <c r="AD27" s="3">
        <f t="shared" si="15"/>
        <v>40</v>
      </c>
      <c r="AE27" s="3">
        <f t="shared" si="15"/>
        <v>0</v>
      </c>
      <c r="AF27" s="1">
        <f t="shared" si="15"/>
        <v>41</v>
      </c>
    </row>
    <row r="28" spans="2:32">
      <c r="B28" s="22">
        <v>0</v>
      </c>
      <c r="C28" s="22">
        <v>19</v>
      </c>
      <c r="D28" s="22" t="s">
        <v>26</v>
      </c>
      <c r="E28" s="22">
        <v>22</v>
      </c>
      <c r="F28" s="22"/>
      <c r="G28" s="22" t="s">
        <v>184</v>
      </c>
      <c r="H28" s="22" t="s">
        <v>171</v>
      </c>
      <c r="I28" s="22" t="s">
        <v>28</v>
      </c>
      <c r="J28" s="22"/>
      <c r="K28" s="22"/>
      <c r="L28" t="s">
        <v>29</v>
      </c>
      <c r="M28" t="s">
        <v>30</v>
      </c>
      <c r="N28" t="s">
        <v>31</v>
      </c>
      <c r="O28" t="s">
        <v>80</v>
      </c>
      <c r="P28" t="s">
        <v>31</v>
      </c>
      <c r="Q28" t="s">
        <v>31</v>
      </c>
      <c r="R28" t="s">
        <v>35</v>
      </c>
      <c r="S28" t="s">
        <v>149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  <c r="Y28" t="s">
        <v>185</v>
      </c>
      <c r="Z28" t="s">
        <v>31</v>
      </c>
      <c r="AA28" t="s">
        <v>83</v>
      </c>
      <c r="AB28" t="s">
        <v>31</v>
      </c>
      <c r="AC28" t="s">
        <v>31</v>
      </c>
      <c r="AD28" t="s">
        <v>38</v>
      </c>
      <c r="AE28" t="s">
        <v>31</v>
      </c>
      <c r="AF28" t="s">
        <v>84</v>
      </c>
    </row>
    <row r="29" spans="2:3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3" t="str">
        <f t="shared" ref="L29:AF29" si="16">HEX2BIN(RIGHT(L28,2),8)</f>
        <v>10000011</v>
      </c>
      <c r="M29" s="3" t="str">
        <f t="shared" si="16"/>
        <v>00000110</v>
      </c>
      <c r="N29" s="1" t="str">
        <f t="shared" si="16"/>
        <v>00000000</v>
      </c>
      <c r="O29" s="1" t="str">
        <f t="shared" si="16"/>
        <v>01100000</v>
      </c>
      <c r="P29" s="3" t="str">
        <f t="shared" si="16"/>
        <v>00000000</v>
      </c>
      <c r="Q29" s="3" t="str">
        <f t="shared" si="16"/>
        <v>00000000</v>
      </c>
      <c r="R29" s="1" t="str">
        <f t="shared" si="16"/>
        <v>10000000</v>
      </c>
      <c r="S29" s="1" t="str">
        <f t="shared" si="16"/>
        <v>00010011</v>
      </c>
      <c r="T29" s="1" t="str">
        <f t="shared" si="16"/>
        <v>00000000</v>
      </c>
      <c r="U29" s="1" t="str">
        <f t="shared" si="16"/>
        <v>00000000</v>
      </c>
      <c r="V29" s="1" t="str">
        <f t="shared" si="16"/>
        <v>00000000</v>
      </c>
      <c r="W29" s="1" t="str">
        <f t="shared" si="16"/>
        <v>00000000</v>
      </c>
      <c r="X29" s="1" t="str">
        <f t="shared" si="16"/>
        <v>00000000</v>
      </c>
      <c r="Y29" s="1" t="str">
        <f t="shared" si="16"/>
        <v>11110011</v>
      </c>
      <c r="Z29" s="3" t="str">
        <f t="shared" si="16"/>
        <v>00000000</v>
      </c>
      <c r="AA29" s="1" t="str">
        <f t="shared" si="16"/>
        <v>00000010</v>
      </c>
      <c r="AB29" s="3" t="str">
        <f t="shared" si="16"/>
        <v>00000000</v>
      </c>
      <c r="AC29" s="1" t="str">
        <f t="shared" si="16"/>
        <v>00000000</v>
      </c>
      <c r="AD29" s="3" t="str">
        <f t="shared" si="16"/>
        <v>00111000</v>
      </c>
      <c r="AE29" s="3" t="str">
        <f t="shared" si="16"/>
        <v>00000000</v>
      </c>
      <c r="AF29" s="1" t="str">
        <f t="shared" si="16"/>
        <v>00111010</v>
      </c>
    </row>
    <row r="30" spans="2:32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3">
        <f>HEX2DEC(RIGHT(L28,2))</f>
        <v>131</v>
      </c>
      <c r="M30" s="3">
        <f t="shared" ref="M30:AF30" si="17">HEX2DEC(RIGHT(M28,2))</f>
        <v>6</v>
      </c>
      <c r="N30" s="1">
        <f t="shared" si="17"/>
        <v>0</v>
      </c>
      <c r="O30" s="1">
        <f t="shared" si="17"/>
        <v>96</v>
      </c>
      <c r="P30" s="3">
        <f t="shared" si="17"/>
        <v>0</v>
      </c>
      <c r="Q30" s="3">
        <f t="shared" si="17"/>
        <v>0</v>
      </c>
      <c r="R30" s="1">
        <f t="shared" si="17"/>
        <v>128</v>
      </c>
      <c r="S30" s="1">
        <f t="shared" si="17"/>
        <v>19</v>
      </c>
      <c r="T30" s="1">
        <f t="shared" si="17"/>
        <v>0</v>
      </c>
      <c r="U30" s="1">
        <f t="shared" si="17"/>
        <v>0</v>
      </c>
      <c r="V30" s="1">
        <f t="shared" si="17"/>
        <v>0</v>
      </c>
      <c r="W30" s="1">
        <f t="shared" si="17"/>
        <v>0</v>
      </c>
      <c r="X30" s="4">
        <f t="shared" si="17"/>
        <v>0</v>
      </c>
      <c r="Y30" s="1">
        <f t="shared" si="17"/>
        <v>243</v>
      </c>
      <c r="Z30" s="3">
        <f t="shared" si="17"/>
        <v>0</v>
      </c>
      <c r="AA30" s="1">
        <f t="shared" si="17"/>
        <v>2</v>
      </c>
      <c r="AB30" s="3">
        <f t="shared" si="17"/>
        <v>0</v>
      </c>
      <c r="AC30" s="1">
        <f t="shared" si="17"/>
        <v>0</v>
      </c>
      <c r="AD30" s="3">
        <f t="shared" si="17"/>
        <v>56</v>
      </c>
      <c r="AE30" s="3">
        <f t="shared" si="17"/>
        <v>0</v>
      </c>
      <c r="AF30" s="1">
        <f t="shared" si="17"/>
        <v>58</v>
      </c>
    </row>
    <row r="31" spans="2:32">
      <c r="B31" s="22">
        <v>0</v>
      </c>
      <c r="C31" s="22">
        <v>21</v>
      </c>
      <c r="D31" s="22" t="s">
        <v>26</v>
      </c>
      <c r="E31" s="22">
        <v>22</v>
      </c>
      <c r="F31" s="22">
        <v>24</v>
      </c>
      <c r="G31" s="22" t="s">
        <v>186</v>
      </c>
      <c r="H31" s="22" t="s">
        <v>187</v>
      </c>
      <c r="I31" s="22" t="s">
        <v>28</v>
      </c>
      <c r="J31" s="22"/>
      <c r="K31" s="22"/>
      <c r="L31" t="s">
        <v>29</v>
      </c>
      <c r="M31" t="s">
        <v>30</v>
      </c>
      <c r="N31" t="s">
        <v>31</v>
      </c>
      <c r="O31" t="s">
        <v>80</v>
      </c>
      <c r="P31" t="s">
        <v>31</v>
      </c>
      <c r="Q31" t="s">
        <v>31</v>
      </c>
      <c r="R31" t="s">
        <v>35</v>
      </c>
      <c r="S31" t="s">
        <v>65</v>
      </c>
      <c r="T31" t="s">
        <v>31</v>
      </c>
      <c r="U31" t="s">
        <v>31</v>
      </c>
      <c r="V31" t="s">
        <v>31</v>
      </c>
      <c r="W31" t="s">
        <v>35</v>
      </c>
      <c r="X31" t="s">
        <v>36</v>
      </c>
      <c r="Y31" t="s">
        <v>188</v>
      </c>
      <c r="Z31" t="s">
        <v>31</v>
      </c>
      <c r="AA31" t="s">
        <v>40</v>
      </c>
      <c r="AB31" t="s">
        <v>31</v>
      </c>
      <c r="AC31" t="s">
        <v>31</v>
      </c>
      <c r="AD31" t="s">
        <v>38</v>
      </c>
      <c r="AE31" t="s">
        <v>31</v>
      </c>
      <c r="AF31" t="s">
        <v>49</v>
      </c>
    </row>
    <row r="32" spans="2:32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3" t="str">
        <f t="shared" ref="L32:AF32" si="18">HEX2BIN(RIGHT(L31,2),8)</f>
        <v>10000011</v>
      </c>
      <c r="M32" s="3" t="str">
        <f t="shared" si="18"/>
        <v>00000110</v>
      </c>
      <c r="N32" s="1" t="str">
        <f t="shared" si="18"/>
        <v>00000000</v>
      </c>
      <c r="O32" s="1" t="str">
        <f t="shared" si="18"/>
        <v>01100000</v>
      </c>
      <c r="P32" s="3" t="str">
        <f t="shared" si="18"/>
        <v>00000000</v>
      </c>
      <c r="Q32" s="3" t="str">
        <f t="shared" si="18"/>
        <v>00000000</v>
      </c>
      <c r="R32" s="1" t="str">
        <f t="shared" si="18"/>
        <v>10000000</v>
      </c>
      <c r="S32" s="1" t="str">
        <f t="shared" si="18"/>
        <v>00010101</v>
      </c>
      <c r="T32" s="1" t="str">
        <f t="shared" si="18"/>
        <v>00000000</v>
      </c>
      <c r="U32" s="1" t="str">
        <f t="shared" si="18"/>
        <v>00000000</v>
      </c>
      <c r="V32" s="1" t="str">
        <f t="shared" si="18"/>
        <v>00000000</v>
      </c>
      <c r="W32" s="1" t="str">
        <f t="shared" si="18"/>
        <v>10000000</v>
      </c>
      <c r="X32" s="1" t="str">
        <f t="shared" si="18"/>
        <v>00011000</v>
      </c>
      <c r="Y32" s="1" t="str">
        <f t="shared" si="18"/>
        <v>01101101</v>
      </c>
      <c r="Z32" s="3" t="str">
        <f t="shared" si="18"/>
        <v>00000000</v>
      </c>
      <c r="AA32" s="1" t="str">
        <f t="shared" si="18"/>
        <v>00001101</v>
      </c>
      <c r="AB32" s="3" t="str">
        <f t="shared" si="18"/>
        <v>00000000</v>
      </c>
      <c r="AC32" s="1" t="str">
        <f t="shared" si="18"/>
        <v>00000000</v>
      </c>
      <c r="AD32" s="3" t="str">
        <f t="shared" si="18"/>
        <v>00111000</v>
      </c>
      <c r="AE32" s="3" t="str">
        <f t="shared" si="18"/>
        <v>00000000</v>
      </c>
      <c r="AF32" s="1" t="str">
        <f t="shared" si="18"/>
        <v>00110101</v>
      </c>
    </row>
    <row r="33" spans="2:32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3">
        <f>HEX2DEC(RIGHT(L31,2))</f>
        <v>131</v>
      </c>
      <c r="M33" s="3">
        <f t="shared" ref="M33:AF33" si="19">HEX2DEC(RIGHT(M31,2))</f>
        <v>6</v>
      </c>
      <c r="N33" s="1">
        <f t="shared" si="19"/>
        <v>0</v>
      </c>
      <c r="O33" s="1">
        <f t="shared" si="19"/>
        <v>96</v>
      </c>
      <c r="P33" s="3">
        <f t="shared" si="19"/>
        <v>0</v>
      </c>
      <c r="Q33" s="3">
        <f t="shared" si="19"/>
        <v>0</v>
      </c>
      <c r="R33" s="1">
        <f t="shared" si="19"/>
        <v>128</v>
      </c>
      <c r="S33" s="1">
        <f t="shared" si="19"/>
        <v>21</v>
      </c>
      <c r="T33" s="1">
        <f t="shared" si="19"/>
        <v>0</v>
      </c>
      <c r="U33" s="1">
        <f t="shared" si="19"/>
        <v>0</v>
      </c>
      <c r="V33" s="1">
        <f t="shared" si="19"/>
        <v>0</v>
      </c>
      <c r="W33" s="1">
        <f t="shared" si="19"/>
        <v>128</v>
      </c>
      <c r="X33" s="4">
        <f t="shared" si="19"/>
        <v>24</v>
      </c>
      <c r="Y33" s="1">
        <f t="shared" si="19"/>
        <v>109</v>
      </c>
      <c r="Z33" s="3">
        <f t="shared" si="19"/>
        <v>0</v>
      </c>
      <c r="AA33" s="1">
        <f t="shared" si="19"/>
        <v>13</v>
      </c>
      <c r="AB33" s="3">
        <f t="shared" si="19"/>
        <v>0</v>
      </c>
      <c r="AC33" s="1">
        <f t="shared" si="19"/>
        <v>0</v>
      </c>
      <c r="AD33" s="3">
        <f t="shared" si="19"/>
        <v>56</v>
      </c>
      <c r="AE33" s="3">
        <f t="shared" si="19"/>
        <v>0</v>
      </c>
      <c r="AF33" s="1">
        <f t="shared" si="19"/>
        <v>53</v>
      </c>
    </row>
    <row r="34" spans="2:32">
      <c r="B34" s="22">
        <v>0</v>
      </c>
      <c r="C34" s="22">
        <v>30</v>
      </c>
      <c r="D34" s="22" t="s">
        <v>26</v>
      </c>
      <c r="E34" s="22">
        <v>26</v>
      </c>
      <c r="F34" s="22">
        <v>24</v>
      </c>
      <c r="G34" s="22" t="s">
        <v>189</v>
      </c>
      <c r="H34" s="22" t="s">
        <v>187</v>
      </c>
      <c r="I34" s="22" t="s">
        <v>28</v>
      </c>
      <c r="J34" s="22"/>
      <c r="K34" s="22"/>
      <c r="L34" t="s">
        <v>29</v>
      </c>
      <c r="M34" t="s">
        <v>30</v>
      </c>
      <c r="N34" t="s">
        <v>31</v>
      </c>
      <c r="O34" t="s">
        <v>190</v>
      </c>
      <c r="P34" t="s">
        <v>31</v>
      </c>
      <c r="Q34" t="s">
        <v>31</v>
      </c>
      <c r="R34" t="s">
        <v>31</v>
      </c>
      <c r="S34" t="s">
        <v>81</v>
      </c>
      <c r="T34" t="s">
        <v>31</v>
      </c>
      <c r="U34" t="s">
        <v>31</v>
      </c>
      <c r="V34" t="s">
        <v>31</v>
      </c>
      <c r="W34" t="s">
        <v>35</v>
      </c>
      <c r="X34" t="s">
        <v>36</v>
      </c>
      <c r="Y34" t="s">
        <v>34</v>
      </c>
      <c r="Z34" t="s">
        <v>31</v>
      </c>
      <c r="AA34" t="s">
        <v>31</v>
      </c>
      <c r="AB34" t="s">
        <v>31</v>
      </c>
      <c r="AC34" t="s">
        <v>31</v>
      </c>
      <c r="AD34" t="s">
        <v>38</v>
      </c>
      <c r="AE34" t="s">
        <v>31</v>
      </c>
      <c r="AF34" t="s">
        <v>38</v>
      </c>
    </row>
    <row r="35" spans="2:32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3" t="str">
        <f t="shared" ref="L35:AF35" si="20">HEX2BIN(RIGHT(L34,2),8)</f>
        <v>10000011</v>
      </c>
      <c r="M35" s="3" t="str">
        <f t="shared" si="20"/>
        <v>00000110</v>
      </c>
      <c r="N35" s="1" t="str">
        <f t="shared" si="20"/>
        <v>00000000</v>
      </c>
      <c r="O35" s="1" t="str">
        <f t="shared" si="20"/>
        <v>10100000</v>
      </c>
      <c r="P35" s="3" t="str">
        <f t="shared" si="20"/>
        <v>00000000</v>
      </c>
      <c r="Q35" s="3" t="str">
        <f t="shared" si="20"/>
        <v>00000000</v>
      </c>
      <c r="R35" s="1" t="str">
        <f t="shared" si="20"/>
        <v>00000000</v>
      </c>
      <c r="S35" s="1" t="str">
        <f t="shared" si="20"/>
        <v>00011110</v>
      </c>
      <c r="T35" s="1" t="str">
        <f t="shared" si="20"/>
        <v>00000000</v>
      </c>
      <c r="U35" s="1" t="str">
        <f t="shared" si="20"/>
        <v>00000000</v>
      </c>
      <c r="V35" s="1" t="str">
        <f t="shared" si="20"/>
        <v>00000000</v>
      </c>
      <c r="W35" s="1" t="str">
        <f t="shared" si="20"/>
        <v>10000000</v>
      </c>
      <c r="X35" s="1" t="str">
        <f t="shared" si="20"/>
        <v>00011000</v>
      </c>
      <c r="Y35" s="1" t="str">
        <f t="shared" si="20"/>
        <v>00100110</v>
      </c>
      <c r="Z35" s="3" t="str">
        <f t="shared" si="20"/>
        <v>00000000</v>
      </c>
      <c r="AA35" s="1" t="str">
        <f t="shared" si="20"/>
        <v>00000000</v>
      </c>
      <c r="AB35" s="3" t="str">
        <f t="shared" si="20"/>
        <v>00000000</v>
      </c>
      <c r="AC35" s="1" t="str">
        <f t="shared" si="20"/>
        <v>00000000</v>
      </c>
      <c r="AD35" s="3" t="str">
        <f t="shared" si="20"/>
        <v>00111000</v>
      </c>
      <c r="AE35" s="3" t="str">
        <f t="shared" si="20"/>
        <v>00000000</v>
      </c>
      <c r="AF35" s="1" t="str">
        <f t="shared" si="20"/>
        <v>00111000</v>
      </c>
    </row>
    <row r="36" spans="2:32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3">
        <f>HEX2DEC(RIGHT(L34,2))</f>
        <v>131</v>
      </c>
      <c r="M36" s="3">
        <f t="shared" ref="M36:AF36" si="21">HEX2DEC(RIGHT(M34,2))</f>
        <v>6</v>
      </c>
      <c r="N36" s="1">
        <f t="shared" si="21"/>
        <v>0</v>
      </c>
      <c r="O36" s="1">
        <f t="shared" si="21"/>
        <v>160</v>
      </c>
      <c r="P36" s="3">
        <f t="shared" si="21"/>
        <v>0</v>
      </c>
      <c r="Q36" s="3">
        <f t="shared" si="21"/>
        <v>0</v>
      </c>
      <c r="R36" s="1">
        <f t="shared" si="21"/>
        <v>0</v>
      </c>
      <c r="S36" s="1">
        <f t="shared" si="21"/>
        <v>30</v>
      </c>
      <c r="T36" s="1">
        <f t="shared" si="21"/>
        <v>0</v>
      </c>
      <c r="U36" s="1">
        <f t="shared" si="21"/>
        <v>0</v>
      </c>
      <c r="V36" s="1">
        <f t="shared" si="21"/>
        <v>0</v>
      </c>
      <c r="W36" s="1">
        <f t="shared" si="21"/>
        <v>128</v>
      </c>
      <c r="X36" s="4">
        <f t="shared" si="21"/>
        <v>24</v>
      </c>
      <c r="Y36" s="1">
        <f t="shared" si="21"/>
        <v>38</v>
      </c>
      <c r="Z36" s="3">
        <f t="shared" si="21"/>
        <v>0</v>
      </c>
      <c r="AA36" s="1">
        <f t="shared" si="21"/>
        <v>0</v>
      </c>
      <c r="AB36" s="3">
        <f t="shared" si="21"/>
        <v>0</v>
      </c>
      <c r="AC36" s="1">
        <f t="shared" si="21"/>
        <v>0</v>
      </c>
      <c r="AD36" s="3">
        <f t="shared" si="21"/>
        <v>56</v>
      </c>
      <c r="AE36" s="3">
        <f t="shared" si="21"/>
        <v>0</v>
      </c>
      <c r="AF36" s="1">
        <f t="shared" si="21"/>
        <v>56</v>
      </c>
    </row>
    <row r="37" spans="2:32">
      <c r="B37" s="22">
        <v>0</v>
      </c>
      <c r="C37" s="22">
        <v>45</v>
      </c>
      <c r="D37" s="22" t="s">
        <v>26</v>
      </c>
      <c r="E37" s="22">
        <v>26</v>
      </c>
      <c r="F37" s="22">
        <v>24</v>
      </c>
      <c r="G37" s="22" t="s">
        <v>191</v>
      </c>
      <c r="H37" s="22" t="s">
        <v>187</v>
      </c>
      <c r="I37" s="22" t="s">
        <v>28</v>
      </c>
      <c r="J37" s="22" t="s">
        <v>191</v>
      </c>
      <c r="K37" s="22"/>
      <c r="L37" t="s">
        <v>29</v>
      </c>
      <c r="M37" t="s">
        <v>30</v>
      </c>
      <c r="N37" t="s">
        <v>31</v>
      </c>
      <c r="O37" t="s">
        <v>190</v>
      </c>
      <c r="P37" t="s">
        <v>31</v>
      </c>
      <c r="Q37" t="s">
        <v>31</v>
      </c>
      <c r="R37" t="s">
        <v>190</v>
      </c>
      <c r="S37" t="s">
        <v>141</v>
      </c>
      <c r="T37" t="s">
        <v>31</v>
      </c>
      <c r="U37" t="s">
        <v>31</v>
      </c>
      <c r="V37" t="s">
        <v>31</v>
      </c>
      <c r="W37" t="s">
        <v>35</v>
      </c>
      <c r="X37" t="s">
        <v>36</v>
      </c>
      <c r="Y37" t="s">
        <v>192</v>
      </c>
      <c r="Z37" t="s">
        <v>31</v>
      </c>
      <c r="AA37" t="s">
        <v>31</v>
      </c>
      <c r="AB37" t="s">
        <v>31</v>
      </c>
      <c r="AC37" t="s">
        <v>31</v>
      </c>
      <c r="AD37" t="s">
        <v>38</v>
      </c>
      <c r="AE37" t="s">
        <v>31</v>
      </c>
      <c r="AF37" t="s">
        <v>38</v>
      </c>
    </row>
    <row r="38" spans="2:32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3" t="str">
        <f t="shared" ref="L38:AF38" si="22">HEX2BIN(RIGHT(L37,2),8)</f>
        <v>10000011</v>
      </c>
      <c r="M38" s="3" t="str">
        <f t="shared" si="22"/>
        <v>00000110</v>
      </c>
      <c r="N38" s="1" t="str">
        <f t="shared" si="22"/>
        <v>00000000</v>
      </c>
      <c r="O38" s="1" t="str">
        <f t="shared" si="22"/>
        <v>10100000</v>
      </c>
      <c r="P38" s="3" t="str">
        <f t="shared" si="22"/>
        <v>00000000</v>
      </c>
      <c r="Q38" s="3" t="str">
        <f t="shared" si="22"/>
        <v>00000000</v>
      </c>
      <c r="R38" s="5" t="str">
        <f t="shared" si="22"/>
        <v>10100000</v>
      </c>
      <c r="S38" s="1" t="str">
        <f t="shared" si="22"/>
        <v>00101101</v>
      </c>
      <c r="T38" s="1" t="str">
        <f t="shared" si="22"/>
        <v>00000000</v>
      </c>
      <c r="U38" s="1" t="str">
        <f t="shared" si="22"/>
        <v>00000000</v>
      </c>
      <c r="V38" s="1" t="str">
        <f t="shared" si="22"/>
        <v>00000000</v>
      </c>
      <c r="W38" s="1" t="str">
        <f t="shared" si="22"/>
        <v>10000000</v>
      </c>
      <c r="X38" s="1" t="str">
        <f t="shared" si="22"/>
        <v>00011000</v>
      </c>
      <c r="Y38" s="1" t="str">
        <f t="shared" si="22"/>
        <v>10110101</v>
      </c>
      <c r="Z38" s="3" t="str">
        <f t="shared" si="22"/>
        <v>00000000</v>
      </c>
      <c r="AA38" s="1" t="str">
        <f t="shared" si="22"/>
        <v>00000000</v>
      </c>
      <c r="AB38" s="3" t="str">
        <f t="shared" si="22"/>
        <v>00000000</v>
      </c>
      <c r="AC38" s="1" t="str">
        <f t="shared" si="22"/>
        <v>00000000</v>
      </c>
      <c r="AD38" s="3" t="str">
        <f t="shared" si="22"/>
        <v>00111000</v>
      </c>
      <c r="AE38" s="3" t="str">
        <f t="shared" si="22"/>
        <v>00000000</v>
      </c>
      <c r="AF38" s="1" t="str">
        <f t="shared" si="22"/>
        <v>00111000</v>
      </c>
    </row>
    <row r="39" spans="2:32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3">
        <f>HEX2DEC(RIGHT(L37,2))</f>
        <v>131</v>
      </c>
      <c r="M39" s="3">
        <f t="shared" ref="M39:AF39" si="23">HEX2DEC(RIGHT(M37,2))</f>
        <v>6</v>
      </c>
      <c r="N39" s="1">
        <f t="shared" si="23"/>
        <v>0</v>
      </c>
      <c r="O39" s="1">
        <f t="shared" si="23"/>
        <v>160</v>
      </c>
      <c r="P39" s="3">
        <f t="shared" si="23"/>
        <v>0</v>
      </c>
      <c r="Q39" s="3">
        <f t="shared" si="23"/>
        <v>0</v>
      </c>
      <c r="R39" s="1">
        <f t="shared" si="23"/>
        <v>160</v>
      </c>
      <c r="S39" s="1">
        <f t="shared" si="23"/>
        <v>45</v>
      </c>
      <c r="T39" s="1">
        <f t="shared" si="23"/>
        <v>0</v>
      </c>
      <c r="U39" s="1">
        <f t="shared" si="23"/>
        <v>0</v>
      </c>
      <c r="V39" s="1">
        <f t="shared" si="23"/>
        <v>0</v>
      </c>
      <c r="W39" s="1">
        <f t="shared" si="23"/>
        <v>128</v>
      </c>
      <c r="X39" s="4">
        <f t="shared" si="23"/>
        <v>24</v>
      </c>
      <c r="Y39" s="1">
        <f t="shared" si="23"/>
        <v>181</v>
      </c>
      <c r="Z39" s="3">
        <f t="shared" si="23"/>
        <v>0</v>
      </c>
      <c r="AA39" s="1">
        <f t="shared" si="23"/>
        <v>0</v>
      </c>
      <c r="AB39" s="3">
        <f t="shared" si="23"/>
        <v>0</v>
      </c>
      <c r="AC39" s="1">
        <f t="shared" si="23"/>
        <v>0</v>
      </c>
      <c r="AD39" s="3">
        <f t="shared" si="23"/>
        <v>56</v>
      </c>
      <c r="AE39" s="3">
        <f t="shared" si="23"/>
        <v>0</v>
      </c>
      <c r="AF39" s="1">
        <f t="shared" si="23"/>
        <v>56</v>
      </c>
    </row>
    <row r="40" spans="2:32">
      <c r="B40" s="22">
        <v>0</v>
      </c>
      <c r="C40" s="22">
        <v>45</v>
      </c>
      <c r="D40" s="22" t="s">
        <v>26</v>
      </c>
      <c r="E40" s="22">
        <v>26</v>
      </c>
      <c r="F40" s="22">
        <v>24</v>
      </c>
      <c r="G40" s="22" t="s">
        <v>193</v>
      </c>
      <c r="H40" s="22" t="s">
        <v>187</v>
      </c>
      <c r="I40" s="22" t="s">
        <v>28</v>
      </c>
      <c r="J40" s="22" t="s">
        <v>193</v>
      </c>
      <c r="K40" s="22"/>
      <c r="L40" t="s">
        <v>29</v>
      </c>
      <c r="M40" t="s">
        <v>30</v>
      </c>
      <c r="N40" t="s">
        <v>31</v>
      </c>
      <c r="O40" t="s">
        <v>190</v>
      </c>
      <c r="P40" t="s">
        <v>31</v>
      </c>
      <c r="Q40" t="s">
        <v>31</v>
      </c>
      <c r="R40" t="s">
        <v>190</v>
      </c>
      <c r="S40" t="s">
        <v>141</v>
      </c>
      <c r="T40" t="s">
        <v>31</v>
      </c>
      <c r="U40" t="s">
        <v>31</v>
      </c>
      <c r="V40" t="s">
        <v>31</v>
      </c>
      <c r="W40" t="s">
        <v>35</v>
      </c>
      <c r="X40" t="s">
        <v>36</v>
      </c>
      <c r="Y40" t="s">
        <v>192</v>
      </c>
      <c r="Z40" t="s">
        <v>31</v>
      </c>
      <c r="AA40" t="s">
        <v>31</v>
      </c>
      <c r="AB40" t="s">
        <v>31</v>
      </c>
      <c r="AC40" t="s">
        <v>31</v>
      </c>
      <c r="AD40" t="s">
        <v>38</v>
      </c>
      <c r="AE40" t="s">
        <v>31</v>
      </c>
      <c r="AF40" t="s">
        <v>38</v>
      </c>
    </row>
    <row r="41" spans="2:32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3" t="str">
        <f t="shared" ref="L41:AF41" si="24">HEX2BIN(RIGHT(L40,2),8)</f>
        <v>10000011</v>
      </c>
      <c r="M41" s="3" t="str">
        <f t="shared" si="24"/>
        <v>00000110</v>
      </c>
      <c r="N41" s="1" t="str">
        <f t="shared" si="24"/>
        <v>00000000</v>
      </c>
      <c r="O41" s="1" t="str">
        <f t="shared" si="24"/>
        <v>10100000</v>
      </c>
      <c r="P41" s="3" t="str">
        <f t="shared" si="24"/>
        <v>00000000</v>
      </c>
      <c r="Q41" s="3" t="str">
        <f t="shared" si="24"/>
        <v>00000000</v>
      </c>
      <c r="R41" s="5" t="str">
        <f t="shared" si="24"/>
        <v>10100000</v>
      </c>
      <c r="S41" s="1" t="str">
        <f t="shared" si="24"/>
        <v>00101101</v>
      </c>
      <c r="T41" s="1" t="str">
        <f t="shared" si="24"/>
        <v>00000000</v>
      </c>
      <c r="U41" s="1" t="str">
        <f t="shared" si="24"/>
        <v>00000000</v>
      </c>
      <c r="V41" s="1" t="str">
        <f t="shared" si="24"/>
        <v>00000000</v>
      </c>
      <c r="W41" s="1" t="str">
        <f t="shared" si="24"/>
        <v>10000000</v>
      </c>
      <c r="X41" s="1" t="str">
        <f t="shared" si="24"/>
        <v>00011000</v>
      </c>
      <c r="Y41" s="1" t="str">
        <f t="shared" si="24"/>
        <v>10110101</v>
      </c>
      <c r="Z41" s="3" t="str">
        <f t="shared" si="24"/>
        <v>00000000</v>
      </c>
      <c r="AA41" s="1" t="str">
        <f t="shared" si="24"/>
        <v>00000000</v>
      </c>
      <c r="AB41" s="3" t="str">
        <f t="shared" si="24"/>
        <v>00000000</v>
      </c>
      <c r="AC41" s="1" t="str">
        <f t="shared" si="24"/>
        <v>00000000</v>
      </c>
      <c r="AD41" s="3" t="str">
        <f t="shared" si="24"/>
        <v>00111000</v>
      </c>
      <c r="AE41" s="3" t="str">
        <f t="shared" si="24"/>
        <v>00000000</v>
      </c>
      <c r="AF41" s="1" t="str">
        <f t="shared" si="24"/>
        <v>00111000</v>
      </c>
    </row>
    <row r="42" spans="2:32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3">
        <f>HEX2DEC(RIGHT(L40,2))</f>
        <v>131</v>
      </c>
      <c r="M42" s="3">
        <f t="shared" ref="M42:AF42" si="25">HEX2DEC(RIGHT(M40,2))</f>
        <v>6</v>
      </c>
      <c r="N42" s="1">
        <f t="shared" si="25"/>
        <v>0</v>
      </c>
      <c r="O42" s="1">
        <f t="shared" si="25"/>
        <v>160</v>
      </c>
      <c r="P42" s="3">
        <f t="shared" si="25"/>
        <v>0</v>
      </c>
      <c r="Q42" s="3">
        <f t="shared" si="25"/>
        <v>0</v>
      </c>
      <c r="R42" s="1">
        <f t="shared" si="25"/>
        <v>160</v>
      </c>
      <c r="S42" s="1">
        <f t="shared" si="25"/>
        <v>45</v>
      </c>
      <c r="T42" s="1">
        <f t="shared" si="25"/>
        <v>0</v>
      </c>
      <c r="U42" s="1">
        <f t="shared" si="25"/>
        <v>0</v>
      </c>
      <c r="V42" s="1">
        <f t="shared" si="25"/>
        <v>0</v>
      </c>
      <c r="W42" s="1">
        <f t="shared" si="25"/>
        <v>128</v>
      </c>
      <c r="X42" s="4">
        <f t="shared" si="25"/>
        <v>24</v>
      </c>
      <c r="Y42" s="1">
        <f t="shared" si="25"/>
        <v>181</v>
      </c>
      <c r="Z42" s="3">
        <f t="shared" si="25"/>
        <v>0</v>
      </c>
      <c r="AA42" s="1">
        <f t="shared" si="25"/>
        <v>0</v>
      </c>
      <c r="AB42" s="3">
        <f t="shared" si="25"/>
        <v>0</v>
      </c>
      <c r="AC42" s="1">
        <f t="shared" si="25"/>
        <v>0</v>
      </c>
      <c r="AD42" s="3">
        <f t="shared" si="25"/>
        <v>56</v>
      </c>
      <c r="AE42" s="3">
        <f t="shared" si="25"/>
        <v>0</v>
      </c>
      <c r="AF42" s="1">
        <f t="shared" si="25"/>
        <v>56</v>
      </c>
    </row>
    <row r="43" spans="2:32">
      <c r="B43" s="22">
        <v>0</v>
      </c>
      <c r="C43" s="22">
        <v>48</v>
      </c>
      <c r="D43" s="22" t="s">
        <v>26</v>
      </c>
      <c r="E43" s="22">
        <v>26</v>
      </c>
      <c r="F43" s="22">
        <v>24</v>
      </c>
      <c r="G43" s="22" t="s">
        <v>189</v>
      </c>
      <c r="H43" s="22" t="s">
        <v>187</v>
      </c>
      <c r="I43" s="22" t="s">
        <v>28</v>
      </c>
      <c r="J43" s="22"/>
      <c r="K43" s="22"/>
      <c r="L43" t="s">
        <v>29</v>
      </c>
      <c r="M43" t="s">
        <v>30</v>
      </c>
      <c r="N43" t="s">
        <v>31</v>
      </c>
      <c r="O43" t="s">
        <v>190</v>
      </c>
      <c r="P43" t="s">
        <v>31</v>
      </c>
      <c r="Q43" t="s">
        <v>31</v>
      </c>
      <c r="R43" t="s">
        <v>31</v>
      </c>
      <c r="S43" t="s">
        <v>131</v>
      </c>
      <c r="T43" t="s">
        <v>31</v>
      </c>
      <c r="U43" t="s">
        <v>31</v>
      </c>
      <c r="V43" t="s">
        <v>31</v>
      </c>
      <c r="W43" t="s">
        <v>35</v>
      </c>
      <c r="X43" t="s">
        <v>36</v>
      </c>
      <c r="Y43" t="s">
        <v>174</v>
      </c>
      <c r="Z43" t="s">
        <v>31</v>
      </c>
      <c r="AA43" t="s">
        <v>31</v>
      </c>
      <c r="AB43" t="s">
        <v>31</v>
      </c>
      <c r="AC43" t="s">
        <v>31</v>
      </c>
      <c r="AD43" t="s">
        <v>38</v>
      </c>
      <c r="AE43" t="s">
        <v>31</v>
      </c>
      <c r="AF43" t="s">
        <v>38</v>
      </c>
    </row>
    <row r="44" spans="2:32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3" t="str">
        <f t="shared" ref="L44:AF44" si="26">HEX2BIN(RIGHT(L43,2),8)</f>
        <v>10000011</v>
      </c>
      <c r="M44" s="3" t="str">
        <f t="shared" si="26"/>
        <v>00000110</v>
      </c>
      <c r="N44" s="1" t="str">
        <f t="shared" si="26"/>
        <v>00000000</v>
      </c>
      <c r="O44" s="1" t="str">
        <f t="shared" si="26"/>
        <v>10100000</v>
      </c>
      <c r="P44" s="3" t="str">
        <f t="shared" si="26"/>
        <v>00000000</v>
      </c>
      <c r="Q44" s="3" t="str">
        <f t="shared" si="26"/>
        <v>00000000</v>
      </c>
      <c r="R44" s="1" t="str">
        <f t="shared" si="26"/>
        <v>00000000</v>
      </c>
      <c r="S44" s="1" t="str">
        <f t="shared" si="26"/>
        <v>00110000</v>
      </c>
      <c r="T44" s="1" t="str">
        <f t="shared" si="26"/>
        <v>00000000</v>
      </c>
      <c r="U44" s="1" t="str">
        <f t="shared" si="26"/>
        <v>00000000</v>
      </c>
      <c r="V44" s="1" t="str">
        <f t="shared" si="26"/>
        <v>00000000</v>
      </c>
      <c r="W44" s="1" t="str">
        <f t="shared" si="26"/>
        <v>10000000</v>
      </c>
      <c r="X44" s="1" t="str">
        <f t="shared" si="26"/>
        <v>00011000</v>
      </c>
      <c r="Y44" s="1" t="str">
        <f t="shared" si="26"/>
        <v>00001000</v>
      </c>
      <c r="Z44" s="3" t="str">
        <f t="shared" si="26"/>
        <v>00000000</v>
      </c>
      <c r="AA44" s="1" t="str">
        <f t="shared" si="26"/>
        <v>00000000</v>
      </c>
      <c r="AB44" s="3" t="str">
        <f t="shared" si="26"/>
        <v>00000000</v>
      </c>
      <c r="AC44" s="1" t="str">
        <f t="shared" si="26"/>
        <v>00000000</v>
      </c>
      <c r="AD44" s="3" t="str">
        <f t="shared" si="26"/>
        <v>00111000</v>
      </c>
      <c r="AE44" s="3" t="str">
        <f t="shared" si="26"/>
        <v>00000000</v>
      </c>
      <c r="AF44" s="1" t="str">
        <f t="shared" si="26"/>
        <v>00111000</v>
      </c>
    </row>
    <row r="45" spans="2:32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3">
        <f>HEX2DEC(RIGHT(L43,2))</f>
        <v>131</v>
      </c>
      <c r="M45" s="3">
        <f t="shared" ref="M45:AF45" si="27">HEX2DEC(RIGHT(M43,2))</f>
        <v>6</v>
      </c>
      <c r="N45" s="1">
        <f t="shared" si="27"/>
        <v>0</v>
      </c>
      <c r="O45" s="1">
        <f t="shared" si="27"/>
        <v>160</v>
      </c>
      <c r="P45" s="3">
        <f t="shared" si="27"/>
        <v>0</v>
      </c>
      <c r="Q45" s="3">
        <f t="shared" si="27"/>
        <v>0</v>
      </c>
      <c r="R45" s="1">
        <f t="shared" si="27"/>
        <v>0</v>
      </c>
      <c r="S45" s="1">
        <f t="shared" si="27"/>
        <v>48</v>
      </c>
      <c r="T45" s="1">
        <f t="shared" si="27"/>
        <v>0</v>
      </c>
      <c r="U45" s="1">
        <f t="shared" si="27"/>
        <v>0</v>
      </c>
      <c r="V45" s="1">
        <f t="shared" si="27"/>
        <v>0</v>
      </c>
      <c r="W45" s="1">
        <f t="shared" si="27"/>
        <v>128</v>
      </c>
      <c r="X45" s="4">
        <f t="shared" si="27"/>
        <v>24</v>
      </c>
      <c r="Y45" s="1">
        <f t="shared" si="27"/>
        <v>8</v>
      </c>
      <c r="Z45" s="3">
        <f t="shared" si="27"/>
        <v>0</v>
      </c>
      <c r="AA45" s="1">
        <f t="shared" si="27"/>
        <v>0</v>
      </c>
      <c r="AB45" s="3">
        <f t="shared" si="27"/>
        <v>0</v>
      </c>
      <c r="AC45" s="1">
        <f t="shared" si="27"/>
        <v>0</v>
      </c>
      <c r="AD45" s="3">
        <f t="shared" si="27"/>
        <v>56</v>
      </c>
      <c r="AE45" s="3">
        <f t="shared" si="27"/>
        <v>0</v>
      </c>
      <c r="AF45" s="1">
        <f t="shared" si="27"/>
        <v>56</v>
      </c>
    </row>
    <row r="46" spans="2:32">
      <c r="B46" s="22">
        <v>0</v>
      </c>
      <c r="C46" s="22">
        <v>51</v>
      </c>
      <c r="D46" s="22" t="s">
        <v>26</v>
      </c>
      <c r="E46" s="22">
        <v>26</v>
      </c>
      <c r="F46" s="22">
        <v>23</v>
      </c>
      <c r="G46" s="22" t="s">
        <v>194</v>
      </c>
      <c r="H46" s="22" t="s">
        <v>187</v>
      </c>
      <c r="I46" s="22" t="s">
        <v>28</v>
      </c>
      <c r="J46" s="22"/>
      <c r="K46" s="22"/>
      <c r="L46" t="s">
        <v>29</v>
      </c>
      <c r="M46" t="s">
        <v>30</v>
      </c>
      <c r="N46" t="s">
        <v>31</v>
      </c>
      <c r="O46" t="s">
        <v>190</v>
      </c>
      <c r="P46" t="s">
        <v>31</v>
      </c>
      <c r="Q46" t="s">
        <v>31</v>
      </c>
      <c r="R46" t="s">
        <v>31</v>
      </c>
      <c r="S46" t="s">
        <v>195</v>
      </c>
      <c r="T46" t="s">
        <v>31</v>
      </c>
      <c r="U46" t="s">
        <v>31</v>
      </c>
      <c r="V46" t="s">
        <v>31</v>
      </c>
      <c r="W46" t="s">
        <v>35</v>
      </c>
      <c r="X46" t="s">
        <v>196</v>
      </c>
      <c r="Y46" t="s">
        <v>108</v>
      </c>
      <c r="Z46" t="s">
        <v>31</v>
      </c>
      <c r="AA46" t="s">
        <v>31</v>
      </c>
      <c r="AB46" t="s">
        <v>31</v>
      </c>
      <c r="AC46" t="s">
        <v>31</v>
      </c>
      <c r="AD46" t="s">
        <v>38</v>
      </c>
      <c r="AE46" t="s">
        <v>31</v>
      </c>
      <c r="AF46" t="s">
        <v>38</v>
      </c>
    </row>
    <row r="47" spans="2:32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3" t="str">
        <f t="shared" ref="L47:AF47" si="28">HEX2BIN(RIGHT(L46,2),8)</f>
        <v>10000011</v>
      </c>
      <c r="M47" s="3" t="str">
        <f t="shared" si="28"/>
        <v>00000110</v>
      </c>
      <c r="N47" s="1" t="str">
        <f t="shared" si="28"/>
        <v>00000000</v>
      </c>
      <c r="O47" s="1" t="str">
        <f t="shared" si="28"/>
        <v>10100000</v>
      </c>
      <c r="P47" s="3" t="str">
        <f t="shared" si="28"/>
        <v>00000000</v>
      </c>
      <c r="Q47" s="3" t="str">
        <f t="shared" si="28"/>
        <v>00000000</v>
      </c>
      <c r="R47" s="1" t="str">
        <f t="shared" si="28"/>
        <v>00000000</v>
      </c>
      <c r="S47" s="1" t="str">
        <f t="shared" si="28"/>
        <v>00110011</v>
      </c>
      <c r="T47" s="1" t="str">
        <f t="shared" si="28"/>
        <v>00000000</v>
      </c>
      <c r="U47" s="1" t="str">
        <f t="shared" si="28"/>
        <v>00000000</v>
      </c>
      <c r="V47" s="1" t="str">
        <f t="shared" si="28"/>
        <v>00000000</v>
      </c>
      <c r="W47" s="1" t="str">
        <f t="shared" si="28"/>
        <v>10000000</v>
      </c>
      <c r="X47" s="1" t="str">
        <f t="shared" si="28"/>
        <v>00010111</v>
      </c>
      <c r="Y47" s="1" t="str">
        <f t="shared" si="28"/>
        <v>00000100</v>
      </c>
      <c r="Z47" s="3" t="str">
        <f t="shared" si="28"/>
        <v>00000000</v>
      </c>
      <c r="AA47" s="1" t="str">
        <f t="shared" si="28"/>
        <v>00000000</v>
      </c>
      <c r="AB47" s="3" t="str">
        <f t="shared" si="28"/>
        <v>00000000</v>
      </c>
      <c r="AC47" s="1" t="str">
        <f t="shared" si="28"/>
        <v>00000000</v>
      </c>
      <c r="AD47" s="3" t="str">
        <f t="shared" si="28"/>
        <v>00111000</v>
      </c>
      <c r="AE47" s="3" t="str">
        <f t="shared" si="28"/>
        <v>00000000</v>
      </c>
      <c r="AF47" s="1" t="str">
        <f t="shared" si="28"/>
        <v>00111000</v>
      </c>
    </row>
    <row r="48" spans="2:32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3">
        <f>HEX2DEC(RIGHT(L46,2))</f>
        <v>131</v>
      </c>
      <c r="M48" s="3">
        <f t="shared" ref="M48:AF48" si="29">HEX2DEC(RIGHT(M46,2))</f>
        <v>6</v>
      </c>
      <c r="N48" s="1">
        <f t="shared" si="29"/>
        <v>0</v>
      </c>
      <c r="O48" s="1">
        <f t="shared" si="29"/>
        <v>160</v>
      </c>
      <c r="P48" s="3">
        <f t="shared" si="29"/>
        <v>0</v>
      </c>
      <c r="Q48" s="3">
        <f t="shared" si="29"/>
        <v>0</v>
      </c>
      <c r="R48" s="1">
        <f t="shared" si="29"/>
        <v>0</v>
      </c>
      <c r="S48" s="1">
        <f t="shared" si="29"/>
        <v>51</v>
      </c>
      <c r="T48" s="1">
        <f t="shared" si="29"/>
        <v>0</v>
      </c>
      <c r="U48" s="1">
        <f t="shared" si="29"/>
        <v>0</v>
      </c>
      <c r="V48" s="1">
        <f t="shared" si="29"/>
        <v>0</v>
      </c>
      <c r="W48" s="1">
        <f t="shared" si="29"/>
        <v>128</v>
      </c>
      <c r="X48" s="4">
        <f t="shared" si="29"/>
        <v>23</v>
      </c>
      <c r="Y48" s="1">
        <f t="shared" si="29"/>
        <v>4</v>
      </c>
      <c r="Z48" s="3">
        <f t="shared" si="29"/>
        <v>0</v>
      </c>
      <c r="AA48" s="1">
        <f t="shared" si="29"/>
        <v>0</v>
      </c>
      <c r="AB48" s="3">
        <f t="shared" si="29"/>
        <v>0</v>
      </c>
      <c r="AC48" s="1">
        <f t="shared" si="29"/>
        <v>0</v>
      </c>
      <c r="AD48" s="3">
        <f t="shared" si="29"/>
        <v>56</v>
      </c>
      <c r="AE48" s="3">
        <f t="shared" si="29"/>
        <v>0</v>
      </c>
      <c r="AF48" s="1">
        <f t="shared" si="29"/>
        <v>56</v>
      </c>
    </row>
    <row r="49" spans="2:32">
      <c r="B49" s="22">
        <v>0</v>
      </c>
      <c r="C49" s="22">
        <v>52</v>
      </c>
      <c r="D49" s="22" t="s">
        <v>26</v>
      </c>
      <c r="E49" s="22">
        <v>26</v>
      </c>
      <c r="F49" s="22">
        <v>23</v>
      </c>
      <c r="G49" s="22" t="s">
        <v>197</v>
      </c>
      <c r="H49" s="22" t="s">
        <v>187</v>
      </c>
      <c r="I49" s="22" t="s">
        <v>28</v>
      </c>
      <c r="J49" s="22"/>
      <c r="K49" s="22" t="s">
        <v>198</v>
      </c>
      <c r="L49" t="s">
        <v>29</v>
      </c>
      <c r="M49" t="s">
        <v>30</v>
      </c>
      <c r="N49" t="s">
        <v>68</v>
      </c>
      <c r="O49" t="s">
        <v>190</v>
      </c>
      <c r="P49" t="s">
        <v>31</v>
      </c>
      <c r="Q49" t="s">
        <v>31</v>
      </c>
      <c r="R49" t="s">
        <v>35</v>
      </c>
      <c r="S49" t="s">
        <v>159</v>
      </c>
      <c r="T49" t="s">
        <v>31</v>
      </c>
      <c r="U49" t="s">
        <v>31</v>
      </c>
      <c r="V49" t="s">
        <v>31</v>
      </c>
      <c r="W49" t="s">
        <v>35</v>
      </c>
      <c r="X49" t="s">
        <v>196</v>
      </c>
      <c r="Y49" t="s">
        <v>35</v>
      </c>
      <c r="Z49" t="s">
        <v>108</v>
      </c>
      <c r="AA49" t="s">
        <v>118</v>
      </c>
      <c r="AB49" t="s">
        <v>31</v>
      </c>
      <c r="AC49" t="s">
        <v>31</v>
      </c>
      <c r="AD49" t="s">
        <v>38</v>
      </c>
      <c r="AE49" t="s">
        <v>31</v>
      </c>
      <c r="AF49" t="s">
        <v>52</v>
      </c>
    </row>
    <row r="50" spans="2:32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3" t="str">
        <f t="shared" ref="L50:AF50" si="30">HEX2BIN(RIGHT(L49,2),8)</f>
        <v>10000011</v>
      </c>
      <c r="M50" s="3" t="str">
        <f t="shared" si="30"/>
        <v>00000110</v>
      </c>
      <c r="N50" s="1" t="str">
        <f t="shared" si="30"/>
        <v>00000011</v>
      </c>
      <c r="O50" s="1" t="str">
        <f t="shared" si="30"/>
        <v>10100000</v>
      </c>
      <c r="P50" s="3" t="str">
        <f t="shared" si="30"/>
        <v>00000000</v>
      </c>
      <c r="Q50" s="3" t="str">
        <f t="shared" si="30"/>
        <v>00000000</v>
      </c>
      <c r="R50" s="1" t="str">
        <f t="shared" si="30"/>
        <v>10000000</v>
      </c>
      <c r="S50" s="1" t="str">
        <f t="shared" si="30"/>
        <v>00110100</v>
      </c>
      <c r="T50" s="1" t="str">
        <f t="shared" si="30"/>
        <v>00000000</v>
      </c>
      <c r="U50" s="1" t="str">
        <f t="shared" si="30"/>
        <v>00000000</v>
      </c>
      <c r="V50" s="1" t="str">
        <f t="shared" si="30"/>
        <v>00000000</v>
      </c>
      <c r="W50" s="1" t="str">
        <f t="shared" si="30"/>
        <v>10000000</v>
      </c>
      <c r="X50" s="1" t="str">
        <f t="shared" si="30"/>
        <v>00010111</v>
      </c>
      <c r="Y50" s="1" t="str">
        <f t="shared" si="30"/>
        <v>10000000</v>
      </c>
      <c r="Z50" s="3" t="str">
        <f t="shared" si="30"/>
        <v>00000100</v>
      </c>
      <c r="AA50" s="1" t="str">
        <f t="shared" si="30"/>
        <v>00001011</v>
      </c>
      <c r="AB50" s="3" t="str">
        <f t="shared" si="30"/>
        <v>00000000</v>
      </c>
      <c r="AC50" s="1" t="str">
        <f t="shared" si="30"/>
        <v>00000000</v>
      </c>
      <c r="AD50" s="3" t="str">
        <f t="shared" si="30"/>
        <v>00111000</v>
      </c>
      <c r="AE50" s="3" t="str">
        <f t="shared" si="30"/>
        <v>00000000</v>
      </c>
      <c r="AF50" s="1" t="str">
        <f t="shared" si="30"/>
        <v>00110111</v>
      </c>
    </row>
    <row r="51" spans="2:32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3">
        <f>HEX2DEC(RIGHT(L49,2))</f>
        <v>131</v>
      </c>
      <c r="M51" s="3">
        <f t="shared" ref="M51:AF51" si="31">HEX2DEC(RIGHT(M49,2))</f>
        <v>6</v>
      </c>
      <c r="N51" s="1">
        <f t="shared" si="31"/>
        <v>3</v>
      </c>
      <c r="O51" s="1">
        <f t="shared" si="31"/>
        <v>160</v>
      </c>
      <c r="P51" s="3">
        <f t="shared" si="31"/>
        <v>0</v>
      </c>
      <c r="Q51" s="3">
        <f t="shared" si="31"/>
        <v>0</v>
      </c>
      <c r="R51" s="1">
        <f t="shared" si="31"/>
        <v>128</v>
      </c>
      <c r="S51" s="1">
        <f t="shared" si="31"/>
        <v>52</v>
      </c>
      <c r="T51" s="1">
        <f t="shared" si="31"/>
        <v>0</v>
      </c>
      <c r="U51" s="1">
        <f t="shared" si="31"/>
        <v>0</v>
      </c>
      <c r="V51" s="1">
        <f t="shared" si="31"/>
        <v>0</v>
      </c>
      <c r="W51" s="1">
        <f t="shared" si="31"/>
        <v>128</v>
      </c>
      <c r="X51" s="4">
        <f t="shared" si="31"/>
        <v>23</v>
      </c>
      <c r="Y51" s="1">
        <f t="shared" si="31"/>
        <v>128</v>
      </c>
      <c r="Z51" s="3">
        <f t="shared" si="31"/>
        <v>4</v>
      </c>
      <c r="AA51" s="1">
        <f t="shared" si="31"/>
        <v>11</v>
      </c>
      <c r="AB51" s="3">
        <f t="shared" si="31"/>
        <v>0</v>
      </c>
      <c r="AC51" s="1">
        <f t="shared" si="31"/>
        <v>0</v>
      </c>
      <c r="AD51" s="3">
        <f t="shared" si="31"/>
        <v>56</v>
      </c>
      <c r="AE51" s="3">
        <f t="shared" si="31"/>
        <v>0</v>
      </c>
      <c r="AF51" s="1">
        <f t="shared" si="31"/>
        <v>55</v>
      </c>
    </row>
    <row r="52" spans="2:32">
      <c r="B52" s="22">
        <v>0</v>
      </c>
      <c r="C52" s="22">
        <v>53</v>
      </c>
      <c r="D52" s="22" t="s">
        <v>26</v>
      </c>
      <c r="E52" s="22">
        <v>26</v>
      </c>
      <c r="F52" s="22">
        <v>23</v>
      </c>
      <c r="G52" s="22" t="s">
        <v>199</v>
      </c>
      <c r="H52" s="22" t="s">
        <v>187</v>
      </c>
      <c r="I52" s="22" t="s">
        <v>28</v>
      </c>
      <c r="J52" s="22"/>
      <c r="K52" s="22" t="s">
        <v>200</v>
      </c>
      <c r="L52" t="s">
        <v>29</v>
      </c>
      <c r="M52" t="s">
        <v>30</v>
      </c>
      <c r="N52" t="s">
        <v>31</v>
      </c>
      <c r="O52" t="s">
        <v>190</v>
      </c>
      <c r="P52" t="s">
        <v>31</v>
      </c>
      <c r="Q52" t="s">
        <v>31</v>
      </c>
      <c r="R52" t="s">
        <v>35</v>
      </c>
      <c r="S52" t="s">
        <v>49</v>
      </c>
      <c r="T52" t="s">
        <v>31</v>
      </c>
      <c r="U52" t="s">
        <v>31</v>
      </c>
      <c r="V52" t="s">
        <v>31</v>
      </c>
      <c r="W52" t="s">
        <v>35</v>
      </c>
      <c r="X52" t="s">
        <v>196</v>
      </c>
      <c r="Y52" t="s">
        <v>63</v>
      </c>
      <c r="Z52" t="s">
        <v>31</v>
      </c>
      <c r="AA52" t="s">
        <v>118</v>
      </c>
      <c r="AB52" t="s">
        <v>31</v>
      </c>
      <c r="AC52" t="s">
        <v>31</v>
      </c>
      <c r="AD52" t="s">
        <v>38</v>
      </c>
      <c r="AE52" t="s">
        <v>31</v>
      </c>
      <c r="AF52" t="s">
        <v>195</v>
      </c>
    </row>
    <row r="53" spans="2:32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3" t="str">
        <f t="shared" ref="L53:AF53" si="32">HEX2BIN(RIGHT(L52,2),8)</f>
        <v>10000011</v>
      </c>
      <c r="M53" s="3" t="str">
        <f t="shared" si="32"/>
        <v>00000110</v>
      </c>
      <c r="N53" s="1" t="str">
        <f t="shared" si="32"/>
        <v>00000000</v>
      </c>
      <c r="O53" s="1" t="str">
        <f t="shared" si="32"/>
        <v>10100000</v>
      </c>
      <c r="P53" s="3" t="str">
        <f t="shared" si="32"/>
        <v>00000000</v>
      </c>
      <c r="Q53" s="3" t="str">
        <f t="shared" si="32"/>
        <v>00000000</v>
      </c>
      <c r="R53" s="1" t="str">
        <f t="shared" si="32"/>
        <v>10000000</v>
      </c>
      <c r="S53" s="1" t="str">
        <f t="shared" si="32"/>
        <v>00110101</v>
      </c>
      <c r="T53" s="1" t="str">
        <f t="shared" si="32"/>
        <v>00000000</v>
      </c>
      <c r="U53" s="1" t="str">
        <f t="shared" si="32"/>
        <v>00000000</v>
      </c>
      <c r="V53" s="1" t="str">
        <f t="shared" si="32"/>
        <v>00000000</v>
      </c>
      <c r="W53" s="1" t="str">
        <f t="shared" si="32"/>
        <v>10000000</v>
      </c>
      <c r="X53" s="1" t="str">
        <f t="shared" si="32"/>
        <v>00010111</v>
      </c>
      <c r="Y53" s="1" t="str">
        <f t="shared" si="32"/>
        <v>10000010</v>
      </c>
      <c r="Z53" s="3" t="str">
        <f t="shared" si="32"/>
        <v>00000000</v>
      </c>
      <c r="AA53" s="1" t="str">
        <f t="shared" si="32"/>
        <v>00001011</v>
      </c>
      <c r="AB53" s="3" t="str">
        <f t="shared" si="32"/>
        <v>00000000</v>
      </c>
      <c r="AC53" s="1" t="str">
        <f t="shared" si="32"/>
        <v>00000000</v>
      </c>
      <c r="AD53" s="3" t="str">
        <f t="shared" si="32"/>
        <v>00111000</v>
      </c>
      <c r="AE53" s="3" t="str">
        <f t="shared" si="32"/>
        <v>00000000</v>
      </c>
      <c r="AF53" s="1" t="str">
        <f t="shared" si="32"/>
        <v>00110011</v>
      </c>
    </row>
    <row r="54" spans="2:32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3">
        <f>HEX2DEC(RIGHT(L52,2))</f>
        <v>131</v>
      </c>
      <c r="M54" s="3">
        <f t="shared" ref="M54:AF54" si="33">HEX2DEC(RIGHT(M52,2))</f>
        <v>6</v>
      </c>
      <c r="N54" s="1">
        <f t="shared" si="33"/>
        <v>0</v>
      </c>
      <c r="O54" s="1">
        <f t="shared" si="33"/>
        <v>160</v>
      </c>
      <c r="P54" s="3">
        <f t="shared" si="33"/>
        <v>0</v>
      </c>
      <c r="Q54" s="3">
        <f t="shared" si="33"/>
        <v>0</v>
      </c>
      <c r="R54" s="1">
        <f t="shared" si="33"/>
        <v>128</v>
      </c>
      <c r="S54" s="1">
        <f t="shared" si="33"/>
        <v>53</v>
      </c>
      <c r="T54" s="1">
        <f t="shared" si="33"/>
        <v>0</v>
      </c>
      <c r="U54" s="1">
        <f t="shared" si="33"/>
        <v>0</v>
      </c>
      <c r="V54" s="1">
        <f t="shared" si="33"/>
        <v>0</v>
      </c>
      <c r="W54" s="1">
        <f t="shared" si="33"/>
        <v>128</v>
      </c>
      <c r="X54" s="4">
        <f t="shared" si="33"/>
        <v>23</v>
      </c>
      <c r="Y54" s="1">
        <f t="shared" si="33"/>
        <v>130</v>
      </c>
      <c r="Z54" s="3">
        <f t="shared" si="33"/>
        <v>0</v>
      </c>
      <c r="AA54" s="1">
        <f t="shared" si="33"/>
        <v>11</v>
      </c>
      <c r="AB54" s="3">
        <f t="shared" si="33"/>
        <v>0</v>
      </c>
      <c r="AC54" s="1">
        <f t="shared" si="33"/>
        <v>0</v>
      </c>
      <c r="AD54" s="3">
        <f t="shared" si="33"/>
        <v>56</v>
      </c>
      <c r="AE54" s="3">
        <f t="shared" si="33"/>
        <v>0</v>
      </c>
      <c r="AF54" s="1">
        <f t="shared" si="33"/>
        <v>51</v>
      </c>
    </row>
    <row r="55" spans="2:32">
      <c r="B55" s="22">
        <v>0</v>
      </c>
      <c r="C55" s="22">
        <v>57</v>
      </c>
      <c r="D55" s="22" t="s">
        <v>26</v>
      </c>
      <c r="E55" s="22">
        <v>26</v>
      </c>
      <c r="F55" s="22">
        <v>23</v>
      </c>
      <c r="G55" s="22" t="s">
        <v>189</v>
      </c>
      <c r="H55" s="22" t="s">
        <v>187</v>
      </c>
      <c r="I55" s="22" t="s">
        <v>28</v>
      </c>
      <c r="J55" s="22"/>
      <c r="K55" s="22"/>
      <c r="L55" t="s">
        <v>29</v>
      </c>
      <c r="M55" t="s">
        <v>30</v>
      </c>
      <c r="N55" t="s">
        <v>31</v>
      </c>
      <c r="O55" t="s">
        <v>190</v>
      </c>
      <c r="P55" t="s">
        <v>31</v>
      </c>
      <c r="Q55" t="s">
        <v>31</v>
      </c>
      <c r="R55" t="s">
        <v>31</v>
      </c>
      <c r="S55" t="s">
        <v>201</v>
      </c>
      <c r="T55" t="s">
        <v>31</v>
      </c>
      <c r="U55" t="s">
        <v>31</v>
      </c>
      <c r="V55" t="s">
        <v>31</v>
      </c>
      <c r="W55" t="s">
        <v>35</v>
      </c>
      <c r="X55" t="s">
        <v>196</v>
      </c>
      <c r="Y55" t="s">
        <v>55</v>
      </c>
      <c r="Z55" t="s">
        <v>31</v>
      </c>
      <c r="AA55" t="s">
        <v>31</v>
      </c>
      <c r="AB55" t="s">
        <v>31</v>
      </c>
      <c r="AC55" t="s">
        <v>31</v>
      </c>
      <c r="AD55" t="s">
        <v>38</v>
      </c>
      <c r="AE55" t="s">
        <v>31</v>
      </c>
      <c r="AF55" t="s">
        <v>38</v>
      </c>
    </row>
    <row r="56" spans="2:32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3" t="str">
        <f t="shared" ref="L56:AF56" si="34">HEX2BIN(RIGHT(L55,2),8)</f>
        <v>10000011</v>
      </c>
      <c r="M56" s="3" t="str">
        <f t="shared" si="34"/>
        <v>00000110</v>
      </c>
      <c r="N56" s="1" t="str">
        <f t="shared" si="34"/>
        <v>00000000</v>
      </c>
      <c r="O56" s="1" t="str">
        <f t="shared" si="34"/>
        <v>10100000</v>
      </c>
      <c r="P56" s="3" t="str">
        <f t="shared" si="34"/>
        <v>00000000</v>
      </c>
      <c r="Q56" s="3" t="str">
        <f t="shared" si="34"/>
        <v>00000000</v>
      </c>
      <c r="R56" s="1" t="str">
        <f t="shared" si="34"/>
        <v>00000000</v>
      </c>
      <c r="S56" s="1" t="str">
        <f t="shared" si="34"/>
        <v>00111001</v>
      </c>
      <c r="T56" s="1" t="str">
        <f t="shared" si="34"/>
        <v>00000000</v>
      </c>
      <c r="U56" s="1" t="str">
        <f t="shared" si="34"/>
        <v>00000000</v>
      </c>
      <c r="V56" s="1" t="str">
        <f t="shared" si="34"/>
        <v>00000000</v>
      </c>
      <c r="W56" s="1" t="str">
        <f t="shared" si="34"/>
        <v>10000000</v>
      </c>
      <c r="X56" s="1" t="str">
        <f t="shared" si="34"/>
        <v>00010111</v>
      </c>
      <c r="Y56" s="1" t="str">
        <f t="shared" si="34"/>
        <v>00001110</v>
      </c>
      <c r="Z56" s="3" t="str">
        <f t="shared" si="34"/>
        <v>00000000</v>
      </c>
      <c r="AA56" s="1" t="str">
        <f t="shared" si="34"/>
        <v>00000000</v>
      </c>
      <c r="AB56" s="3" t="str">
        <f t="shared" si="34"/>
        <v>00000000</v>
      </c>
      <c r="AC56" s="1" t="str">
        <f t="shared" si="34"/>
        <v>00000000</v>
      </c>
      <c r="AD56" s="3" t="str">
        <f t="shared" si="34"/>
        <v>00111000</v>
      </c>
      <c r="AE56" s="3" t="str">
        <f t="shared" si="34"/>
        <v>00000000</v>
      </c>
      <c r="AF56" s="1" t="str">
        <f t="shared" si="34"/>
        <v>00111000</v>
      </c>
    </row>
    <row r="57" spans="2:32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3">
        <f>HEX2DEC(RIGHT(L55,2))</f>
        <v>131</v>
      </c>
      <c r="M57" s="3">
        <f t="shared" ref="M57:AF57" si="35">HEX2DEC(RIGHT(M55,2))</f>
        <v>6</v>
      </c>
      <c r="N57" s="1">
        <f t="shared" si="35"/>
        <v>0</v>
      </c>
      <c r="O57" s="1">
        <f t="shared" si="35"/>
        <v>160</v>
      </c>
      <c r="P57" s="3">
        <f t="shared" si="35"/>
        <v>0</v>
      </c>
      <c r="Q57" s="3">
        <f t="shared" si="35"/>
        <v>0</v>
      </c>
      <c r="R57" s="1">
        <f t="shared" si="35"/>
        <v>0</v>
      </c>
      <c r="S57" s="1">
        <f t="shared" si="35"/>
        <v>57</v>
      </c>
      <c r="T57" s="1">
        <f t="shared" si="35"/>
        <v>0</v>
      </c>
      <c r="U57" s="1">
        <f t="shared" si="35"/>
        <v>0</v>
      </c>
      <c r="V57" s="1">
        <f t="shared" si="35"/>
        <v>0</v>
      </c>
      <c r="W57" s="1">
        <f t="shared" si="35"/>
        <v>128</v>
      </c>
      <c r="X57" s="4">
        <f t="shared" si="35"/>
        <v>23</v>
      </c>
      <c r="Y57" s="1">
        <f t="shared" si="35"/>
        <v>14</v>
      </c>
      <c r="Z57" s="3">
        <f t="shared" si="35"/>
        <v>0</v>
      </c>
      <c r="AA57" s="1">
        <f t="shared" si="35"/>
        <v>0</v>
      </c>
      <c r="AB57" s="3">
        <f t="shared" si="35"/>
        <v>0</v>
      </c>
      <c r="AC57" s="1">
        <f t="shared" si="35"/>
        <v>0</v>
      </c>
      <c r="AD57" s="3">
        <f t="shared" si="35"/>
        <v>56</v>
      </c>
      <c r="AE57" s="3">
        <f t="shared" si="35"/>
        <v>0</v>
      </c>
      <c r="AF57" s="1">
        <f t="shared" si="35"/>
        <v>56</v>
      </c>
    </row>
    <row r="58" spans="2:32">
      <c r="B58" s="22">
        <v>0</v>
      </c>
      <c r="C58" s="22">
        <v>59</v>
      </c>
      <c r="D58" s="22" t="s">
        <v>26</v>
      </c>
      <c r="E58" s="22">
        <v>26</v>
      </c>
      <c r="F58" s="22">
        <v>23</v>
      </c>
      <c r="G58" s="22" t="s">
        <v>202</v>
      </c>
      <c r="H58" s="22" t="s">
        <v>187</v>
      </c>
      <c r="I58" s="22" t="s">
        <v>28</v>
      </c>
      <c r="J58" s="22"/>
      <c r="K58" s="22"/>
      <c r="L58" t="s">
        <v>29</v>
      </c>
      <c r="M58" t="s">
        <v>30</v>
      </c>
      <c r="N58" t="s">
        <v>31</v>
      </c>
      <c r="O58" t="s">
        <v>190</v>
      </c>
      <c r="P58" t="s">
        <v>31</v>
      </c>
      <c r="Q58" t="s">
        <v>31</v>
      </c>
      <c r="R58" t="s">
        <v>35</v>
      </c>
      <c r="S58" t="s">
        <v>203</v>
      </c>
      <c r="T58" t="s">
        <v>31</v>
      </c>
      <c r="U58" t="s">
        <v>31</v>
      </c>
      <c r="V58" t="s">
        <v>31</v>
      </c>
      <c r="W58" t="s">
        <v>31</v>
      </c>
      <c r="X58" t="s">
        <v>31</v>
      </c>
      <c r="Y58" t="s">
        <v>50</v>
      </c>
      <c r="Z58" t="s">
        <v>31</v>
      </c>
      <c r="AA58" t="s">
        <v>40</v>
      </c>
      <c r="AB58" t="s">
        <v>31</v>
      </c>
      <c r="AC58" t="s">
        <v>31</v>
      </c>
      <c r="AD58" t="s">
        <v>38</v>
      </c>
      <c r="AE58" t="s">
        <v>31</v>
      </c>
      <c r="AF58" t="s">
        <v>49</v>
      </c>
    </row>
    <row r="59" spans="2:32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3" t="str">
        <f t="shared" ref="L59:AF59" si="36">HEX2BIN(RIGHT(L58,2),8)</f>
        <v>10000011</v>
      </c>
      <c r="M59" s="3" t="str">
        <f t="shared" si="36"/>
        <v>00000110</v>
      </c>
      <c r="N59" s="1" t="str">
        <f t="shared" si="36"/>
        <v>00000000</v>
      </c>
      <c r="O59" s="1" t="str">
        <f t="shared" si="36"/>
        <v>10100000</v>
      </c>
      <c r="P59" s="3" t="str">
        <f t="shared" si="36"/>
        <v>00000000</v>
      </c>
      <c r="Q59" s="3" t="str">
        <f t="shared" si="36"/>
        <v>00000000</v>
      </c>
      <c r="R59" s="1" t="str">
        <f t="shared" si="36"/>
        <v>10000000</v>
      </c>
      <c r="S59" s="1" t="str">
        <f t="shared" si="36"/>
        <v>00111011</v>
      </c>
      <c r="T59" s="1" t="str">
        <f t="shared" si="36"/>
        <v>00000000</v>
      </c>
      <c r="U59" s="1" t="str">
        <f t="shared" si="36"/>
        <v>00000000</v>
      </c>
      <c r="V59" s="1" t="str">
        <f t="shared" si="36"/>
        <v>00000000</v>
      </c>
      <c r="W59" s="1" t="str">
        <f t="shared" si="36"/>
        <v>00000000</v>
      </c>
      <c r="X59" s="1" t="str">
        <f t="shared" si="36"/>
        <v>00000000</v>
      </c>
      <c r="Y59" s="1" t="str">
        <f t="shared" si="36"/>
        <v>00011011</v>
      </c>
      <c r="Z59" s="3" t="str">
        <f t="shared" si="36"/>
        <v>00000000</v>
      </c>
      <c r="AA59" s="1" t="str">
        <f t="shared" si="36"/>
        <v>00001101</v>
      </c>
      <c r="AB59" s="3" t="str">
        <f t="shared" si="36"/>
        <v>00000000</v>
      </c>
      <c r="AC59" s="1" t="str">
        <f t="shared" si="36"/>
        <v>00000000</v>
      </c>
      <c r="AD59" s="3" t="str">
        <f t="shared" si="36"/>
        <v>00111000</v>
      </c>
      <c r="AE59" s="3" t="str">
        <f t="shared" si="36"/>
        <v>00000000</v>
      </c>
      <c r="AF59" s="1" t="str">
        <f t="shared" si="36"/>
        <v>00110101</v>
      </c>
    </row>
    <row r="60" spans="2:32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3">
        <f>HEX2DEC(RIGHT(L58,2))</f>
        <v>131</v>
      </c>
      <c r="M60" s="3">
        <f t="shared" ref="M60:AF60" si="37">HEX2DEC(RIGHT(M58,2))</f>
        <v>6</v>
      </c>
      <c r="N60" s="1">
        <f t="shared" si="37"/>
        <v>0</v>
      </c>
      <c r="O60" s="1">
        <f t="shared" si="37"/>
        <v>160</v>
      </c>
      <c r="P60" s="3">
        <f t="shared" si="37"/>
        <v>0</v>
      </c>
      <c r="Q60" s="3">
        <f t="shared" si="37"/>
        <v>0</v>
      </c>
      <c r="R60" s="1">
        <f t="shared" si="37"/>
        <v>128</v>
      </c>
      <c r="S60" s="1">
        <f t="shared" si="37"/>
        <v>59</v>
      </c>
      <c r="T60" s="1">
        <f t="shared" si="37"/>
        <v>0</v>
      </c>
      <c r="U60" s="1">
        <f t="shared" si="37"/>
        <v>0</v>
      </c>
      <c r="V60" s="1">
        <f t="shared" si="37"/>
        <v>0</v>
      </c>
      <c r="W60" s="1">
        <f t="shared" si="37"/>
        <v>0</v>
      </c>
      <c r="X60" s="4">
        <f t="shared" si="37"/>
        <v>0</v>
      </c>
      <c r="Y60" s="1">
        <f t="shared" si="37"/>
        <v>27</v>
      </c>
      <c r="Z60" s="3">
        <f t="shared" si="37"/>
        <v>0</v>
      </c>
      <c r="AA60" s="1">
        <f t="shared" si="37"/>
        <v>13</v>
      </c>
      <c r="AB60" s="3">
        <f t="shared" si="37"/>
        <v>0</v>
      </c>
      <c r="AC60" s="1">
        <f t="shared" si="37"/>
        <v>0</v>
      </c>
      <c r="AD60" s="3">
        <f t="shared" si="37"/>
        <v>56</v>
      </c>
      <c r="AE60" s="3">
        <f t="shared" si="37"/>
        <v>0</v>
      </c>
      <c r="AF60" s="1">
        <f t="shared" si="37"/>
        <v>53</v>
      </c>
    </row>
    <row r="61" spans="2:32">
      <c r="B61" s="22">
        <v>1</v>
      </c>
      <c r="C61" s="22">
        <v>1</v>
      </c>
      <c r="D61" s="22" t="s">
        <v>26</v>
      </c>
      <c r="E61" s="22">
        <v>26</v>
      </c>
      <c r="F61" s="22">
        <v>23</v>
      </c>
      <c r="G61" s="22" t="s">
        <v>186</v>
      </c>
      <c r="H61" s="22" t="s">
        <v>187</v>
      </c>
      <c r="I61" s="22" t="s">
        <v>28</v>
      </c>
      <c r="J61" s="22"/>
      <c r="K61" s="22"/>
      <c r="L61" t="s">
        <v>29</v>
      </c>
      <c r="M61" t="s">
        <v>30</v>
      </c>
      <c r="N61" t="s">
        <v>31</v>
      </c>
      <c r="O61" t="s">
        <v>190</v>
      </c>
      <c r="P61" t="s">
        <v>31</v>
      </c>
      <c r="Q61" t="s">
        <v>31</v>
      </c>
      <c r="R61" t="s">
        <v>204</v>
      </c>
      <c r="S61" t="s">
        <v>56</v>
      </c>
      <c r="T61" t="s">
        <v>31</v>
      </c>
      <c r="U61" t="s">
        <v>31</v>
      </c>
      <c r="V61" t="s">
        <v>31</v>
      </c>
      <c r="W61" t="s">
        <v>35</v>
      </c>
      <c r="X61" t="s">
        <v>196</v>
      </c>
      <c r="Y61" t="s">
        <v>205</v>
      </c>
      <c r="Z61" t="s">
        <v>31</v>
      </c>
      <c r="AA61" t="s">
        <v>40</v>
      </c>
      <c r="AB61" t="s">
        <v>31</v>
      </c>
      <c r="AC61" t="s">
        <v>31</v>
      </c>
      <c r="AD61" t="s">
        <v>38</v>
      </c>
      <c r="AE61" t="s">
        <v>31</v>
      </c>
      <c r="AF61" t="s">
        <v>49</v>
      </c>
    </row>
    <row r="62" spans="2:3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3" t="str">
        <f t="shared" ref="L62:AF62" si="38">HEX2BIN(RIGHT(L61,2),8)</f>
        <v>10000011</v>
      </c>
      <c r="M62" s="3" t="str">
        <f t="shared" si="38"/>
        <v>00000110</v>
      </c>
      <c r="N62" s="1" t="str">
        <f t="shared" si="38"/>
        <v>00000000</v>
      </c>
      <c r="O62" s="1" t="str">
        <f t="shared" si="38"/>
        <v>10100000</v>
      </c>
      <c r="P62" s="3" t="str">
        <f t="shared" si="38"/>
        <v>00000000</v>
      </c>
      <c r="Q62" s="3" t="str">
        <f t="shared" si="38"/>
        <v>00000000</v>
      </c>
      <c r="R62" s="1" t="str">
        <f t="shared" si="38"/>
        <v>10000001</v>
      </c>
      <c r="S62" s="1" t="str">
        <f t="shared" si="38"/>
        <v>00000001</v>
      </c>
      <c r="T62" s="1" t="str">
        <f t="shared" si="38"/>
        <v>00000000</v>
      </c>
      <c r="U62" s="1" t="str">
        <f t="shared" si="38"/>
        <v>00000000</v>
      </c>
      <c r="V62" s="1" t="str">
        <f t="shared" si="38"/>
        <v>00000000</v>
      </c>
      <c r="W62" s="1" t="str">
        <f t="shared" si="38"/>
        <v>10000000</v>
      </c>
      <c r="X62" s="1" t="str">
        <f t="shared" si="38"/>
        <v>00010111</v>
      </c>
      <c r="Y62" s="1" t="str">
        <f t="shared" si="38"/>
        <v>10110111</v>
      </c>
      <c r="Z62" s="3" t="str">
        <f t="shared" si="38"/>
        <v>00000000</v>
      </c>
      <c r="AA62" s="1" t="str">
        <f t="shared" si="38"/>
        <v>00001101</v>
      </c>
      <c r="AB62" s="3" t="str">
        <f t="shared" si="38"/>
        <v>00000000</v>
      </c>
      <c r="AC62" s="1" t="str">
        <f t="shared" si="38"/>
        <v>00000000</v>
      </c>
      <c r="AD62" s="3" t="str">
        <f t="shared" si="38"/>
        <v>00111000</v>
      </c>
      <c r="AE62" s="3" t="str">
        <f t="shared" si="38"/>
        <v>00000000</v>
      </c>
      <c r="AF62" s="1" t="str">
        <f t="shared" si="38"/>
        <v>00110101</v>
      </c>
    </row>
    <row r="63" spans="2:3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3">
        <f>HEX2DEC(RIGHT(L61,2))</f>
        <v>131</v>
      </c>
      <c r="M63" s="3">
        <f t="shared" ref="M63:AF63" si="39">HEX2DEC(RIGHT(M61,2))</f>
        <v>6</v>
      </c>
      <c r="N63" s="1">
        <f t="shared" si="39"/>
        <v>0</v>
      </c>
      <c r="O63" s="1">
        <f t="shared" si="39"/>
        <v>160</v>
      </c>
      <c r="P63" s="3">
        <f t="shared" si="39"/>
        <v>0</v>
      </c>
      <c r="Q63" s="3">
        <f t="shared" si="39"/>
        <v>0</v>
      </c>
      <c r="R63" s="1">
        <f t="shared" si="39"/>
        <v>129</v>
      </c>
      <c r="S63" s="1">
        <f t="shared" si="39"/>
        <v>1</v>
      </c>
      <c r="T63" s="1">
        <f t="shared" si="39"/>
        <v>0</v>
      </c>
      <c r="U63" s="1">
        <f t="shared" si="39"/>
        <v>0</v>
      </c>
      <c r="V63" s="1">
        <f t="shared" si="39"/>
        <v>0</v>
      </c>
      <c r="W63" s="1">
        <f t="shared" si="39"/>
        <v>128</v>
      </c>
      <c r="X63" s="4">
        <f t="shared" si="39"/>
        <v>23</v>
      </c>
      <c r="Y63" s="1">
        <f t="shared" si="39"/>
        <v>183</v>
      </c>
      <c r="Z63" s="3">
        <f t="shared" si="39"/>
        <v>0</v>
      </c>
      <c r="AA63" s="1">
        <f t="shared" si="39"/>
        <v>13</v>
      </c>
      <c r="AB63" s="3">
        <f t="shared" si="39"/>
        <v>0</v>
      </c>
      <c r="AC63" s="1">
        <f t="shared" si="39"/>
        <v>0</v>
      </c>
      <c r="AD63" s="3">
        <f t="shared" si="39"/>
        <v>56</v>
      </c>
      <c r="AE63" s="3">
        <f t="shared" si="39"/>
        <v>0</v>
      </c>
      <c r="AF63" s="1">
        <f t="shared" si="39"/>
        <v>53</v>
      </c>
    </row>
  </sheetData>
  <mergeCells count="201">
    <mergeCell ref="B1:AF1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K7:K9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B13:B15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B16:B18"/>
    <mergeCell ref="C16:C18"/>
    <mergeCell ref="D16:D18"/>
    <mergeCell ref="E16:E18"/>
    <mergeCell ref="F16:F18"/>
    <mergeCell ref="G16:G18"/>
    <mergeCell ref="H16:H18"/>
    <mergeCell ref="I16:I18"/>
    <mergeCell ref="J16:J18"/>
    <mergeCell ref="K16:K18"/>
    <mergeCell ref="B19:B21"/>
    <mergeCell ref="C19:C21"/>
    <mergeCell ref="D19:D21"/>
    <mergeCell ref="E19:E21"/>
    <mergeCell ref="F19:F21"/>
    <mergeCell ref="G19:G21"/>
    <mergeCell ref="H19:H21"/>
    <mergeCell ref="I19:I21"/>
    <mergeCell ref="J19:J21"/>
    <mergeCell ref="K19:K21"/>
    <mergeCell ref="B22:B24"/>
    <mergeCell ref="C22:C24"/>
    <mergeCell ref="D22:D24"/>
    <mergeCell ref="E22:E24"/>
    <mergeCell ref="F22:F24"/>
    <mergeCell ref="G22:G24"/>
    <mergeCell ref="H22:H24"/>
    <mergeCell ref="I22:I24"/>
    <mergeCell ref="J22:J24"/>
    <mergeCell ref="K22:K24"/>
    <mergeCell ref="B25:B27"/>
    <mergeCell ref="C25:C27"/>
    <mergeCell ref="D25:D27"/>
    <mergeCell ref="E25:E27"/>
    <mergeCell ref="F25:F27"/>
    <mergeCell ref="G25:G27"/>
    <mergeCell ref="H25:H27"/>
    <mergeCell ref="I25:I27"/>
    <mergeCell ref="J25:J27"/>
    <mergeCell ref="K25:K27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K30"/>
    <mergeCell ref="B31:B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B34:B36"/>
    <mergeCell ref="C34:C36"/>
    <mergeCell ref="D34:D36"/>
    <mergeCell ref="E34:E36"/>
    <mergeCell ref="F34:F36"/>
    <mergeCell ref="G34:G36"/>
    <mergeCell ref="H34:H36"/>
    <mergeCell ref="I34:I36"/>
    <mergeCell ref="J34:J36"/>
    <mergeCell ref="K34:K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K39"/>
    <mergeCell ref="B40:B42"/>
    <mergeCell ref="C40:C42"/>
    <mergeCell ref="D40:D42"/>
    <mergeCell ref="E40:E42"/>
    <mergeCell ref="F40:F42"/>
    <mergeCell ref="G40:G42"/>
    <mergeCell ref="H40:H42"/>
    <mergeCell ref="I40:I42"/>
    <mergeCell ref="J40:J42"/>
    <mergeCell ref="K40:K42"/>
    <mergeCell ref="B43:B45"/>
    <mergeCell ref="C43:C45"/>
    <mergeCell ref="D43:D45"/>
    <mergeCell ref="E43:E45"/>
    <mergeCell ref="F43:F45"/>
    <mergeCell ref="G43:G45"/>
    <mergeCell ref="H43:H45"/>
    <mergeCell ref="I43:I45"/>
    <mergeCell ref="J43:J45"/>
    <mergeCell ref="K43:K45"/>
    <mergeCell ref="B46:B48"/>
    <mergeCell ref="C46:C48"/>
    <mergeCell ref="D46:D48"/>
    <mergeCell ref="E46:E48"/>
    <mergeCell ref="F46:F48"/>
    <mergeCell ref="G46:G48"/>
    <mergeCell ref="H46:H48"/>
    <mergeCell ref="I46:I48"/>
    <mergeCell ref="J46:J48"/>
    <mergeCell ref="K46:K48"/>
    <mergeCell ref="B49:B51"/>
    <mergeCell ref="C49:C51"/>
    <mergeCell ref="D49:D51"/>
    <mergeCell ref="E49:E51"/>
    <mergeCell ref="F49:F51"/>
    <mergeCell ref="G49:G51"/>
    <mergeCell ref="H49:H51"/>
    <mergeCell ref="I49:I51"/>
    <mergeCell ref="J49:J51"/>
    <mergeCell ref="K49:K51"/>
    <mergeCell ref="B52:B54"/>
    <mergeCell ref="C52:C54"/>
    <mergeCell ref="D52:D54"/>
    <mergeCell ref="E52:E54"/>
    <mergeCell ref="F52:F54"/>
    <mergeCell ref="G52:G54"/>
    <mergeCell ref="H52:H54"/>
    <mergeCell ref="I52:I54"/>
    <mergeCell ref="J52:J54"/>
    <mergeCell ref="K52:K54"/>
    <mergeCell ref="B55:B57"/>
    <mergeCell ref="C55:C57"/>
    <mergeCell ref="D55:D57"/>
    <mergeCell ref="E55:E57"/>
    <mergeCell ref="F55:F57"/>
    <mergeCell ref="G55:G57"/>
    <mergeCell ref="H55:H57"/>
    <mergeCell ref="I55:I57"/>
    <mergeCell ref="J55:J57"/>
    <mergeCell ref="K55:K57"/>
    <mergeCell ref="B58:B60"/>
    <mergeCell ref="C58:C60"/>
    <mergeCell ref="D58:D60"/>
    <mergeCell ref="E58:E60"/>
    <mergeCell ref="F58:F60"/>
    <mergeCell ref="G58:G60"/>
    <mergeCell ref="H58:H60"/>
    <mergeCell ref="I58:I60"/>
    <mergeCell ref="J58:J60"/>
    <mergeCell ref="K61:K63"/>
    <mergeCell ref="K58:K60"/>
    <mergeCell ref="B61:B63"/>
    <mergeCell ref="C61:C63"/>
    <mergeCell ref="D61:D63"/>
    <mergeCell ref="E61:E63"/>
    <mergeCell ref="F61:F63"/>
    <mergeCell ref="G61:G63"/>
    <mergeCell ref="H61:H63"/>
    <mergeCell ref="I61:I63"/>
    <mergeCell ref="J61:J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9EFE-5C54-4864-9994-134B07955342}">
  <dimension ref="A1:DT51712"/>
  <sheetViews>
    <sheetView topLeftCell="U1" zoomScale="145" zoomScaleNormal="145" workbookViewId="0">
      <selection activeCell="AF20" sqref="AF20"/>
    </sheetView>
  </sheetViews>
  <sheetFormatPr defaultRowHeight="15"/>
  <cols>
    <col min="2" max="2" width="7.85546875" bestFit="1" customWidth="1"/>
    <col min="3" max="3" width="36.85546875" bestFit="1" customWidth="1"/>
    <col min="4" max="115" width="1.7109375" customWidth="1"/>
    <col min="116" max="117" width="2.28515625" bestFit="1" customWidth="1"/>
    <col min="118" max="122" width="2" bestFit="1" customWidth="1"/>
    <col min="123" max="123" width="2" customWidth="1"/>
  </cols>
  <sheetData>
    <row r="1" spans="1:124" ht="35.25" customHeight="1">
      <c r="B1" s="23" t="s">
        <v>3</v>
      </c>
      <c r="C1" s="23" t="s">
        <v>206</v>
      </c>
      <c r="D1" s="24" t="s">
        <v>8</v>
      </c>
      <c r="E1" s="25"/>
      <c r="F1" s="25"/>
      <c r="G1" s="25"/>
      <c r="H1" s="25"/>
      <c r="I1" s="25"/>
      <c r="J1" s="25"/>
      <c r="K1" s="26"/>
      <c r="L1" s="24" t="s">
        <v>9</v>
      </c>
      <c r="M1" s="25"/>
      <c r="N1" s="25"/>
      <c r="O1" s="25"/>
      <c r="P1" s="25"/>
      <c r="Q1" s="25"/>
      <c r="R1" s="25"/>
      <c r="S1" s="26"/>
      <c r="T1" s="24" t="s">
        <v>7</v>
      </c>
      <c r="U1" s="25"/>
      <c r="V1" s="25"/>
      <c r="W1" s="25"/>
      <c r="X1" s="25"/>
      <c r="Y1" s="25"/>
      <c r="Z1" s="25"/>
      <c r="AA1" s="26"/>
      <c r="AB1" s="24" t="s">
        <v>10</v>
      </c>
      <c r="AC1" s="25"/>
      <c r="AD1" s="25"/>
      <c r="AE1" s="25"/>
      <c r="AF1" s="25"/>
      <c r="AG1" s="25"/>
      <c r="AH1" s="25"/>
      <c r="AI1" s="26"/>
      <c r="AJ1" s="24" t="s">
        <v>11</v>
      </c>
      <c r="AK1" s="25"/>
      <c r="AL1" s="25"/>
      <c r="AM1" s="25"/>
      <c r="AN1" s="25"/>
      <c r="AO1" s="25"/>
      <c r="AP1" s="25"/>
      <c r="AQ1" s="26"/>
      <c r="AR1" s="24" t="s">
        <v>11</v>
      </c>
      <c r="AS1" s="25"/>
      <c r="AT1" s="25"/>
      <c r="AU1" s="25"/>
      <c r="AV1" s="25"/>
      <c r="AW1" s="25"/>
      <c r="AX1" s="25"/>
      <c r="AY1" s="26"/>
      <c r="AZ1" s="24" t="s">
        <v>13</v>
      </c>
      <c r="BA1" s="25"/>
      <c r="BB1" s="25"/>
      <c r="BC1" s="25"/>
      <c r="BD1" s="25"/>
      <c r="BE1" s="25"/>
      <c r="BF1" s="25"/>
      <c r="BG1" s="26"/>
      <c r="BH1" s="24" t="s">
        <v>14</v>
      </c>
      <c r="BI1" s="25"/>
      <c r="BJ1" s="25"/>
      <c r="BK1" s="25"/>
      <c r="BL1" s="25"/>
      <c r="BM1" s="25"/>
      <c r="BN1" s="25"/>
      <c r="BO1" s="26"/>
      <c r="BP1" s="24" t="s">
        <v>11</v>
      </c>
      <c r="BQ1" s="25"/>
      <c r="BR1" s="25"/>
      <c r="BS1" s="25"/>
      <c r="BT1" s="25"/>
      <c r="BU1" s="25"/>
      <c r="BV1" s="25"/>
      <c r="BW1" s="26"/>
      <c r="BX1" s="24" t="s">
        <v>11</v>
      </c>
      <c r="BY1" s="25"/>
      <c r="BZ1" s="25"/>
      <c r="CA1" s="25"/>
      <c r="CB1" s="25"/>
      <c r="CC1" s="25"/>
      <c r="CD1" s="25"/>
      <c r="CE1" s="26"/>
      <c r="CF1" s="24" t="s">
        <v>11</v>
      </c>
      <c r="CG1" s="25"/>
      <c r="CH1" s="25"/>
      <c r="CI1" s="25"/>
      <c r="CJ1" s="25"/>
      <c r="CK1" s="25"/>
      <c r="CL1" s="25"/>
      <c r="CM1" s="26"/>
      <c r="CN1" s="24" t="s">
        <v>15</v>
      </c>
      <c r="CO1" s="25"/>
      <c r="CP1" s="25"/>
      <c r="CQ1" s="25"/>
      <c r="CR1" s="25"/>
      <c r="CS1" s="25"/>
      <c r="CT1" s="25"/>
      <c r="CU1" s="26"/>
      <c r="CV1" s="24" t="s">
        <v>5</v>
      </c>
      <c r="CW1" s="25"/>
      <c r="CX1" s="25"/>
      <c r="CY1" s="25"/>
      <c r="CZ1" s="25"/>
      <c r="DA1" s="25"/>
      <c r="DB1" s="25"/>
      <c r="DC1" s="26"/>
      <c r="DD1" s="22" t="s">
        <v>16</v>
      </c>
      <c r="DE1" s="22"/>
      <c r="DF1" s="22"/>
      <c r="DG1" s="22"/>
      <c r="DH1" s="22"/>
      <c r="DI1" s="22"/>
      <c r="DJ1" s="22"/>
      <c r="DK1" s="22"/>
      <c r="DL1" s="23" t="s">
        <v>207</v>
      </c>
      <c r="DM1" s="23"/>
      <c r="DN1" s="23"/>
      <c r="DO1" s="23"/>
      <c r="DP1" s="23"/>
      <c r="DQ1" s="23"/>
      <c r="DR1" s="23"/>
      <c r="DS1" s="23"/>
    </row>
    <row r="2" spans="1:124" ht="35.25" customHeight="1">
      <c r="B2" s="23"/>
      <c r="C2" s="23"/>
      <c r="D2" s="18"/>
      <c r="E2" s="1"/>
      <c r="F2" s="1"/>
      <c r="G2" s="1"/>
      <c r="H2" s="1"/>
      <c r="I2" s="1"/>
      <c r="J2" s="1"/>
      <c r="K2" s="19"/>
      <c r="L2" s="18"/>
      <c r="M2" s="1"/>
      <c r="N2" s="1"/>
      <c r="O2" s="1"/>
      <c r="P2" s="1"/>
      <c r="Q2" s="1"/>
      <c r="R2" s="1"/>
      <c r="S2" s="19"/>
      <c r="T2" s="18"/>
      <c r="U2" s="1"/>
      <c r="V2" s="1"/>
      <c r="W2" s="1"/>
      <c r="X2" s="1"/>
      <c r="Y2" s="1"/>
      <c r="Z2" s="1"/>
      <c r="AA2" s="19"/>
      <c r="AB2" s="18"/>
      <c r="AC2" s="1"/>
      <c r="AD2" s="1"/>
      <c r="AE2" s="1"/>
      <c r="AF2" s="1"/>
      <c r="AG2" s="1"/>
      <c r="AH2" s="1"/>
      <c r="AI2" s="19"/>
      <c r="AJ2" s="18"/>
      <c r="AK2" s="1"/>
      <c r="AL2" s="1"/>
      <c r="AM2" s="1"/>
      <c r="AN2" s="1"/>
      <c r="AO2" s="1"/>
      <c r="AP2" s="1"/>
      <c r="AQ2" s="19"/>
      <c r="AR2" s="18"/>
      <c r="AS2" s="1"/>
      <c r="AT2" s="1"/>
      <c r="AU2" s="1"/>
      <c r="AV2" s="1"/>
      <c r="AW2" s="1"/>
      <c r="AX2" s="1"/>
      <c r="AY2" s="19"/>
      <c r="AZ2" s="18"/>
      <c r="BA2" s="1"/>
      <c r="BB2" s="1"/>
      <c r="BC2" s="1"/>
      <c r="BD2" s="1"/>
      <c r="BE2" s="1"/>
      <c r="BF2" s="1"/>
      <c r="BG2" s="19"/>
      <c r="BH2" s="18"/>
      <c r="BI2" s="1"/>
      <c r="BJ2" s="1"/>
      <c r="BK2" s="1"/>
      <c r="BL2" s="1"/>
      <c r="BM2" s="1"/>
      <c r="BN2" s="1"/>
      <c r="BO2" s="19"/>
      <c r="BP2" s="18"/>
      <c r="BQ2" s="1"/>
      <c r="BR2" s="1"/>
      <c r="BS2" s="1"/>
      <c r="BT2" s="1"/>
      <c r="BU2" s="1"/>
      <c r="BV2" s="1"/>
      <c r="BW2" s="19"/>
      <c r="BX2" s="18"/>
      <c r="BY2" s="1"/>
      <c r="BZ2" s="1"/>
      <c r="CA2" s="1"/>
      <c r="CB2" s="1"/>
      <c r="CC2" s="1"/>
      <c r="CD2" s="1"/>
      <c r="CE2" s="19"/>
      <c r="CF2" s="18"/>
      <c r="CG2" s="1"/>
      <c r="CH2" s="1"/>
      <c r="CI2" s="1"/>
      <c r="CJ2" s="1"/>
      <c r="CK2" s="1"/>
      <c r="CL2" s="1"/>
      <c r="CM2" s="19"/>
      <c r="CN2" s="18"/>
      <c r="CO2" s="1"/>
      <c r="CP2" s="1"/>
      <c r="CQ2" s="1"/>
      <c r="CR2" s="1"/>
      <c r="CS2" s="1"/>
      <c r="CT2" s="1"/>
      <c r="CU2" s="19"/>
      <c r="CV2" s="18"/>
      <c r="CW2" s="1"/>
      <c r="CX2" s="1"/>
      <c r="CY2" s="1"/>
      <c r="CZ2" s="1"/>
      <c r="DA2" s="1"/>
      <c r="DB2" s="1"/>
      <c r="DC2" s="19"/>
      <c r="DD2" s="1"/>
      <c r="DE2" s="1"/>
      <c r="DF2" s="1"/>
      <c r="DG2" s="1"/>
      <c r="DH2" s="1"/>
      <c r="DI2" s="1"/>
      <c r="DJ2" s="1"/>
      <c r="DK2" s="1"/>
    </row>
    <row r="3" spans="1:124">
      <c r="B3" s="23"/>
      <c r="C3" s="23"/>
      <c r="D3" s="1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 s="14">
        <v>8</v>
      </c>
      <c r="L3" s="1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 s="14">
        <v>8</v>
      </c>
      <c r="T3" s="1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 s="14">
        <v>8</v>
      </c>
      <c r="AB3" s="1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 s="14">
        <v>8</v>
      </c>
      <c r="AJ3" s="13">
        <v>1</v>
      </c>
      <c r="AK3">
        <v>2</v>
      </c>
      <c r="AL3">
        <v>3</v>
      </c>
      <c r="AM3">
        <v>4</v>
      </c>
      <c r="AN3">
        <v>5</v>
      </c>
      <c r="AO3">
        <v>6</v>
      </c>
      <c r="AP3">
        <v>7</v>
      </c>
      <c r="AQ3" s="14">
        <v>8</v>
      </c>
      <c r="AR3" s="13">
        <v>1</v>
      </c>
      <c r="AS3">
        <v>2</v>
      </c>
      <c r="AT3">
        <v>3</v>
      </c>
      <c r="AU3">
        <v>4</v>
      </c>
      <c r="AV3">
        <v>5</v>
      </c>
      <c r="AW3">
        <v>6</v>
      </c>
      <c r="AX3">
        <v>7</v>
      </c>
      <c r="AY3" s="14">
        <v>8</v>
      </c>
      <c r="AZ3" s="13">
        <v>1</v>
      </c>
      <c r="BA3">
        <v>2</v>
      </c>
      <c r="BB3">
        <v>3</v>
      </c>
      <c r="BC3">
        <v>4</v>
      </c>
      <c r="BD3">
        <v>5</v>
      </c>
      <c r="BE3">
        <v>6</v>
      </c>
      <c r="BF3">
        <v>7</v>
      </c>
      <c r="BG3" s="14">
        <v>8</v>
      </c>
      <c r="BH3" s="13">
        <v>1</v>
      </c>
      <c r="BI3">
        <v>2</v>
      </c>
      <c r="BJ3">
        <v>3</v>
      </c>
      <c r="BK3">
        <v>4</v>
      </c>
      <c r="BL3">
        <v>5</v>
      </c>
      <c r="BM3">
        <v>6</v>
      </c>
      <c r="BN3">
        <v>7</v>
      </c>
      <c r="BO3" s="14">
        <v>8</v>
      </c>
      <c r="BP3" s="13">
        <v>1</v>
      </c>
      <c r="BQ3">
        <v>2</v>
      </c>
      <c r="BR3">
        <v>3</v>
      </c>
      <c r="BS3">
        <v>4</v>
      </c>
      <c r="BT3">
        <v>5</v>
      </c>
      <c r="BU3">
        <v>6</v>
      </c>
      <c r="BV3">
        <v>7</v>
      </c>
      <c r="BW3" s="14">
        <v>8</v>
      </c>
      <c r="BX3" s="13">
        <v>1</v>
      </c>
      <c r="BY3">
        <v>2</v>
      </c>
      <c r="BZ3">
        <v>3</v>
      </c>
      <c r="CA3">
        <v>4</v>
      </c>
      <c r="CB3">
        <v>5</v>
      </c>
      <c r="CC3">
        <v>6</v>
      </c>
      <c r="CD3">
        <v>7</v>
      </c>
      <c r="CE3" s="14">
        <v>8</v>
      </c>
      <c r="CF3" s="13">
        <v>1</v>
      </c>
      <c r="CG3">
        <v>2</v>
      </c>
      <c r="CH3">
        <v>3</v>
      </c>
      <c r="CI3">
        <v>4</v>
      </c>
      <c r="CJ3">
        <v>5</v>
      </c>
      <c r="CK3">
        <v>6</v>
      </c>
      <c r="CL3">
        <v>7</v>
      </c>
      <c r="CM3" s="14">
        <v>8</v>
      </c>
      <c r="CN3" s="13">
        <v>1</v>
      </c>
      <c r="CO3">
        <v>2</v>
      </c>
      <c r="CP3">
        <v>3</v>
      </c>
      <c r="CQ3">
        <v>4</v>
      </c>
      <c r="CR3">
        <v>5</v>
      </c>
      <c r="CS3">
        <v>6</v>
      </c>
      <c r="CT3">
        <v>7</v>
      </c>
      <c r="CU3" s="14">
        <v>8</v>
      </c>
      <c r="CV3" s="13">
        <v>1</v>
      </c>
      <c r="CW3">
        <v>2</v>
      </c>
      <c r="CX3">
        <v>3</v>
      </c>
      <c r="CY3">
        <v>4</v>
      </c>
      <c r="CZ3">
        <v>5</v>
      </c>
      <c r="DA3">
        <v>6</v>
      </c>
      <c r="DB3">
        <v>7</v>
      </c>
      <c r="DC3" s="14">
        <v>8</v>
      </c>
      <c r="DD3">
        <v>1</v>
      </c>
      <c r="DE3">
        <v>2</v>
      </c>
      <c r="DF3">
        <v>3</v>
      </c>
      <c r="DG3">
        <v>4</v>
      </c>
      <c r="DH3">
        <v>5</v>
      </c>
      <c r="DI3">
        <v>6</v>
      </c>
      <c r="DJ3">
        <v>7</v>
      </c>
      <c r="DK3">
        <v>8</v>
      </c>
      <c r="DL3">
        <v>1</v>
      </c>
      <c r="DM3">
        <v>2</v>
      </c>
      <c r="DN3">
        <v>3</v>
      </c>
      <c r="DO3">
        <v>4</v>
      </c>
      <c r="DP3">
        <v>5</v>
      </c>
      <c r="DQ3">
        <v>6</v>
      </c>
      <c r="DR3">
        <v>7</v>
      </c>
      <c r="DS3">
        <v>8</v>
      </c>
    </row>
    <row r="4" spans="1:124" ht="15" customHeight="1">
      <c r="A4">
        <v>1</v>
      </c>
      <c r="B4" t="str">
        <f>VLOOKUP($A4,'Checksum-source'!$1:$1048576,3,FALSE)</f>
        <v>Heating</v>
      </c>
      <c r="C4" t="str">
        <f>'Checksum-source'!D2</f>
        <v>Enabling</v>
      </c>
      <c r="D4" s="13" t="str">
        <f>MID('Checksum-source'!$E2,D$3,1)</f>
        <v>1</v>
      </c>
      <c r="E4" t="str">
        <f>MID('Checksum-source'!$E2,E$3,1)</f>
        <v>0</v>
      </c>
      <c r="F4" t="str">
        <f>MID('Checksum-source'!$E2,F$3,1)</f>
        <v>0</v>
      </c>
      <c r="G4" t="str">
        <f>MID('Checksum-source'!$E2,G$3,1)</f>
        <v>0</v>
      </c>
      <c r="H4" t="str">
        <f>MID('Checksum-source'!$E2,H$3,1)</f>
        <v>0</v>
      </c>
      <c r="I4" t="str">
        <f>MID('Checksum-source'!$E2,I$3,1)</f>
        <v>0</v>
      </c>
      <c r="J4" t="str">
        <f>MID('Checksum-source'!$E2,J$3,1)</f>
        <v>1</v>
      </c>
      <c r="K4" s="14" t="str">
        <f>MID('Checksum-source'!$E2,K$3,1)</f>
        <v>1</v>
      </c>
      <c r="L4" s="13" t="str">
        <f>MID('Checksum-source'!$F2,L$3,1)</f>
        <v>0</v>
      </c>
      <c r="M4" t="str">
        <f>MID('Checksum-source'!$F2,M$3,1)</f>
        <v>0</v>
      </c>
      <c r="N4" t="str">
        <f>MID('Checksum-source'!$F2,N$3,1)</f>
        <v>0</v>
      </c>
      <c r="O4" t="str">
        <f>MID('Checksum-source'!$F2,O$3,1)</f>
        <v>0</v>
      </c>
      <c r="P4" t="str">
        <f>MID('Checksum-source'!$F2,P$3,1)</f>
        <v>0</v>
      </c>
      <c r="Q4" t="str">
        <f>MID('Checksum-source'!$F2,Q$3,1)</f>
        <v>1</v>
      </c>
      <c r="R4" t="str">
        <f>MID('Checksum-source'!$F2,R$3,1)</f>
        <v>1</v>
      </c>
      <c r="S4" s="14" t="str">
        <f>MID('Checksum-source'!$F2,S$3,1)</f>
        <v>0</v>
      </c>
      <c r="T4" s="13" t="str">
        <f>MID('Checksum-source'!$G2,T$3,1)</f>
        <v>0</v>
      </c>
      <c r="U4" t="str">
        <f>MID('Checksum-source'!$G2,U$3,1)</f>
        <v>0</v>
      </c>
      <c r="V4" t="str">
        <f>MID('Checksum-source'!$G2,V$3,1)</f>
        <v>0</v>
      </c>
      <c r="W4" t="str">
        <f>MID('Checksum-source'!$G2,W$3,1)</f>
        <v>0</v>
      </c>
      <c r="X4" t="str">
        <f>MID('Checksum-source'!$G2,X$3,1)</f>
        <v>0</v>
      </c>
      <c r="Y4" t="str">
        <f>MID('Checksum-source'!$G2,Y$3,1)</f>
        <v>0</v>
      </c>
      <c r="Z4" t="str">
        <f>MID('Checksum-source'!$G2,Z$3,1)</f>
        <v>0</v>
      </c>
      <c r="AA4" s="14" t="str">
        <f>MID('Checksum-source'!$G2,AA$3,1)</f>
        <v>0</v>
      </c>
      <c r="AB4" s="13" t="str">
        <f>MID('Checksum-source'!$H2,AB$3,1)</f>
        <v>0</v>
      </c>
      <c r="AC4" t="str">
        <f>MID('Checksum-source'!$H2,AC$3,1)</f>
        <v>1</v>
      </c>
      <c r="AD4" t="str">
        <f>MID('Checksum-source'!$H2,AD$3,1)</f>
        <v>1</v>
      </c>
      <c r="AE4" t="str">
        <f>MID('Checksum-source'!$H2,AE$3,1)</f>
        <v>1</v>
      </c>
      <c r="AF4" t="str">
        <f>MID('Checksum-source'!$H2,AF$3,1)</f>
        <v>0</v>
      </c>
      <c r="AG4" t="str">
        <f>MID('Checksum-source'!$H2,AG$3,1)</f>
        <v>0</v>
      </c>
      <c r="AH4" t="str">
        <f>MID('Checksum-source'!$H2,AH$3,1)</f>
        <v>0</v>
      </c>
      <c r="AI4" s="14" t="str">
        <f>MID('Checksum-source'!$H2,AI$3,1)</f>
        <v>0</v>
      </c>
      <c r="AJ4" s="13" t="str">
        <f>MID('Checksum-source'!$I2,AJ$3,1)</f>
        <v>0</v>
      </c>
      <c r="AK4" t="str">
        <f>MID('Checksum-source'!$I2,AK$3,1)</f>
        <v>0</v>
      </c>
      <c r="AL4" t="str">
        <f>MID('Checksum-source'!$I2,AL$3,1)</f>
        <v>0</v>
      </c>
      <c r="AM4" t="str">
        <f>MID('Checksum-source'!$I2,AM$3,1)</f>
        <v>0</v>
      </c>
      <c r="AN4" t="str">
        <f>MID('Checksum-source'!$I2,AN$3,1)</f>
        <v>0</v>
      </c>
      <c r="AO4" t="str">
        <f>MID('Checksum-source'!$I2,AO$3,1)</f>
        <v>0</v>
      </c>
      <c r="AP4" t="str">
        <f>MID('Checksum-source'!$I2,AP$3,1)</f>
        <v>0</v>
      </c>
      <c r="AQ4" s="14" t="str">
        <f>MID('Checksum-source'!$I2,AQ$3,1)</f>
        <v>0</v>
      </c>
      <c r="AR4" s="13" t="str">
        <f>MID('Checksum-source'!$J2,AJ$3,1)</f>
        <v>0</v>
      </c>
      <c r="AS4" t="str">
        <f>MID('Checksum-source'!$J2,AK$3,1)</f>
        <v>0</v>
      </c>
      <c r="AT4" t="str">
        <f>MID('Checksum-source'!$J2,AL$3,1)</f>
        <v>0</v>
      </c>
      <c r="AU4" t="str">
        <f>MID('Checksum-source'!$J2,AM$3,1)</f>
        <v>0</v>
      </c>
      <c r="AV4" t="str">
        <f>MID('Checksum-source'!$J2,AN$3,1)</f>
        <v>0</v>
      </c>
      <c r="AW4" t="str">
        <f>MID('Checksum-source'!$J2,AO$3,1)</f>
        <v>0</v>
      </c>
      <c r="AX4" t="str">
        <f>MID('Checksum-source'!$J2,AP$3,1)</f>
        <v>0</v>
      </c>
      <c r="AY4" s="14" t="str">
        <f>MID('Checksum-source'!$J2,AQ$3,1)</f>
        <v>0</v>
      </c>
      <c r="AZ4" s="13" t="str">
        <f>MID('Checksum-source'!$K2,AR$3,1)</f>
        <v>1</v>
      </c>
      <c r="BA4" t="str">
        <f>MID('Checksum-source'!$K2,AS$3,1)</f>
        <v>0</v>
      </c>
      <c r="BB4" t="str">
        <f>MID('Checksum-source'!$K2,AT$3,1)</f>
        <v>0</v>
      </c>
      <c r="BC4" t="str">
        <f>MID('Checksum-source'!$K2,AU$3,1)</f>
        <v>0</v>
      </c>
      <c r="BD4" t="str">
        <f>MID('Checksum-source'!$K2,AV$3,1)</f>
        <v>1</v>
      </c>
      <c r="BE4" t="str">
        <f>MID('Checksum-source'!$K2,AW$3,1)</f>
        <v>1</v>
      </c>
      <c r="BF4" t="str">
        <f>MID('Checksum-source'!$K2,AX$3,1)</f>
        <v>0</v>
      </c>
      <c r="BG4" s="14" t="str">
        <f>MID('Checksum-source'!$K2,AY$3,1)</f>
        <v>1</v>
      </c>
      <c r="BH4" s="13" t="str">
        <f>MID('Checksum-source'!$L2,AZ$3,1)</f>
        <v>0</v>
      </c>
      <c r="BI4" t="str">
        <f>MID('Checksum-source'!$L2,BA$3,1)</f>
        <v>0</v>
      </c>
      <c r="BJ4" t="str">
        <f>MID('Checksum-source'!$L2,BB$3,1)</f>
        <v>1</v>
      </c>
      <c r="BK4" t="str">
        <f>MID('Checksum-source'!$L2,BC$3,1)</f>
        <v>0</v>
      </c>
      <c r="BL4" t="str">
        <f>MID('Checksum-source'!$L2,BD$3,1)</f>
        <v>0</v>
      </c>
      <c r="BM4" t="str">
        <f>MID('Checksum-source'!$L2,BE$3,1)</f>
        <v>1</v>
      </c>
      <c r="BN4" t="str">
        <f>MID('Checksum-source'!$L2,BF$3,1)</f>
        <v>1</v>
      </c>
      <c r="BO4" s="14" t="str">
        <f>MID('Checksum-source'!$L2,BG$3,1)</f>
        <v>0</v>
      </c>
      <c r="BP4" s="13" t="str">
        <f>MID('Checksum-source'!$M2,BH$3,1)</f>
        <v>0</v>
      </c>
      <c r="BQ4" t="str">
        <f>MID('Checksum-source'!$M2,BI$3,1)</f>
        <v>0</v>
      </c>
      <c r="BR4" t="str">
        <f>MID('Checksum-source'!$M2,BJ$3,1)</f>
        <v>0</v>
      </c>
      <c r="BS4" t="str">
        <f>MID('Checksum-source'!$M2,BK$3,1)</f>
        <v>0</v>
      </c>
      <c r="BT4" t="str">
        <f>MID('Checksum-source'!$M2,BL$3,1)</f>
        <v>0</v>
      </c>
      <c r="BU4" t="str">
        <f>MID('Checksum-source'!$M2,BM$3,1)</f>
        <v>0</v>
      </c>
      <c r="BV4" t="str">
        <f>MID('Checksum-source'!$M2,BN$3,1)</f>
        <v>0</v>
      </c>
      <c r="BW4" s="14" t="str">
        <f>MID('Checksum-source'!$M2,BO$3,1)</f>
        <v>0</v>
      </c>
      <c r="BX4" s="13" t="str">
        <f>MID('Checksum-source'!$N2,BP$3,1)</f>
        <v>0</v>
      </c>
      <c r="BY4" t="str">
        <f>MID('Checksum-source'!$N2,BQ$3,1)</f>
        <v>0</v>
      </c>
      <c r="BZ4" t="str">
        <f>MID('Checksum-source'!$N2,BR$3,1)</f>
        <v>0</v>
      </c>
      <c r="CA4" t="str">
        <f>MID('Checksum-source'!$N2,BS$3,1)</f>
        <v>0</v>
      </c>
      <c r="CB4" t="str">
        <f>MID('Checksum-source'!$N2,BT$3,1)</f>
        <v>0</v>
      </c>
      <c r="CC4" t="str">
        <f>MID('Checksum-source'!$N2,BU$3,1)</f>
        <v>0</v>
      </c>
      <c r="CD4" t="str">
        <f>MID('Checksum-source'!$N2,BV$3,1)</f>
        <v>0</v>
      </c>
      <c r="CE4" s="14" t="str">
        <f>MID('Checksum-source'!$N2,BW$3,1)</f>
        <v>0</v>
      </c>
      <c r="CF4" s="13" t="str">
        <f>MID('Checksum-source'!$O2,BX$3,1)</f>
        <v>0</v>
      </c>
      <c r="CG4" t="str">
        <f>MID('Checksum-source'!$O2,BY$3,1)</f>
        <v>0</v>
      </c>
      <c r="CH4" t="str">
        <f>MID('Checksum-source'!$O2,BZ$3,1)</f>
        <v>0</v>
      </c>
      <c r="CI4" t="str">
        <f>MID('Checksum-source'!$O2,CA$3,1)</f>
        <v>0</v>
      </c>
      <c r="CJ4" t="str">
        <f>MID('Checksum-source'!$O2,CB$3,1)</f>
        <v>0</v>
      </c>
      <c r="CK4" t="str">
        <f>MID('Checksum-source'!$O2,CC$3,1)</f>
        <v>0</v>
      </c>
      <c r="CL4" t="str">
        <f>MID('Checksum-source'!$O2,CD$3,1)</f>
        <v>0</v>
      </c>
      <c r="CM4" s="14" t="str">
        <f>MID('Checksum-source'!$O2,CE$3,1)</f>
        <v>0</v>
      </c>
      <c r="CN4" s="13" t="str">
        <f>MID('Checksum-source'!$P2,CF$3,1)</f>
        <v>1</v>
      </c>
      <c r="CO4" t="str">
        <f>MID('Checksum-source'!$P2,CG$3,1)</f>
        <v>0</v>
      </c>
      <c r="CP4" t="str">
        <f>MID('Checksum-source'!$P2,CH$3,1)</f>
        <v>0</v>
      </c>
      <c r="CQ4" t="str">
        <f>MID('Checksum-source'!$P2,CI$3,1)</f>
        <v>0</v>
      </c>
      <c r="CR4" t="str">
        <f>MID('Checksum-source'!$P2,CJ$3,1)</f>
        <v>0</v>
      </c>
      <c r="CS4" t="str">
        <f>MID('Checksum-source'!$P2,CK$3,1)</f>
        <v>0</v>
      </c>
      <c r="CT4" t="str">
        <f>MID('Checksum-source'!$P2,CL$3,1)</f>
        <v>0</v>
      </c>
      <c r="CU4" s="14" t="str">
        <f>MID('Checksum-source'!$P2,CM$3,1)</f>
        <v>0</v>
      </c>
      <c r="CV4" s="13" t="str">
        <f>MID('Checksum-source'!$Q2,CN$3,1)</f>
        <v>0</v>
      </c>
      <c r="CW4" t="str">
        <f>MID('Checksum-source'!$Q2,CO$3,1)</f>
        <v>0</v>
      </c>
      <c r="CX4" t="str">
        <f>MID('Checksum-source'!$Q2,CP$3,1)</f>
        <v>0</v>
      </c>
      <c r="CY4" t="str">
        <f>MID('Checksum-source'!$Q2,CQ$3,1)</f>
        <v>1</v>
      </c>
      <c r="CZ4" t="str">
        <f>MID('Checksum-source'!$Q2,CR$3,1)</f>
        <v>1</v>
      </c>
      <c r="DA4" t="str">
        <f>MID('Checksum-source'!$Q2,CS$3,1)</f>
        <v>0</v>
      </c>
      <c r="DB4" t="str">
        <f>MID('Checksum-source'!$Q2,CT$3,1)</f>
        <v>0</v>
      </c>
      <c r="DC4" s="14" t="str">
        <f>MID('Checksum-source'!$Q2,CU$3,1)</f>
        <v>0</v>
      </c>
      <c r="DD4" t="str">
        <f>MID('Checksum-source'!$R2,CV$3,1)</f>
        <v>0</v>
      </c>
      <c r="DE4" t="str">
        <f>MID('Checksum-source'!$R2,CW$3,1)</f>
        <v>1</v>
      </c>
      <c r="DF4" t="str">
        <f>MID('Checksum-source'!$R2,CX$3,1)</f>
        <v>0</v>
      </c>
      <c r="DG4" t="str">
        <f>MID('Checksum-source'!$R2,CY$3,1)</f>
        <v>0</v>
      </c>
      <c r="DH4" t="str">
        <f>MID('Checksum-source'!$R2,CZ$3,1)</f>
        <v>0</v>
      </c>
      <c r="DI4" t="str">
        <f>MID('Checksum-source'!$R2,DA$3,1)</f>
        <v>0</v>
      </c>
      <c r="DJ4" t="str">
        <f>MID('Checksum-source'!$R2,DB$3,1)</f>
        <v>1</v>
      </c>
      <c r="DK4" t="str">
        <f>MID('Checksum-source'!$R2,DC$3,1)</f>
        <v>1</v>
      </c>
      <c r="DL4" s="20">
        <f>MOD(T4+AB4+AJ4+AR4+AZ4+BH4+BP4+BX4+CF4+CN4+CV4,2)</f>
        <v>0</v>
      </c>
      <c r="DM4" s="20">
        <f t="shared" ref="DM4:DS4" si="0">MOD(U4+AC4+AK4+AS4+BA4+BI4+BQ4+BY4+CG4+CO4+CW4,2)</f>
        <v>1</v>
      </c>
      <c r="DN4" s="20">
        <f t="shared" si="0"/>
        <v>0</v>
      </c>
      <c r="DO4" s="20">
        <f t="shared" si="0"/>
        <v>0</v>
      </c>
      <c r="DP4" s="20">
        <f t="shared" si="0"/>
        <v>0</v>
      </c>
      <c r="DQ4" s="20">
        <f t="shared" si="0"/>
        <v>0</v>
      </c>
      <c r="DR4" s="20">
        <f t="shared" si="0"/>
        <v>1</v>
      </c>
      <c r="DS4" s="20">
        <f t="shared" si="0"/>
        <v>1</v>
      </c>
      <c r="DT4" t="str">
        <f>IF(_xlfn.CONCAT(DD4:DK4)=_xlfn.CONCAT(DL4:DS4),"OK","False")</f>
        <v>OK</v>
      </c>
    </row>
    <row r="5" spans="1:124">
      <c r="A5">
        <v>2</v>
      </c>
      <c r="B5" t="str">
        <f>VLOOKUP($A5,'Checksum-source'!$1:$1048576,3)</f>
        <v>Heating</v>
      </c>
      <c r="C5" t="str">
        <f>'Checksum-source'!D3</f>
        <v>Auto signal</v>
      </c>
      <c r="D5" s="13" t="str">
        <f>MID('Checksum-source'!$E3,D$3,1)</f>
        <v>1</v>
      </c>
      <c r="E5" t="str">
        <f>MID('Checksum-source'!$E3,E$3,1)</f>
        <v>0</v>
      </c>
      <c r="F5" t="str">
        <f>MID('Checksum-source'!$E3,F$3,1)</f>
        <v>0</v>
      </c>
      <c r="G5" t="str">
        <f>MID('Checksum-source'!$E3,G$3,1)</f>
        <v>0</v>
      </c>
      <c r="H5" t="str">
        <f>MID('Checksum-source'!$E3,H$3,1)</f>
        <v>0</v>
      </c>
      <c r="I5" t="str">
        <f>MID('Checksum-source'!$E3,I$3,1)</f>
        <v>0</v>
      </c>
      <c r="J5" t="str">
        <f>MID('Checksum-source'!$E3,J$3,1)</f>
        <v>1</v>
      </c>
      <c r="K5" s="14" t="str">
        <f>MID('Checksum-source'!$E3,K$3,1)</f>
        <v>1</v>
      </c>
      <c r="L5" s="13" t="str">
        <f>MID('Checksum-source'!$F3,L$3,1)</f>
        <v>0</v>
      </c>
      <c r="M5" t="str">
        <f>MID('Checksum-source'!$F3,M$3,1)</f>
        <v>0</v>
      </c>
      <c r="N5" t="str">
        <f>MID('Checksum-source'!$F3,N$3,1)</f>
        <v>0</v>
      </c>
      <c r="O5" t="str">
        <f>MID('Checksum-source'!$F3,O$3,1)</f>
        <v>0</v>
      </c>
      <c r="P5" t="str">
        <f>MID('Checksum-source'!$F3,P$3,1)</f>
        <v>0</v>
      </c>
      <c r="Q5" t="str">
        <f>MID('Checksum-source'!$F3,Q$3,1)</f>
        <v>1</v>
      </c>
      <c r="R5" t="str">
        <f>MID('Checksum-source'!$F3,R$3,1)</f>
        <v>1</v>
      </c>
      <c r="S5" s="14" t="str">
        <f>MID('Checksum-source'!$F3,S$3,1)</f>
        <v>0</v>
      </c>
      <c r="T5" s="13" t="str">
        <f>MID('Checksum-source'!$G3,T$3,1)</f>
        <v>0</v>
      </c>
      <c r="U5" t="str">
        <f>MID('Checksum-source'!$G3,U$3,1)</f>
        <v>0</v>
      </c>
      <c r="V5" t="str">
        <f>MID('Checksum-source'!$G3,V$3,1)</f>
        <v>0</v>
      </c>
      <c r="W5" t="str">
        <f>MID('Checksum-source'!$G3,W$3,1)</f>
        <v>0</v>
      </c>
      <c r="X5" t="str">
        <f>MID('Checksum-source'!$G3,X$3,1)</f>
        <v>0</v>
      </c>
      <c r="Y5" t="str">
        <f>MID('Checksum-source'!$G3,Y$3,1)</f>
        <v>0</v>
      </c>
      <c r="Z5" t="str">
        <f>MID('Checksum-source'!$G3,Z$3,1)</f>
        <v>0</v>
      </c>
      <c r="AA5" s="14" t="str">
        <f>MID('Checksum-source'!$G3,AA$3,1)</f>
        <v>0</v>
      </c>
      <c r="AB5" s="13" t="str">
        <f>MID('Checksum-source'!$H3,AB$3,1)</f>
        <v>0</v>
      </c>
      <c r="AC5" t="str">
        <f>MID('Checksum-source'!$H3,AC$3,1)</f>
        <v>1</v>
      </c>
      <c r="AD5" t="str">
        <f>MID('Checksum-source'!$H3,AD$3,1)</f>
        <v>1</v>
      </c>
      <c r="AE5" t="str">
        <f>MID('Checksum-source'!$H3,AE$3,1)</f>
        <v>1</v>
      </c>
      <c r="AF5" t="str">
        <f>MID('Checksum-source'!$H3,AF$3,1)</f>
        <v>0</v>
      </c>
      <c r="AG5" t="str">
        <f>MID('Checksum-source'!$H3,AG$3,1)</f>
        <v>0</v>
      </c>
      <c r="AH5" t="str">
        <f>MID('Checksum-source'!$H3,AH$3,1)</f>
        <v>0</v>
      </c>
      <c r="AI5" s="14" t="str">
        <f>MID('Checksum-source'!$H3,AI$3,1)</f>
        <v>0</v>
      </c>
      <c r="AJ5" s="13" t="str">
        <f>MID('Checksum-source'!$I3,AJ$3,1)</f>
        <v>0</v>
      </c>
      <c r="AK5" t="str">
        <f>MID('Checksum-source'!$I3,AK$3,1)</f>
        <v>0</v>
      </c>
      <c r="AL5" t="str">
        <f>MID('Checksum-source'!$I3,AL$3,1)</f>
        <v>0</v>
      </c>
      <c r="AM5" t="str">
        <f>MID('Checksum-source'!$I3,AM$3,1)</f>
        <v>0</v>
      </c>
      <c r="AN5" t="str">
        <f>MID('Checksum-source'!$I3,AN$3,1)</f>
        <v>0</v>
      </c>
      <c r="AO5" t="str">
        <f>MID('Checksum-source'!$I3,AO$3,1)</f>
        <v>0</v>
      </c>
      <c r="AP5" t="str">
        <f>MID('Checksum-source'!$I3,AP$3,1)</f>
        <v>0</v>
      </c>
      <c r="AQ5" s="14" t="str">
        <f>MID('Checksum-source'!$I3,AQ$3,1)</f>
        <v>0</v>
      </c>
      <c r="AR5" s="13" t="str">
        <f>MID('Checksum-source'!$J3,AJ$3,1)</f>
        <v>0</v>
      </c>
      <c r="AS5" t="str">
        <f>MID('Checksum-source'!$J3,AK$3,1)</f>
        <v>0</v>
      </c>
      <c r="AT5" t="str">
        <f>MID('Checksum-source'!$J3,AL$3,1)</f>
        <v>0</v>
      </c>
      <c r="AU5" t="str">
        <f>MID('Checksum-source'!$J3,AM$3,1)</f>
        <v>0</v>
      </c>
      <c r="AV5" t="str">
        <f>MID('Checksum-source'!$J3,AN$3,1)</f>
        <v>0</v>
      </c>
      <c r="AW5" t="str">
        <f>MID('Checksum-source'!$J3,AO$3,1)</f>
        <v>0</v>
      </c>
      <c r="AX5" t="str">
        <f>MID('Checksum-source'!$J3,AP$3,1)</f>
        <v>0</v>
      </c>
      <c r="AY5" s="14" t="str">
        <f>MID('Checksum-source'!$J3,AQ$3,1)</f>
        <v>0</v>
      </c>
      <c r="AZ5" s="13" t="str">
        <f>MID('Checksum-source'!$K3,AR$3,1)</f>
        <v>0</v>
      </c>
      <c r="BA5" t="str">
        <f>MID('Checksum-source'!$K3,AS$3,1)</f>
        <v>0</v>
      </c>
      <c r="BB5" t="str">
        <f>MID('Checksum-source'!$K3,AT$3,1)</f>
        <v>0</v>
      </c>
      <c r="BC5" t="str">
        <f>MID('Checksum-source'!$K3,AU$3,1)</f>
        <v>0</v>
      </c>
      <c r="BD5" t="str">
        <f>MID('Checksum-source'!$K3,AV$3,1)</f>
        <v>1</v>
      </c>
      <c r="BE5" t="str">
        <f>MID('Checksum-source'!$K3,AW$3,1)</f>
        <v>1</v>
      </c>
      <c r="BF5" t="str">
        <f>MID('Checksum-source'!$K3,AX$3,1)</f>
        <v>0</v>
      </c>
      <c r="BG5" s="14" t="str">
        <f>MID('Checksum-source'!$K3,AY$3,1)</f>
        <v>1</v>
      </c>
      <c r="BH5" s="13" t="str">
        <f>MID('Checksum-source'!$L3,AZ$3,1)</f>
        <v>0</v>
      </c>
      <c r="BI5" t="str">
        <f>MID('Checksum-source'!$L3,BA$3,1)</f>
        <v>0</v>
      </c>
      <c r="BJ5" t="str">
        <f>MID('Checksum-source'!$L3,BB$3,1)</f>
        <v>1</v>
      </c>
      <c r="BK5" t="str">
        <f>MID('Checksum-source'!$L3,BC$3,1)</f>
        <v>0</v>
      </c>
      <c r="BL5" t="str">
        <f>MID('Checksum-source'!$L3,BD$3,1)</f>
        <v>0</v>
      </c>
      <c r="BM5" t="str">
        <f>MID('Checksum-source'!$L3,BE$3,1)</f>
        <v>1</v>
      </c>
      <c r="BN5" t="str">
        <f>MID('Checksum-source'!$L3,BF$3,1)</f>
        <v>1</v>
      </c>
      <c r="BO5" s="14" t="str">
        <f>MID('Checksum-source'!$L3,BG$3,1)</f>
        <v>1</v>
      </c>
      <c r="BP5" s="13" t="str">
        <f>MID('Checksum-source'!$M3,BH$3,1)</f>
        <v>0</v>
      </c>
      <c r="BQ5" t="str">
        <f>MID('Checksum-source'!$M3,BI$3,1)</f>
        <v>0</v>
      </c>
      <c r="BR5" t="str">
        <f>MID('Checksum-source'!$M3,BJ$3,1)</f>
        <v>0</v>
      </c>
      <c r="BS5" t="str">
        <f>MID('Checksum-source'!$M3,BK$3,1)</f>
        <v>0</v>
      </c>
      <c r="BT5" t="str">
        <f>MID('Checksum-source'!$M3,BL$3,1)</f>
        <v>0</v>
      </c>
      <c r="BU5" t="str">
        <f>MID('Checksum-source'!$M3,BM$3,1)</f>
        <v>0</v>
      </c>
      <c r="BV5" t="str">
        <f>MID('Checksum-source'!$M3,BN$3,1)</f>
        <v>0</v>
      </c>
      <c r="BW5" s="14" t="str">
        <f>MID('Checksum-source'!$M3,BO$3,1)</f>
        <v>0</v>
      </c>
      <c r="BX5" s="13" t="str">
        <f>MID('Checksum-source'!$N3,BP$3,1)</f>
        <v>0</v>
      </c>
      <c r="BY5" t="str">
        <f>MID('Checksum-source'!$N3,BQ$3,1)</f>
        <v>0</v>
      </c>
      <c r="BZ5" t="str">
        <f>MID('Checksum-source'!$N3,BR$3,1)</f>
        <v>0</v>
      </c>
      <c r="CA5" t="str">
        <f>MID('Checksum-source'!$N3,BS$3,1)</f>
        <v>0</v>
      </c>
      <c r="CB5" t="str">
        <f>MID('Checksum-source'!$N3,BT$3,1)</f>
        <v>0</v>
      </c>
      <c r="CC5" t="str">
        <f>MID('Checksum-source'!$N3,BU$3,1)</f>
        <v>0</v>
      </c>
      <c r="CD5" t="str">
        <f>MID('Checksum-source'!$N3,BV$3,1)</f>
        <v>0</v>
      </c>
      <c r="CE5" s="14" t="str">
        <f>MID('Checksum-source'!$N3,BW$3,1)</f>
        <v>0</v>
      </c>
      <c r="CF5" s="13" t="str">
        <f>MID('Checksum-source'!$O3,BX$3,1)</f>
        <v>0</v>
      </c>
      <c r="CG5" t="str">
        <f>MID('Checksum-source'!$O3,BY$3,1)</f>
        <v>0</v>
      </c>
      <c r="CH5" t="str">
        <f>MID('Checksum-source'!$O3,BZ$3,1)</f>
        <v>0</v>
      </c>
      <c r="CI5" t="str">
        <f>MID('Checksum-source'!$O3,CA$3,1)</f>
        <v>0</v>
      </c>
      <c r="CJ5" t="str">
        <f>MID('Checksum-source'!$O3,CB$3,1)</f>
        <v>0</v>
      </c>
      <c r="CK5" t="str">
        <f>MID('Checksum-source'!$O3,CC$3,1)</f>
        <v>0</v>
      </c>
      <c r="CL5" t="str">
        <f>MID('Checksum-source'!$O3,CD$3,1)</f>
        <v>0</v>
      </c>
      <c r="CM5" s="14" t="str">
        <f>MID('Checksum-source'!$O3,CE$3,1)</f>
        <v>0</v>
      </c>
      <c r="CN5" s="13" t="str">
        <f>MID('Checksum-source'!$P3,CF$3,1)</f>
        <v>1</v>
      </c>
      <c r="CO5" t="str">
        <f>MID('Checksum-source'!$P3,CG$3,1)</f>
        <v>0</v>
      </c>
      <c r="CP5" t="str">
        <f>MID('Checksum-source'!$P3,CH$3,1)</f>
        <v>0</v>
      </c>
      <c r="CQ5" t="str">
        <f>MID('Checksum-source'!$P3,CI$3,1)</f>
        <v>0</v>
      </c>
      <c r="CR5" t="str">
        <f>MID('Checksum-source'!$P3,CJ$3,1)</f>
        <v>0</v>
      </c>
      <c r="CS5" t="str">
        <f>MID('Checksum-source'!$P3,CK$3,1)</f>
        <v>0</v>
      </c>
      <c r="CT5" t="str">
        <f>MID('Checksum-source'!$P3,CL$3,1)</f>
        <v>0</v>
      </c>
      <c r="CU5" s="14" t="str">
        <f>MID('Checksum-source'!$P3,CM$3,1)</f>
        <v>0</v>
      </c>
      <c r="CV5" s="13" t="str">
        <f>MID('Checksum-source'!$Q3,CN$3,1)</f>
        <v>0</v>
      </c>
      <c r="CW5" t="str">
        <f>MID('Checksum-source'!$Q3,CO$3,1)</f>
        <v>0</v>
      </c>
      <c r="CX5" t="str">
        <f>MID('Checksum-source'!$Q3,CP$3,1)</f>
        <v>0</v>
      </c>
      <c r="CY5" t="str">
        <f>MID('Checksum-source'!$Q3,CQ$3,1)</f>
        <v>1</v>
      </c>
      <c r="CZ5" t="str">
        <f>MID('Checksum-source'!$Q3,CR$3,1)</f>
        <v>1</v>
      </c>
      <c r="DA5" t="str">
        <f>MID('Checksum-source'!$Q3,CS$3,1)</f>
        <v>0</v>
      </c>
      <c r="DB5" t="str">
        <f>MID('Checksum-source'!$Q3,CT$3,1)</f>
        <v>0</v>
      </c>
      <c r="DC5" s="14" t="str">
        <f>MID('Checksum-source'!$Q3,CU$3,1)</f>
        <v>1</v>
      </c>
      <c r="DD5" t="str">
        <f>MID('Checksum-source'!$R3,CV$3,1)</f>
        <v>1</v>
      </c>
      <c r="DE5" t="str">
        <f>MID('Checksum-source'!$R3,CW$3,1)</f>
        <v>1</v>
      </c>
      <c r="DF5" t="str">
        <f>MID('Checksum-source'!$R3,CX$3,1)</f>
        <v>0</v>
      </c>
      <c r="DG5" t="str">
        <f>MID('Checksum-source'!$R3,CY$3,1)</f>
        <v>0</v>
      </c>
      <c r="DH5" t="str">
        <f>MID('Checksum-source'!$R3,CZ$3,1)</f>
        <v>0</v>
      </c>
      <c r="DI5" t="str">
        <f>MID('Checksum-source'!$R3,DA$3,1)</f>
        <v>0</v>
      </c>
      <c r="DJ5" t="str">
        <f>MID('Checksum-source'!$R3,DB$3,1)</f>
        <v>1</v>
      </c>
      <c r="DK5" t="str">
        <f>MID('Checksum-source'!$R3,DC$3,1)</f>
        <v>1</v>
      </c>
      <c r="DL5" s="20">
        <f t="shared" ref="DL5:DL63" si="1">MOD(T5+AB5+AJ5+AR5+AZ5+BH5+BP5+BX5+CF5+CN5+CV5,2)</f>
        <v>1</v>
      </c>
      <c r="DM5" s="20">
        <f t="shared" ref="DM5:DM63" si="2">MOD(U5+AC5+AK5+AS5+BA5+BI5+BQ5+BY5+CG5+CO5+CW5,2)</f>
        <v>1</v>
      </c>
      <c r="DN5" s="20">
        <f t="shared" ref="DN5:DN63" si="3">MOD(V5+AD5+AL5+AT5+BB5+BJ5+BR5+BZ5+CH5+CP5+CX5,2)</f>
        <v>0</v>
      </c>
      <c r="DO5" s="20">
        <f t="shared" ref="DO5:DO63" si="4">MOD(W5+AE5+AM5+AU5+BC5+BK5+BS5+CA5+CI5+CQ5+CY5,2)</f>
        <v>0</v>
      </c>
      <c r="DP5" s="20">
        <f t="shared" ref="DP5:DP63" si="5">MOD(X5+AF5+AN5+AV5+BD5+BL5+BT5+CB5+CJ5+CR5+CZ5,2)</f>
        <v>0</v>
      </c>
      <c r="DQ5" s="20">
        <f t="shared" ref="DQ5:DQ63" si="6">MOD(Y5+AG5+AO5+AW5+BE5+BM5+BU5+CC5+CK5+CS5+DA5,2)</f>
        <v>0</v>
      </c>
      <c r="DR5" s="20">
        <f t="shared" ref="DR5:DR63" si="7">MOD(Z5+AH5+AP5+AX5+BF5+BN5+BV5+CD5+CL5+CT5+DB5,2)</f>
        <v>1</v>
      </c>
      <c r="DS5" s="20">
        <f t="shared" ref="DS5:DS63" si="8">MOD(AA5+AI5+AQ5+AY5+BG5+BO5+BW5+CE5+CM5+CU5+DC5,2)</f>
        <v>1</v>
      </c>
      <c r="DT5" t="str">
        <f t="shared" ref="DT5:DT62" si="9">IF(_xlfn.CONCAT(DD5:DK5)=_xlfn.CONCAT(DL5:DS5),"OK","False")</f>
        <v>OK</v>
      </c>
    </row>
    <row r="6" spans="1:124" ht="15" customHeight="1">
      <c r="A6">
        <v>3</v>
      </c>
      <c r="B6" t="str">
        <f>VLOOKUP($A6,'Checksum-source'!$1:$1048576,3)</f>
        <v>Heating</v>
      </c>
      <c r="C6" t="str">
        <f>'Checksum-source'!D4</f>
        <v>Auto signal</v>
      </c>
      <c r="D6" s="13" t="str">
        <f>MID('Checksum-source'!$E4,D$3,1)</f>
        <v>1</v>
      </c>
      <c r="E6" t="str">
        <f>MID('Checksum-source'!$E4,E$3,1)</f>
        <v>0</v>
      </c>
      <c r="F6" t="str">
        <f>MID('Checksum-source'!$E4,F$3,1)</f>
        <v>0</v>
      </c>
      <c r="G6" t="str">
        <f>MID('Checksum-source'!$E4,G$3,1)</f>
        <v>0</v>
      </c>
      <c r="H6" t="str">
        <f>MID('Checksum-source'!$E4,H$3,1)</f>
        <v>0</v>
      </c>
      <c r="I6" t="str">
        <f>MID('Checksum-source'!$E4,I$3,1)</f>
        <v>0</v>
      </c>
      <c r="J6" t="str">
        <f>MID('Checksum-source'!$E4,J$3,1)</f>
        <v>1</v>
      </c>
      <c r="K6" s="14" t="str">
        <f>MID('Checksum-source'!$E4,K$3,1)</f>
        <v>1</v>
      </c>
      <c r="L6" s="13" t="str">
        <f>MID('Checksum-source'!$F4,L$3,1)</f>
        <v>0</v>
      </c>
      <c r="M6" t="str">
        <f>MID('Checksum-source'!$F4,M$3,1)</f>
        <v>0</v>
      </c>
      <c r="N6" t="str">
        <f>MID('Checksum-source'!$F4,N$3,1)</f>
        <v>0</v>
      </c>
      <c r="O6" t="str">
        <f>MID('Checksum-source'!$F4,O$3,1)</f>
        <v>0</v>
      </c>
      <c r="P6" t="str">
        <f>MID('Checksum-source'!$F4,P$3,1)</f>
        <v>0</v>
      </c>
      <c r="Q6" t="str">
        <f>MID('Checksum-source'!$F4,Q$3,1)</f>
        <v>1</v>
      </c>
      <c r="R6" t="str">
        <f>MID('Checksum-source'!$F4,R$3,1)</f>
        <v>1</v>
      </c>
      <c r="S6" s="14" t="str">
        <f>MID('Checksum-source'!$F4,S$3,1)</f>
        <v>0</v>
      </c>
      <c r="T6" s="13" t="str">
        <f>MID('Checksum-source'!$G4,T$3,1)</f>
        <v>0</v>
      </c>
      <c r="U6" t="str">
        <f>MID('Checksum-source'!$G4,U$3,1)</f>
        <v>0</v>
      </c>
      <c r="V6" t="str">
        <f>MID('Checksum-source'!$G4,V$3,1)</f>
        <v>0</v>
      </c>
      <c r="W6" t="str">
        <f>MID('Checksum-source'!$G4,W$3,1)</f>
        <v>0</v>
      </c>
      <c r="X6" t="str">
        <f>MID('Checksum-source'!$G4,X$3,1)</f>
        <v>0</v>
      </c>
      <c r="Y6" t="str">
        <f>MID('Checksum-source'!$G4,Y$3,1)</f>
        <v>0</v>
      </c>
      <c r="Z6" t="str">
        <f>MID('Checksum-source'!$G4,Z$3,1)</f>
        <v>0</v>
      </c>
      <c r="AA6" s="14" t="str">
        <f>MID('Checksum-source'!$G4,AA$3,1)</f>
        <v>0</v>
      </c>
      <c r="AB6" s="13" t="str">
        <f>MID('Checksum-source'!$H4,AB$3,1)</f>
        <v>0</v>
      </c>
      <c r="AC6" t="str">
        <f>MID('Checksum-source'!$H4,AC$3,1)</f>
        <v>1</v>
      </c>
      <c r="AD6" t="str">
        <f>MID('Checksum-source'!$H4,AD$3,1)</f>
        <v>1</v>
      </c>
      <c r="AE6" t="str">
        <f>MID('Checksum-source'!$H4,AE$3,1)</f>
        <v>1</v>
      </c>
      <c r="AF6" t="str">
        <f>MID('Checksum-source'!$H4,AF$3,1)</f>
        <v>0</v>
      </c>
      <c r="AG6" t="str">
        <f>MID('Checksum-source'!$H4,AG$3,1)</f>
        <v>0</v>
      </c>
      <c r="AH6" t="str">
        <f>MID('Checksum-source'!$H4,AH$3,1)</f>
        <v>0</v>
      </c>
      <c r="AI6" s="14" t="str">
        <f>MID('Checksum-source'!$H4,AI$3,1)</f>
        <v>0</v>
      </c>
      <c r="AJ6" s="13" t="str">
        <f>MID('Checksum-source'!$I4,AJ$3,1)</f>
        <v>0</v>
      </c>
      <c r="AK6" t="str">
        <f>MID('Checksum-source'!$I4,AK$3,1)</f>
        <v>0</v>
      </c>
      <c r="AL6" t="str">
        <f>MID('Checksum-source'!$I4,AL$3,1)</f>
        <v>0</v>
      </c>
      <c r="AM6" t="str">
        <f>MID('Checksum-source'!$I4,AM$3,1)</f>
        <v>0</v>
      </c>
      <c r="AN6" t="str">
        <f>MID('Checksum-source'!$I4,AN$3,1)</f>
        <v>0</v>
      </c>
      <c r="AO6" t="str">
        <f>MID('Checksum-source'!$I4,AO$3,1)</f>
        <v>0</v>
      </c>
      <c r="AP6" t="str">
        <f>MID('Checksum-source'!$I4,AP$3,1)</f>
        <v>0</v>
      </c>
      <c r="AQ6" s="14" t="str">
        <f>MID('Checksum-source'!$I4,AQ$3,1)</f>
        <v>0</v>
      </c>
      <c r="AR6" s="13" t="str">
        <f>MID('Checksum-source'!$J4,AJ$3,1)</f>
        <v>0</v>
      </c>
      <c r="AS6" t="str">
        <f>MID('Checksum-source'!$J4,AK$3,1)</f>
        <v>0</v>
      </c>
      <c r="AT6" t="str">
        <f>MID('Checksum-source'!$J4,AL$3,1)</f>
        <v>0</v>
      </c>
      <c r="AU6" t="str">
        <f>MID('Checksum-source'!$J4,AM$3,1)</f>
        <v>0</v>
      </c>
      <c r="AV6" t="str">
        <f>MID('Checksum-source'!$J4,AN$3,1)</f>
        <v>0</v>
      </c>
      <c r="AW6" t="str">
        <f>MID('Checksum-source'!$J4,AO$3,1)</f>
        <v>0</v>
      </c>
      <c r="AX6" t="str">
        <f>MID('Checksum-source'!$J4,AP$3,1)</f>
        <v>0</v>
      </c>
      <c r="AY6" s="14" t="str">
        <f>MID('Checksum-source'!$J4,AQ$3,1)</f>
        <v>0</v>
      </c>
      <c r="AZ6" s="13" t="str">
        <f>MID('Checksum-source'!$K4,AR$3,1)</f>
        <v>0</v>
      </c>
      <c r="BA6" t="str">
        <f>MID('Checksum-source'!$K4,AS$3,1)</f>
        <v>0</v>
      </c>
      <c r="BB6" t="str">
        <f>MID('Checksum-source'!$K4,AT$3,1)</f>
        <v>0</v>
      </c>
      <c r="BC6" t="str">
        <f>MID('Checksum-source'!$K4,AU$3,1)</f>
        <v>0</v>
      </c>
      <c r="BD6" t="str">
        <f>MID('Checksum-source'!$K4,AV$3,1)</f>
        <v>1</v>
      </c>
      <c r="BE6" t="str">
        <f>MID('Checksum-source'!$K4,AW$3,1)</f>
        <v>1</v>
      </c>
      <c r="BF6" t="str">
        <f>MID('Checksum-source'!$K4,AX$3,1)</f>
        <v>0</v>
      </c>
      <c r="BG6" s="14" t="str">
        <f>MID('Checksum-source'!$K4,AY$3,1)</f>
        <v>1</v>
      </c>
      <c r="BH6" s="13" t="str">
        <f>MID('Checksum-source'!$L4,AZ$3,1)</f>
        <v>0</v>
      </c>
      <c r="BI6" t="str">
        <f>MID('Checksum-source'!$L4,BA$3,1)</f>
        <v>0</v>
      </c>
      <c r="BJ6" t="str">
        <f>MID('Checksum-source'!$L4,BB$3,1)</f>
        <v>1</v>
      </c>
      <c r="BK6" t="str">
        <f>MID('Checksum-source'!$L4,BC$3,1)</f>
        <v>0</v>
      </c>
      <c r="BL6" t="str">
        <f>MID('Checksum-source'!$L4,BD$3,1)</f>
        <v>1</v>
      </c>
      <c r="BM6" t="str">
        <f>MID('Checksum-source'!$L4,BE$3,1)</f>
        <v>1</v>
      </c>
      <c r="BN6" t="str">
        <f>MID('Checksum-source'!$L4,BF$3,1)</f>
        <v>1</v>
      </c>
      <c r="BO6" s="14" t="str">
        <f>MID('Checksum-source'!$L4,BG$3,1)</f>
        <v>0</v>
      </c>
      <c r="BP6" s="13" t="str">
        <f>MID('Checksum-source'!$M4,BH$3,1)</f>
        <v>0</v>
      </c>
      <c r="BQ6" t="str">
        <f>MID('Checksum-source'!$M4,BI$3,1)</f>
        <v>0</v>
      </c>
      <c r="BR6" t="str">
        <f>MID('Checksum-source'!$M4,BJ$3,1)</f>
        <v>0</v>
      </c>
      <c r="BS6" t="str">
        <f>MID('Checksum-source'!$M4,BK$3,1)</f>
        <v>0</v>
      </c>
      <c r="BT6" t="str">
        <f>MID('Checksum-source'!$M4,BL$3,1)</f>
        <v>0</v>
      </c>
      <c r="BU6" t="str">
        <f>MID('Checksum-source'!$M4,BM$3,1)</f>
        <v>0</v>
      </c>
      <c r="BV6" t="str">
        <f>MID('Checksum-source'!$M4,BN$3,1)</f>
        <v>0</v>
      </c>
      <c r="BW6" s="14" t="str">
        <f>MID('Checksum-source'!$M4,BO$3,1)</f>
        <v>0</v>
      </c>
      <c r="BX6" s="13" t="str">
        <f>MID('Checksum-source'!$N4,BP$3,1)</f>
        <v>0</v>
      </c>
      <c r="BY6" t="str">
        <f>MID('Checksum-source'!$N4,BQ$3,1)</f>
        <v>0</v>
      </c>
      <c r="BZ6" t="str">
        <f>MID('Checksum-source'!$N4,BR$3,1)</f>
        <v>0</v>
      </c>
      <c r="CA6" t="str">
        <f>MID('Checksum-source'!$N4,BS$3,1)</f>
        <v>0</v>
      </c>
      <c r="CB6" t="str">
        <f>MID('Checksum-source'!$N4,BT$3,1)</f>
        <v>0</v>
      </c>
      <c r="CC6" t="str">
        <f>MID('Checksum-source'!$N4,BU$3,1)</f>
        <v>0</v>
      </c>
      <c r="CD6" t="str">
        <f>MID('Checksum-source'!$N4,BV$3,1)</f>
        <v>0</v>
      </c>
      <c r="CE6" s="14" t="str">
        <f>MID('Checksum-source'!$N4,BW$3,1)</f>
        <v>0</v>
      </c>
      <c r="CF6" s="13" t="str">
        <f>MID('Checksum-source'!$O4,BX$3,1)</f>
        <v>0</v>
      </c>
      <c r="CG6" t="str">
        <f>MID('Checksum-source'!$O4,BY$3,1)</f>
        <v>0</v>
      </c>
      <c r="CH6" t="str">
        <f>MID('Checksum-source'!$O4,BZ$3,1)</f>
        <v>0</v>
      </c>
      <c r="CI6" t="str">
        <f>MID('Checksum-source'!$O4,CA$3,1)</f>
        <v>0</v>
      </c>
      <c r="CJ6" t="str">
        <f>MID('Checksum-source'!$O4,CB$3,1)</f>
        <v>0</v>
      </c>
      <c r="CK6" t="str">
        <f>MID('Checksum-source'!$O4,CC$3,1)</f>
        <v>0</v>
      </c>
      <c r="CL6" t="str">
        <f>MID('Checksum-source'!$O4,CD$3,1)</f>
        <v>0</v>
      </c>
      <c r="CM6" s="14" t="str">
        <f>MID('Checksum-source'!$O4,CE$3,1)</f>
        <v>0</v>
      </c>
      <c r="CN6" s="13" t="str">
        <f>MID('Checksum-source'!$P4,CF$3,1)</f>
        <v>1</v>
      </c>
      <c r="CO6" t="str">
        <f>MID('Checksum-source'!$P4,CG$3,1)</f>
        <v>0</v>
      </c>
      <c r="CP6" t="str">
        <f>MID('Checksum-source'!$P4,CH$3,1)</f>
        <v>0</v>
      </c>
      <c r="CQ6" t="str">
        <f>MID('Checksum-source'!$P4,CI$3,1)</f>
        <v>0</v>
      </c>
      <c r="CR6" t="str">
        <f>MID('Checksum-source'!$P4,CJ$3,1)</f>
        <v>0</v>
      </c>
      <c r="CS6" t="str">
        <f>MID('Checksum-source'!$P4,CK$3,1)</f>
        <v>0</v>
      </c>
      <c r="CT6" t="str">
        <f>MID('Checksum-source'!$P4,CL$3,1)</f>
        <v>0</v>
      </c>
      <c r="CU6" s="14" t="str">
        <f>MID('Checksum-source'!$P4,CM$3,1)</f>
        <v>0</v>
      </c>
      <c r="CV6" s="13" t="str">
        <f>MID('Checksum-source'!$Q4,CN$3,1)</f>
        <v>0</v>
      </c>
      <c r="CW6" t="str">
        <f>MID('Checksum-source'!$Q4,CO$3,1)</f>
        <v>0</v>
      </c>
      <c r="CX6" t="str">
        <f>MID('Checksum-source'!$Q4,CP$3,1)</f>
        <v>0</v>
      </c>
      <c r="CY6" t="str">
        <f>MID('Checksum-source'!$Q4,CQ$3,1)</f>
        <v>1</v>
      </c>
      <c r="CZ6" t="str">
        <f>MID('Checksum-source'!$Q4,CR$3,1)</f>
        <v>1</v>
      </c>
      <c r="DA6" t="str">
        <f>MID('Checksum-source'!$Q4,CS$3,1)</f>
        <v>0</v>
      </c>
      <c r="DB6" t="str">
        <f>MID('Checksum-source'!$Q4,CT$3,1)</f>
        <v>0</v>
      </c>
      <c r="DC6" s="14" t="str">
        <f>MID('Checksum-source'!$Q4,CU$3,1)</f>
        <v>1</v>
      </c>
      <c r="DD6" t="str">
        <f>MID('Checksum-source'!$R4,CV$3,1)</f>
        <v>1</v>
      </c>
      <c r="DE6" t="str">
        <f>MID('Checksum-source'!$R4,CW$3,1)</f>
        <v>1</v>
      </c>
      <c r="DF6" t="str">
        <f>MID('Checksum-source'!$R4,CX$3,1)</f>
        <v>0</v>
      </c>
      <c r="DG6" t="str">
        <f>MID('Checksum-source'!$R4,CY$3,1)</f>
        <v>0</v>
      </c>
      <c r="DH6" t="str">
        <f>MID('Checksum-source'!$R4,CZ$3,1)</f>
        <v>1</v>
      </c>
      <c r="DI6" t="str">
        <f>MID('Checksum-source'!$R4,DA$3,1)</f>
        <v>0</v>
      </c>
      <c r="DJ6" t="str">
        <f>MID('Checksum-source'!$R4,DB$3,1)</f>
        <v>1</v>
      </c>
      <c r="DK6" t="str">
        <f>MID('Checksum-source'!$R4,DC$3,1)</f>
        <v>0</v>
      </c>
      <c r="DL6" s="20">
        <f t="shared" si="1"/>
        <v>1</v>
      </c>
      <c r="DM6" s="20">
        <f t="shared" si="2"/>
        <v>1</v>
      </c>
      <c r="DN6" s="20">
        <f t="shared" si="3"/>
        <v>0</v>
      </c>
      <c r="DO6" s="20">
        <f t="shared" si="4"/>
        <v>0</v>
      </c>
      <c r="DP6" s="20">
        <f t="shared" si="5"/>
        <v>1</v>
      </c>
      <c r="DQ6" s="20">
        <f t="shared" si="6"/>
        <v>0</v>
      </c>
      <c r="DR6" s="20">
        <f t="shared" si="7"/>
        <v>1</v>
      </c>
      <c r="DS6" s="20">
        <f t="shared" si="8"/>
        <v>0</v>
      </c>
      <c r="DT6" t="str">
        <f t="shared" si="9"/>
        <v>OK</v>
      </c>
    </row>
    <row r="7" spans="1:124">
      <c r="A7">
        <v>4</v>
      </c>
      <c r="B7" t="str">
        <f>VLOOKUP($A7,'Checksum-source'!$1:$1048576,3)</f>
        <v>Heating</v>
      </c>
      <c r="C7" t="str">
        <f>'Checksum-source'!D5</f>
        <v>Auto signal</v>
      </c>
      <c r="D7" s="13" t="str">
        <f>MID('Checksum-source'!$E5,D$3,1)</f>
        <v>1</v>
      </c>
      <c r="E7" t="str">
        <f>MID('Checksum-source'!$E5,E$3,1)</f>
        <v>0</v>
      </c>
      <c r="F7" t="str">
        <f>MID('Checksum-source'!$E5,F$3,1)</f>
        <v>0</v>
      </c>
      <c r="G7" t="str">
        <f>MID('Checksum-source'!$E5,G$3,1)</f>
        <v>0</v>
      </c>
      <c r="H7" t="str">
        <f>MID('Checksum-source'!$E5,H$3,1)</f>
        <v>0</v>
      </c>
      <c r="I7" t="str">
        <f>MID('Checksum-source'!$E5,I$3,1)</f>
        <v>0</v>
      </c>
      <c r="J7" t="str">
        <f>MID('Checksum-source'!$E5,J$3,1)</f>
        <v>1</v>
      </c>
      <c r="K7" s="14" t="str">
        <f>MID('Checksum-source'!$E5,K$3,1)</f>
        <v>1</v>
      </c>
      <c r="L7" s="13" t="str">
        <f>MID('Checksum-source'!$F5,L$3,1)</f>
        <v>0</v>
      </c>
      <c r="M7" t="str">
        <f>MID('Checksum-source'!$F5,M$3,1)</f>
        <v>0</v>
      </c>
      <c r="N7" t="str">
        <f>MID('Checksum-source'!$F5,N$3,1)</f>
        <v>0</v>
      </c>
      <c r="O7" t="str">
        <f>MID('Checksum-source'!$F5,O$3,1)</f>
        <v>0</v>
      </c>
      <c r="P7" t="str">
        <f>MID('Checksum-source'!$F5,P$3,1)</f>
        <v>0</v>
      </c>
      <c r="Q7" t="str">
        <f>MID('Checksum-source'!$F5,Q$3,1)</f>
        <v>1</v>
      </c>
      <c r="R7" t="str">
        <f>MID('Checksum-source'!$F5,R$3,1)</f>
        <v>1</v>
      </c>
      <c r="S7" s="14" t="str">
        <f>MID('Checksum-source'!$F5,S$3,1)</f>
        <v>0</v>
      </c>
      <c r="T7" s="13" t="str">
        <f>MID('Checksum-source'!$G5,T$3,1)</f>
        <v>0</v>
      </c>
      <c r="U7" t="str">
        <f>MID('Checksum-source'!$G5,U$3,1)</f>
        <v>0</v>
      </c>
      <c r="V7" t="str">
        <f>MID('Checksum-source'!$G5,V$3,1)</f>
        <v>0</v>
      </c>
      <c r="W7" t="str">
        <f>MID('Checksum-source'!$G5,W$3,1)</f>
        <v>0</v>
      </c>
      <c r="X7" t="str">
        <f>MID('Checksum-source'!$G5,X$3,1)</f>
        <v>0</v>
      </c>
      <c r="Y7" t="str">
        <f>MID('Checksum-source'!$G5,Y$3,1)</f>
        <v>0</v>
      </c>
      <c r="Z7" t="str">
        <f>MID('Checksum-source'!$G5,Z$3,1)</f>
        <v>0</v>
      </c>
      <c r="AA7" s="14" t="str">
        <f>MID('Checksum-source'!$G5,AA$3,1)</f>
        <v>0</v>
      </c>
      <c r="AB7" s="13" t="str">
        <f>MID('Checksum-source'!$H5,AB$3,1)</f>
        <v>0</v>
      </c>
      <c r="AC7" t="str">
        <f>MID('Checksum-source'!$H5,AC$3,1)</f>
        <v>1</v>
      </c>
      <c r="AD7" t="str">
        <f>MID('Checksum-source'!$H5,AD$3,1)</f>
        <v>1</v>
      </c>
      <c r="AE7" t="str">
        <f>MID('Checksum-source'!$H5,AE$3,1)</f>
        <v>1</v>
      </c>
      <c r="AF7" t="str">
        <f>MID('Checksum-source'!$H5,AF$3,1)</f>
        <v>0</v>
      </c>
      <c r="AG7" t="str">
        <f>MID('Checksum-source'!$H5,AG$3,1)</f>
        <v>0</v>
      </c>
      <c r="AH7" t="str">
        <f>MID('Checksum-source'!$H5,AH$3,1)</f>
        <v>0</v>
      </c>
      <c r="AI7" s="14" t="str">
        <f>MID('Checksum-source'!$H5,AI$3,1)</f>
        <v>0</v>
      </c>
      <c r="AJ7" s="13" t="str">
        <f>MID('Checksum-source'!$I5,AJ$3,1)</f>
        <v>0</v>
      </c>
      <c r="AK7" t="str">
        <f>MID('Checksum-source'!$I5,AK$3,1)</f>
        <v>0</v>
      </c>
      <c r="AL7" t="str">
        <f>MID('Checksum-source'!$I5,AL$3,1)</f>
        <v>0</v>
      </c>
      <c r="AM7" t="str">
        <f>MID('Checksum-source'!$I5,AM$3,1)</f>
        <v>0</v>
      </c>
      <c r="AN7" t="str">
        <f>MID('Checksum-source'!$I5,AN$3,1)</f>
        <v>0</v>
      </c>
      <c r="AO7" t="str">
        <f>MID('Checksum-source'!$I5,AO$3,1)</f>
        <v>0</v>
      </c>
      <c r="AP7" t="str">
        <f>MID('Checksum-source'!$I5,AP$3,1)</f>
        <v>0</v>
      </c>
      <c r="AQ7" s="14" t="str">
        <f>MID('Checksum-source'!$I5,AQ$3,1)</f>
        <v>0</v>
      </c>
      <c r="AR7" s="13" t="str">
        <f>MID('Checksum-source'!$J5,AJ$3,1)</f>
        <v>0</v>
      </c>
      <c r="AS7" t="str">
        <f>MID('Checksum-source'!$J5,AK$3,1)</f>
        <v>0</v>
      </c>
      <c r="AT7" t="str">
        <f>MID('Checksum-source'!$J5,AL$3,1)</f>
        <v>0</v>
      </c>
      <c r="AU7" t="str">
        <f>MID('Checksum-source'!$J5,AM$3,1)</f>
        <v>0</v>
      </c>
      <c r="AV7" t="str">
        <f>MID('Checksum-source'!$J5,AN$3,1)</f>
        <v>0</v>
      </c>
      <c r="AW7" t="str">
        <f>MID('Checksum-source'!$J5,AO$3,1)</f>
        <v>0</v>
      </c>
      <c r="AX7" t="str">
        <f>MID('Checksum-source'!$J5,AP$3,1)</f>
        <v>0</v>
      </c>
      <c r="AY7" s="14" t="str">
        <f>MID('Checksum-source'!$J5,AQ$3,1)</f>
        <v>0</v>
      </c>
      <c r="AZ7" s="13" t="str">
        <f>MID('Checksum-source'!$K5,AR$3,1)</f>
        <v>0</v>
      </c>
      <c r="BA7" t="str">
        <f>MID('Checksum-source'!$K5,AS$3,1)</f>
        <v>0</v>
      </c>
      <c r="BB7" t="str">
        <f>MID('Checksum-source'!$K5,AT$3,1)</f>
        <v>0</v>
      </c>
      <c r="BC7" t="str">
        <f>MID('Checksum-source'!$K5,AU$3,1)</f>
        <v>0</v>
      </c>
      <c r="BD7" t="str">
        <f>MID('Checksum-source'!$K5,AV$3,1)</f>
        <v>1</v>
      </c>
      <c r="BE7" t="str">
        <f>MID('Checksum-source'!$K5,AW$3,1)</f>
        <v>1</v>
      </c>
      <c r="BF7" t="str">
        <f>MID('Checksum-source'!$K5,AX$3,1)</f>
        <v>0</v>
      </c>
      <c r="BG7" s="14" t="str">
        <f>MID('Checksum-source'!$K5,AY$3,1)</f>
        <v>1</v>
      </c>
      <c r="BH7" s="13" t="str">
        <f>MID('Checksum-source'!$L5,AZ$3,1)</f>
        <v>0</v>
      </c>
      <c r="BI7" t="str">
        <f>MID('Checksum-source'!$L5,BA$3,1)</f>
        <v>0</v>
      </c>
      <c r="BJ7" t="str">
        <f>MID('Checksum-source'!$L5,BB$3,1)</f>
        <v>1</v>
      </c>
      <c r="BK7" t="str">
        <f>MID('Checksum-source'!$L5,BC$3,1)</f>
        <v>0</v>
      </c>
      <c r="BL7" t="str">
        <f>MID('Checksum-source'!$L5,BD$3,1)</f>
        <v>1</v>
      </c>
      <c r="BM7" t="str">
        <f>MID('Checksum-source'!$L5,BE$3,1)</f>
        <v>1</v>
      </c>
      <c r="BN7" t="str">
        <f>MID('Checksum-source'!$L5,BF$3,1)</f>
        <v>1</v>
      </c>
      <c r="BO7" s="14" t="str">
        <f>MID('Checksum-source'!$L5,BG$3,1)</f>
        <v>1</v>
      </c>
      <c r="BP7" s="13" t="str">
        <f>MID('Checksum-source'!$M5,BH$3,1)</f>
        <v>0</v>
      </c>
      <c r="BQ7" t="str">
        <f>MID('Checksum-source'!$M5,BI$3,1)</f>
        <v>0</v>
      </c>
      <c r="BR7" t="str">
        <f>MID('Checksum-source'!$M5,BJ$3,1)</f>
        <v>0</v>
      </c>
      <c r="BS7" t="str">
        <f>MID('Checksum-source'!$M5,BK$3,1)</f>
        <v>0</v>
      </c>
      <c r="BT7" t="str">
        <f>MID('Checksum-source'!$M5,BL$3,1)</f>
        <v>0</v>
      </c>
      <c r="BU7" t="str">
        <f>MID('Checksum-source'!$M5,BM$3,1)</f>
        <v>0</v>
      </c>
      <c r="BV7" t="str">
        <f>MID('Checksum-source'!$M5,BN$3,1)</f>
        <v>0</v>
      </c>
      <c r="BW7" s="14" t="str">
        <f>MID('Checksum-source'!$M5,BO$3,1)</f>
        <v>0</v>
      </c>
      <c r="BX7" s="13" t="str">
        <f>MID('Checksum-source'!$N5,BP$3,1)</f>
        <v>0</v>
      </c>
      <c r="BY7" t="str">
        <f>MID('Checksum-source'!$N5,BQ$3,1)</f>
        <v>0</v>
      </c>
      <c r="BZ7" t="str">
        <f>MID('Checksum-source'!$N5,BR$3,1)</f>
        <v>0</v>
      </c>
      <c r="CA7" t="str">
        <f>MID('Checksum-source'!$N5,BS$3,1)</f>
        <v>0</v>
      </c>
      <c r="CB7" t="str">
        <f>MID('Checksum-source'!$N5,BT$3,1)</f>
        <v>0</v>
      </c>
      <c r="CC7" t="str">
        <f>MID('Checksum-source'!$N5,BU$3,1)</f>
        <v>0</v>
      </c>
      <c r="CD7" t="str">
        <f>MID('Checksum-source'!$N5,BV$3,1)</f>
        <v>0</v>
      </c>
      <c r="CE7" s="14" t="str">
        <f>MID('Checksum-source'!$N5,BW$3,1)</f>
        <v>0</v>
      </c>
      <c r="CF7" s="13" t="str">
        <f>MID('Checksum-source'!$O5,BX$3,1)</f>
        <v>0</v>
      </c>
      <c r="CG7" t="str">
        <f>MID('Checksum-source'!$O5,BY$3,1)</f>
        <v>0</v>
      </c>
      <c r="CH7" t="str">
        <f>MID('Checksum-source'!$O5,BZ$3,1)</f>
        <v>0</v>
      </c>
      <c r="CI7" t="str">
        <f>MID('Checksum-source'!$O5,CA$3,1)</f>
        <v>0</v>
      </c>
      <c r="CJ7" t="str">
        <f>MID('Checksum-source'!$O5,CB$3,1)</f>
        <v>0</v>
      </c>
      <c r="CK7" t="str">
        <f>MID('Checksum-source'!$O5,CC$3,1)</f>
        <v>0</v>
      </c>
      <c r="CL7" t="str">
        <f>MID('Checksum-source'!$O5,CD$3,1)</f>
        <v>0</v>
      </c>
      <c r="CM7" s="14" t="str">
        <f>MID('Checksum-source'!$O5,CE$3,1)</f>
        <v>0</v>
      </c>
      <c r="CN7" s="13" t="str">
        <f>MID('Checksum-source'!$P5,CF$3,1)</f>
        <v>1</v>
      </c>
      <c r="CO7" t="str">
        <f>MID('Checksum-source'!$P5,CG$3,1)</f>
        <v>0</v>
      </c>
      <c r="CP7" t="str">
        <f>MID('Checksum-source'!$P5,CH$3,1)</f>
        <v>0</v>
      </c>
      <c r="CQ7" t="str">
        <f>MID('Checksum-source'!$P5,CI$3,1)</f>
        <v>0</v>
      </c>
      <c r="CR7" t="str">
        <f>MID('Checksum-source'!$P5,CJ$3,1)</f>
        <v>0</v>
      </c>
      <c r="CS7" t="str">
        <f>MID('Checksum-source'!$P5,CK$3,1)</f>
        <v>0</v>
      </c>
      <c r="CT7" t="str">
        <f>MID('Checksum-source'!$P5,CL$3,1)</f>
        <v>0</v>
      </c>
      <c r="CU7" s="14" t="str">
        <f>MID('Checksum-source'!$P5,CM$3,1)</f>
        <v>0</v>
      </c>
      <c r="CV7" s="13" t="str">
        <f>MID('Checksum-source'!$Q5,CN$3,1)</f>
        <v>0</v>
      </c>
      <c r="CW7" t="str">
        <f>MID('Checksum-source'!$Q5,CO$3,1)</f>
        <v>0</v>
      </c>
      <c r="CX7" t="str">
        <f>MID('Checksum-source'!$Q5,CP$3,1)</f>
        <v>0</v>
      </c>
      <c r="CY7" t="str">
        <f>MID('Checksum-source'!$Q5,CQ$3,1)</f>
        <v>1</v>
      </c>
      <c r="CZ7" t="str">
        <f>MID('Checksum-source'!$Q5,CR$3,1)</f>
        <v>1</v>
      </c>
      <c r="DA7" t="str">
        <f>MID('Checksum-source'!$Q5,CS$3,1)</f>
        <v>0</v>
      </c>
      <c r="DB7" t="str">
        <f>MID('Checksum-source'!$Q5,CT$3,1)</f>
        <v>1</v>
      </c>
      <c r="DC7" s="14" t="str">
        <f>MID('Checksum-source'!$Q5,CU$3,1)</f>
        <v>0</v>
      </c>
      <c r="DD7" t="str">
        <f>MID('Checksum-source'!$R5,CV$3,1)</f>
        <v>1</v>
      </c>
      <c r="DE7" t="str">
        <f>MID('Checksum-source'!$R5,CW$3,1)</f>
        <v>1</v>
      </c>
      <c r="DF7" t="str">
        <f>MID('Checksum-source'!$R5,CX$3,1)</f>
        <v>0</v>
      </c>
      <c r="DG7" t="str">
        <f>MID('Checksum-source'!$R5,CY$3,1)</f>
        <v>0</v>
      </c>
      <c r="DH7" t="str">
        <f>MID('Checksum-source'!$R5,CZ$3,1)</f>
        <v>1</v>
      </c>
      <c r="DI7" t="str">
        <f>MID('Checksum-source'!$R5,DA$3,1)</f>
        <v>0</v>
      </c>
      <c r="DJ7" t="str">
        <f>MID('Checksum-source'!$R5,DB$3,1)</f>
        <v>0</v>
      </c>
      <c r="DK7" t="str">
        <f>MID('Checksum-source'!$R5,DC$3,1)</f>
        <v>0</v>
      </c>
      <c r="DL7" s="20">
        <f t="shared" si="1"/>
        <v>1</v>
      </c>
      <c r="DM7" s="20">
        <f t="shared" si="2"/>
        <v>1</v>
      </c>
      <c r="DN7" s="20">
        <f t="shared" si="3"/>
        <v>0</v>
      </c>
      <c r="DO7" s="20">
        <f t="shared" si="4"/>
        <v>0</v>
      </c>
      <c r="DP7" s="20">
        <f t="shared" si="5"/>
        <v>1</v>
      </c>
      <c r="DQ7" s="20">
        <f t="shared" si="6"/>
        <v>0</v>
      </c>
      <c r="DR7" s="20">
        <f t="shared" si="7"/>
        <v>0</v>
      </c>
      <c r="DS7" s="20">
        <f t="shared" si="8"/>
        <v>0</v>
      </c>
      <c r="DT7" t="str">
        <f t="shared" si="9"/>
        <v>OK</v>
      </c>
    </row>
    <row r="8" spans="1:124" ht="15" customHeight="1">
      <c r="A8">
        <v>5</v>
      </c>
      <c r="B8" t="str">
        <f>VLOOKUP($A8,'Checksum-source'!$1:$1048576,3)</f>
        <v>Heating</v>
      </c>
      <c r="C8" t="str">
        <f>'Checksum-source'!D6</f>
        <v>Auto signal</v>
      </c>
      <c r="D8" s="13" t="str">
        <f>MID('Checksum-source'!$E6,D$3,1)</f>
        <v>1</v>
      </c>
      <c r="E8" t="str">
        <f>MID('Checksum-source'!$E6,E$3,1)</f>
        <v>0</v>
      </c>
      <c r="F8" t="str">
        <f>MID('Checksum-source'!$E6,F$3,1)</f>
        <v>0</v>
      </c>
      <c r="G8" t="str">
        <f>MID('Checksum-source'!$E6,G$3,1)</f>
        <v>0</v>
      </c>
      <c r="H8" t="str">
        <f>MID('Checksum-source'!$E6,H$3,1)</f>
        <v>0</v>
      </c>
      <c r="I8" t="str">
        <f>MID('Checksum-source'!$E6,I$3,1)</f>
        <v>0</v>
      </c>
      <c r="J8" t="str">
        <f>MID('Checksum-source'!$E6,J$3,1)</f>
        <v>1</v>
      </c>
      <c r="K8" s="14" t="str">
        <f>MID('Checksum-source'!$E6,K$3,1)</f>
        <v>1</v>
      </c>
      <c r="L8" s="13" t="str">
        <f>MID('Checksum-source'!$F6,L$3,1)</f>
        <v>0</v>
      </c>
      <c r="M8" t="str">
        <f>MID('Checksum-source'!$F6,M$3,1)</f>
        <v>0</v>
      </c>
      <c r="N8" t="str">
        <f>MID('Checksum-source'!$F6,N$3,1)</f>
        <v>0</v>
      </c>
      <c r="O8" t="str">
        <f>MID('Checksum-source'!$F6,O$3,1)</f>
        <v>0</v>
      </c>
      <c r="P8" t="str">
        <f>MID('Checksum-source'!$F6,P$3,1)</f>
        <v>0</v>
      </c>
      <c r="Q8" t="str">
        <f>MID('Checksum-source'!$F6,Q$3,1)</f>
        <v>1</v>
      </c>
      <c r="R8" t="str">
        <f>MID('Checksum-source'!$F6,R$3,1)</f>
        <v>1</v>
      </c>
      <c r="S8" s="14" t="str">
        <f>MID('Checksum-source'!$F6,S$3,1)</f>
        <v>0</v>
      </c>
      <c r="T8" s="13" t="str">
        <f>MID('Checksum-source'!$G6,T$3,1)</f>
        <v>0</v>
      </c>
      <c r="U8" t="str">
        <f>MID('Checksum-source'!$G6,U$3,1)</f>
        <v>0</v>
      </c>
      <c r="V8" t="str">
        <f>MID('Checksum-source'!$G6,V$3,1)</f>
        <v>0</v>
      </c>
      <c r="W8" t="str">
        <f>MID('Checksum-source'!$G6,W$3,1)</f>
        <v>0</v>
      </c>
      <c r="X8" t="str">
        <f>MID('Checksum-source'!$G6,X$3,1)</f>
        <v>0</v>
      </c>
      <c r="Y8" t="str">
        <f>MID('Checksum-source'!$G6,Y$3,1)</f>
        <v>0</v>
      </c>
      <c r="Z8" t="str">
        <f>MID('Checksum-source'!$G6,Z$3,1)</f>
        <v>0</v>
      </c>
      <c r="AA8" s="14" t="str">
        <f>MID('Checksum-source'!$G6,AA$3,1)</f>
        <v>0</v>
      </c>
      <c r="AB8" s="13" t="str">
        <f>MID('Checksum-source'!$H6,AB$3,1)</f>
        <v>0</v>
      </c>
      <c r="AC8" t="str">
        <f>MID('Checksum-source'!$H6,AC$3,1)</f>
        <v>1</v>
      </c>
      <c r="AD8" t="str">
        <f>MID('Checksum-source'!$H6,AD$3,1)</f>
        <v>1</v>
      </c>
      <c r="AE8" t="str">
        <f>MID('Checksum-source'!$H6,AE$3,1)</f>
        <v>1</v>
      </c>
      <c r="AF8" t="str">
        <f>MID('Checksum-source'!$H6,AF$3,1)</f>
        <v>0</v>
      </c>
      <c r="AG8" t="str">
        <f>MID('Checksum-source'!$H6,AG$3,1)</f>
        <v>0</v>
      </c>
      <c r="AH8" t="str">
        <f>MID('Checksum-source'!$H6,AH$3,1)</f>
        <v>0</v>
      </c>
      <c r="AI8" s="14" t="str">
        <f>MID('Checksum-source'!$H6,AI$3,1)</f>
        <v>0</v>
      </c>
      <c r="AJ8" s="13" t="str">
        <f>MID('Checksum-source'!$I6,AJ$3,1)</f>
        <v>0</v>
      </c>
      <c r="AK8" t="str">
        <f>MID('Checksum-source'!$I6,AK$3,1)</f>
        <v>0</v>
      </c>
      <c r="AL8" t="str">
        <f>MID('Checksum-source'!$I6,AL$3,1)</f>
        <v>0</v>
      </c>
      <c r="AM8" t="str">
        <f>MID('Checksum-source'!$I6,AM$3,1)</f>
        <v>0</v>
      </c>
      <c r="AN8" t="str">
        <f>MID('Checksum-source'!$I6,AN$3,1)</f>
        <v>0</v>
      </c>
      <c r="AO8" t="str">
        <f>MID('Checksum-source'!$I6,AO$3,1)</f>
        <v>0</v>
      </c>
      <c r="AP8" t="str">
        <f>MID('Checksum-source'!$I6,AP$3,1)</f>
        <v>0</v>
      </c>
      <c r="AQ8" s="14" t="str">
        <f>MID('Checksum-source'!$I6,AQ$3,1)</f>
        <v>0</v>
      </c>
      <c r="AR8" s="13" t="str">
        <f>MID('Checksum-source'!$J6,AJ$3,1)</f>
        <v>0</v>
      </c>
      <c r="AS8" t="str">
        <f>MID('Checksum-source'!$J6,AK$3,1)</f>
        <v>0</v>
      </c>
      <c r="AT8" t="str">
        <f>MID('Checksum-source'!$J6,AL$3,1)</f>
        <v>0</v>
      </c>
      <c r="AU8" t="str">
        <f>MID('Checksum-source'!$J6,AM$3,1)</f>
        <v>0</v>
      </c>
      <c r="AV8" t="str">
        <f>MID('Checksum-source'!$J6,AN$3,1)</f>
        <v>0</v>
      </c>
      <c r="AW8" t="str">
        <f>MID('Checksum-source'!$J6,AO$3,1)</f>
        <v>0</v>
      </c>
      <c r="AX8" t="str">
        <f>MID('Checksum-source'!$J6,AP$3,1)</f>
        <v>0</v>
      </c>
      <c r="AY8" s="14" t="str">
        <f>MID('Checksum-source'!$J6,AQ$3,1)</f>
        <v>0</v>
      </c>
      <c r="AZ8" s="13" t="str">
        <f>MID('Checksum-source'!$K6,AR$3,1)</f>
        <v>0</v>
      </c>
      <c r="BA8" t="str">
        <f>MID('Checksum-source'!$K6,AS$3,1)</f>
        <v>0</v>
      </c>
      <c r="BB8" t="str">
        <f>MID('Checksum-source'!$K6,AT$3,1)</f>
        <v>0</v>
      </c>
      <c r="BC8" t="str">
        <f>MID('Checksum-source'!$K6,AU$3,1)</f>
        <v>0</v>
      </c>
      <c r="BD8" t="str">
        <f>MID('Checksum-source'!$K6,AV$3,1)</f>
        <v>1</v>
      </c>
      <c r="BE8" t="str">
        <f>MID('Checksum-source'!$K6,AW$3,1)</f>
        <v>1</v>
      </c>
      <c r="BF8" t="str">
        <f>MID('Checksum-source'!$K6,AX$3,1)</f>
        <v>0</v>
      </c>
      <c r="BG8" s="14" t="str">
        <f>MID('Checksum-source'!$K6,AY$3,1)</f>
        <v>1</v>
      </c>
      <c r="BH8" s="13" t="str">
        <f>MID('Checksum-source'!$L6,AZ$3,1)</f>
        <v>0</v>
      </c>
      <c r="BI8" t="str">
        <f>MID('Checksum-source'!$L6,BA$3,1)</f>
        <v>0</v>
      </c>
      <c r="BJ8" t="str">
        <f>MID('Checksum-source'!$L6,BB$3,1)</f>
        <v>1</v>
      </c>
      <c r="BK8" t="str">
        <f>MID('Checksum-source'!$L6,BC$3,1)</f>
        <v>1</v>
      </c>
      <c r="BL8" t="str">
        <f>MID('Checksum-source'!$L6,BD$3,1)</f>
        <v>0</v>
      </c>
      <c r="BM8" t="str">
        <f>MID('Checksum-source'!$L6,BE$3,1)</f>
        <v>1</v>
      </c>
      <c r="BN8" t="str">
        <f>MID('Checksum-source'!$L6,BF$3,1)</f>
        <v>0</v>
      </c>
      <c r="BO8" s="14" t="str">
        <f>MID('Checksum-source'!$L6,BG$3,1)</f>
        <v>1</v>
      </c>
      <c r="BP8" s="13" t="str">
        <f>MID('Checksum-source'!$M6,BH$3,1)</f>
        <v>0</v>
      </c>
      <c r="BQ8" t="str">
        <f>MID('Checksum-source'!$M6,BI$3,1)</f>
        <v>0</v>
      </c>
      <c r="BR8" t="str">
        <f>MID('Checksum-source'!$M6,BJ$3,1)</f>
        <v>0</v>
      </c>
      <c r="BS8" t="str">
        <f>MID('Checksum-source'!$M6,BK$3,1)</f>
        <v>0</v>
      </c>
      <c r="BT8" t="str">
        <f>MID('Checksum-source'!$M6,BL$3,1)</f>
        <v>0</v>
      </c>
      <c r="BU8" t="str">
        <f>MID('Checksum-source'!$M6,BM$3,1)</f>
        <v>0</v>
      </c>
      <c r="BV8" t="str">
        <f>MID('Checksum-source'!$M6,BN$3,1)</f>
        <v>0</v>
      </c>
      <c r="BW8" s="14" t="str">
        <f>MID('Checksum-source'!$M6,BO$3,1)</f>
        <v>0</v>
      </c>
      <c r="BX8" s="13" t="str">
        <f>MID('Checksum-source'!$N6,BP$3,1)</f>
        <v>0</v>
      </c>
      <c r="BY8" t="str">
        <f>MID('Checksum-source'!$N6,BQ$3,1)</f>
        <v>0</v>
      </c>
      <c r="BZ8" t="str">
        <f>MID('Checksum-source'!$N6,BR$3,1)</f>
        <v>0</v>
      </c>
      <c r="CA8" t="str">
        <f>MID('Checksum-source'!$N6,BS$3,1)</f>
        <v>0</v>
      </c>
      <c r="CB8" t="str">
        <f>MID('Checksum-source'!$N6,BT$3,1)</f>
        <v>0</v>
      </c>
      <c r="CC8" t="str">
        <f>MID('Checksum-source'!$N6,BU$3,1)</f>
        <v>0</v>
      </c>
      <c r="CD8" t="str">
        <f>MID('Checksum-source'!$N6,BV$3,1)</f>
        <v>0</v>
      </c>
      <c r="CE8" s="14" t="str">
        <f>MID('Checksum-source'!$N6,BW$3,1)</f>
        <v>0</v>
      </c>
      <c r="CF8" s="13" t="str">
        <f>MID('Checksum-source'!$O6,BX$3,1)</f>
        <v>0</v>
      </c>
      <c r="CG8" t="str">
        <f>MID('Checksum-source'!$O6,BY$3,1)</f>
        <v>0</v>
      </c>
      <c r="CH8" t="str">
        <f>MID('Checksum-source'!$O6,BZ$3,1)</f>
        <v>0</v>
      </c>
      <c r="CI8" t="str">
        <f>MID('Checksum-source'!$O6,CA$3,1)</f>
        <v>0</v>
      </c>
      <c r="CJ8" t="str">
        <f>MID('Checksum-source'!$O6,CB$3,1)</f>
        <v>0</v>
      </c>
      <c r="CK8" t="str">
        <f>MID('Checksum-source'!$O6,CC$3,1)</f>
        <v>0</v>
      </c>
      <c r="CL8" t="str">
        <f>MID('Checksum-source'!$O6,CD$3,1)</f>
        <v>0</v>
      </c>
      <c r="CM8" s="14" t="str">
        <f>MID('Checksum-source'!$O6,CE$3,1)</f>
        <v>0</v>
      </c>
      <c r="CN8" s="13" t="str">
        <f>MID('Checksum-source'!$P6,CF$3,1)</f>
        <v>1</v>
      </c>
      <c r="CO8" t="str">
        <f>MID('Checksum-source'!$P6,CG$3,1)</f>
        <v>0</v>
      </c>
      <c r="CP8" t="str">
        <f>MID('Checksum-source'!$P6,CH$3,1)</f>
        <v>0</v>
      </c>
      <c r="CQ8" t="str">
        <f>MID('Checksum-source'!$P6,CI$3,1)</f>
        <v>0</v>
      </c>
      <c r="CR8" t="str">
        <f>MID('Checksum-source'!$P6,CJ$3,1)</f>
        <v>0</v>
      </c>
      <c r="CS8" t="str">
        <f>MID('Checksum-source'!$P6,CK$3,1)</f>
        <v>0</v>
      </c>
      <c r="CT8" t="str">
        <f>MID('Checksum-source'!$P6,CL$3,1)</f>
        <v>0</v>
      </c>
      <c r="CU8" s="14" t="str">
        <f>MID('Checksum-source'!$P6,CM$3,1)</f>
        <v>0</v>
      </c>
      <c r="CV8" s="13" t="str">
        <f>MID('Checksum-source'!$Q6,CN$3,1)</f>
        <v>0</v>
      </c>
      <c r="CW8" t="str">
        <f>MID('Checksum-source'!$Q6,CO$3,1)</f>
        <v>0</v>
      </c>
      <c r="CX8" t="str">
        <f>MID('Checksum-source'!$Q6,CP$3,1)</f>
        <v>0</v>
      </c>
      <c r="CY8" t="str">
        <f>MID('Checksum-source'!$Q6,CQ$3,1)</f>
        <v>1</v>
      </c>
      <c r="CZ8" t="str">
        <f>MID('Checksum-source'!$Q6,CR$3,1)</f>
        <v>1</v>
      </c>
      <c r="DA8" t="str">
        <f>MID('Checksum-source'!$Q6,CS$3,1)</f>
        <v>0</v>
      </c>
      <c r="DB8" t="str">
        <f>MID('Checksum-source'!$Q6,CT$3,1)</f>
        <v>1</v>
      </c>
      <c r="DC8" s="14" t="str">
        <f>MID('Checksum-source'!$Q6,CU$3,1)</f>
        <v>1</v>
      </c>
      <c r="DD8" t="str">
        <f>MID('Checksum-source'!$R6,CV$3,1)</f>
        <v>1</v>
      </c>
      <c r="DE8" t="str">
        <f>MID('Checksum-source'!$R6,CW$3,1)</f>
        <v>1</v>
      </c>
      <c r="DF8" t="str">
        <f>MID('Checksum-source'!$R6,CX$3,1)</f>
        <v>0</v>
      </c>
      <c r="DG8" t="str">
        <f>MID('Checksum-source'!$R6,CY$3,1)</f>
        <v>1</v>
      </c>
      <c r="DH8" t="str">
        <f>MID('Checksum-source'!$R6,CZ$3,1)</f>
        <v>0</v>
      </c>
      <c r="DI8" t="str">
        <f>MID('Checksum-source'!$R6,DA$3,1)</f>
        <v>0</v>
      </c>
      <c r="DJ8" t="str">
        <f>MID('Checksum-source'!$R6,DB$3,1)</f>
        <v>1</v>
      </c>
      <c r="DK8" t="str">
        <f>MID('Checksum-source'!$R6,DC$3,1)</f>
        <v>1</v>
      </c>
      <c r="DL8" s="20">
        <f t="shared" si="1"/>
        <v>1</v>
      </c>
      <c r="DM8" s="20">
        <f t="shared" si="2"/>
        <v>1</v>
      </c>
      <c r="DN8" s="20">
        <f t="shared" si="3"/>
        <v>0</v>
      </c>
      <c r="DO8" s="20">
        <f t="shared" si="4"/>
        <v>1</v>
      </c>
      <c r="DP8" s="20">
        <f t="shared" si="5"/>
        <v>0</v>
      </c>
      <c r="DQ8" s="20">
        <f t="shared" si="6"/>
        <v>0</v>
      </c>
      <c r="DR8" s="20">
        <f t="shared" si="7"/>
        <v>1</v>
      </c>
      <c r="DS8" s="20">
        <f t="shared" si="8"/>
        <v>1</v>
      </c>
      <c r="DT8" t="str">
        <f t="shared" si="9"/>
        <v>OK</v>
      </c>
    </row>
    <row r="9" spans="1:124">
      <c r="A9">
        <v>6</v>
      </c>
      <c r="B9" t="str">
        <f>VLOOKUP($A9,'Checksum-source'!$1:$1048576,3)</f>
        <v>Heating</v>
      </c>
      <c r="C9" t="str">
        <f>'Checksum-source'!D7</f>
        <v>Auto signal</v>
      </c>
      <c r="D9" s="13" t="str">
        <f>MID('Checksum-source'!$E7,D$3,1)</f>
        <v>1</v>
      </c>
      <c r="E9" t="str">
        <f>MID('Checksum-source'!$E7,E$3,1)</f>
        <v>0</v>
      </c>
      <c r="F9" t="str">
        <f>MID('Checksum-source'!$E7,F$3,1)</f>
        <v>0</v>
      </c>
      <c r="G9" t="str">
        <f>MID('Checksum-source'!$E7,G$3,1)</f>
        <v>0</v>
      </c>
      <c r="H9" t="str">
        <f>MID('Checksum-source'!$E7,H$3,1)</f>
        <v>0</v>
      </c>
      <c r="I9" t="str">
        <f>MID('Checksum-source'!$E7,I$3,1)</f>
        <v>0</v>
      </c>
      <c r="J9" t="str">
        <f>MID('Checksum-source'!$E7,J$3,1)</f>
        <v>1</v>
      </c>
      <c r="K9" s="14" t="str">
        <f>MID('Checksum-source'!$E7,K$3,1)</f>
        <v>1</v>
      </c>
      <c r="L9" s="13" t="str">
        <f>MID('Checksum-source'!$F7,L$3,1)</f>
        <v>0</v>
      </c>
      <c r="M9" t="str">
        <f>MID('Checksum-source'!$F7,M$3,1)</f>
        <v>0</v>
      </c>
      <c r="N9" t="str">
        <f>MID('Checksum-source'!$F7,N$3,1)</f>
        <v>0</v>
      </c>
      <c r="O9" t="str">
        <f>MID('Checksum-source'!$F7,O$3,1)</f>
        <v>0</v>
      </c>
      <c r="P9" t="str">
        <f>MID('Checksum-source'!$F7,P$3,1)</f>
        <v>0</v>
      </c>
      <c r="Q9" t="str">
        <f>MID('Checksum-source'!$F7,Q$3,1)</f>
        <v>1</v>
      </c>
      <c r="R9" t="str">
        <f>MID('Checksum-source'!$F7,R$3,1)</f>
        <v>1</v>
      </c>
      <c r="S9" s="14" t="str">
        <f>MID('Checksum-source'!$F7,S$3,1)</f>
        <v>0</v>
      </c>
      <c r="T9" s="13" t="str">
        <f>MID('Checksum-source'!$G7,T$3,1)</f>
        <v>0</v>
      </c>
      <c r="U9" t="str">
        <f>MID('Checksum-source'!$G7,U$3,1)</f>
        <v>0</v>
      </c>
      <c r="V9" t="str">
        <f>MID('Checksum-source'!$G7,V$3,1)</f>
        <v>0</v>
      </c>
      <c r="W9" t="str">
        <f>MID('Checksum-source'!$G7,W$3,1)</f>
        <v>0</v>
      </c>
      <c r="X9" t="str">
        <f>MID('Checksum-source'!$G7,X$3,1)</f>
        <v>0</v>
      </c>
      <c r="Y9" t="str">
        <f>MID('Checksum-source'!$G7,Y$3,1)</f>
        <v>0</v>
      </c>
      <c r="Z9" t="str">
        <f>MID('Checksum-source'!$G7,Z$3,1)</f>
        <v>0</v>
      </c>
      <c r="AA9" s="14" t="str">
        <f>MID('Checksum-source'!$G7,AA$3,1)</f>
        <v>0</v>
      </c>
      <c r="AB9" s="13" t="str">
        <f>MID('Checksum-source'!$H7,AB$3,1)</f>
        <v>0</v>
      </c>
      <c r="AC9" t="str">
        <f>MID('Checksum-source'!$H7,AC$3,1)</f>
        <v>1</v>
      </c>
      <c r="AD9" t="str">
        <f>MID('Checksum-source'!$H7,AD$3,1)</f>
        <v>1</v>
      </c>
      <c r="AE9" t="str">
        <f>MID('Checksum-source'!$H7,AE$3,1)</f>
        <v>1</v>
      </c>
      <c r="AF9" t="str">
        <f>MID('Checksum-source'!$H7,AF$3,1)</f>
        <v>0</v>
      </c>
      <c r="AG9" t="str">
        <f>MID('Checksum-source'!$H7,AG$3,1)</f>
        <v>0</v>
      </c>
      <c r="AH9" t="str">
        <f>MID('Checksum-source'!$H7,AH$3,1)</f>
        <v>0</v>
      </c>
      <c r="AI9" s="14" t="str">
        <f>MID('Checksum-source'!$H7,AI$3,1)</f>
        <v>0</v>
      </c>
      <c r="AJ9" s="13" t="str">
        <f>MID('Checksum-source'!$I7,AJ$3,1)</f>
        <v>0</v>
      </c>
      <c r="AK9" t="str">
        <f>MID('Checksum-source'!$I7,AK$3,1)</f>
        <v>0</v>
      </c>
      <c r="AL9" t="str">
        <f>MID('Checksum-source'!$I7,AL$3,1)</f>
        <v>0</v>
      </c>
      <c r="AM9" t="str">
        <f>MID('Checksum-source'!$I7,AM$3,1)</f>
        <v>0</v>
      </c>
      <c r="AN9" t="str">
        <f>MID('Checksum-source'!$I7,AN$3,1)</f>
        <v>0</v>
      </c>
      <c r="AO9" t="str">
        <f>MID('Checksum-source'!$I7,AO$3,1)</f>
        <v>0</v>
      </c>
      <c r="AP9" t="str">
        <f>MID('Checksum-source'!$I7,AP$3,1)</f>
        <v>0</v>
      </c>
      <c r="AQ9" s="14" t="str">
        <f>MID('Checksum-source'!$I7,AQ$3,1)</f>
        <v>0</v>
      </c>
      <c r="AR9" s="13" t="str">
        <f>MID('Checksum-source'!$J7,AJ$3,1)</f>
        <v>0</v>
      </c>
      <c r="AS9" t="str">
        <f>MID('Checksum-source'!$J7,AK$3,1)</f>
        <v>0</v>
      </c>
      <c r="AT9" t="str">
        <f>MID('Checksum-source'!$J7,AL$3,1)</f>
        <v>0</v>
      </c>
      <c r="AU9" t="str">
        <f>MID('Checksum-source'!$J7,AM$3,1)</f>
        <v>0</v>
      </c>
      <c r="AV9" t="str">
        <f>MID('Checksum-source'!$J7,AN$3,1)</f>
        <v>0</v>
      </c>
      <c r="AW9" t="str">
        <f>MID('Checksum-source'!$J7,AO$3,1)</f>
        <v>0</v>
      </c>
      <c r="AX9" t="str">
        <f>MID('Checksum-source'!$J7,AP$3,1)</f>
        <v>0</v>
      </c>
      <c r="AY9" s="14" t="str">
        <f>MID('Checksum-source'!$J7,AQ$3,1)</f>
        <v>0</v>
      </c>
      <c r="AZ9" s="13" t="str">
        <f>MID('Checksum-source'!$K7,AR$3,1)</f>
        <v>0</v>
      </c>
      <c r="BA9" t="str">
        <f>MID('Checksum-source'!$K7,AS$3,1)</f>
        <v>0</v>
      </c>
      <c r="BB9" t="str">
        <f>MID('Checksum-source'!$K7,AT$3,1)</f>
        <v>0</v>
      </c>
      <c r="BC9" t="str">
        <f>MID('Checksum-source'!$K7,AU$3,1)</f>
        <v>0</v>
      </c>
      <c r="BD9" t="str">
        <f>MID('Checksum-source'!$K7,AV$3,1)</f>
        <v>1</v>
      </c>
      <c r="BE9" t="str">
        <f>MID('Checksum-source'!$K7,AW$3,1)</f>
        <v>1</v>
      </c>
      <c r="BF9" t="str">
        <f>MID('Checksum-source'!$K7,AX$3,1)</f>
        <v>0</v>
      </c>
      <c r="BG9" s="14" t="str">
        <f>MID('Checksum-source'!$K7,AY$3,1)</f>
        <v>1</v>
      </c>
      <c r="BH9" s="13" t="str">
        <f>MID('Checksum-source'!$L7,AZ$3,1)</f>
        <v>0</v>
      </c>
      <c r="BI9" t="str">
        <f>MID('Checksum-source'!$L7,BA$3,1)</f>
        <v>0</v>
      </c>
      <c r="BJ9" t="str">
        <f>MID('Checksum-source'!$L7,BB$3,1)</f>
        <v>1</v>
      </c>
      <c r="BK9" t="str">
        <f>MID('Checksum-source'!$L7,BC$3,1)</f>
        <v>1</v>
      </c>
      <c r="BL9" t="str">
        <f>MID('Checksum-source'!$L7,BD$3,1)</f>
        <v>0</v>
      </c>
      <c r="BM9" t="str">
        <f>MID('Checksum-source'!$L7,BE$3,1)</f>
        <v>1</v>
      </c>
      <c r="BN9" t="str">
        <f>MID('Checksum-source'!$L7,BF$3,1)</f>
        <v>1</v>
      </c>
      <c r="BO9" s="14" t="str">
        <f>MID('Checksum-source'!$L7,BG$3,1)</f>
        <v>1</v>
      </c>
      <c r="BP9" s="13" t="str">
        <f>MID('Checksum-source'!$M7,BH$3,1)</f>
        <v>0</v>
      </c>
      <c r="BQ9" t="str">
        <f>MID('Checksum-source'!$M7,BI$3,1)</f>
        <v>0</v>
      </c>
      <c r="BR9" t="str">
        <f>MID('Checksum-source'!$M7,BJ$3,1)</f>
        <v>0</v>
      </c>
      <c r="BS9" t="str">
        <f>MID('Checksum-source'!$M7,BK$3,1)</f>
        <v>0</v>
      </c>
      <c r="BT9" t="str">
        <f>MID('Checksum-source'!$M7,BL$3,1)</f>
        <v>0</v>
      </c>
      <c r="BU9" t="str">
        <f>MID('Checksum-source'!$M7,BM$3,1)</f>
        <v>0</v>
      </c>
      <c r="BV9" t="str">
        <f>MID('Checksum-source'!$M7,BN$3,1)</f>
        <v>0</v>
      </c>
      <c r="BW9" s="14" t="str">
        <f>MID('Checksum-source'!$M7,BO$3,1)</f>
        <v>0</v>
      </c>
      <c r="BX9" s="13" t="str">
        <f>MID('Checksum-source'!$N7,BP$3,1)</f>
        <v>0</v>
      </c>
      <c r="BY9" t="str">
        <f>MID('Checksum-source'!$N7,BQ$3,1)</f>
        <v>0</v>
      </c>
      <c r="BZ9" t="str">
        <f>MID('Checksum-source'!$N7,BR$3,1)</f>
        <v>0</v>
      </c>
      <c r="CA9" t="str">
        <f>MID('Checksum-source'!$N7,BS$3,1)</f>
        <v>0</v>
      </c>
      <c r="CB9" t="str">
        <f>MID('Checksum-source'!$N7,BT$3,1)</f>
        <v>0</v>
      </c>
      <c r="CC9" t="str">
        <f>MID('Checksum-source'!$N7,BU$3,1)</f>
        <v>0</v>
      </c>
      <c r="CD9" t="str">
        <f>MID('Checksum-source'!$N7,BV$3,1)</f>
        <v>0</v>
      </c>
      <c r="CE9" s="14" t="str">
        <f>MID('Checksum-source'!$N7,BW$3,1)</f>
        <v>0</v>
      </c>
      <c r="CF9" s="13" t="str">
        <f>MID('Checksum-source'!$O7,BX$3,1)</f>
        <v>0</v>
      </c>
      <c r="CG9" t="str">
        <f>MID('Checksum-source'!$O7,BY$3,1)</f>
        <v>0</v>
      </c>
      <c r="CH9" t="str">
        <f>MID('Checksum-source'!$O7,BZ$3,1)</f>
        <v>0</v>
      </c>
      <c r="CI9" t="str">
        <f>MID('Checksum-source'!$O7,CA$3,1)</f>
        <v>0</v>
      </c>
      <c r="CJ9" t="str">
        <f>MID('Checksum-source'!$O7,CB$3,1)</f>
        <v>0</v>
      </c>
      <c r="CK9" t="str">
        <f>MID('Checksum-source'!$O7,CC$3,1)</f>
        <v>0</v>
      </c>
      <c r="CL9" t="str">
        <f>MID('Checksum-source'!$O7,CD$3,1)</f>
        <v>0</v>
      </c>
      <c r="CM9" s="14" t="str">
        <f>MID('Checksum-source'!$O7,CE$3,1)</f>
        <v>0</v>
      </c>
      <c r="CN9" s="13" t="str">
        <f>MID('Checksum-source'!$P7,CF$3,1)</f>
        <v>1</v>
      </c>
      <c r="CO9" t="str">
        <f>MID('Checksum-source'!$P7,CG$3,1)</f>
        <v>0</v>
      </c>
      <c r="CP9" t="str">
        <f>MID('Checksum-source'!$P7,CH$3,1)</f>
        <v>0</v>
      </c>
      <c r="CQ9" t="str">
        <f>MID('Checksum-source'!$P7,CI$3,1)</f>
        <v>0</v>
      </c>
      <c r="CR9" t="str">
        <f>MID('Checksum-source'!$P7,CJ$3,1)</f>
        <v>0</v>
      </c>
      <c r="CS9" t="str">
        <f>MID('Checksum-source'!$P7,CK$3,1)</f>
        <v>0</v>
      </c>
      <c r="CT9" t="str">
        <f>MID('Checksum-source'!$P7,CL$3,1)</f>
        <v>0</v>
      </c>
      <c r="CU9" s="14" t="str">
        <f>MID('Checksum-source'!$P7,CM$3,1)</f>
        <v>0</v>
      </c>
      <c r="CV9" s="13" t="str">
        <f>MID('Checksum-source'!$Q7,CN$3,1)</f>
        <v>0</v>
      </c>
      <c r="CW9" t="str">
        <f>MID('Checksum-source'!$Q7,CO$3,1)</f>
        <v>0</v>
      </c>
      <c r="CX9" t="str">
        <f>MID('Checksum-source'!$Q7,CP$3,1)</f>
        <v>0</v>
      </c>
      <c r="CY9" t="str">
        <f>MID('Checksum-source'!$Q7,CQ$3,1)</f>
        <v>1</v>
      </c>
      <c r="CZ9" t="str">
        <f>MID('Checksum-source'!$Q7,CR$3,1)</f>
        <v>1</v>
      </c>
      <c r="DA9" t="str">
        <f>MID('Checksum-source'!$Q7,CS$3,1)</f>
        <v>1</v>
      </c>
      <c r="DB9" t="str">
        <f>MID('Checksum-source'!$Q7,CT$3,1)</f>
        <v>0</v>
      </c>
      <c r="DC9" s="14" t="str">
        <f>MID('Checksum-source'!$Q7,CU$3,1)</f>
        <v>0</v>
      </c>
      <c r="DD9" t="str">
        <f>MID('Checksum-source'!$R7,CV$3,1)</f>
        <v>1</v>
      </c>
      <c r="DE9" t="str">
        <f>MID('Checksum-source'!$R7,CW$3,1)</f>
        <v>1</v>
      </c>
      <c r="DF9" t="str">
        <f>MID('Checksum-source'!$R7,CX$3,1)</f>
        <v>0</v>
      </c>
      <c r="DG9" t="str">
        <f>MID('Checksum-source'!$R7,CY$3,1)</f>
        <v>1</v>
      </c>
      <c r="DH9" t="str">
        <f>MID('Checksum-source'!$R7,CZ$3,1)</f>
        <v>0</v>
      </c>
      <c r="DI9" t="str">
        <f>MID('Checksum-source'!$R7,DA$3,1)</f>
        <v>1</v>
      </c>
      <c r="DJ9" t="str">
        <f>MID('Checksum-source'!$R7,DB$3,1)</f>
        <v>1</v>
      </c>
      <c r="DK9" t="str">
        <f>MID('Checksum-source'!$R7,DC$3,1)</f>
        <v>0</v>
      </c>
      <c r="DL9" s="20">
        <f t="shared" si="1"/>
        <v>1</v>
      </c>
      <c r="DM9" s="20">
        <f t="shared" si="2"/>
        <v>1</v>
      </c>
      <c r="DN9" s="20">
        <f t="shared" si="3"/>
        <v>0</v>
      </c>
      <c r="DO9" s="20">
        <f t="shared" si="4"/>
        <v>1</v>
      </c>
      <c r="DP9" s="20">
        <f t="shared" si="5"/>
        <v>0</v>
      </c>
      <c r="DQ9" s="20">
        <f t="shared" si="6"/>
        <v>1</v>
      </c>
      <c r="DR9" s="20">
        <f t="shared" si="7"/>
        <v>1</v>
      </c>
      <c r="DS9" s="20">
        <f t="shared" si="8"/>
        <v>0</v>
      </c>
      <c r="DT9" t="str">
        <f t="shared" si="9"/>
        <v>OK</v>
      </c>
    </row>
    <row r="10" spans="1:124" ht="15" customHeight="1">
      <c r="A10">
        <v>7</v>
      </c>
      <c r="B10" t="str">
        <f>VLOOKUP($A10,'Checksum-source'!$1:$1048576,3)</f>
        <v>Heating</v>
      </c>
      <c r="C10" t="str">
        <f>'Checksum-source'!D8</f>
        <v>Auto signal</v>
      </c>
      <c r="D10" s="13" t="str">
        <f>MID('Checksum-source'!$E8,D$3,1)</f>
        <v>1</v>
      </c>
      <c r="E10" t="str">
        <f>MID('Checksum-source'!$E8,E$3,1)</f>
        <v>0</v>
      </c>
      <c r="F10" t="str">
        <f>MID('Checksum-source'!$E8,F$3,1)</f>
        <v>0</v>
      </c>
      <c r="G10" t="str">
        <f>MID('Checksum-source'!$E8,G$3,1)</f>
        <v>0</v>
      </c>
      <c r="H10" t="str">
        <f>MID('Checksum-source'!$E8,H$3,1)</f>
        <v>0</v>
      </c>
      <c r="I10" t="str">
        <f>MID('Checksum-source'!$E8,I$3,1)</f>
        <v>0</v>
      </c>
      <c r="J10" t="str">
        <f>MID('Checksum-source'!$E8,J$3,1)</f>
        <v>1</v>
      </c>
      <c r="K10" s="14" t="str">
        <f>MID('Checksum-source'!$E8,K$3,1)</f>
        <v>1</v>
      </c>
      <c r="L10" s="13" t="str">
        <f>MID('Checksum-source'!$F8,L$3,1)</f>
        <v>0</v>
      </c>
      <c r="M10" t="str">
        <f>MID('Checksum-source'!$F8,M$3,1)</f>
        <v>0</v>
      </c>
      <c r="N10" t="str">
        <f>MID('Checksum-source'!$F8,N$3,1)</f>
        <v>0</v>
      </c>
      <c r="O10" t="str">
        <f>MID('Checksum-source'!$F8,O$3,1)</f>
        <v>0</v>
      </c>
      <c r="P10" t="str">
        <f>MID('Checksum-source'!$F8,P$3,1)</f>
        <v>0</v>
      </c>
      <c r="Q10" t="str">
        <f>MID('Checksum-source'!$F8,Q$3,1)</f>
        <v>1</v>
      </c>
      <c r="R10" t="str">
        <f>MID('Checksum-source'!$F8,R$3,1)</f>
        <v>1</v>
      </c>
      <c r="S10" s="14" t="str">
        <f>MID('Checksum-source'!$F8,S$3,1)</f>
        <v>0</v>
      </c>
      <c r="T10" s="13" t="str">
        <f>MID('Checksum-source'!$G8,T$3,1)</f>
        <v>0</v>
      </c>
      <c r="U10" t="str">
        <f>MID('Checksum-source'!$G8,U$3,1)</f>
        <v>0</v>
      </c>
      <c r="V10" t="str">
        <f>MID('Checksum-source'!$G8,V$3,1)</f>
        <v>0</v>
      </c>
      <c r="W10" t="str">
        <f>MID('Checksum-source'!$G8,W$3,1)</f>
        <v>0</v>
      </c>
      <c r="X10" t="str">
        <f>MID('Checksum-source'!$G8,X$3,1)</f>
        <v>0</v>
      </c>
      <c r="Y10" t="str">
        <f>MID('Checksum-source'!$G8,Y$3,1)</f>
        <v>0</v>
      </c>
      <c r="Z10" t="str">
        <f>MID('Checksum-source'!$G8,Z$3,1)</f>
        <v>0</v>
      </c>
      <c r="AA10" s="14" t="str">
        <f>MID('Checksum-source'!$G8,AA$3,1)</f>
        <v>0</v>
      </c>
      <c r="AB10" s="13" t="str">
        <f>MID('Checksum-source'!$H8,AB$3,1)</f>
        <v>0</v>
      </c>
      <c r="AC10" t="str">
        <f>MID('Checksum-source'!$H8,AC$3,1)</f>
        <v>1</v>
      </c>
      <c r="AD10" t="str">
        <f>MID('Checksum-source'!$H8,AD$3,1)</f>
        <v>1</v>
      </c>
      <c r="AE10" t="str">
        <f>MID('Checksum-source'!$H8,AE$3,1)</f>
        <v>1</v>
      </c>
      <c r="AF10" t="str">
        <f>MID('Checksum-source'!$H8,AF$3,1)</f>
        <v>0</v>
      </c>
      <c r="AG10" t="str">
        <f>MID('Checksum-source'!$H8,AG$3,1)</f>
        <v>0</v>
      </c>
      <c r="AH10" t="str">
        <f>MID('Checksum-source'!$H8,AH$3,1)</f>
        <v>0</v>
      </c>
      <c r="AI10" s="14" t="str">
        <f>MID('Checksum-source'!$H8,AI$3,1)</f>
        <v>0</v>
      </c>
      <c r="AJ10" s="13" t="str">
        <f>MID('Checksum-source'!$I8,AJ$3,1)</f>
        <v>0</v>
      </c>
      <c r="AK10" t="str">
        <f>MID('Checksum-source'!$I8,AK$3,1)</f>
        <v>0</v>
      </c>
      <c r="AL10" t="str">
        <f>MID('Checksum-source'!$I8,AL$3,1)</f>
        <v>0</v>
      </c>
      <c r="AM10" t="str">
        <f>MID('Checksum-source'!$I8,AM$3,1)</f>
        <v>0</v>
      </c>
      <c r="AN10" t="str">
        <f>MID('Checksum-source'!$I8,AN$3,1)</f>
        <v>0</v>
      </c>
      <c r="AO10" t="str">
        <f>MID('Checksum-source'!$I8,AO$3,1)</f>
        <v>0</v>
      </c>
      <c r="AP10" t="str">
        <f>MID('Checksum-source'!$I8,AP$3,1)</f>
        <v>0</v>
      </c>
      <c r="AQ10" s="14" t="str">
        <f>MID('Checksum-source'!$I8,AQ$3,1)</f>
        <v>0</v>
      </c>
      <c r="AR10" s="13" t="str">
        <f>MID('Checksum-source'!$J8,AJ$3,1)</f>
        <v>0</v>
      </c>
      <c r="AS10" t="str">
        <f>MID('Checksum-source'!$J8,AK$3,1)</f>
        <v>0</v>
      </c>
      <c r="AT10" t="str">
        <f>MID('Checksum-source'!$J8,AL$3,1)</f>
        <v>0</v>
      </c>
      <c r="AU10" t="str">
        <f>MID('Checksum-source'!$J8,AM$3,1)</f>
        <v>0</v>
      </c>
      <c r="AV10" t="str">
        <f>MID('Checksum-source'!$J8,AN$3,1)</f>
        <v>0</v>
      </c>
      <c r="AW10" t="str">
        <f>MID('Checksum-source'!$J8,AO$3,1)</f>
        <v>0</v>
      </c>
      <c r="AX10" t="str">
        <f>MID('Checksum-source'!$J8,AP$3,1)</f>
        <v>0</v>
      </c>
      <c r="AY10" s="14" t="str">
        <f>MID('Checksum-source'!$J8,AQ$3,1)</f>
        <v>0</v>
      </c>
      <c r="AZ10" s="13" t="str">
        <f>MID('Checksum-source'!$K8,AR$3,1)</f>
        <v>0</v>
      </c>
      <c r="BA10" t="str">
        <f>MID('Checksum-source'!$K8,AS$3,1)</f>
        <v>0</v>
      </c>
      <c r="BB10" t="str">
        <f>MID('Checksum-source'!$K8,AT$3,1)</f>
        <v>0</v>
      </c>
      <c r="BC10" t="str">
        <f>MID('Checksum-source'!$K8,AU$3,1)</f>
        <v>0</v>
      </c>
      <c r="BD10" t="str">
        <f>MID('Checksum-source'!$K8,AV$3,1)</f>
        <v>1</v>
      </c>
      <c r="BE10" t="str">
        <f>MID('Checksum-source'!$K8,AW$3,1)</f>
        <v>1</v>
      </c>
      <c r="BF10" t="str">
        <f>MID('Checksum-source'!$K8,AX$3,1)</f>
        <v>1</v>
      </c>
      <c r="BG10" s="14" t="str">
        <f>MID('Checksum-source'!$K8,AY$3,1)</f>
        <v>0</v>
      </c>
      <c r="BH10" s="13" t="str">
        <f>MID('Checksum-source'!$L8,AZ$3,1)</f>
        <v>0</v>
      </c>
      <c r="BI10" t="str">
        <f>MID('Checksum-source'!$L8,BA$3,1)</f>
        <v>0</v>
      </c>
      <c r="BJ10" t="str">
        <f>MID('Checksum-source'!$L8,BB$3,1)</f>
        <v>0</v>
      </c>
      <c r="BK10" t="str">
        <f>MID('Checksum-source'!$L8,BC$3,1)</f>
        <v>0</v>
      </c>
      <c r="BL10" t="str">
        <f>MID('Checksum-source'!$L8,BD$3,1)</f>
        <v>0</v>
      </c>
      <c r="BM10" t="str">
        <f>MID('Checksum-source'!$L8,BE$3,1)</f>
        <v>0</v>
      </c>
      <c r="BN10" t="str">
        <f>MID('Checksum-source'!$L8,BF$3,1)</f>
        <v>0</v>
      </c>
      <c r="BO10" s="14" t="str">
        <f>MID('Checksum-source'!$L8,BG$3,1)</f>
        <v>1</v>
      </c>
      <c r="BP10" s="13" t="str">
        <f>MID('Checksum-source'!$M8,BH$3,1)</f>
        <v>0</v>
      </c>
      <c r="BQ10" t="str">
        <f>MID('Checksum-source'!$M8,BI$3,1)</f>
        <v>0</v>
      </c>
      <c r="BR10" t="str">
        <f>MID('Checksum-source'!$M8,BJ$3,1)</f>
        <v>0</v>
      </c>
      <c r="BS10" t="str">
        <f>MID('Checksum-source'!$M8,BK$3,1)</f>
        <v>0</v>
      </c>
      <c r="BT10" t="str">
        <f>MID('Checksum-source'!$M8,BL$3,1)</f>
        <v>0</v>
      </c>
      <c r="BU10" t="str">
        <f>MID('Checksum-source'!$M8,BM$3,1)</f>
        <v>0</v>
      </c>
      <c r="BV10" t="str">
        <f>MID('Checksum-source'!$M8,BN$3,1)</f>
        <v>0</v>
      </c>
      <c r="BW10" s="14" t="str">
        <f>MID('Checksum-source'!$M8,BO$3,1)</f>
        <v>0</v>
      </c>
      <c r="BX10" s="13" t="str">
        <f>MID('Checksum-source'!$N8,BP$3,1)</f>
        <v>0</v>
      </c>
      <c r="BY10" t="str">
        <f>MID('Checksum-source'!$N8,BQ$3,1)</f>
        <v>0</v>
      </c>
      <c r="BZ10" t="str">
        <f>MID('Checksum-source'!$N8,BR$3,1)</f>
        <v>0</v>
      </c>
      <c r="CA10" t="str">
        <f>MID('Checksum-source'!$N8,BS$3,1)</f>
        <v>0</v>
      </c>
      <c r="CB10" t="str">
        <f>MID('Checksum-source'!$N8,BT$3,1)</f>
        <v>0</v>
      </c>
      <c r="CC10" t="str">
        <f>MID('Checksum-source'!$N8,BU$3,1)</f>
        <v>0</v>
      </c>
      <c r="CD10" t="str">
        <f>MID('Checksum-source'!$N8,BV$3,1)</f>
        <v>0</v>
      </c>
      <c r="CE10" s="14" t="str">
        <f>MID('Checksum-source'!$N8,BW$3,1)</f>
        <v>0</v>
      </c>
      <c r="CF10" s="13" t="str">
        <f>MID('Checksum-source'!$O8,BX$3,1)</f>
        <v>0</v>
      </c>
      <c r="CG10" t="str">
        <f>MID('Checksum-source'!$O8,BY$3,1)</f>
        <v>0</v>
      </c>
      <c r="CH10" t="str">
        <f>MID('Checksum-source'!$O8,BZ$3,1)</f>
        <v>0</v>
      </c>
      <c r="CI10" t="str">
        <f>MID('Checksum-source'!$O8,CA$3,1)</f>
        <v>0</v>
      </c>
      <c r="CJ10" t="str">
        <f>MID('Checksum-source'!$O8,CB$3,1)</f>
        <v>0</v>
      </c>
      <c r="CK10" t="str">
        <f>MID('Checksum-source'!$O8,CC$3,1)</f>
        <v>0</v>
      </c>
      <c r="CL10" t="str">
        <f>MID('Checksum-source'!$O8,CD$3,1)</f>
        <v>0</v>
      </c>
      <c r="CM10" s="14" t="str">
        <f>MID('Checksum-source'!$O8,CE$3,1)</f>
        <v>0</v>
      </c>
      <c r="CN10" s="13" t="str">
        <f>MID('Checksum-source'!$P8,CF$3,1)</f>
        <v>1</v>
      </c>
      <c r="CO10" t="str">
        <f>MID('Checksum-source'!$P8,CG$3,1)</f>
        <v>0</v>
      </c>
      <c r="CP10" t="str">
        <f>MID('Checksum-source'!$P8,CH$3,1)</f>
        <v>0</v>
      </c>
      <c r="CQ10" t="str">
        <f>MID('Checksum-source'!$P8,CI$3,1)</f>
        <v>0</v>
      </c>
      <c r="CR10" t="str">
        <f>MID('Checksum-source'!$P8,CJ$3,1)</f>
        <v>0</v>
      </c>
      <c r="CS10" t="str">
        <f>MID('Checksum-source'!$P8,CK$3,1)</f>
        <v>0</v>
      </c>
      <c r="CT10" t="str">
        <f>MID('Checksum-source'!$P8,CL$3,1)</f>
        <v>0</v>
      </c>
      <c r="CU10" s="14" t="str">
        <f>MID('Checksum-source'!$P8,CM$3,1)</f>
        <v>0</v>
      </c>
      <c r="CV10" s="13" t="str">
        <f>MID('Checksum-source'!$Q8,CN$3,1)</f>
        <v>0</v>
      </c>
      <c r="CW10" t="str">
        <f>MID('Checksum-source'!$Q8,CO$3,1)</f>
        <v>0</v>
      </c>
      <c r="CX10" t="str">
        <f>MID('Checksum-source'!$Q8,CP$3,1)</f>
        <v>0</v>
      </c>
      <c r="CY10" t="str">
        <f>MID('Checksum-source'!$Q8,CQ$3,1)</f>
        <v>1</v>
      </c>
      <c r="CZ10" t="str">
        <f>MID('Checksum-source'!$Q8,CR$3,1)</f>
        <v>1</v>
      </c>
      <c r="DA10" t="str">
        <f>MID('Checksum-source'!$Q8,CS$3,1)</f>
        <v>0</v>
      </c>
      <c r="DB10" t="str">
        <f>MID('Checksum-source'!$Q8,CT$3,1)</f>
        <v>1</v>
      </c>
      <c r="DC10" s="14" t="str">
        <f>MID('Checksum-source'!$Q8,CU$3,1)</f>
        <v>1</v>
      </c>
      <c r="DD10" t="str">
        <f>MID('Checksum-source'!$R8,CV$3,1)</f>
        <v>1</v>
      </c>
      <c r="DE10" t="str">
        <f>MID('Checksum-source'!$R8,CW$3,1)</f>
        <v>1</v>
      </c>
      <c r="DF10" t="str">
        <f>MID('Checksum-source'!$R8,CX$3,1)</f>
        <v>1</v>
      </c>
      <c r="DG10" t="str">
        <f>MID('Checksum-source'!$R8,CY$3,1)</f>
        <v>0</v>
      </c>
      <c r="DH10" t="str">
        <f>MID('Checksum-source'!$R8,CZ$3,1)</f>
        <v>0</v>
      </c>
      <c r="DI10" t="str">
        <f>MID('Checksum-source'!$R8,DA$3,1)</f>
        <v>1</v>
      </c>
      <c r="DJ10" t="str">
        <f>MID('Checksum-source'!$R8,DB$3,1)</f>
        <v>0</v>
      </c>
      <c r="DK10" t="str">
        <f>MID('Checksum-source'!$R8,DC$3,1)</f>
        <v>0</v>
      </c>
      <c r="DL10" s="20">
        <f t="shared" si="1"/>
        <v>1</v>
      </c>
      <c r="DM10" s="20">
        <f t="shared" si="2"/>
        <v>1</v>
      </c>
      <c r="DN10" s="20">
        <f t="shared" si="3"/>
        <v>1</v>
      </c>
      <c r="DO10" s="20">
        <f t="shared" si="4"/>
        <v>0</v>
      </c>
      <c r="DP10" s="20">
        <f t="shared" si="5"/>
        <v>0</v>
      </c>
      <c r="DQ10" s="20">
        <f t="shared" si="6"/>
        <v>1</v>
      </c>
      <c r="DR10" s="20">
        <f t="shared" si="7"/>
        <v>0</v>
      </c>
      <c r="DS10" s="20">
        <f t="shared" si="8"/>
        <v>0</v>
      </c>
      <c r="DT10" t="str">
        <f t="shared" si="9"/>
        <v>OK</v>
      </c>
    </row>
    <row r="11" spans="1:124">
      <c r="A11">
        <v>8</v>
      </c>
      <c r="B11" t="str">
        <f>VLOOKUP($A11,'Checksum-source'!$1:$1048576,3)</f>
        <v>Heating</v>
      </c>
      <c r="C11" t="str">
        <f>'Checksum-source'!D9</f>
        <v>Auto signal</v>
      </c>
      <c r="D11" s="13" t="str">
        <f>MID('Checksum-source'!$E9,D$3,1)</f>
        <v>1</v>
      </c>
      <c r="E11" t="str">
        <f>MID('Checksum-source'!$E9,E$3,1)</f>
        <v>0</v>
      </c>
      <c r="F11" t="str">
        <f>MID('Checksum-source'!$E9,F$3,1)</f>
        <v>0</v>
      </c>
      <c r="G11" t="str">
        <f>MID('Checksum-source'!$E9,G$3,1)</f>
        <v>0</v>
      </c>
      <c r="H11" t="str">
        <f>MID('Checksum-source'!$E9,H$3,1)</f>
        <v>0</v>
      </c>
      <c r="I11" t="str">
        <f>MID('Checksum-source'!$E9,I$3,1)</f>
        <v>0</v>
      </c>
      <c r="J11" t="str">
        <f>MID('Checksum-source'!$E9,J$3,1)</f>
        <v>1</v>
      </c>
      <c r="K11" s="14" t="str">
        <f>MID('Checksum-source'!$E9,K$3,1)</f>
        <v>1</v>
      </c>
      <c r="L11" s="13" t="str">
        <f>MID('Checksum-source'!$F9,L$3,1)</f>
        <v>0</v>
      </c>
      <c r="M11" t="str">
        <f>MID('Checksum-source'!$F9,M$3,1)</f>
        <v>0</v>
      </c>
      <c r="N11" t="str">
        <f>MID('Checksum-source'!$F9,N$3,1)</f>
        <v>0</v>
      </c>
      <c r="O11" t="str">
        <f>MID('Checksum-source'!$F9,O$3,1)</f>
        <v>0</v>
      </c>
      <c r="P11" t="str">
        <f>MID('Checksum-source'!$F9,P$3,1)</f>
        <v>0</v>
      </c>
      <c r="Q11" t="str">
        <f>MID('Checksum-source'!$F9,Q$3,1)</f>
        <v>1</v>
      </c>
      <c r="R11" t="str">
        <f>MID('Checksum-source'!$F9,R$3,1)</f>
        <v>1</v>
      </c>
      <c r="S11" s="14" t="str">
        <f>MID('Checksum-source'!$F9,S$3,1)</f>
        <v>0</v>
      </c>
      <c r="T11" s="13" t="str">
        <f>MID('Checksum-source'!$G9,T$3,1)</f>
        <v>0</v>
      </c>
      <c r="U11" t="str">
        <f>MID('Checksum-source'!$G9,U$3,1)</f>
        <v>0</v>
      </c>
      <c r="V11" t="str">
        <f>MID('Checksum-source'!$G9,V$3,1)</f>
        <v>0</v>
      </c>
      <c r="W11" t="str">
        <f>MID('Checksum-source'!$G9,W$3,1)</f>
        <v>0</v>
      </c>
      <c r="X11" t="str">
        <f>MID('Checksum-source'!$G9,X$3,1)</f>
        <v>0</v>
      </c>
      <c r="Y11" t="str">
        <f>MID('Checksum-source'!$G9,Y$3,1)</f>
        <v>0</v>
      </c>
      <c r="Z11" t="str">
        <f>MID('Checksum-source'!$G9,Z$3,1)</f>
        <v>0</v>
      </c>
      <c r="AA11" s="14" t="str">
        <f>MID('Checksum-source'!$G9,AA$3,1)</f>
        <v>0</v>
      </c>
      <c r="AB11" s="13" t="str">
        <f>MID('Checksum-source'!$H9,AB$3,1)</f>
        <v>0</v>
      </c>
      <c r="AC11" t="str">
        <f>MID('Checksum-source'!$H9,AC$3,1)</f>
        <v>1</v>
      </c>
      <c r="AD11" t="str">
        <f>MID('Checksum-source'!$H9,AD$3,1)</f>
        <v>1</v>
      </c>
      <c r="AE11" t="str">
        <f>MID('Checksum-source'!$H9,AE$3,1)</f>
        <v>1</v>
      </c>
      <c r="AF11" t="str">
        <f>MID('Checksum-source'!$H9,AF$3,1)</f>
        <v>0</v>
      </c>
      <c r="AG11" t="str">
        <f>MID('Checksum-source'!$H9,AG$3,1)</f>
        <v>0</v>
      </c>
      <c r="AH11" t="str">
        <f>MID('Checksum-source'!$H9,AH$3,1)</f>
        <v>0</v>
      </c>
      <c r="AI11" s="14" t="str">
        <f>MID('Checksum-source'!$H9,AI$3,1)</f>
        <v>0</v>
      </c>
      <c r="AJ11" s="13" t="str">
        <f>MID('Checksum-source'!$I9,AJ$3,1)</f>
        <v>0</v>
      </c>
      <c r="AK11" t="str">
        <f>MID('Checksum-source'!$I9,AK$3,1)</f>
        <v>0</v>
      </c>
      <c r="AL11" t="str">
        <f>MID('Checksum-source'!$I9,AL$3,1)</f>
        <v>0</v>
      </c>
      <c r="AM11" t="str">
        <f>MID('Checksum-source'!$I9,AM$3,1)</f>
        <v>0</v>
      </c>
      <c r="AN11" t="str">
        <f>MID('Checksum-source'!$I9,AN$3,1)</f>
        <v>0</v>
      </c>
      <c r="AO11" t="str">
        <f>MID('Checksum-source'!$I9,AO$3,1)</f>
        <v>0</v>
      </c>
      <c r="AP11" t="str">
        <f>MID('Checksum-source'!$I9,AP$3,1)</f>
        <v>0</v>
      </c>
      <c r="AQ11" s="14" t="str">
        <f>MID('Checksum-source'!$I9,AQ$3,1)</f>
        <v>0</v>
      </c>
      <c r="AR11" s="13" t="str">
        <f>MID('Checksum-source'!$J9,AJ$3,1)</f>
        <v>0</v>
      </c>
      <c r="AS11" t="str">
        <f>MID('Checksum-source'!$J9,AK$3,1)</f>
        <v>0</v>
      </c>
      <c r="AT11" t="str">
        <f>MID('Checksum-source'!$J9,AL$3,1)</f>
        <v>0</v>
      </c>
      <c r="AU11" t="str">
        <f>MID('Checksum-source'!$J9,AM$3,1)</f>
        <v>0</v>
      </c>
      <c r="AV11" t="str">
        <f>MID('Checksum-source'!$J9,AN$3,1)</f>
        <v>0</v>
      </c>
      <c r="AW11" t="str">
        <f>MID('Checksum-source'!$J9,AO$3,1)</f>
        <v>0</v>
      </c>
      <c r="AX11" t="str">
        <f>MID('Checksum-source'!$J9,AP$3,1)</f>
        <v>0</v>
      </c>
      <c r="AY11" s="14" t="str">
        <f>MID('Checksum-source'!$J9,AQ$3,1)</f>
        <v>0</v>
      </c>
      <c r="AZ11" s="13" t="str">
        <f>MID('Checksum-source'!$K9,AR$3,1)</f>
        <v>0</v>
      </c>
      <c r="BA11" t="str">
        <f>MID('Checksum-source'!$K9,AS$3,1)</f>
        <v>0</v>
      </c>
      <c r="BB11" t="str">
        <f>MID('Checksum-source'!$K9,AT$3,1)</f>
        <v>0</v>
      </c>
      <c r="BC11" t="str">
        <f>MID('Checksum-source'!$K9,AU$3,1)</f>
        <v>0</v>
      </c>
      <c r="BD11" t="str">
        <f>MID('Checksum-source'!$K9,AV$3,1)</f>
        <v>1</v>
      </c>
      <c r="BE11" t="str">
        <f>MID('Checksum-source'!$K9,AW$3,1)</f>
        <v>1</v>
      </c>
      <c r="BF11" t="str">
        <f>MID('Checksum-source'!$K9,AX$3,1)</f>
        <v>1</v>
      </c>
      <c r="BG11" s="14" t="str">
        <f>MID('Checksum-source'!$K9,AY$3,1)</f>
        <v>0</v>
      </c>
      <c r="BH11" s="13" t="str">
        <f>MID('Checksum-source'!$L9,AZ$3,1)</f>
        <v>0</v>
      </c>
      <c r="BI11" t="str">
        <f>MID('Checksum-source'!$L9,BA$3,1)</f>
        <v>0</v>
      </c>
      <c r="BJ11" t="str">
        <f>MID('Checksum-source'!$L9,BB$3,1)</f>
        <v>0</v>
      </c>
      <c r="BK11" t="str">
        <f>MID('Checksum-source'!$L9,BC$3,1)</f>
        <v>0</v>
      </c>
      <c r="BL11" t="str">
        <f>MID('Checksum-source'!$L9,BD$3,1)</f>
        <v>1</v>
      </c>
      <c r="BM11" t="str">
        <f>MID('Checksum-source'!$L9,BE$3,1)</f>
        <v>1</v>
      </c>
      <c r="BN11" t="str">
        <f>MID('Checksum-source'!$L9,BF$3,1)</f>
        <v>0</v>
      </c>
      <c r="BO11" s="14" t="str">
        <f>MID('Checksum-source'!$L9,BG$3,1)</f>
        <v>1</v>
      </c>
      <c r="BP11" s="13" t="str">
        <f>MID('Checksum-source'!$M9,BH$3,1)</f>
        <v>0</v>
      </c>
      <c r="BQ11" t="str">
        <f>MID('Checksum-source'!$M9,BI$3,1)</f>
        <v>0</v>
      </c>
      <c r="BR11" t="str">
        <f>MID('Checksum-source'!$M9,BJ$3,1)</f>
        <v>0</v>
      </c>
      <c r="BS11" t="str">
        <f>MID('Checksum-source'!$M9,BK$3,1)</f>
        <v>0</v>
      </c>
      <c r="BT11" t="str">
        <f>MID('Checksum-source'!$M9,BL$3,1)</f>
        <v>0</v>
      </c>
      <c r="BU11" t="str">
        <f>MID('Checksum-source'!$M9,BM$3,1)</f>
        <v>0</v>
      </c>
      <c r="BV11" t="str">
        <f>MID('Checksum-source'!$M9,BN$3,1)</f>
        <v>0</v>
      </c>
      <c r="BW11" s="14" t="str">
        <f>MID('Checksum-source'!$M9,BO$3,1)</f>
        <v>0</v>
      </c>
      <c r="BX11" s="13" t="str">
        <f>MID('Checksum-source'!$N9,BP$3,1)</f>
        <v>0</v>
      </c>
      <c r="BY11" t="str">
        <f>MID('Checksum-source'!$N9,BQ$3,1)</f>
        <v>0</v>
      </c>
      <c r="BZ11" t="str">
        <f>MID('Checksum-source'!$N9,BR$3,1)</f>
        <v>0</v>
      </c>
      <c r="CA11" t="str">
        <f>MID('Checksum-source'!$N9,BS$3,1)</f>
        <v>0</v>
      </c>
      <c r="CB11" t="str">
        <f>MID('Checksum-source'!$N9,BT$3,1)</f>
        <v>0</v>
      </c>
      <c r="CC11" t="str">
        <f>MID('Checksum-source'!$N9,BU$3,1)</f>
        <v>0</v>
      </c>
      <c r="CD11" t="str">
        <f>MID('Checksum-source'!$N9,BV$3,1)</f>
        <v>0</v>
      </c>
      <c r="CE11" s="14" t="str">
        <f>MID('Checksum-source'!$N9,BW$3,1)</f>
        <v>0</v>
      </c>
      <c r="CF11" s="13" t="str">
        <f>MID('Checksum-source'!$O9,BX$3,1)</f>
        <v>0</v>
      </c>
      <c r="CG11" t="str">
        <f>MID('Checksum-source'!$O9,BY$3,1)</f>
        <v>0</v>
      </c>
      <c r="CH11" t="str">
        <f>MID('Checksum-source'!$O9,BZ$3,1)</f>
        <v>0</v>
      </c>
      <c r="CI11" t="str">
        <f>MID('Checksum-source'!$O9,CA$3,1)</f>
        <v>0</v>
      </c>
      <c r="CJ11" t="str">
        <f>MID('Checksum-source'!$O9,CB$3,1)</f>
        <v>0</v>
      </c>
      <c r="CK11" t="str">
        <f>MID('Checksum-source'!$O9,CC$3,1)</f>
        <v>0</v>
      </c>
      <c r="CL11" t="str">
        <f>MID('Checksum-source'!$O9,CD$3,1)</f>
        <v>0</v>
      </c>
      <c r="CM11" s="14" t="str">
        <f>MID('Checksum-source'!$O9,CE$3,1)</f>
        <v>0</v>
      </c>
      <c r="CN11" s="13" t="str">
        <f>MID('Checksum-source'!$P9,CF$3,1)</f>
        <v>1</v>
      </c>
      <c r="CO11" t="str">
        <f>MID('Checksum-source'!$P9,CG$3,1)</f>
        <v>0</v>
      </c>
      <c r="CP11" t="str">
        <f>MID('Checksum-source'!$P9,CH$3,1)</f>
        <v>0</v>
      </c>
      <c r="CQ11" t="str">
        <f>MID('Checksum-source'!$P9,CI$3,1)</f>
        <v>0</v>
      </c>
      <c r="CR11" t="str">
        <f>MID('Checksum-source'!$P9,CJ$3,1)</f>
        <v>0</v>
      </c>
      <c r="CS11" t="str">
        <f>MID('Checksum-source'!$P9,CK$3,1)</f>
        <v>0</v>
      </c>
      <c r="CT11" t="str">
        <f>MID('Checksum-source'!$P9,CL$3,1)</f>
        <v>0</v>
      </c>
      <c r="CU11" s="14" t="str">
        <f>MID('Checksum-source'!$P9,CM$3,1)</f>
        <v>0</v>
      </c>
      <c r="CV11" s="13" t="str">
        <f>MID('Checksum-source'!$Q9,CN$3,1)</f>
        <v>0</v>
      </c>
      <c r="CW11" t="str">
        <f>MID('Checksum-source'!$Q9,CO$3,1)</f>
        <v>0</v>
      </c>
      <c r="CX11" t="str">
        <f>MID('Checksum-source'!$Q9,CP$3,1)</f>
        <v>0</v>
      </c>
      <c r="CY11" t="str">
        <f>MID('Checksum-source'!$Q9,CQ$3,1)</f>
        <v>1</v>
      </c>
      <c r="CZ11" t="str">
        <f>MID('Checksum-source'!$Q9,CR$3,1)</f>
        <v>1</v>
      </c>
      <c r="DA11" t="str">
        <f>MID('Checksum-source'!$Q9,CS$3,1)</f>
        <v>0</v>
      </c>
      <c r="DB11" t="str">
        <f>MID('Checksum-source'!$Q9,CT$3,1)</f>
        <v>1</v>
      </c>
      <c r="DC11" s="14" t="str">
        <f>MID('Checksum-source'!$Q9,CU$3,1)</f>
        <v>0</v>
      </c>
      <c r="DD11" t="str">
        <f>MID('Checksum-source'!$R9,CV$3,1)</f>
        <v>1</v>
      </c>
      <c r="DE11" t="str">
        <f>MID('Checksum-source'!$R9,CW$3,1)</f>
        <v>1</v>
      </c>
      <c r="DF11" t="str">
        <f>MID('Checksum-source'!$R9,CX$3,1)</f>
        <v>1</v>
      </c>
      <c r="DG11" t="str">
        <f>MID('Checksum-source'!$R9,CY$3,1)</f>
        <v>0</v>
      </c>
      <c r="DH11" t="str">
        <f>MID('Checksum-source'!$R9,CZ$3,1)</f>
        <v>1</v>
      </c>
      <c r="DI11" t="str">
        <f>MID('Checksum-source'!$R9,DA$3,1)</f>
        <v>0</v>
      </c>
      <c r="DJ11" t="str">
        <f>MID('Checksum-source'!$R9,DB$3,1)</f>
        <v>0</v>
      </c>
      <c r="DK11" t="str">
        <f>MID('Checksum-source'!$R9,DC$3,1)</f>
        <v>1</v>
      </c>
      <c r="DL11" s="20">
        <f t="shared" si="1"/>
        <v>1</v>
      </c>
      <c r="DM11" s="20">
        <f t="shared" si="2"/>
        <v>1</v>
      </c>
      <c r="DN11" s="20">
        <f t="shared" si="3"/>
        <v>1</v>
      </c>
      <c r="DO11" s="20">
        <f t="shared" si="4"/>
        <v>0</v>
      </c>
      <c r="DP11" s="20">
        <f t="shared" si="5"/>
        <v>1</v>
      </c>
      <c r="DQ11" s="20">
        <f t="shared" si="6"/>
        <v>0</v>
      </c>
      <c r="DR11" s="20">
        <f t="shared" si="7"/>
        <v>0</v>
      </c>
      <c r="DS11" s="20">
        <f t="shared" si="8"/>
        <v>1</v>
      </c>
      <c r="DT11" t="str">
        <f t="shared" si="9"/>
        <v>OK</v>
      </c>
    </row>
    <row r="12" spans="1:124" ht="15" customHeight="1">
      <c r="A12">
        <v>9</v>
      </c>
      <c r="B12" t="str">
        <f>VLOOKUP($A12,'Checksum-source'!$1:$1048576,3)</f>
        <v>Heating</v>
      </c>
      <c r="C12" t="str">
        <f>'Checksum-source'!D10</f>
        <v>Auto signal</v>
      </c>
      <c r="D12" s="13" t="str">
        <f>MID('Checksum-source'!$E10,D$3,1)</f>
        <v>1</v>
      </c>
      <c r="E12" t="str">
        <f>MID('Checksum-source'!$E10,E$3,1)</f>
        <v>0</v>
      </c>
      <c r="F12" t="str">
        <f>MID('Checksum-source'!$E10,F$3,1)</f>
        <v>0</v>
      </c>
      <c r="G12" t="str">
        <f>MID('Checksum-source'!$E10,G$3,1)</f>
        <v>0</v>
      </c>
      <c r="H12" t="str">
        <f>MID('Checksum-source'!$E10,H$3,1)</f>
        <v>0</v>
      </c>
      <c r="I12" t="str">
        <f>MID('Checksum-source'!$E10,I$3,1)</f>
        <v>0</v>
      </c>
      <c r="J12" t="str">
        <f>MID('Checksum-source'!$E10,J$3,1)</f>
        <v>1</v>
      </c>
      <c r="K12" s="14" t="str">
        <f>MID('Checksum-source'!$E10,K$3,1)</f>
        <v>1</v>
      </c>
      <c r="L12" s="13" t="str">
        <f>MID('Checksum-source'!$F10,L$3,1)</f>
        <v>0</v>
      </c>
      <c r="M12" t="str">
        <f>MID('Checksum-source'!$F10,M$3,1)</f>
        <v>0</v>
      </c>
      <c r="N12" t="str">
        <f>MID('Checksum-source'!$F10,N$3,1)</f>
        <v>0</v>
      </c>
      <c r="O12" t="str">
        <f>MID('Checksum-source'!$F10,O$3,1)</f>
        <v>0</v>
      </c>
      <c r="P12" t="str">
        <f>MID('Checksum-source'!$F10,P$3,1)</f>
        <v>0</v>
      </c>
      <c r="Q12" t="str">
        <f>MID('Checksum-source'!$F10,Q$3,1)</f>
        <v>1</v>
      </c>
      <c r="R12" t="str">
        <f>MID('Checksum-source'!$F10,R$3,1)</f>
        <v>1</v>
      </c>
      <c r="S12" s="14" t="str">
        <f>MID('Checksum-source'!$F10,S$3,1)</f>
        <v>0</v>
      </c>
      <c r="T12" s="13" t="str">
        <f>MID('Checksum-source'!$G10,T$3,1)</f>
        <v>0</v>
      </c>
      <c r="U12" t="str">
        <f>MID('Checksum-source'!$G10,U$3,1)</f>
        <v>0</v>
      </c>
      <c r="V12" t="str">
        <f>MID('Checksum-source'!$G10,V$3,1)</f>
        <v>0</v>
      </c>
      <c r="W12" t="str">
        <f>MID('Checksum-source'!$G10,W$3,1)</f>
        <v>0</v>
      </c>
      <c r="X12" t="str">
        <f>MID('Checksum-source'!$G10,X$3,1)</f>
        <v>0</v>
      </c>
      <c r="Y12" t="str">
        <f>MID('Checksum-source'!$G10,Y$3,1)</f>
        <v>0</v>
      </c>
      <c r="Z12" t="str">
        <f>MID('Checksum-source'!$G10,Z$3,1)</f>
        <v>0</v>
      </c>
      <c r="AA12" s="14" t="str">
        <f>MID('Checksum-source'!$G10,AA$3,1)</f>
        <v>0</v>
      </c>
      <c r="AB12" s="13" t="str">
        <f>MID('Checksum-source'!$H10,AB$3,1)</f>
        <v>0</v>
      </c>
      <c r="AC12" t="str">
        <f>MID('Checksum-source'!$H10,AC$3,1)</f>
        <v>1</v>
      </c>
      <c r="AD12" t="str">
        <f>MID('Checksum-source'!$H10,AD$3,1)</f>
        <v>1</v>
      </c>
      <c r="AE12" t="str">
        <f>MID('Checksum-source'!$H10,AE$3,1)</f>
        <v>1</v>
      </c>
      <c r="AF12" t="str">
        <f>MID('Checksum-source'!$H10,AF$3,1)</f>
        <v>0</v>
      </c>
      <c r="AG12" t="str">
        <f>MID('Checksum-source'!$H10,AG$3,1)</f>
        <v>0</v>
      </c>
      <c r="AH12" t="str">
        <f>MID('Checksum-source'!$H10,AH$3,1)</f>
        <v>0</v>
      </c>
      <c r="AI12" s="14" t="str">
        <f>MID('Checksum-source'!$H10,AI$3,1)</f>
        <v>0</v>
      </c>
      <c r="AJ12" s="13" t="str">
        <f>MID('Checksum-source'!$I10,AJ$3,1)</f>
        <v>0</v>
      </c>
      <c r="AK12" t="str">
        <f>MID('Checksum-source'!$I10,AK$3,1)</f>
        <v>0</v>
      </c>
      <c r="AL12" t="str">
        <f>MID('Checksum-source'!$I10,AL$3,1)</f>
        <v>0</v>
      </c>
      <c r="AM12" t="str">
        <f>MID('Checksum-source'!$I10,AM$3,1)</f>
        <v>0</v>
      </c>
      <c r="AN12" t="str">
        <f>MID('Checksum-source'!$I10,AN$3,1)</f>
        <v>0</v>
      </c>
      <c r="AO12" t="str">
        <f>MID('Checksum-source'!$I10,AO$3,1)</f>
        <v>0</v>
      </c>
      <c r="AP12" t="str">
        <f>MID('Checksum-source'!$I10,AP$3,1)</f>
        <v>0</v>
      </c>
      <c r="AQ12" s="14" t="str">
        <f>MID('Checksum-source'!$I10,AQ$3,1)</f>
        <v>0</v>
      </c>
      <c r="AR12" s="13" t="str">
        <f>MID('Checksum-source'!$J10,AJ$3,1)</f>
        <v>0</v>
      </c>
      <c r="AS12" t="str">
        <f>MID('Checksum-source'!$J10,AK$3,1)</f>
        <v>0</v>
      </c>
      <c r="AT12" t="str">
        <f>MID('Checksum-source'!$J10,AL$3,1)</f>
        <v>0</v>
      </c>
      <c r="AU12" t="str">
        <f>MID('Checksum-source'!$J10,AM$3,1)</f>
        <v>0</v>
      </c>
      <c r="AV12" t="str">
        <f>MID('Checksum-source'!$J10,AN$3,1)</f>
        <v>0</v>
      </c>
      <c r="AW12" t="str">
        <f>MID('Checksum-source'!$J10,AO$3,1)</f>
        <v>0</v>
      </c>
      <c r="AX12" t="str">
        <f>MID('Checksum-source'!$J10,AP$3,1)</f>
        <v>0</v>
      </c>
      <c r="AY12" s="14" t="str">
        <f>MID('Checksum-source'!$J10,AQ$3,1)</f>
        <v>0</v>
      </c>
      <c r="AZ12" s="13" t="str">
        <f>MID('Checksum-source'!$K10,AR$3,1)</f>
        <v>0</v>
      </c>
      <c r="BA12" t="str">
        <f>MID('Checksum-source'!$K10,AS$3,1)</f>
        <v>0</v>
      </c>
      <c r="BB12" t="str">
        <f>MID('Checksum-source'!$K10,AT$3,1)</f>
        <v>0</v>
      </c>
      <c r="BC12" t="str">
        <f>MID('Checksum-source'!$K10,AU$3,1)</f>
        <v>0</v>
      </c>
      <c r="BD12" t="str">
        <f>MID('Checksum-source'!$K10,AV$3,1)</f>
        <v>1</v>
      </c>
      <c r="BE12" t="str">
        <f>MID('Checksum-source'!$K10,AW$3,1)</f>
        <v>1</v>
      </c>
      <c r="BF12" t="str">
        <f>MID('Checksum-source'!$K10,AX$3,1)</f>
        <v>1</v>
      </c>
      <c r="BG12" s="14" t="str">
        <f>MID('Checksum-source'!$K10,AY$3,1)</f>
        <v>0</v>
      </c>
      <c r="BH12" s="13" t="str">
        <f>MID('Checksum-source'!$L10,AZ$3,1)</f>
        <v>0</v>
      </c>
      <c r="BI12" t="str">
        <f>MID('Checksum-source'!$L10,BA$3,1)</f>
        <v>0</v>
      </c>
      <c r="BJ12" t="str">
        <f>MID('Checksum-source'!$L10,BB$3,1)</f>
        <v>0</v>
      </c>
      <c r="BK12" t="str">
        <f>MID('Checksum-source'!$L10,BC$3,1)</f>
        <v>1</v>
      </c>
      <c r="BL12" t="str">
        <f>MID('Checksum-source'!$L10,BD$3,1)</f>
        <v>0</v>
      </c>
      <c r="BM12" t="str">
        <f>MID('Checksum-source'!$L10,BE$3,1)</f>
        <v>0</v>
      </c>
      <c r="BN12" t="str">
        <f>MID('Checksum-source'!$L10,BF$3,1)</f>
        <v>0</v>
      </c>
      <c r="BO12" s="14" t="str">
        <f>MID('Checksum-source'!$L10,BG$3,1)</f>
        <v>1</v>
      </c>
      <c r="BP12" s="13" t="str">
        <f>MID('Checksum-source'!$M10,BH$3,1)</f>
        <v>0</v>
      </c>
      <c r="BQ12" t="str">
        <f>MID('Checksum-source'!$M10,BI$3,1)</f>
        <v>0</v>
      </c>
      <c r="BR12" t="str">
        <f>MID('Checksum-source'!$M10,BJ$3,1)</f>
        <v>0</v>
      </c>
      <c r="BS12" t="str">
        <f>MID('Checksum-source'!$M10,BK$3,1)</f>
        <v>0</v>
      </c>
      <c r="BT12" t="str">
        <f>MID('Checksum-source'!$M10,BL$3,1)</f>
        <v>0</v>
      </c>
      <c r="BU12" t="str">
        <f>MID('Checksum-source'!$M10,BM$3,1)</f>
        <v>0</v>
      </c>
      <c r="BV12" t="str">
        <f>MID('Checksum-source'!$M10,BN$3,1)</f>
        <v>0</v>
      </c>
      <c r="BW12" s="14" t="str">
        <f>MID('Checksum-source'!$M10,BO$3,1)</f>
        <v>0</v>
      </c>
      <c r="BX12" s="13" t="str">
        <f>MID('Checksum-source'!$N10,BP$3,1)</f>
        <v>0</v>
      </c>
      <c r="BY12" t="str">
        <f>MID('Checksum-source'!$N10,BQ$3,1)</f>
        <v>0</v>
      </c>
      <c r="BZ12" t="str">
        <f>MID('Checksum-source'!$N10,BR$3,1)</f>
        <v>0</v>
      </c>
      <c r="CA12" t="str">
        <f>MID('Checksum-source'!$N10,BS$3,1)</f>
        <v>0</v>
      </c>
      <c r="CB12" t="str">
        <f>MID('Checksum-source'!$N10,BT$3,1)</f>
        <v>0</v>
      </c>
      <c r="CC12" t="str">
        <f>MID('Checksum-source'!$N10,BU$3,1)</f>
        <v>0</v>
      </c>
      <c r="CD12" t="str">
        <f>MID('Checksum-source'!$N10,BV$3,1)</f>
        <v>0</v>
      </c>
      <c r="CE12" s="14" t="str">
        <f>MID('Checksum-source'!$N10,BW$3,1)</f>
        <v>0</v>
      </c>
      <c r="CF12" s="13" t="str">
        <f>MID('Checksum-source'!$O10,BX$3,1)</f>
        <v>0</v>
      </c>
      <c r="CG12" t="str">
        <f>MID('Checksum-source'!$O10,BY$3,1)</f>
        <v>0</v>
      </c>
      <c r="CH12" t="str">
        <f>MID('Checksum-source'!$O10,BZ$3,1)</f>
        <v>0</v>
      </c>
      <c r="CI12" t="str">
        <f>MID('Checksum-source'!$O10,CA$3,1)</f>
        <v>0</v>
      </c>
      <c r="CJ12" t="str">
        <f>MID('Checksum-source'!$O10,CB$3,1)</f>
        <v>0</v>
      </c>
      <c r="CK12" t="str">
        <f>MID('Checksum-source'!$O10,CC$3,1)</f>
        <v>0</v>
      </c>
      <c r="CL12" t="str">
        <f>MID('Checksum-source'!$O10,CD$3,1)</f>
        <v>0</v>
      </c>
      <c r="CM12" s="14" t="str">
        <f>MID('Checksum-source'!$O10,CE$3,1)</f>
        <v>0</v>
      </c>
      <c r="CN12" s="13" t="str">
        <f>MID('Checksum-source'!$P10,CF$3,1)</f>
        <v>1</v>
      </c>
      <c r="CO12" t="str">
        <f>MID('Checksum-source'!$P10,CG$3,1)</f>
        <v>0</v>
      </c>
      <c r="CP12" t="str">
        <f>MID('Checksum-source'!$P10,CH$3,1)</f>
        <v>0</v>
      </c>
      <c r="CQ12" t="str">
        <f>MID('Checksum-source'!$P10,CI$3,1)</f>
        <v>0</v>
      </c>
      <c r="CR12" t="str">
        <f>MID('Checksum-source'!$P10,CJ$3,1)</f>
        <v>0</v>
      </c>
      <c r="CS12" t="str">
        <f>MID('Checksum-source'!$P10,CK$3,1)</f>
        <v>0</v>
      </c>
      <c r="CT12" t="str">
        <f>MID('Checksum-source'!$P10,CL$3,1)</f>
        <v>0</v>
      </c>
      <c r="CU12" s="14" t="str">
        <f>MID('Checksum-source'!$P10,CM$3,1)</f>
        <v>0</v>
      </c>
      <c r="CV12" s="13" t="str">
        <f>MID('Checksum-source'!$Q10,CN$3,1)</f>
        <v>0</v>
      </c>
      <c r="CW12" t="str">
        <f>MID('Checksum-source'!$Q10,CO$3,1)</f>
        <v>0</v>
      </c>
      <c r="CX12" t="str">
        <f>MID('Checksum-source'!$Q10,CP$3,1)</f>
        <v>0</v>
      </c>
      <c r="CY12" t="str">
        <f>MID('Checksum-source'!$Q10,CQ$3,1)</f>
        <v>1</v>
      </c>
      <c r="CZ12" t="str">
        <f>MID('Checksum-source'!$Q10,CR$3,1)</f>
        <v>1</v>
      </c>
      <c r="DA12" t="str">
        <f>MID('Checksum-source'!$Q10,CS$3,1)</f>
        <v>0</v>
      </c>
      <c r="DB12" t="str">
        <f>MID('Checksum-source'!$Q10,CT$3,1)</f>
        <v>0</v>
      </c>
      <c r="DC12" s="14" t="str">
        <f>MID('Checksum-source'!$Q10,CU$3,1)</f>
        <v>1</v>
      </c>
      <c r="DD12" t="str">
        <f>MID('Checksum-source'!$R10,CV$3,1)</f>
        <v>1</v>
      </c>
      <c r="DE12" t="str">
        <f>MID('Checksum-source'!$R10,CW$3,1)</f>
        <v>1</v>
      </c>
      <c r="DF12" t="str">
        <f>MID('Checksum-source'!$R10,CX$3,1)</f>
        <v>1</v>
      </c>
      <c r="DG12" t="str">
        <f>MID('Checksum-source'!$R10,CY$3,1)</f>
        <v>1</v>
      </c>
      <c r="DH12" t="str">
        <f>MID('Checksum-source'!$R10,CZ$3,1)</f>
        <v>0</v>
      </c>
      <c r="DI12" t="str">
        <f>MID('Checksum-source'!$R10,DA$3,1)</f>
        <v>1</v>
      </c>
      <c r="DJ12" t="str">
        <f>MID('Checksum-source'!$R10,DB$3,1)</f>
        <v>1</v>
      </c>
      <c r="DK12" t="str">
        <f>MID('Checksum-source'!$R10,DC$3,1)</f>
        <v>0</v>
      </c>
      <c r="DL12" s="20">
        <f t="shared" si="1"/>
        <v>1</v>
      </c>
      <c r="DM12" s="20">
        <f t="shared" si="2"/>
        <v>1</v>
      </c>
      <c r="DN12" s="20">
        <f t="shared" si="3"/>
        <v>1</v>
      </c>
      <c r="DO12" s="20">
        <f t="shared" si="4"/>
        <v>1</v>
      </c>
      <c r="DP12" s="20">
        <f t="shared" si="5"/>
        <v>0</v>
      </c>
      <c r="DQ12" s="20">
        <f t="shared" si="6"/>
        <v>1</v>
      </c>
      <c r="DR12" s="20">
        <f t="shared" si="7"/>
        <v>1</v>
      </c>
      <c r="DS12" s="20">
        <f t="shared" si="8"/>
        <v>0</v>
      </c>
      <c r="DT12" t="str">
        <f t="shared" si="9"/>
        <v>OK</v>
      </c>
    </row>
    <row r="13" spans="1:124">
      <c r="A13">
        <v>10</v>
      </c>
      <c r="B13" t="str">
        <f>VLOOKUP($A13,'Checksum-source'!$1:$1048576,3)</f>
        <v>Cooling</v>
      </c>
      <c r="C13" t="str">
        <f>'Checksum-source'!D11</f>
        <v>Changing mode from Heating to Cooling</v>
      </c>
      <c r="D13" s="13" t="str">
        <f>MID('Checksum-source'!$E11,D$3,1)</f>
        <v>1</v>
      </c>
      <c r="E13" t="str">
        <f>MID('Checksum-source'!$E11,E$3,1)</f>
        <v>0</v>
      </c>
      <c r="F13" t="str">
        <f>MID('Checksum-source'!$E11,F$3,1)</f>
        <v>0</v>
      </c>
      <c r="G13" t="str">
        <f>MID('Checksum-source'!$E11,G$3,1)</f>
        <v>0</v>
      </c>
      <c r="H13" t="str">
        <f>MID('Checksum-source'!$E11,H$3,1)</f>
        <v>0</v>
      </c>
      <c r="I13" t="str">
        <f>MID('Checksum-source'!$E11,I$3,1)</f>
        <v>0</v>
      </c>
      <c r="J13" t="str">
        <f>MID('Checksum-source'!$E11,J$3,1)</f>
        <v>1</v>
      </c>
      <c r="K13" s="14" t="str">
        <f>MID('Checksum-source'!$E11,K$3,1)</f>
        <v>1</v>
      </c>
      <c r="L13" s="13" t="str">
        <f>MID('Checksum-source'!$F11,L$3,1)</f>
        <v>0</v>
      </c>
      <c r="M13" t="str">
        <f>MID('Checksum-source'!$F11,M$3,1)</f>
        <v>0</v>
      </c>
      <c r="N13" t="str">
        <f>MID('Checksum-source'!$F11,N$3,1)</f>
        <v>0</v>
      </c>
      <c r="O13" t="str">
        <f>MID('Checksum-source'!$F11,O$3,1)</f>
        <v>0</v>
      </c>
      <c r="P13" t="str">
        <f>MID('Checksum-source'!$F11,P$3,1)</f>
        <v>0</v>
      </c>
      <c r="Q13" t="str">
        <f>MID('Checksum-source'!$F11,Q$3,1)</f>
        <v>1</v>
      </c>
      <c r="R13" t="str">
        <f>MID('Checksum-source'!$F11,R$3,1)</f>
        <v>1</v>
      </c>
      <c r="S13" s="14" t="str">
        <f>MID('Checksum-source'!$F11,S$3,1)</f>
        <v>0</v>
      </c>
      <c r="T13" s="13" t="str">
        <f>MID('Checksum-source'!$G11,T$3,1)</f>
        <v>0</v>
      </c>
      <c r="U13" t="str">
        <f>MID('Checksum-source'!$G11,U$3,1)</f>
        <v>0</v>
      </c>
      <c r="V13" t="str">
        <f>MID('Checksum-source'!$G11,V$3,1)</f>
        <v>0</v>
      </c>
      <c r="W13" t="str">
        <f>MID('Checksum-source'!$G11,W$3,1)</f>
        <v>0</v>
      </c>
      <c r="X13" t="str">
        <f>MID('Checksum-source'!$G11,X$3,1)</f>
        <v>0</v>
      </c>
      <c r="Y13" t="str">
        <f>MID('Checksum-source'!$G11,Y$3,1)</f>
        <v>0</v>
      </c>
      <c r="Z13" t="str">
        <f>MID('Checksum-source'!$G11,Z$3,1)</f>
        <v>0</v>
      </c>
      <c r="AA13" s="14" t="str">
        <f>MID('Checksum-source'!$G11,AA$3,1)</f>
        <v>0</v>
      </c>
      <c r="AB13" s="13" t="str">
        <f>MID('Checksum-source'!$H11,AB$3,1)</f>
        <v>1</v>
      </c>
      <c r="AC13" t="str">
        <f>MID('Checksum-source'!$H11,AC$3,1)</f>
        <v>0</v>
      </c>
      <c r="AD13" t="str">
        <f>MID('Checksum-source'!$H11,AD$3,1)</f>
        <v>0</v>
      </c>
      <c r="AE13" t="str">
        <f>MID('Checksum-source'!$H11,AE$3,1)</f>
        <v>0</v>
      </c>
      <c r="AF13" t="str">
        <f>MID('Checksum-source'!$H11,AF$3,1)</f>
        <v>0</v>
      </c>
      <c r="AG13" t="str">
        <f>MID('Checksum-source'!$H11,AG$3,1)</f>
        <v>0</v>
      </c>
      <c r="AH13" t="str">
        <f>MID('Checksum-source'!$H11,AH$3,1)</f>
        <v>1</v>
      </c>
      <c r="AI13" s="14" t="str">
        <f>MID('Checksum-source'!$H11,AI$3,1)</f>
        <v>0</v>
      </c>
      <c r="AJ13" s="13" t="str">
        <f>MID('Checksum-source'!$I11,AJ$3,1)</f>
        <v>0</v>
      </c>
      <c r="AK13" t="str">
        <f>MID('Checksum-source'!$I11,AK$3,1)</f>
        <v>0</v>
      </c>
      <c r="AL13" t="str">
        <f>MID('Checksum-source'!$I11,AL$3,1)</f>
        <v>0</v>
      </c>
      <c r="AM13" t="str">
        <f>MID('Checksum-source'!$I11,AM$3,1)</f>
        <v>0</v>
      </c>
      <c r="AN13" t="str">
        <f>MID('Checksum-source'!$I11,AN$3,1)</f>
        <v>0</v>
      </c>
      <c r="AO13" t="str">
        <f>MID('Checksum-source'!$I11,AO$3,1)</f>
        <v>0</v>
      </c>
      <c r="AP13" t="str">
        <f>MID('Checksum-source'!$I11,AP$3,1)</f>
        <v>0</v>
      </c>
      <c r="AQ13" s="14" t="str">
        <f>MID('Checksum-source'!$I11,AQ$3,1)</f>
        <v>0</v>
      </c>
      <c r="AR13" s="13" t="str">
        <f>MID('Checksum-source'!$J11,AJ$3,1)</f>
        <v>0</v>
      </c>
      <c r="AS13" t="str">
        <f>MID('Checksum-source'!$J11,AK$3,1)</f>
        <v>0</v>
      </c>
      <c r="AT13" t="str">
        <f>MID('Checksum-source'!$J11,AL$3,1)</f>
        <v>0</v>
      </c>
      <c r="AU13" t="str">
        <f>MID('Checksum-source'!$J11,AM$3,1)</f>
        <v>0</v>
      </c>
      <c r="AV13" t="str">
        <f>MID('Checksum-source'!$J11,AN$3,1)</f>
        <v>0</v>
      </c>
      <c r="AW13" t="str">
        <f>MID('Checksum-source'!$J11,AO$3,1)</f>
        <v>0</v>
      </c>
      <c r="AX13" t="str">
        <f>MID('Checksum-source'!$J11,AP$3,1)</f>
        <v>0</v>
      </c>
      <c r="AY13" s="14" t="str">
        <f>MID('Checksum-source'!$J11,AQ$3,1)</f>
        <v>0</v>
      </c>
      <c r="AZ13" s="13" t="str">
        <f>MID('Checksum-source'!$K11,AR$3,1)</f>
        <v>1</v>
      </c>
      <c r="BA13" t="str">
        <f>MID('Checksum-source'!$K11,AS$3,1)</f>
        <v>0</v>
      </c>
      <c r="BB13" t="str">
        <f>MID('Checksum-source'!$K11,AT$3,1)</f>
        <v>0</v>
      </c>
      <c r="BC13" t="str">
        <f>MID('Checksum-source'!$K11,AU$3,1)</f>
        <v>0</v>
      </c>
      <c r="BD13" t="str">
        <f>MID('Checksum-source'!$K11,AV$3,1)</f>
        <v>1</v>
      </c>
      <c r="BE13" t="str">
        <f>MID('Checksum-source'!$K11,AW$3,1)</f>
        <v>1</v>
      </c>
      <c r="BF13" t="str">
        <f>MID('Checksum-source'!$K11,AX$3,1)</f>
        <v>1</v>
      </c>
      <c r="BG13" s="14" t="str">
        <f>MID('Checksum-source'!$K11,AY$3,1)</f>
        <v>0</v>
      </c>
      <c r="BH13" s="13" t="str">
        <f>MID('Checksum-source'!$L11,AZ$3,1)</f>
        <v>0</v>
      </c>
      <c r="BI13" t="str">
        <f>MID('Checksum-source'!$L11,BA$3,1)</f>
        <v>0</v>
      </c>
      <c r="BJ13" t="str">
        <f>MID('Checksum-source'!$L11,BB$3,1)</f>
        <v>0</v>
      </c>
      <c r="BK13" t="str">
        <f>MID('Checksum-source'!$L11,BC$3,1)</f>
        <v>1</v>
      </c>
      <c r="BL13" t="str">
        <f>MID('Checksum-source'!$L11,BD$3,1)</f>
        <v>0</v>
      </c>
      <c r="BM13" t="str">
        <f>MID('Checksum-source'!$L11,BE$3,1)</f>
        <v>1</v>
      </c>
      <c r="BN13" t="str">
        <f>MID('Checksum-source'!$L11,BF$3,1)</f>
        <v>0</v>
      </c>
      <c r="BO13" s="14" t="str">
        <f>MID('Checksum-source'!$L11,BG$3,1)</f>
        <v>1</v>
      </c>
      <c r="BP13" s="13" t="str">
        <f>MID('Checksum-source'!$M11,BH$3,1)</f>
        <v>0</v>
      </c>
      <c r="BQ13" t="str">
        <f>MID('Checksum-source'!$M11,BI$3,1)</f>
        <v>0</v>
      </c>
      <c r="BR13" t="str">
        <f>MID('Checksum-source'!$M11,BJ$3,1)</f>
        <v>0</v>
      </c>
      <c r="BS13" t="str">
        <f>MID('Checksum-source'!$M11,BK$3,1)</f>
        <v>0</v>
      </c>
      <c r="BT13" t="str">
        <f>MID('Checksum-source'!$M11,BL$3,1)</f>
        <v>0</v>
      </c>
      <c r="BU13" t="str">
        <f>MID('Checksum-source'!$M11,BM$3,1)</f>
        <v>0</v>
      </c>
      <c r="BV13" t="str">
        <f>MID('Checksum-source'!$M11,BN$3,1)</f>
        <v>0</v>
      </c>
      <c r="BW13" s="14" t="str">
        <f>MID('Checksum-source'!$M11,BO$3,1)</f>
        <v>0</v>
      </c>
      <c r="BX13" s="13" t="str">
        <f>MID('Checksum-source'!$N11,BP$3,1)</f>
        <v>0</v>
      </c>
      <c r="BY13" t="str">
        <f>MID('Checksum-source'!$N11,BQ$3,1)</f>
        <v>0</v>
      </c>
      <c r="BZ13" t="str">
        <f>MID('Checksum-source'!$N11,BR$3,1)</f>
        <v>0</v>
      </c>
      <c r="CA13" t="str">
        <f>MID('Checksum-source'!$N11,BS$3,1)</f>
        <v>0</v>
      </c>
      <c r="CB13" t="str">
        <f>MID('Checksum-source'!$N11,BT$3,1)</f>
        <v>0</v>
      </c>
      <c r="CC13" t="str">
        <f>MID('Checksum-source'!$N11,BU$3,1)</f>
        <v>0</v>
      </c>
      <c r="CD13" t="str">
        <f>MID('Checksum-source'!$N11,BV$3,1)</f>
        <v>0</v>
      </c>
      <c r="CE13" s="14" t="str">
        <f>MID('Checksum-source'!$N11,BW$3,1)</f>
        <v>0</v>
      </c>
      <c r="CF13" s="13" t="str">
        <f>MID('Checksum-source'!$O11,BX$3,1)</f>
        <v>0</v>
      </c>
      <c r="CG13" t="str">
        <f>MID('Checksum-source'!$O11,BY$3,1)</f>
        <v>0</v>
      </c>
      <c r="CH13" t="str">
        <f>MID('Checksum-source'!$O11,BZ$3,1)</f>
        <v>0</v>
      </c>
      <c r="CI13" t="str">
        <f>MID('Checksum-source'!$O11,CA$3,1)</f>
        <v>0</v>
      </c>
      <c r="CJ13" t="str">
        <f>MID('Checksum-source'!$O11,CB$3,1)</f>
        <v>0</v>
      </c>
      <c r="CK13" t="str">
        <f>MID('Checksum-source'!$O11,CC$3,1)</f>
        <v>0</v>
      </c>
      <c r="CL13" t="str">
        <f>MID('Checksum-source'!$O11,CD$3,1)</f>
        <v>0</v>
      </c>
      <c r="CM13" s="14" t="str">
        <f>MID('Checksum-source'!$O11,CE$3,1)</f>
        <v>0</v>
      </c>
      <c r="CN13" s="13" t="str">
        <f>MID('Checksum-source'!$P11,CF$3,1)</f>
        <v>1</v>
      </c>
      <c r="CO13" t="str">
        <f>MID('Checksum-source'!$P11,CG$3,1)</f>
        <v>0</v>
      </c>
      <c r="CP13" t="str">
        <f>MID('Checksum-source'!$P11,CH$3,1)</f>
        <v>0</v>
      </c>
      <c r="CQ13" t="str">
        <f>MID('Checksum-source'!$P11,CI$3,1)</f>
        <v>0</v>
      </c>
      <c r="CR13" t="str">
        <f>MID('Checksum-source'!$P11,CJ$3,1)</f>
        <v>0</v>
      </c>
      <c r="CS13" t="str">
        <f>MID('Checksum-source'!$P11,CK$3,1)</f>
        <v>0</v>
      </c>
      <c r="CT13" t="str">
        <f>MID('Checksum-source'!$P11,CL$3,1)</f>
        <v>0</v>
      </c>
      <c r="CU13" s="14" t="str">
        <f>MID('Checksum-source'!$P11,CM$3,1)</f>
        <v>0</v>
      </c>
      <c r="CV13" s="13" t="str">
        <f>MID('Checksum-source'!$Q11,CN$3,1)</f>
        <v>0</v>
      </c>
      <c r="CW13" t="str">
        <f>MID('Checksum-source'!$Q11,CO$3,1)</f>
        <v>0</v>
      </c>
      <c r="CX13" t="str">
        <f>MID('Checksum-source'!$Q11,CP$3,1)</f>
        <v>0</v>
      </c>
      <c r="CY13" t="str">
        <f>MID('Checksum-source'!$Q11,CQ$3,1)</f>
        <v>1</v>
      </c>
      <c r="CZ13" t="str">
        <f>MID('Checksum-source'!$Q11,CR$3,1)</f>
        <v>1</v>
      </c>
      <c r="DA13" t="str">
        <f>MID('Checksum-source'!$Q11,CS$3,1)</f>
        <v>0</v>
      </c>
      <c r="DB13" t="str">
        <f>MID('Checksum-source'!$Q11,CT$3,1)</f>
        <v>0</v>
      </c>
      <c r="DC13" s="14" t="str">
        <f>MID('Checksum-source'!$Q11,CU$3,1)</f>
        <v>1</v>
      </c>
      <c r="DD13" t="str">
        <f>MID('Checksum-source'!$R11,CV$3,1)</f>
        <v>1</v>
      </c>
      <c r="DE13" t="str">
        <f>MID('Checksum-source'!$R11,CW$3,1)</f>
        <v>0</v>
      </c>
      <c r="DF13" t="str">
        <f>MID('Checksum-source'!$R11,CX$3,1)</f>
        <v>0</v>
      </c>
      <c r="DG13" t="str">
        <f>MID('Checksum-source'!$R11,CY$3,1)</f>
        <v>0</v>
      </c>
      <c r="DH13" t="str">
        <f>MID('Checksum-source'!$R11,CZ$3,1)</f>
        <v>0</v>
      </c>
      <c r="DI13" t="str">
        <f>MID('Checksum-source'!$R11,DA$3,1)</f>
        <v>0</v>
      </c>
      <c r="DJ13" t="str">
        <f>MID('Checksum-source'!$R11,DB$3,1)</f>
        <v>0</v>
      </c>
      <c r="DK13" t="str">
        <f>MID('Checksum-source'!$R11,DC$3,1)</f>
        <v>0</v>
      </c>
      <c r="DL13" s="20">
        <f t="shared" si="1"/>
        <v>1</v>
      </c>
      <c r="DM13" s="20">
        <f t="shared" si="2"/>
        <v>0</v>
      </c>
      <c r="DN13" s="20">
        <f t="shared" si="3"/>
        <v>0</v>
      </c>
      <c r="DO13" s="20">
        <f t="shared" si="4"/>
        <v>0</v>
      </c>
      <c r="DP13" s="20">
        <f t="shared" si="5"/>
        <v>0</v>
      </c>
      <c r="DQ13" s="20">
        <f t="shared" si="6"/>
        <v>0</v>
      </c>
      <c r="DR13" s="20">
        <f t="shared" si="7"/>
        <v>0</v>
      </c>
      <c r="DS13" s="20">
        <f t="shared" si="8"/>
        <v>0</v>
      </c>
      <c r="DT13" t="str">
        <f t="shared" si="9"/>
        <v>OK</v>
      </c>
    </row>
    <row r="14" spans="1:124" ht="15" customHeight="1">
      <c r="A14">
        <v>11</v>
      </c>
      <c r="B14" t="str">
        <f>VLOOKUP($A14,'Checksum-source'!$1:$1048576,3)</f>
        <v>Cooling</v>
      </c>
      <c r="C14" t="str">
        <f>'Checksum-source'!D12</f>
        <v>Auto signal</v>
      </c>
      <c r="D14" s="13" t="str">
        <f>MID('Checksum-source'!$E12,D$3,1)</f>
        <v>1</v>
      </c>
      <c r="E14" t="str">
        <f>MID('Checksum-source'!$E12,E$3,1)</f>
        <v>0</v>
      </c>
      <c r="F14" t="str">
        <f>MID('Checksum-source'!$E12,F$3,1)</f>
        <v>0</v>
      </c>
      <c r="G14" t="str">
        <f>MID('Checksum-source'!$E12,G$3,1)</f>
        <v>0</v>
      </c>
      <c r="H14" t="str">
        <f>MID('Checksum-source'!$E12,H$3,1)</f>
        <v>0</v>
      </c>
      <c r="I14" t="str">
        <f>MID('Checksum-source'!$E12,I$3,1)</f>
        <v>0</v>
      </c>
      <c r="J14" t="str">
        <f>MID('Checksum-source'!$E12,J$3,1)</f>
        <v>1</v>
      </c>
      <c r="K14" s="14" t="str">
        <f>MID('Checksum-source'!$E12,K$3,1)</f>
        <v>1</v>
      </c>
      <c r="L14" s="13" t="str">
        <f>MID('Checksum-source'!$F12,L$3,1)</f>
        <v>0</v>
      </c>
      <c r="M14" t="str">
        <f>MID('Checksum-source'!$F12,M$3,1)</f>
        <v>0</v>
      </c>
      <c r="N14" t="str">
        <f>MID('Checksum-source'!$F12,N$3,1)</f>
        <v>0</v>
      </c>
      <c r="O14" t="str">
        <f>MID('Checksum-source'!$F12,O$3,1)</f>
        <v>0</v>
      </c>
      <c r="P14" t="str">
        <f>MID('Checksum-source'!$F12,P$3,1)</f>
        <v>0</v>
      </c>
      <c r="Q14" t="str">
        <f>MID('Checksum-source'!$F12,Q$3,1)</f>
        <v>1</v>
      </c>
      <c r="R14" t="str">
        <f>MID('Checksum-source'!$F12,R$3,1)</f>
        <v>1</v>
      </c>
      <c r="S14" s="14" t="str">
        <f>MID('Checksum-source'!$F12,S$3,1)</f>
        <v>0</v>
      </c>
      <c r="T14" s="13" t="str">
        <f>MID('Checksum-source'!$G12,T$3,1)</f>
        <v>0</v>
      </c>
      <c r="U14" t="str">
        <f>MID('Checksum-source'!$G12,U$3,1)</f>
        <v>0</v>
      </c>
      <c r="V14" t="str">
        <f>MID('Checksum-source'!$G12,V$3,1)</f>
        <v>0</v>
      </c>
      <c r="W14" t="str">
        <f>MID('Checksum-source'!$G12,W$3,1)</f>
        <v>0</v>
      </c>
      <c r="X14" t="str">
        <f>MID('Checksum-source'!$G12,X$3,1)</f>
        <v>0</v>
      </c>
      <c r="Y14" t="str">
        <f>MID('Checksum-source'!$G12,Y$3,1)</f>
        <v>0</v>
      </c>
      <c r="Z14" t="str">
        <f>MID('Checksum-source'!$G12,Z$3,1)</f>
        <v>0</v>
      </c>
      <c r="AA14" s="14" t="str">
        <f>MID('Checksum-source'!$G12,AA$3,1)</f>
        <v>0</v>
      </c>
      <c r="AB14" s="13" t="str">
        <f>MID('Checksum-source'!$H12,AB$3,1)</f>
        <v>1</v>
      </c>
      <c r="AC14" t="str">
        <f>MID('Checksum-source'!$H12,AC$3,1)</f>
        <v>0</v>
      </c>
      <c r="AD14" t="str">
        <f>MID('Checksum-source'!$H12,AD$3,1)</f>
        <v>0</v>
      </c>
      <c r="AE14" t="str">
        <f>MID('Checksum-source'!$H12,AE$3,1)</f>
        <v>0</v>
      </c>
      <c r="AF14" t="str">
        <f>MID('Checksum-source'!$H12,AF$3,1)</f>
        <v>0</v>
      </c>
      <c r="AG14" t="str">
        <f>MID('Checksum-source'!$H12,AG$3,1)</f>
        <v>0</v>
      </c>
      <c r="AH14" t="str">
        <f>MID('Checksum-source'!$H12,AH$3,1)</f>
        <v>1</v>
      </c>
      <c r="AI14" s="14" t="str">
        <f>MID('Checksum-source'!$H12,AI$3,1)</f>
        <v>0</v>
      </c>
      <c r="AJ14" s="13" t="str">
        <f>MID('Checksum-source'!$I12,AJ$3,1)</f>
        <v>0</v>
      </c>
      <c r="AK14" t="str">
        <f>MID('Checksum-source'!$I12,AK$3,1)</f>
        <v>0</v>
      </c>
      <c r="AL14" t="str">
        <f>MID('Checksum-source'!$I12,AL$3,1)</f>
        <v>0</v>
      </c>
      <c r="AM14" t="str">
        <f>MID('Checksum-source'!$I12,AM$3,1)</f>
        <v>0</v>
      </c>
      <c r="AN14" t="str">
        <f>MID('Checksum-source'!$I12,AN$3,1)</f>
        <v>0</v>
      </c>
      <c r="AO14" t="str">
        <f>MID('Checksum-source'!$I12,AO$3,1)</f>
        <v>0</v>
      </c>
      <c r="AP14" t="str">
        <f>MID('Checksum-source'!$I12,AP$3,1)</f>
        <v>0</v>
      </c>
      <c r="AQ14" s="14" t="str">
        <f>MID('Checksum-source'!$I12,AQ$3,1)</f>
        <v>0</v>
      </c>
      <c r="AR14" s="13" t="str">
        <f>MID('Checksum-source'!$J12,AJ$3,1)</f>
        <v>0</v>
      </c>
      <c r="AS14" t="str">
        <f>MID('Checksum-source'!$J12,AK$3,1)</f>
        <v>0</v>
      </c>
      <c r="AT14" t="str">
        <f>MID('Checksum-source'!$J12,AL$3,1)</f>
        <v>0</v>
      </c>
      <c r="AU14" t="str">
        <f>MID('Checksum-source'!$J12,AM$3,1)</f>
        <v>0</v>
      </c>
      <c r="AV14" t="str">
        <f>MID('Checksum-source'!$J12,AN$3,1)</f>
        <v>0</v>
      </c>
      <c r="AW14" t="str">
        <f>MID('Checksum-source'!$J12,AO$3,1)</f>
        <v>0</v>
      </c>
      <c r="AX14" t="str">
        <f>MID('Checksum-source'!$J12,AP$3,1)</f>
        <v>0</v>
      </c>
      <c r="AY14" s="14" t="str">
        <f>MID('Checksum-source'!$J12,AQ$3,1)</f>
        <v>0</v>
      </c>
      <c r="AZ14" s="13" t="str">
        <f>MID('Checksum-source'!$K12,AR$3,1)</f>
        <v>0</v>
      </c>
      <c r="BA14" t="str">
        <f>MID('Checksum-source'!$K12,AS$3,1)</f>
        <v>0</v>
      </c>
      <c r="BB14" t="str">
        <f>MID('Checksum-source'!$K12,AT$3,1)</f>
        <v>0</v>
      </c>
      <c r="BC14" t="str">
        <f>MID('Checksum-source'!$K12,AU$3,1)</f>
        <v>0</v>
      </c>
      <c r="BD14" t="str">
        <f>MID('Checksum-source'!$K12,AV$3,1)</f>
        <v>1</v>
      </c>
      <c r="BE14" t="str">
        <f>MID('Checksum-source'!$K12,AW$3,1)</f>
        <v>1</v>
      </c>
      <c r="BF14" t="str">
        <f>MID('Checksum-source'!$K12,AX$3,1)</f>
        <v>1</v>
      </c>
      <c r="BG14" s="14" t="str">
        <f>MID('Checksum-source'!$K12,AY$3,1)</f>
        <v>0</v>
      </c>
      <c r="BH14" s="13" t="str">
        <f>MID('Checksum-source'!$L12,AZ$3,1)</f>
        <v>0</v>
      </c>
      <c r="BI14" t="str">
        <f>MID('Checksum-source'!$L12,BA$3,1)</f>
        <v>0</v>
      </c>
      <c r="BJ14" t="str">
        <f>MID('Checksum-source'!$L12,BB$3,1)</f>
        <v>0</v>
      </c>
      <c r="BK14" t="str">
        <f>MID('Checksum-source'!$L12,BC$3,1)</f>
        <v>1</v>
      </c>
      <c r="BL14" t="str">
        <f>MID('Checksum-source'!$L12,BD$3,1)</f>
        <v>0</v>
      </c>
      <c r="BM14" t="str">
        <f>MID('Checksum-source'!$L12,BE$3,1)</f>
        <v>1</v>
      </c>
      <c r="BN14" t="str">
        <f>MID('Checksum-source'!$L12,BF$3,1)</f>
        <v>1</v>
      </c>
      <c r="BO14" s="14" t="str">
        <f>MID('Checksum-source'!$L12,BG$3,1)</f>
        <v>0</v>
      </c>
      <c r="BP14" s="13" t="str">
        <f>MID('Checksum-source'!$M12,BH$3,1)</f>
        <v>0</v>
      </c>
      <c r="BQ14" t="str">
        <f>MID('Checksum-source'!$M12,BI$3,1)</f>
        <v>0</v>
      </c>
      <c r="BR14" t="str">
        <f>MID('Checksum-source'!$M12,BJ$3,1)</f>
        <v>0</v>
      </c>
      <c r="BS14" t="str">
        <f>MID('Checksum-source'!$M12,BK$3,1)</f>
        <v>0</v>
      </c>
      <c r="BT14" t="str">
        <f>MID('Checksum-source'!$M12,BL$3,1)</f>
        <v>0</v>
      </c>
      <c r="BU14" t="str">
        <f>MID('Checksum-source'!$M12,BM$3,1)</f>
        <v>0</v>
      </c>
      <c r="BV14" t="str">
        <f>MID('Checksum-source'!$M12,BN$3,1)</f>
        <v>0</v>
      </c>
      <c r="BW14" s="14" t="str">
        <f>MID('Checksum-source'!$M12,BO$3,1)</f>
        <v>0</v>
      </c>
      <c r="BX14" s="13" t="str">
        <f>MID('Checksum-source'!$N12,BP$3,1)</f>
        <v>0</v>
      </c>
      <c r="BY14" t="str">
        <f>MID('Checksum-source'!$N12,BQ$3,1)</f>
        <v>0</v>
      </c>
      <c r="BZ14" t="str">
        <f>MID('Checksum-source'!$N12,BR$3,1)</f>
        <v>0</v>
      </c>
      <c r="CA14" t="str">
        <f>MID('Checksum-source'!$N12,BS$3,1)</f>
        <v>0</v>
      </c>
      <c r="CB14" t="str">
        <f>MID('Checksum-source'!$N12,BT$3,1)</f>
        <v>0</v>
      </c>
      <c r="CC14" t="str">
        <f>MID('Checksum-source'!$N12,BU$3,1)</f>
        <v>0</v>
      </c>
      <c r="CD14" t="str">
        <f>MID('Checksum-source'!$N12,BV$3,1)</f>
        <v>0</v>
      </c>
      <c r="CE14" s="14" t="str">
        <f>MID('Checksum-source'!$N12,BW$3,1)</f>
        <v>0</v>
      </c>
      <c r="CF14" s="13" t="str">
        <f>MID('Checksum-source'!$O12,BX$3,1)</f>
        <v>0</v>
      </c>
      <c r="CG14" t="str">
        <f>MID('Checksum-source'!$O12,BY$3,1)</f>
        <v>0</v>
      </c>
      <c r="CH14" t="str">
        <f>MID('Checksum-source'!$O12,BZ$3,1)</f>
        <v>0</v>
      </c>
      <c r="CI14" t="str">
        <f>MID('Checksum-source'!$O12,CA$3,1)</f>
        <v>0</v>
      </c>
      <c r="CJ14" t="str">
        <f>MID('Checksum-source'!$O12,CB$3,1)</f>
        <v>0</v>
      </c>
      <c r="CK14" t="str">
        <f>MID('Checksum-source'!$O12,CC$3,1)</f>
        <v>0</v>
      </c>
      <c r="CL14" t="str">
        <f>MID('Checksum-source'!$O12,CD$3,1)</f>
        <v>0</v>
      </c>
      <c r="CM14" s="14" t="str">
        <f>MID('Checksum-source'!$O12,CE$3,1)</f>
        <v>0</v>
      </c>
      <c r="CN14" s="13" t="str">
        <f>MID('Checksum-source'!$P12,CF$3,1)</f>
        <v>1</v>
      </c>
      <c r="CO14" t="str">
        <f>MID('Checksum-source'!$P12,CG$3,1)</f>
        <v>0</v>
      </c>
      <c r="CP14" t="str">
        <f>MID('Checksum-source'!$P12,CH$3,1)</f>
        <v>0</v>
      </c>
      <c r="CQ14" t="str">
        <f>MID('Checksum-source'!$P12,CI$3,1)</f>
        <v>0</v>
      </c>
      <c r="CR14" t="str">
        <f>MID('Checksum-source'!$P12,CJ$3,1)</f>
        <v>0</v>
      </c>
      <c r="CS14" t="str">
        <f>MID('Checksum-source'!$P12,CK$3,1)</f>
        <v>0</v>
      </c>
      <c r="CT14" t="str">
        <f>MID('Checksum-source'!$P12,CL$3,1)</f>
        <v>0</v>
      </c>
      <c r="CU14" s="14" t="str">
        <f>MID('Checksum-source'!$P12,CM$3,1)</f>
        <v>0</v>
      </c>
      <c r="CV14" s="13" t="str">
        <f>MID('Checksum-source'!$Q12,CN$3,1)</f>
        <v>0</v>
      </c>
      <c r="CW14" t="str">
        <f>MID('Checksum-source'!$Q12,CO$3,1)</f>
        <v>0</v>
      </c>
      <c r="CX14" t="str">
        <f>MID('Checksum-source'!$Q12,CP$3,1)</f>
        <v>0</v>
      </c>
      <c r="CY14" t="str">
        <f>MID('Checksum-source'!$Q12,CQ$3,1)</f>
        <v>1</v>
      </c>
      <c r="CZ14" t="str">
        <f>MID('Checksum-source'!$Q12,CR$3,1)</f>
        <v>1</v>
      </c>
      <c r="DA14" t="str">
        <f>MID('Checksum-source'!$Q12,CS$3,1)</f>
        <v>0</v>
      </c>
      <c r="DB14" t="str">
        <f>MID('Checksum-source'!$Q12,CT$3,1)</f>
        <v>0</v>
      </c>
      <c r="DC14" s="14" t="str">
        <f>MID('Checksum-source'!$Q12,CU$3,1)</f>
        <v>1</v>
      </c>
      <c r="DD14" t="str">
        <f>MID('Checksum-source'!$R12,CV$3,1)</f>
        <v>0</v>
      </c>
      <c r="DE14" t="str">
        <f>MID('Checksum-source'!$R12,CW$3,1)</f>
        <v>0</v>
      </c>
      <c r="DF14" t="str">
        <f>MID('Checksum-source'!$R12,CX$3,1)</f>
        <v>0</v>
      </c>
      <c r="DG14" t="str">
        <f>MID('Checksum-source'!$R12,CY$3,1)</f>
        <v>0</v>
      </c>
      <c r="DH14" t="str">
        <f>MID('Checksum-source'!$R12,CZ$3,1)</f>
        <v>0</v>
      </c>
      <c r="DI14" t="str">
        <f>MID('Checksum-source'!$R12,DA$3,1)</f>
        <v>0</v>
      </c>
      <c r="DJ14" t="str">
        <f>MID('Checksum-source'!$R12,DB$3,1)</f>
        <v>1</v>
      </c>
      <c r="DK14" t="str">
        <f>MID('Checksum-source'!$R12,DC$3,1)</f>
        <v>1</v>
      </c>
      <c r="DL14" s="20">
        <f t="shared" si="1"/>
        <v>0</v>
      </c>
      <c r="DM14" s="20">
        <f t="shared" si="2"/>
        <v>0</v>
      </c>
      <c r="DN14" s="20">
        <f t="shared" si="3"/>
        <v>0</v>
      </c>
      <c r="DO14" s="20">
        <f t="shared" si="4"/>
        <v>0</v>
      </c>
      <c r="DP14" s="20">
        <f t="shared" si="5"/>
        <v>0</v>
      </c>
      <c r="DQ14" s="20">
        <f t="shared" si="6"/>
        <v>0</v>
      </c>
      <c r="DR14" s="20">
        <f t="shared" si="7"/>
        <v>1</v>
      </c>
      <c r="DS14" s="20">
        <f t="shared" si="8"/>
        <v>1</v>
      </c>
      <c r="DT14" t="str">
        <f t="shared" si="9"/>
        <v>OK</v>
      </c>
    </row>
    <row r="15" spans="1:124">
      <c r="A15">
        <v>12</v>
      </c>
      <c r="B15" t="str">
        <f>VLOOKUP($A15,'Checksum-source'!$1:$1048576,3)</f>
        <v>Dry</v>
      </c>
      <c r="C15" t="str">
        <f>'Checksum-source'!D13</f>
        <v>Changing mode from Cooling to Dry</v>
      </c>
      <c r="D15" s="13" t="str">
        <f>MID('Checksum-source'!$E13,D$3,1)</f>
        <v>1</v>
      </c>
      <c r="E15" t="str">
        <f>MID('Checksum-source'!$E13,E$3,1)</f>
        <v>0</v>
      </c>
      <c r="F15" t="str">
        <f>MID('Checksum-source'!$E13,F$3,1)</f>
        <v>0</v>
      </c>
      <c r="G15" t="str">
        <f>MID('Checksum-source'!$E13,G$3,1)</f>
        <v>0</v>
      </c>
      <c r="H15" t="str">
        <f>MID('Checksum-source'!$E13,H$3,1)</f>
        <v>0</v>
      </c>
      <c r="I15" t="str">
        <f>MID('Checksum-source'!$E13,I$3,1)</f>
        <v>0</v>
      </c>
      <c r="J15" t="str">
        <f>MID('Checksum-source'!$E13,J$3,1)</f>
        <v>1</v>
      </c>
      <c r="K15" s="14" t="str">
        <f>MID('Checksum-source'!$E13,K$3,1)</f>
        <v>1</v>
      </c>
      <c r="L15" s="13" t="str">
        <f>MID('Checksum-source'!$F13,L$3,1)</f>
        <v>0</v>
      </c>
      <c r="M15" t="str">
        <f>MID('Checksum-source'!$F13,M$3,1)</f>
        <v>0</v>
      </c>
      <c r="N15" t="str">
        <f>MID('Checksum-source'!$F13,N$3,1)</f>
        <v>0</v>
      </c>
      <c r="O15" t="str">
        <f>MID('Checksum-source'!$F13,O$3,1)</f>
        <v>0</v>
      </c>
      <c r="P15" t="str">
        <f>MID('Checksum-source'!$F13,P$3,1)</f>
        <v>0</v>
      </c>
      <c r="Q15" t="str">
        <f>MID('Checksum-source'!$F13,Q$3,1)</f>
        <v>1</v>
      </c>
      <c r="R15" t="str">
        <f>MID('Checksum-source'!$F13,R$3,1)</f>
        <v>1</v>
      </c>
      <c r="S15" s="14" t="str">
        <f>MID('Checksum-source'!$F13,S$3,1)</f>
        <v>0</v>
      </c>
      <c r="T15" s="13" t="str">
        <f>MID('Checksum-source'!$G13,T$3,1)</f>
        <v>0</v>
      </c>
      <c r="U15" t="str">
        <f>MID('Checksum-source'!$G13,U$3,1)</f>
        <v>0</v>
      </c>
      <c r="V15" t="str">
        <f>MID('Checksum-source'!$G13,V$3,1)</f>
        <v>0</v>
      </c>
      <c r="W15" t="str">
        <f>MID('Checksum-source'!$G13,W$3,1)</f>
        <v>0</v>
      </c>
      <c r="X15" t="str">
        <f>MID('Checksum-source'!$G13,X$3,1)</f>
        <v>0</v>
      </c>
      <c r="Y15" t="str">
        <f>MID('Checksum-source'!$G13,Y$3,1)</f>
        <v>0</v>
      </c>
      <c r="Z15" t="str">
        <f>MID('Checksum-source'!$G13,Z$3,1)</f>
        <v>0</v>
      </c>
      <c r="AA15" s="14" t="str">
        <f>MID('Checksum-source'!$G13,AA$3,1)</f>
        <v>0</v>
      </c>
      <c r="AB15" s="13" t="str">
        <f>MID('Checksum-source'!$H13,AB$3,1)</f>
        <v>0</v>
      </c>
      <c r="AC15" t="str">
        <f>MID('Checksum-source'!$H13,AC$3,1)</f>
        <v>1</v>
      </c>
      <c r="AD15" t="str">
        <f>MID('Checksum-source'!$H13,AD$3,1)</f>
        <v>1</v>
      </c>
      <c r="AE15" t="str">
        <f>MID('Checksum-source'!$H13,AE$3,1)</f>
        <v>1</v>
      </c>
      <c r="AF15" t="str">
        <f>MID('Checksum-source'!$H13,AF$3,1)</f>
        <v>0</v>
      </c>
      <c r="AG15" t="str">
        <f>MID('Checksum-source'!$H13,AG$3,1)</f>
        <v>0</v>
      </c>
      <c r="AH15" t="str">
        <f>MID('Checksum-source'!$H13,AH$3,1)</f>
        <v>1</v>
      </c>
      <c r="AI15" s="14" t="str">
        <f>MID('Checksum-source'!$H13,AI$3,1)</f>
        <v>1</v>
      </c>
      <c r="AJ15" s="13" t="str">
        <f>MID('Checksum-source'!$I13,AJ$3,1)</f>
        <v>0</v>
      </c>
      <c r="AK15" t="str">
        <f>MID('Checksum-source'!$I13,AK$3,1)</f>
        <v>0</v>
      </c>
      <c r="AL15" t="str">
        <f>MID('Checksum-source'!$I13,AL$3,1)</f>
        <v>0</v>
      </c>
      <c r="AM15" t="str">
        <f>MID('Checksum-source'!$I13,AM$3,1)</f>
        <v>0</v>
      </c>
      <c r="AN15" t="str">
        <f>MID('Checksum-source'!$I13,AN$3,1)</f>
        <v>0</v>
      </c>
      <c r="AO15" t="str">
        <f>MID('Checksum-source'!$I13,AO$3,1)</f>
        <v>0</v>
      </c>
      <c r="AP15" t="str">
        <f>MID('Checksum-source'!$I13,AP$3,1)</f>
        <v>0</v>
      </c>
      <c r="AQ15" s="14" t="str">
        <f>MID('Checksum-source'!$I13,AQ$3,1)</f>
        <v>0</v>
      </c>
      <c r="AR15" s="13" t="str">
        <f>MID('Checksum-source'!$J13,AJ$3,1)</f>
        <v>0</v>
      </c>
      <c r="AS15" t="str">
        <f>MID('Checksum-source'!$J13,AK$3,1)</f>
        <v>0</v>
      </c>
      <c r="AT15" t="str">
        <f>MID('Checksum-source'!$J13,AL$3,1)</f>
        <v>0</v>
      </c>
      <c r="AU15" t="str">
        <f>MID('Checksum-source'!$J13,AM$3,1)</f>
        <v>0</v>
      </c>
      <c r="AV15" t="str">
        <f>MID('Checksum-source'!$J13,AN$3,1)</f>
        <v>0</v>
      </c>
      <c r="AW15" t="str">
        <f>MID('Checksum-source'!$J13,AO$3,1)</f>
        <v>0</v>
      </c>
      <c r="AX15" t="str">
        <f>MID('Checksum-source'!$J13,AP$3,1)</f>
        <v>0</v>
      </c>
      <c r="AY15" s="14" t="str">
        <f>MID('Checksum-source'!$J13,AQ$3,1)</f>
        <v>0</v>
      </c>
      <c r="AZ15" s="13" t="str">
        <f>MID('Checksum-source'!$K13,AR$3,1)</f>
        <v>1</v>
      </c>
      <c r="BA15" t="str">
        <f>MID('Checksum-source'!$K13,AS$3,1)</f>
        <v>0</v>
      </c>
      <c r="BB15" t="str">
        <f>MID('Checksum-source'!$K13,AT$3,1)</f>
        <v>0</v>
      </c>
      <c r="BC15" t="str">
        <f>MID('Checksum-source'!$K13,AU$3,1)</f>
        <v>0</v>
      </c>
      <c r="BD15" t="str">
        <f>MID('Checksum-source'!$K13,AV$3,1)</f>
        <v>1</v>
      </c>
      <c r="BE15" t="str">
        <f>MID('Checksum-source'!$K13,AW$3,1)</f>
        <v>1</v>
      </c>
      <c r="BF15" t="str">
        <f>MID('Checksum-source'!$K13,AX$3,1)</f>
        <v>1</v>
      </c>
      <c r="BG15" s="14" t="str">
        <f>MID('Checksum-source'!$K13,AY$3,1)</f>
        <v>0</v>
      </c>
      <c r="BH15" s="13" t="str">
        <f>MID('Checksum-source'!$L13,AZ$3,1)</f>
        <v>0</v>
      </c>
      <c r="BI15" t="str">
        <f>MID('Checksum-source'!$L13,BA$3,1)</f>
        <v>0</v>
      </c>
      <c r="BJ15" t="str">
        <f>MID('Checksum-source'!$L13,BB$3,1)</f>
        <v>0</v>
      </c>
      <c r="BK15" t="str">
        <f>MID('Checksum-source'!$L13,BC$3,1)</f>
        <v>1</v>
      </c>
      <c r="BL15" t="str">
        <f>MID('Checksum-source'!$L13,BD$3,1)</f>
        <v>1</v>
      </c>
      <c r="BM15" t="str">
        <f>MID('Checksum-source'!$L13,BE$3,1)</f>
        <v>0</v>
      </c>
      <c r="BN15" t="str">
        <f>MID('Checksum-source'!$L13,BF$3,1)</f>
        <v>1</v>
      </c>
      <c r="BO15" s="14" t="str">
        <f>MID('Checksum-source'!$L13,BG$3,1)</f>
        <v>0</v>
      </c>
      <c r="BP15" s="13" t="str">
        <f>MID('Checksum-source'!$M13,BH$3,1)</f>
        <v>0</v>
      </c>
      <c r="BQ15" t="str">
        <f>MID('Checksum-source'!$M13,BI$3,1)</f>
        <v>0</v>
      </c>
      <c r="BR15" t="str">
        <f>MID('Checksum-source'!$M13,BJ$3,1)</f>
        <v>0</v>
      </c>
      <c r="BS15" t="str">
        <f>MID('Checksum-source'!$M13,BK$3,1)</f>
        <v>0</v>
      </c>
      <c r="BT15" t="str">
        <f>MID('Checksum-source'!$M13,BL$3,1)</f>
        <v>0</v>
      </c>
      <c r="BU15" t="str">
        <f>MID('Checksum-source'!$M13,BM$3,1)</f>
        <v>0</v>
      </c>
      <c r="BV15" t="str">
        <f>MID('Checksum-source'!$M13,BN$3,1)</f>
        <v>0</v>
      </c>
      <c r="BW15" s="14" t="str">
        <f>MID('Checksum-source'!$M13,BO$3,1)</f>
        <v>0</v>
      </c>
      <c r="BX15" s="13" t="str">
        <f>MID('Checksum-source'!$N13,BP$3,1)</f>
        <v>0</v>
      </c>
      <c r="BY15" t="str">
        <f>MID('Checksum-source'!$N13,BQ$3,1)</f>
        <v>0</v>
      </c>
      <c r="BZ15" t="str">
        <f>MID('Checksum-source'!$N13,BR$3,1)</f>
        <v>0</v>
      </c>
      <c r="CA15" t="str">
        <f>MID('Checksum-source'!$N13,BS$3,1)</f>
        <v>0</v>
      </c>
      <c r="CB15" t="str">
        <f>MID('Checksum-source'!$N13,BT$3,1)</f>
        <v>0</v>
      </c>
      <c r="CC15" t="str">
        <f>MID('Checksum-source'!$N13,BU$3,1)</f>
        <v>0</v>
      </c>
      <c r="CD15" t="str">
        <f>MID('Checksum-source'!$N13,BV$3,1)</f>
        <v>0</v>
      </c>
      <c r="CE15" s="14" t="str">
        <f>MID('Checksum-source'!$N13,BW$3,1)</f>
        <v>0</v>
      </c>
      <c r="CF15" s="13" t="str">
        <f>MID('Checksum-source'!$O13,BX$3,1)</f>
        <v>0</v>
      </c>
      <c r="CG15" t="str">
        <f>MID('Checksum-source'!$O13,BY$3,1)</f>
        <v>0</v>
      </c>
      <c r="CH15" t="str">
        <f>MID('Checksum-source'!$O13,BZ$3,1)</f>
        <v>0</v>
      </c>
      <c r="CI15" t="str">
        <f>MID('Checksum-source'!$O13,CA$3,1)</f>
        <v>0</v>
      </c>
      <c r="CJ15" t="str">
        <f>MID('Checksum-source'!$O13,CB$3,1)</f>
        <v>0</v>
      </c>
      <c r="CK15" t="str">
        <f>MID('Checksum-source'!$O13,CC$3,1)</f>
        <v>0</v>
      </c>
      <c r="CL15" t="str">
        <f>MID('Checksum-source'!$O13,CD$3,1)</f>
        <v>0</v>
      </c>
      <c r="CM15" s="14" t="str">
        <f>MID('Checksum-source'!$O13,CE$3,1)</f>
        <v>0</v>
      </c>
      <c r="CN15" s="13" t="str">
        <f>MID('Checksum-source'!$P13,CF$3,1)</f>
        <v>1</v>
      </c>
      <c r="CO15" t="str">
        <f>MID('Checksum-source'!$P13,CG$3,1)</f>
        <v>0</v>
      </c>
      <c r="CP15" t="str">
        <f>MID('Checksum-source'!$P13,CH$3,1)</f>
        <v>0</v>
      </c>
      <c r="CQ15" t="str">
        <f>MID('Checksum-source'!$P13,CI$3,1)</f>
        <v>0</v>
      </c>
      <c r="CR15" t="str">
        <f>MID('Checksum-source'!$P13,CJ$3,1)</f>
        <v>0</v>
      </c>
      <c r="CS15" t="str">
        <f>MID('Checksum-source'!$P13,CK$3,1)</f>
        <v>0</v>
      </c>
      <c r="CT15" t="str">
        <f>MID('Checksum-source'!$P13,CL$3,1)</f>
        <v>0</v>
      </c>
      <c r="CU15" s="14" t="str">
        <f>MID('Checksum-source'!$P13,CM$3,1)</f>
        <v>0</v>
      </c>
      <c r="CV15" s="13" t="str">
        <f>MID('Checksum-source'!$Q13,CN$3,1)</f>
        <v>0</v>
      </c>
      <c r="CW15" t="str">
        <f>MID('Checksum-source'!$Q13,CO$3,1)</f>
        <v>0</v>
      </c>
      <c r="CX15" t="str">
        <f>MID('Checksum-source'!$Q13,CP$3,1)</f>
        <v>0</v>
      </c>
      <c r="CY15" t="str">
        <f>MID('Checksum-source'!$Q13,CQ$3,1)</f>
        <v>1</v>
      </c>
      <c r="CZ15" t="str">
        <f>MID('Checksum-source'!$Q13,CR$3,1)</f>
        <v>1</v>
      </c>
      <c r="DA15" t="str">
        <f>MID('Checksum-source'!$Q13,CS$3,1)</f>
        <v>0</v>
      </c>
      <c r="DB15" t="str">
        <f>MID('Checksum-source'!$Q13,CT$3,1)</f>
        <v>0</v>
      </c>
      <c r="DC15" s="14" t="str">
        <f>MID('Checksum-source'!$Q13,CU$3,1)</f>
        <v>1</v>
      </c>
      <c r="DD15" t="str">
        <f>MID('Checksum-source'!$R13,CV$3,1)</f>
        <v>0</v>
      </c>
      <c r="DE15" t="str">
        <f>MID('Checksum-source'!$R13,CW$3,1)</f>
        <v>1</v>
      </c>
      <c r="DF15" t="str">
        <f>MID('Checksum-source'!$R13,CX$3,1)</f>
        <v>1</v>
      </c>
      <c r="DG15" t="str">
        <f>MID('Checksum-source'!$R13,CY$3,1)</f>
        <v>1</v>
      </c>
      <c r="DH15" t="str">
        <f>MID('Checksum-source'!$R13,CZ$3,1)</f>
        <v>1</v>
      </c>
      <c r="DI15" t="str">
        <f>MID('Checksum-source'!$R13,DA$3,1)</f>
        <v>1</v>
      </c>
      <c r="DJ15" t="str">
        <f>MID('Checksum-source'!$R13,DB$3,1)</f>
        <v>1</v>
      </c>
      <c r="DK15" t="str">
        <f>MID('Checksum-source'!$R13,DC$3,1)</f>
        <v>0</v>
      </c>
      <c r="DL15" s="20">
        <f t="shared" si="1"/>
        <v>0</v>
      </c>
      <c r="DM15" s="20">
        <f t="shared" si="2"/>
        <v>1</v>
      </c>
      <c r="DN15" s="20">
        <f t="shared" si="3"/>
        <v>1</v>
      </c>
      <c r="DO15" s="20">
        <f t="shared" si="4"/>
        <v>1</v>
      </c>
      <c r="DP15" s="20">
        <f t="shared" si="5"/>
        <v>1</v>
      </c>
      <c r="DQ15" s="20">
        <f t="shared" si="6"/>
        <v>1</v>
      </c>
      <c r="DR15" s="20">
        <f t="shared" si="7"/>
        <v>1</v>
      </c>
      <c r="DS15" s="20">
        <f t="shared" si="8"/>
        <v>0</v>
      </c>
      <c r="DT15" t="str">
        <f t="shared" si="9"/>
        <v>OK</v>
      </c>
    </row>
    <row r="16" spans="1:124" ht="15" customHeight="1">
      <c r="A16">
        <v>13</v>
      </c>
      <c r="B16" t="str">
        <f>VLOOKUP($A16,'Checksum-source'!$1:$1048576,3)</f>
        <v>Fan</v>
      </c>
      <c r="C16" t="str">
        <f>'Checksum-source'!D14</f>
        <v>Changing mode from Dry  to Fan</v>
      </c>
      <c r="D16" s="13" t="str">
        <f>MID('Checksum-source'!$E14,D$3,1)</f>
        <v>1</v>
      </c>
      <c r="E16" t="str">
        <f>MID('Checksum-source'!$E14,E$3,1)</f>
        <v>0</v>
      </c>
      <c r="F16" t="str">
        <f>MID('Checksum-source'!$E14,F$3,1)</f>
        <v>0</v>
      </c>
      <c r="G16" t="str">
        <f>MID('Checksum-source'!$E14,G$3,1)</f>
        <v>0</v>
      </c>
      <c r="H16" t="str">
        <f>MID('Checksum-source'!$E14,H$3,1)</f>
        <v>0</v>
      </c>
      <c r="I16" t="str">
        <f>MID('Checksum-source'!$E14,I$3,1)</f>
        <v>0</v>
      </c>
      <c r="J16" t="str">
        <f>MID('Checksum-source'!$E14,J$3,1)</f>
        <v>1</v>
      </c>
      <c r="K16" s="14" t="str">
        <f>MID('Checksum-source'!$E14,K$3,1)</f>
        <v>1</v>
      </c>
      <c r="L16" s="13" t="str">
        <f>MID('Checksum-source'!$F14,L$3,1)</f>
        <v>0</v>
      </c>
      <c r="M16" t="str">
        <f>MID('Checksum-source'!$F14,M$3,1)</f>
        <v>0</v>
      </c>
      <c r="N16" t="str">
        <f>MID('Checksum-source'!$F14,N$3,1)</f>
        <v>0</v>
      </c>
      <c r="O16" t="str">
        <f>MID('Checksum-source'!$F14,O$3,1)</f>
        <v>0</v>
      </c>
      <c r="P16" t="str">
        <f>MID('Checksum-source'!$F14,P$3,1)</f>
        <v>0</v>
      </c>
      <c r="Q16" t="str">
        <f>MID('Checksum-source'!$F14,Q$3,1)</f>
        <v>1</v>
      </c>
      <c r="R16" t="str">
        <f>MID('Checksum-source'!$F14,R$3,1)</f>
        <v>1</v>
      </c>
      <c r="S16" s="14" t="str">
        <f>MID('Checksum-source'!$F14,S$3,1)</f>
        <v>0</v>
      </c>
      <c r="T16" s="13" t="str">
        <f>MID('Checksum-source'!$G14,T$3,1)</f>
        <v>0</v>
      </c>
      <c r="U16" t="str">
        <f>MID('Checksum-source'!$G14,U$3,1)</f>
        <v>0</v>
      </c>
      <c r="V16" t="str">
        <f>MID('Checksum-source'!$G14,V$3,1)</f>
        <v>0</v>
      </c>
      <c r="W16" t="str">
        <f>MID('Checksum-source'!$G14,W$3,1)</f>
        <v>0</v>
      </c>
      <c r="X16" t="str">
        <f>MID('Checksum-source'!$G14,X$3,1)</f>
        <v>0</v>
      </c>
      <c r="Y16" t="str">
        <f>MID('Checksum-source'!$G14,Y$3,1)</f>
        <v>0</v>
      </c>
      <c r="Z16" t="str">
        <f>MID('Checksum-source'!$G14,Z$3,1)</f>
        <v>0</v>
      </c>
      <c r="AA16" s="14" t="str">
        <f>MID('Checksum-source'!$G14,AA$3,1)</f>
        <v>1</v>
      </c>
      <c r="AB16" s="13" t="str">
        <f>MID('Checksum-source'!$H14,AB$3,1)</f>
        <v>0</v>
      </c>
      <c r="AC16" t="str">
        <f>MID('Checksum-source'!$H14,AC$3,1)</f>
        <v>1</v>
      </c>
      <c r="AD16" t="str">
        <f>MID('Checksum-source'!$H14,AD$3,1)</f>
        <v>1</v>
      </c>
      <c r="AE16" t="str">
        <f>MID('Checksum-source'!$H14,AE$3,1)</f>
        <v>1</v>
      </c>
      <c r="AF16" t="str">
        <f>MID('Checksum-source'!$H14,AF$3,1)</f>
        <v>0</v>
      </c>
      <c r="AG16" t="str">
        <f>MID('Checksum-source'!$H14,AG$3,1)</f>
        <v>1</v>
      </c>
      <c r="AH16" t="str">
        <f>MID('Checksum-source'!$H14,AH$3,1)</f>
        <v>0</v>
      </c>
      <c r="AI16" s="14" t="str">
        <f>MID('Checksum-source'!$H14,AI$3,1)</f>
        <v>0</v>
      </c>
      <c r="AJ16" s="13" t="str">
        <f>MID('Checksum-source'!$I14,AJ$3,1)</f>
        <v>0</v>
      </c>
      <c r="AK16" t="str">
        <f>MID('Checksum-source'!$I14,AK$3,1)</f>
        <v>0</v>
      </c>
      <c r="AL16" t="str">
        <f>MID('Checksum-source'!$I14,AL$3,1)</f>
        <v>0</v>
      </c>
      <c r="AM16" t="str">
        <f>MID('Checksum-source'!$I14,AM$3,1)</f>
        <v>0</v>
      </c>
      <c r="AN16" t="str">
        <f>MID('Checksum-source'!$I14,AN$3,1)</f>
        <v>0</v>
      </c>
      <c r="AO16" t="str">
        <f>MID('Checksum-source'!$I14,AO$3,1)</f>
        <v>0</v>
      </c>
      <c r="AP16" t="str">
        <f>MID('Checksum-source'!$I14,AP$3,1)</f>
        <v>0</v>
      </c>
      <c r="AQ16" s="14" t="str">
        <f>MID('Checksum-source'!$I14,AQ$3,1)</f>
        <v>0</v>
      </c>
      <c r="AR16" s="13" t="str">
        <f>MID('Checksum-source'!$J14,AJ$3,1)</f>
        <v>0</v>
      </c>
      <c r="AS16" t="str">
        <f>MID('Checksum-source'!$J14,AK$3,1)</f>
        <v>0</v>
      </c>
      <c r="AT16" t="str">
        <f>MID('Checksum-source'!$J14,AL$3,1)</f>
        <v>0</v>
      </c>
      <c r="AU16" t="str">
        <f>MID('Checksum-source'!$J14,AM$3,1)</f>
        <v>0</v>
      </c>
      <c r="AV16" t="str">
        <f>MID('Checksum-source'!$J14,AN$3,1)</f>
        <v>0</v>
      </c>
      <c r="AW16" t="str">
        <f>MID('Checksum-source'!$J14,AO$3,1)</f>
        <v>0</v>
      </c>
      <c r="AX16" t="str">
        <f>MID('Checksum-source'!$J14,AP$3,1)</f>
        <v>0</v>
      </c>
      <c r="AY16" s="14" t="str">
        <f>MID('Checksum-source'!$J14,AQ$3,1)</f>
        <v>0</v>
      </c>
      <c r="AZ16" s="13" t="str">
        <f>MID('Checksum-source'!$K14,AR$3,1)</f>
        <v>1</v>
      </c>
      <c r="BA16" t="str">
        <f>MID('Checksum-source'!$K14,AS$3,1)</f>
        <v>0</v>
      </c>
      <c r="BB16" t="str">
        <f>MID('Checksum-source'!$K14,AT$3,1)</f>
        <v>0</v>
      </c>
      <c r="BC16" t="str">
        <f>MID('Checksum-source'!$K14,AU$3,1)</f>
        <v>0</v>
      </c>
      <c r="BD16" t="str">
        <f>MID('Checksum-source'!$K14,AV$3,1)</f>
        <v>1</v>
      </c>
      <c r="BE16" t="str">
        <f>MID('Checksum-source'!$K14,AW$3,1)</f>
        <v>1</v>
      </c>
      <c r="BF16" t="str">
        <f>MID('Checksum-source'!$K14,AX$3,1)</f>
        <v>1</v>
      </c>
      <c r="BG16" s="14" t="str">
        <f>MID('Checksum-source'!$K14,AY$3,1)</f>
        <v>0</v>
      </c>
      <c r="BH16" s="13" t="str">
        <f>MID('Checksum-source'!$L14,AZ$3,1)</f>
        <v>0</v>
      </c>
      <c r="BI16" t="str">
        <f>MID('Checksum-source'!$L14,BA$3,1)</f>
        <v>0</v>
      </c>
      <c r="BJ16" t="str">
        <f>MID('Checksum-source'!$L14,BB$3,1)</f>
        <v>0</v>
      </c>
      <c r="BK16" t="str">
        <f>MID('Checksum-source'!$L14,BC$3,1)</f>
        <v>1</v>
      </c>
      <c r="BL16" t="str">
        <f>MID('Checksum-source'!$L14,BD$3,1)</f>
        <v>1</v>
      </c>
      <c r="BM16" t="str">
        <f>MID('Checksum-source'!$L14,BE$3,1)</f>
        <v>0</v>
      </c>
      <c r="BN16" t="str">
        <f>MID('Checksum-source'!$L14,BF$3,1)</f>
        <v>1</v>
      </c>
      <c r="BO16" s="14" t="str">
        <f>MID('Checksum-source'!$L14,BG$3,1)</f>
        <v>0</v>
      </c>
      <c r="BP16" s="13" t="str">
        <f>MID('Checksum-source'!$M14,BH$3,1)</f>
        <v>0</v>
      </c>
      <c r="BQ16" t="str">
        <f>MID('Checksum-source'!$M14,BI$3,1)</f>
        <v>0</v>
      </c>
      <c r="BR16" t="str">
        <f>MID('Checksum-source'!$M14,BJ$3,1)</f>
        <v>0</v>
      </c>
      <c r="BS16" t="str">
        <f>MID('Checksum-source'!$M14,BK$3,1)</f>
        <v>0</v>
      </c>
      <c r="BT16" t="str">
        <f>MID('Checksum-source'!$M14,BL$3,1)</f>
        <v>0</v>
      </c>
      <c r="BU16" t="str">
        <f>MID('Checksum-source'!$M14,BM$3,1)</f>
        <v>0</v>
      </c>
      <c r="BV16" t="str">
        <f>MID('Checksum-source'!$M14,BN$3,1)</f>
        <v>0</v>
      </c>
      <c r="BW16" s="14" t="str">
        <f>MID('Checksum-source'!$M14,BO$3,1)</f>
        <v>0</v>
      </c>
      <c r="BX16" s="13" t="str">
        <f>MID('Checksum-source'!$N14,BP$3,1)</f>
        <v>0</v>
      </c>
      <c r="BY16" t="str">
        <f>MID('Checksum-source'!$N14,BQ$3,1)</f>
        <v>0</v>
      </c>
      <c r="BZ16" t="str">
        <f>MID('Checksum-source'!$N14,BR$3,1)</f>
        <v>0</v>
      </c>
      <c r="CA16" t="str">
        <f>MID('Checksum-source'!$N14,BS$3,1)</f>
        <v>0</v>
      </c>
      <c r="CB16" t="str">
        <f>MID('Checksum-source'!$N14,BT$3,1)</f>
        <v>0</v>
      </c>
      <c r="CC16" t="str">
        <f>MID('Checksum-source'!$N14,BU$3,1)</f>
        <v>0</v>
      </c>
      <c r="CD16" t="str">
        <f>MID('Checksum-source'!$N14,BV$3,1)</f>
        <v>0</v>
      </c>
      <c r="CE16" s="14" t="str">
        <f>MID('Checksum-source'!$N14,BW$3,1)</f>
        <v>0</v>
      </c>
      <c r="CF16" s="13" t="str">
        <f>MID('Checksum-source'!$O14,BX$3,1)</f>
        <v>0</v>
      </c>
      <c r="CG16" t="str">
        <f>MID('Checksum-source'!$O14,BY$3,1)</f>
        <v>0</v>
      </c>
      <c r="CH16" t="str">
        <f>MID('Checksum-source'!$O14,BZ$3,1)</f>
        <v>0</v>
      </c>
      <c r="CI16" t="str">
        <f>MID('Checksum-source'!$O14,CA$3,1)</f>
        <v>0</v>
      </c>
      <c r="CJ16" t="str">
        <f>MID('Checksum-source'!$O14,CB$3,1)</f>
        <v>0</v>
      </c>
      <c r="CK16" t="str">
        <f>MID('Checksum-source'!$O14,CC$3,1)</f>
        <v>0</v>
      </c>
      <c r="CL16" t="str">
        <f>MID('Checksum-source'!$O14,CD$3,1)</f>
        <v>0</v>
      </c>
      <c r="CM16" s="14" t="str">
        <f>MID('Checksum-source'!$O14,CE$3,1)</f>
        <v>0</v>
      </c>
      <c r="CN16" s="13" t="str">
        <f>MID('Checksum-source'!$P14,CF$3,1)</f>
        <v>1</v>
      </c>
      <c r="CO16" t="str">
        <f>MID('Checksum-source'!$P14,CG$3,1)</f>
        <v>0</v>
      </c>
      <c r="CP16" t="str">
        <f>MID('Checksum-source'!$P14,CH$3,1)</f>
        <v>0</v>
      </c>
      <c r="CQ16" t="str">
        <f>MID('Checksum-source'!$P14,CI$3,1)</f>
        <v>0</v>
      </c>
      <c r="CR16" t="str">
        <f>MID('Checksum-source'!$P14,CJ$3,1)</f>
        <v>0</v>
      </c>
      <c r="CS16" t="str">
        <f>MID('Checksum-source'!$P14,CK$3,1)</f>
        <v>0</v>
      </c>
      <c r="CT16" t="str">
        <f>MID('Checksum-source'!$P14,CL$3,1)</f>
        <v>0</v>
      </c>
      <c r="CU16" s="14" t="str">
        <f>MID('Checksum-source'!$P14,CM$3,1)</f>
        <v>0</v>
      </c>
      <c r="CV16" s="13" t="str">
        <f>MID('Checksum-source'!$Q14,CN$3,1)</f>
        <v>0</v>
      </c>
      <c r="CW16" t="str">
        <f>MID('Checksum-source'!$Q14,CO$3,1)</f>
        <v>0</v>
      </c>
      <c r="CX16" t="str">
        <f>MID('Checksum-source'!$Q14,CP$3,1)</f>
        <v>0</v>
      </c>
      <c r="CY16" t="str">
        <f>MID('Checksum-source'!$Q14,CQ$3,1)</f>
        <v>1</v>
      </c>
      <c r="CZ16" t="str">
        <f>MID('Checksum-source'!$Q14,CR$3,1)</f>
        <v>1</v>
      </c>
      <c r="DA16" t="str">
        <f>MID('Checksum-source'!$Q14,CS$3,1)</f>
        <v>0</v>
      </c>
      <c r="DB16" t="str">
        <f>MID('Checksum-source'!$Q14,CT$3,1)</f>
        <v>0</v>
      </c>
      <c r="DC16" s="14" t="str">
        <f>MID('Checksum-source'!$Q14,CU$3,1)</f>
        <v>1</v>
      </c>
      <c r="DD16" t="str">
        <f>MID('Checksum-source'!$R14,CV$3,1)</f>
        <v>0</v>
      </c>
      <c r="DE16" t="str">
        <f>MID('Checksum-source'!$R14,CW$3,1)</f>
        <v>1</v>
      </c>
      <c r="DF16" t="str">
        <f>MID('Checksum-source'!$R14,CX$3,1)</f>
        <v>1</v>
      </c>
      <c r="DG16" t="str">
        <f>MID('Checksum-source'!$R14,CY$3,1)</f>
        <v>1</v>
      </c>
      <c r="DH16" t="str">
        <f>MID('Checksum-source'!$R14,CZ$3,1)</f>
        <v>1</v>
      </c>
      <c r="DI16" t="str">
        <f>MID('Checksum-source'!$R14,DA$3,1)</f>
        <v>0</v>
      </c>
      <c r="DJ16" t="str">
        <f>MID('Checksum-source'!$R14,DB$3,1)</f>
        <v>0</v>
      </c>
      <c r="DK16" t="str">
        <f>MID('Checksum-source'!$R14,DC$3,1)</f>
        <v>0</v>
      </c>
      <c r="DL16" s="20">
        <f t="shared" si="1"/>
        <v>0</v>
      </c>
      <c r="DM16" s="20">
        <f t="shared" si="2"/>
        <v>1</v>
      </c>
      <c r="DN16" s="20">
        <f t="shared" si="3"/>
        <v>1</v>
      </c>
      <c r="DO16" s="20">
        <f t="shared" si="4"/>
        <v>1</v>
      </c>
      <c r="DP16" s="20">
        <f t="shared" si="5"/>
        <v>1</v>
      </c>
      <c r="DQ16" s="20">
        <f t="shared" si="6"/>
        <v>0</v>
      </c>
      <c r="DR16" s="20">
        <f t="shared" si="7"/>
        <v>0</v>
      </c>
      <c r="DS16" s="20">
        <f t="shared" si="8"/>
        <v>0</v>
      </c>
      <c r="DT16" t="str">
        <f t="shared" si="9"/>
        <v>OK</v>
      </c>
    </row>
    <row r="17" spans="1:124">
      <c r="A17">
        <v>14</v>
      </c>
      <c r="B17" t="str">
        <f>VLOOKUP($A17,'Checksum-source'!$1:$1048576,3)</f>
        <v>Heating</v>
      </c>
      <c r="C17" t="str">
        <f>'Checksum-source'!D15</f>
        <v>Changing mode from Fan  to Heating</v>
      </c>
      <c r="D17" s="13" t="str">
        <f>MID('Checksum-source'!$E15,D$3,1)</f>
        <v>1</v>
      </c>
      <c r="E17" t="str">
        <f>MID('Checksum-source'!$E15,E$3,1)</f>
        <v>0</v>
      </c>
      <c r="F17" t="str">
        <f>MID('Checksum-source'!$E15,F$3,1)</f>
        <v>0</v>
      </c>
      <c r="G17" t="str">
        <f>MID('Checksum-source'!$E15,G$3,1)</f>
        <v>0</v>
      </c>
      <c r="H17" t="str">
        <f>MID('Checksum-source'!$E15,H$3,1)</f>
        <v>0</v>
      </c>
      <c r="I17" t="str">
        <f>MID('Checksum-source'!$E15,I$3,1)</f>
        <v>0</v>
      </c>
      <c r="J17" t="str">
        <f>MID('Checksum-source'!$E15,J$3,1)</f>
        <v>1</v>
      </c>
      <c r="K17" s="14" t="str">
        <f>MID('Checksum-source'!$E15,K$3,1)</f>
        <v>1</v>
      </c>
      <c r="L17" s="13" t="str">
        <f>MID('Checksum-source'!$F15,L$3,1)</f>
        <v>0</v>
      </c>
      <c r="M17" t="str">
        <f>MID('Checksum-source'!$F15,M$3,1)</f>
        <v>0</v>
      </c>
      <c r="N17" t="str">
        <f>MID('Checksum-source'!$F15,N$3,1)</f>
        <v>0</v>
      </c>
      <c r="O17" t="str">
        <f>MID('Checksum-source'!$F15,O$3,1)</f>
        <v>0</v>
      </c>
      <c r="P17" t="str">
        <f>MID('Checksum-source'!$F15,P$3,1)</f>
        <v>0</v>
      </c>
      <c r="Q17" t="str">
        <f>MID('Checksum-source'!$F15,Q$3,1)</f>
        <v>1</v>
      </c>
      <c r="R17" t="str">
        <f>MID('Checksum-source'!$F15,R$3,1)</f>
        <v>1</v>
      </c>
      <c r="S17" s="14" t="str">
        <f>MID('Checksum-source'!$F15,S$3,1)</f>
        <v>0</v>
      </c>
      <c r="T17" s="13" t="str">
        <f>MID('Checksum-source'!$G15,T$3,1)</f>
        <v>0</v>
      </c>
      <c r="U17" t="str">
        <f>MID('Checksum-source'!$G15,U$3,1)</f>
        <v>0</v>
      </c>
      <c r="V17" t="str">
        <f>MID('Checksum-source'!$G15,V$3,1)</f>
        <v>0</v>
      </c>
      <c r="W17" t="str">
        <f>MID('Checksum-source'!$G15,W$3,1)</f>
        <v>0</v>
      </c>
      <c r="X17" t="str">
        <f>MID('Checksum-source'!$G15,X$3,1)</f>
        <v>0</v>
      </c>
      <c r="Y17" t="str">
        <f>MID('Checksum-source'!$G15,Y$3,1)</f>
        <v>0</v>
      </c>
      <c r="Z17" t="str">
        <f>MID('Checksum-source'!$G15,Z$3,1)</f>
        <v>0</v>
      </c>
      <c r="AA17" s="14" t="str">
        <f>MID('Checksum-source'!$G15,AA$3,1)</f>
        <v>1</v>
      </c>
      <c r="AB17" s="13" t="str">
        <f>MID('Checksum-source'!$H15,AB$3,1)</f>
        <v>0</v>
      </c>
      <c r="AC17" t="str">
        <f>MID('Checksum-source'!$H15,AC$3,1)</f>
        <v>1</v>
      </c>
      <c r="AD17" t="str">
        <f>MID('Checksum-source'!$H15,AD$3,1)</f>
        <v>1</v>
      </c>
      <c r="AE17" t="str">
        <f>MID('Checksum-source'!$H15,AE$3,1)</f>
        <v>1</v>
      </c>
      <c r="AF17" t="str">
        <f>MID('Checksum-source'!$H15,AF$3,1)</f>
        <v>0</v>
      </c>
      <c r="AG17" t="str">
        <f>MID('Checksum-source'!$H15,AG$3,1)</f>
        <v>1</v>
      </c>
      <c r="AH17" t="str">
        <f>MID('Checksum-source'!$H15,AH$3,1)</f>
        <v>0</v>
      </c>
      <c r="AI17" s="14" t="str">
        <f>MID('Checksum-source'!$H15,AI$3,1)</f>
        <v>0</v>
      </c>
      <c r="AJ17" s="13" t="str">
        <f>MID('Checksum-source'!$I15,AJ$3,1)</f>
        <v>0</v>
      </c>
      <c r="AK17" t="str">
        <f>MID('Checksum-source'!$I15,AK$3,1)</f>
        <v>0</v>
      </c>
      <c r="AL17" t="str">
        <f>MID('Checksum-source'!$I15,AL$3,1)</f>
        <v>0</v>
      </c>
      <c r="AM17" t="str">
        <f>MID('Checksum-source'!$I15,AM$3,1)</f>
        <v>0</v>
      </c>
      <c r="AN17" t="str">
        <f>MID('Checksum-source'!$I15,AN$3,1)</f>
        <v>0</v>
      </c>
      <c r="AO17" t="str">
        <f>MID('Checksum-source'!$I15,AO$3,1)</f>
        <v>0</v>
      </c>
      <c r="AP17" t="str">
        <f>MID('Checksum-source'!$I15,AP$3,1)</f>
        <v>0</v>
      </c>
      <c r="AQ17" s="14" t="str">
        <f>MID('Checksum-source'!$I15,AQ$3,1)</f>
        <v>0</v>
      </c>
      <c r="AR17" s="13" t="str">
        <f>MID('Checksum-source'!$J15,AJ$3,1)</f>
        <v>0</v>
      </c>
      <c r="AS17" t="str">
        <f>MID('Checksum-source'!$J15,AK$3,1)</f>
        <v>0</v>
      </c>
      <c r="AT17" t="str">
        <f>MID('Checksum-source'!$J15,AL$3,1)</f>
        <v>0</v>
      </c>
      <c r="AU17" t="str">
        <f>MID('Checksum-source'!$J15,AM$3,1)</f>
        <v>0</v>
      </c>
      <c r="AV17" t="str">
        <f>MID('Checksum-source'!$J15,AN$3,1)</f>
        <v>0</v>
      </c>
      <c r="AW17" t="str">
        <f>MID('Checksum-source'!$J15,AO$3,1)</f>
        <v>0</v>
      </c>
      <c r="AX17" t="str">
        <f>MID('Checksum-source'!$J15,AP$3,1)</f>
        <v>0</v>
      </c>
      <c r="AY17" s="14" t="str">
        <f>MID('Checksum-source'!$J15,AQ$3,1)</f>
        <v>0</v>
      </c>
      <c r="AZ17" s="13" t="str">
        <f>MID('Checksum-source'!$K15,AR$3,1)</f>
        <v>1</v>
      </c>
      <c r="BA17" t="str">
        <f>MID('Checksum-source'!$K15,AS$3,1)</f>
        <v>0</v>
      </c>
      <c r="BB17" t="str">
        <f>MID('Checksum-source'!$K15,AT$3,1)</f>
        <v>0</v>
      </c>
      <c r="BC17" t="str">
        <f>MID('Checksum-source'!$K15,AU$3,1)</f>
        <v>0</v>
      </c>
      <c r="BD17" t="str">
        <f>MID('Checksum-source'!$K15,AV$3,1)</f>
        <v>1</v>
      </c>
      <c r="BE17" t="str">
        <f>MID('Checksum-source'!$K15,AW$3,1)</f>
        <v>1</v>
      </c>
      <c r="BF17" t="str">
        <f>MID('Checksum-source'!$K15,AX$3,1)</f>
        <v>1</v>
      </c>
      <c r="BG17" s="14" t="str">
        <f>MID('Checksum-source'!$K15,AY$3,1)</f>
        <v>0</v>
      </c>
      <c r="BH17" s="13" t="str">
        <f>MID('Checksum-source'!$L15,AZ$3,1)</f>
        <v>0</v>
      </c>
      <c r="BI17" t="str">
        <f>MID('Checksum-source'!$L15,BA$3,1)</f>
        <v>0</v>
      </c>
      <c r="BJ17" t="str">
        <f>MID('Checksum-source'!$L15,BB$3,1)</f>
        <v>0</v>
      </c>
      <c r="BK17" t="str">
        <f>MID('Checksum-source'!$L15,BC$3,1)</f>
        <v>1</v>
      </c>
      <c r="BL17" t="str">
        <f>MID('Checksum-source'!$L15,BD$3,1)</f>
        <v>1</v>
      </c>
      <c r="BM17" t="str">
        <f>MID('Checksum-source'!$L15,BE$3,1)</f>
        <v>0</v>
      </c>
      <c r="BN17" t="str">
        <f>MID('Checksum-source'!$L15,BF$3,1)</f>
        <v>1</v>
      </c>
      <c r="BO17" s="14" t="str">
        <f>MID('Checksum-source'!$L15,BG$3,1)</f>
        <v>0</v>
      </c>
      <c r="BP17" s="13" t="str">
        <f>MID('Checksum-source'!$M15,BH$3,1)</f>
        <v>0</v>
      </c>
      <c r="BQ17" t="str">
        <f>MID('Checksum-source'!$M15,BI$3,1)</f>
        <v>0</v>
      </c>
      <c r="BR17" t="str">
        <f>MID('Checksum-source'!$M15,BJ$3,1)</f>
        <v>0</v>
      </c>
      <c r="BS17" t="str">
        <f>MID('Checksum-source'!$M15,BK$3,1)</f>
        <v>0</v>
      </c>
      <c r="BT17" t="str">
        <f>MID('Checksum-source'!$M15,BL$3,1)</f>
        <v>0</v>
      </c>
      <c r="BU17" t="str">
        <f>MID('Checksum-source'!$M15,BM$3,1)</f>
        <v>0</v>
      </c>
      <c r="BV17" t="str">
        <f>MID('Checksum-source'!$M15,BN$3,1)</f>
        <v>0</v>
      </c>
      <c r="BW17" s="14" t="str">
        <f>MID('Checksum-source'!$M15,BO$3,1)</f>
        <v>0</v>
      </c>
      <c r="BX17" s="13" t="str">
        <f>MID('Checksum-source'!$N15,BP$3,1)</f>
        <v>0</v>
      </c>
      <c r="BY17" t="str">
        <f>MID('Checksum-source'!$N15,BQ$3,1)</f>
        <v>0</v>
      </c>
      <c r="BZ17" t="str">
        <f>MID('Checksum-source'!$N15,BR$3,1)</f>
        <v>0</v>
      </c>
      <c r="CA17" t="str">
        <f>MID('Checksum-source'!$N15,BS$3,1)</f>
        <v>0</v>
      </c>
      <c r="CB17" t="str">
        <f>MID('Checksum-source'!$N15,BT$3,1)</f>
        <v>0</v>
      </c>
      <c r="CC17" t="str">
        <f>MID('Checksum-source'!$N15,BU$3,1)</f>
        <v>0</v>
      </c>
      <c r="CD17" t="str">
        <f>MID('Checksum-source'!$N15,BV$3,1)</f>
        <v>0</v>
      </c>
      <c r="CE17" s="14" t="str">
        <f>MID('Checksum-source'!$N15,BW$3,1)</f>
        <v>0</v>
      </c>
      <c r="CF17" s="13" t="str">
        <f>MID('Checksum-source'!$O15,BX$3,1)</f>
        <v>0</v>
      </c>
      <c r="CG17" t="str">
        <f>MID('Checksum-source'!$O15,BY$3,1)</f>
        <v>0</v>
      </c>
      <c r="CH17" t="str">
        <f>MID('Checksum-source'!$O15,BZ$3,1)</f>
        <v>0</v>
      </c>
      <c r="CI17" t="str">
        <f>MID('Checksum-source'!$O15,CA$3,1)</f>
        <v>0</v>
      </c>
      <c r="CJ17" t="str">
        <f>MID('Checksum-source'!$O15,CB$3,1)</f>
        <v>0</v>
      </c>
      <c r="CK17" t="str">
        <f>MID('Checksum-source'!$O15,CC$3,1)</f>
        <v>0</v>
      </c>
      <c r="CL17" t="str">
        <f>MID('Checksum-source'!$O15,CD$3,1)</f>
        <v>0</v>
      </c>
      <c r="CM17" s="14" t="str">
        <f>MID('Checksum-source'!$O15,CE$3,1)</f>
        <v>0</v>
      </c>
      <c r="CN17" s="13" t="str">
        <f>MID('Checksum-source'!$P15,CF$3,1)</f>
        <v>1</v>
      </c>
      <c r="CO17" t="str">
        <f>MID('Checksum-source'!$P15,CG$3,1)</f>
        <v>0</v>
      </c>
      <c r="CP17" t="str">
        <f>MID('Checksum-source'!$P15,CH$3,1)</f>
        <v>0</v>
      </c>
      <c r="CQ17" t="str">
        <f>MID('Checksum-source'!$P15,CI$3,1)</f>
        <v>0</v>
      </c>
      <c r="CR17" t="str">
        <f>MID('Checksum-source'!$P15,CJ$3,1)</f>
        <v>0</v>
      </c>
      <c r="CS17" t="str">
        <f>MID('Checksum-source'!$P15,CK$3,1)</f>
        <v>0</v>
      </c>
      <c r="CT17" t="str">
        <f>MID('Checksum-source'!$P15,CL$3,1)</f>
        <v>0</v>
      </c>
      <c r="CU17" s="14" t="str">
        <f>MID('Checksum-source'!$P15,CM$3,1)</f>
        <v>0</v>
      </c>
      <c r="CV17" s="13" t="str">
        <f>MID('Checksum-source'!$Q15,CN$3,1)</f>
        <v>0</v>
      </c>
      <c r="CW17" t="str">
        <f>MID('Checksum-source'!$Q15,CO$3,1)</f>
        <v>0</v>
      </c>
      <c r="CX17" t="str">
        <f>MID('Checksum-source'!$Q15,CP$3,1)</f>
        <v>0</v>
      </c>
      <c r="CY17" t="str">
        <f>MID('Checksum-source'!$Q15,CQ$3,1)</f>
        <v>1</v>
      </c>
      <c r="CZ17" t="str">
        <f>MID('Checksum-source'!$Q15,CR$3,1)</f>
        <v>1</v>
      </c>
      <c r="DA17" t="str">
        <f>MID('Checksum-source'!$Q15,CS$3,1)</f>
        <v>0</v>
      </c>
      <c r="DB17" t="str">
        <f>MID('Checksum-source'!$Q15,CT$3,1)</f>
        <v>0</v>
      </c>
      <c r="DC17" s="14" t="str">
        <f>MID('Checksum-source'!$Q15,CU$3,1)</f>
        <v>1</v>
      </c>
      <c r="DD17" t="str">
        <f>MID('Checksum-source'!$R15,CV$3,1)</f>
        <v>0</v>
      </c>
      <c r="DE17" t="str">
        <f>MID('Checksum-source'!$R15,CW$3,1)</f>
        <v>1</v>
      </c>
      <c r="DF17" t="str">
        <f>MID('Checksum-source'!$R15,CX$3,1)</f>
        <v>1</v>
      </c>
      <c r="DG17" t="str">
        <f>MID('Checksum-source'!$R15,CY$3,1)</f>
        <v>1</v>
      </c>
      <c r="DH17" t="str">
        <f>MID('Checksum-source'!$R15,CZ$3,1)</f>
        <v>1</v>
      </c>
      <c r="DI17" t="str">
        <f>MID('Checksum-source'!$R15,DA$3,1)</f>
        <v>0</v>
      </c>
      <c r="DJ17" t="str">
        <f>MID('Checksum-source'!$R15,DB$3,1)</f>
        <v>0</v>
      </c>
      <c r="DK17" t="str">
        <f>MID('Checksum-source'!$R15,DC$3,1)</f>
        <v>0</v>
      </c>
      <c r="DL17" s="20">
        <f t="shared" si="1"/>
        <v>0</v>
      </c>
      <c r="DM17" s="20">
        <f t="shared" si="2"/>
        <v>1</v>
      </c>
      <c r="DN17" s="20">
        <f t="shared" si="3"/>
        <v>1</v>
      </c>
      <c r="DO17" s="20">
        <f t="shared" si="4"/>
        <v>1</v>
      </c>
      <c r="DP17" s="20">
        <f t="shared" si="5"/>
        <v>1</v>
      </c>
      <c r="DQ17" s="20">
        <f t="shared" si="6"/>
        <v>0</v>
      </c>
      <c r="DR17" s="20">
        <f t="shared" si="7"/>
        <v>0</v>
      </c>
      <c r="DS17" s="20">
        <f t="shared" si="8"/>
        <v>0</v>
      </c>
      <c r="DT17" t="str">
        <f t="shared" si="9"/>
        <v>OK</v>
      </c>
    </row>
    <row r="18" spans="1:124" ht="15" customHeight="1">
      <c r="A18">
        <v>15</v>
      </c>
      <c r="B18" t="str">
        <f>VLOOKUP($A18,'Checksum-source'!$1:$1048576,3)</f>
        <v>Heating</v>
      </c>
      <c r="C18" t="str">
        <f>'Checksum-source'!D16</f>
        <v>Set temp 1 up</v>
      </c>
      <c r="D18" s="13" t="str">
        <f>MID('Checksum-source'!$E16,D$3,1)</f>
        <v>1</v>
      </c>
      <c r="E18" t="str">
        <f>MID('Checksum-source'!$E16,E$3,1)</f>
        <v>0</v>
      </c>
      <c r="F18" t="str">
        <f>MID('Checksum-source'!$E16,F$3,1)</f>
        <v>0</v>
      </c>
      <c r="G18" t="str">
        <f>MID('Checksum-source'!$E16,G$3,1)</f>
        <v>0</v>
      </c>
      <c r="H18" t="str">
        <f>MID('Checksum-source'!$E16,H$3,1)</f>
        <v>0</v>
      </c>
      <c r="I18" t="str">
        <f>MID('Checksum-source'!$E16,I$3,1)</f>
        <v>0</v>
      </c>
      <c r="J18" t="str">
        <f>MID('Checksum-source'!$E16,J$3,1)</f>
        <v>1</v>
      </c>
      <c r="K18" s="14" t="str">
        <f>MID('Checksum-source'!$E16,K$3,1)</f>
        <v>1</v>
      </c>
      <c r="L18" s="13" t="str">
        <f>MID('Checksum-source'!$F16,L$3,1)</f>
        <v>0</v>
      </c>
      <c r="M18" t="str">
        <f>MID('Checksum-source'!$F16,M$3,1)</f>
        <v>0</v>
      </c>
      <c r="N18" t="str">
        <f>MID('Checksum-source'!$F16,N$3,1)</f>
        <v>0</v>
      </c>
      <c r="O18" t="str">
        <f>MID('Checksum-source'!$F16,O$3,1)</f>
        <v>0</v>
      </c>
      <c r="P18" t="str">
        <f>MID('Checksum-source'!$F16,P$3,1)</f>
        <v>0</v>
      </c>
      <c r="Q18" t="str">
        <f>MID('Checksum-source'!$F16,Q$3,1)</f>
        <v>1</v>
      </c>
      <c r="R18" t="str">
        <f>MID('Checksum-source'!$F16,R$3,1)</f>
        <v>1</v>
      </c>
      <c r="S18" s="14" t="str">
        <f>MID('Checksum-source'!$F16,S$3,1)</f>
        <v>0</v>
      </c>
      <c r="T18" s="13" t="str">
        <f>MID('Checksum-source'!$G16,T$3,1)</f>
        <v>0</v>
      </c>
      <c r="U18" t="str">
        <f>MID('Checksum-source'!$G16,U$3,1)</f>
        <v>0</v>
      </c>
      <c r="V18" t="str">
        <f>MID('Checksum-source'!$G16,V$3,1)</f>
        <v>0</v>
      </c>
      <c r="W18" t="str">
        <f>MID('Checksum-source'!$G16,W$3,1)</f>
        <v>0</v>
      </c>
      <c r="X18" t="str">
        <f>MID('Checksum-source'!$G16,X$3,1)</f>
        <v>0</v>
      </c>
      <c r="Y18" t="str">
        <f>MID('Checksum-source'!$G16,Y$3,1)</f>
        <v>0</v>
      </c>
      <c r="Z18" t="str">
        <f>MID('Checksum-source'!$G16,Z$3,1)</f>
        <v>0</v>
      </c>
      <c r="AA18" s="14" t="str">
        <f>MID('Checksum-source'!$G16,AA$3,1)</f>
        <v>0</v>
      </c>
      <c r="AB18" s="13" t="str">
        <f>MID('Checksum-source'!$H16,AB$3,1)</f>
        <v>0</v>
      </c>
      <c r="AC18" t="str">
        <f>MID('Checksum-source'!$H16,AC$3,1)</f>
        <v>1</v>
      </c>
      <c r="AD18" t="str">
        <f>MID('Checksum-source'!$H16,AD$3,1)</f>
        <v>1</v>
      </c>
      <c r="AE18" t="str">
        <f>MID('Checksum-source'!$H16,AE$3,1)</f>
        <v>0</v>
      </c>
      <c r="AF18" t="str">
        <f>MID('Checksum-source'!$H16,AF$3,1)</f>
        <v>0</v>
      </c>
      <c r="AG18" t="str">
        <f>MID('Checksum-source'!$H16,AG$3,1)</f>
        <v>0</v>
      </c>
      <c r="AH18" t="str">
        <f>MID('Checksum-source'!$H16,AH$3,1)</f>
        <v>0</v>
      </c>
      <c r="AI18" s="14" t="str">
        <f>MID('Checksum-source'!$H16,AI$3,1)</f>
        <v>0</v>
      </c>
      <c r="AJ18" s="13" t="str">
        <f>MID('Checksum-source'!$I16,AJ$3,1)</f>
        <v>0</v>
      </c>
      <c r="AK18" t="str">
        <f>MID('Checksum-source'!$I16,AK$3,1)</f>
        <v>0</v>
      </c>
      <c r="AL18" t="str">
        <f>MID('Checksum-source'!$I16,AL$3,1)</f>
        <v>0</v>
      </c>
      <c r="AM18" t="str">
        <f>MID('Checksum-source'!$I16,AM$3,1)</f>
        <v>0</v>
      </c>
      <c r="AN18" t="str">
        <f>MID('Checksum-source'!$I16,AN$3,1)</f>
        <v>0</v>
      </c>
      <c r="AO18" t="str">
        <f>MID('Checksum-source'!$I16,AO$3,1)</f>
        <v>0</v>
      </c>
      <c r="AP18" t="str">
        <f>MID('Checksum-source'!$I16,AP$3,1)</f>
        <v>0</v>
      </c>
      <c r="AQ18" s="14" t="str">
        <f>MID('Checksum-source'!$I16,AQ$3,1)</f>
        <v>0</v>
      </c>
      <c r="AR18" s="13" t="str">
        <f>MID('Checksum-source'!$J16,AJ$3,1)</f>
        <v>0</v>
      </c>
      <c r="AS18" t="str">
        <f>MID('Checksum-source'!$J16,AK$3,1)</f>
        <v>0</v>
      </c>
      <c r="AT18" t="str">
        <f>MID('Checksum-source'!$J16,AL$3,1)</f>
        <v>0</v>
      </c>
      <c r="AU18" t="str">
        <f>MID('Checksum-source'!$J16,AM$3,1)</f>
        <v>0</v>
      </c>
      <c r="AV18" t="str">
        <f>MID('Checksum-source'!$J16,AN$3,1)</f>
        <v>0</v>
      </c>
      <c r="AW18" t="str">
        <f>MID('Checksum-source'!$J16,AO$3,1)</f>
        <v>0</v>
      </c>
      <c r="AX18" t="str">
        <f>MID('Checksum-source'!$J16,AP$3,1)</f>
        <v>0</v>
      </c>
      <c r="AY18" s="14" t="str">
        <f>MID('Checksum-source'!$J16,AQ$3,1)</f>
        <v>0</v>
      </c>
      <c r="AZ18" s="13" t="str">
        <f>MID('Checksum-source'!$K16,AR$3,1)</f>
        <v>1</v>
      </c>
      <c r="BA18" t="str">
        <f>MID('Checksum-source'!$K16,AS$3,1)</f>
        <v>0</v>
      </c>
      <c r="BB18" t="str">
        <f>MID('Checksum-source'!$K16,AT$3,1)</f>
        <v>0</v>
      </c>
      <c r="BC18" t="str">
        <f>MID('Checksum-source'!$K16,AU$3,1)</f>
        <v>0</v>
      </c>
      <c r="BD18" t="str">
        <f>MID('Checksum-source'!$K16,AV$3,1)</f>
        <v>1</v>
      </c>
      <c r="BE18" t="str">
        <f>MID('Checksum-source'!$K16,AW$3,1)</f>
        <v>1</v>
      </c>
      <c r="BF18" t="str">
        <f>MID('Checksum-source'!$K16,AX$3,1)</f>
        <v>1</v>
      </c>
      <c r="BG18" s="14" t="str">
        <f>MID('Checksum-source'!$K16,AY$3,1)</f>
        <v>0</v>
      </c>
      <c r="BH18" s="13" t="str">
        <f>MID('Checksum-source'!$L16,AZ$3,1)</f>
        <v>0</v>
      </c>
      <c r="BI18" t="str">
        <f>MID('Checksum-source'!$L16,BA$3,1)</f>
        <v>0</v>
      </c>
      <c r="BJ18" t="str">
        <f>MID('Checksum-source'!$L16,BB$3,1)</f>
        <v>0</v>
      </c>
      <c r="BK18" t="str">
        <f>MID('Checksum-source'!$L16,BC$3,1)</f>
        <v>1</v>
      </c>
      <c r="BL18" t="str">
        <f>MID('Checksum-source'!$L16,BD$3,1)</f>
        <v>1</v>
      </c>
      <c r="BM18" t="str">
        <f>MID('Checksum-source'!$L16,BE$3,1)</f>
        <v>1</v>
      </c>
      <c r="BN18" t="str">
        <f>MID('Checksum-source'!$L16,BF$3,1)</f>
        <v>1</v>
      </c>
      <c r="BO18" s="14" t="str">
        <f>MID('Checksum-source'!$L16,BG$3,1)</f>
        <v>0</v>
      </c>
      <c r="BP18" s="13" t="str">
        <f>MID('Checksum-source'!$M16,BH$3,1)</f>
        <v>0</v>
      </c>
      <c r="BQ18" t="str">
        <f>MID('Checksum-source'!$M16,BI$3,1)</f>
        <v>0</v>
      </c>
      <c r="BR18" t="str">
        <f>MID('Checksum-source'!$M16,BJ$3,1)</f>
        <v>0</v>
      </c>
      <c r="BS18" t="str">
        <f>MID('Checksum-source'!$M16,BK$3,1)</f>
        <v>0</v>
      </c>
      <c r="BT18" t="str">
        <f>MID('Checksum-source'!$M16,BL$3,1)</f>
        <v>0</v>
      </c>
      <c r="BU18" t="str">
        <f>MID('Checksum-source'!$M16,BM$3,1)</f>
        <v>0</v>
      </c>
      <c r="BV18" t="str">
        <f>MID('Checksum-source'!$M16,BN$3,1)</f>
        <v>0</v>
      </c>
      <c r="BW18" s="14" t="str">
        <f>MID('Checksum-source'!$M16,BO$3,1)</f>
        <v>0</v>
      </c>
      <c r="BX18" s="13" t="str">
        <f>MID('Checksum-source'!$N16,BP$3,1)</f>
        <v>0</v>
      </c>
      <c r="BY18" t="str">
        <f>MID('Checksum-source'!$N16,BQ$3,1)</f>
        <v>0</v>
      </c>
      <c r="BZ18" t="str">
        <f>MID('Checksum-source'!$N16,BR$3,1)</f>
        <v>0</v>
      </c>
      <c r="CA18" t="str">
        <f>MID('Checksum-source'!$N16,BS$3,1)</f>
        <v>0</v>
      </c>
      <c r="CB18" t="str">
        <f>MID('Checksum-source'!$N16,BT$3,1)</f>
        <v>0</v>
      </c>
      <c r="CC18" t="str">
        <f>MID('Checksum-source'!$N16,BU$3,1)</f>
        <v>0</v>
      </c>
      <c r="CD18" t="str">
        <f>MID('Checksum-source'!$N16,BV$3,1)</f>
        <v>0</v>
      </c>
      <c r="CE18" s="14" t="str">
        <f>MID('Checksum-source'!$N16,BW$3,1)</f>
        <v>0</v>
      </c>
      <c r="CF18" s="13" t="str">
        <f>MID('Checksum-source'!$O16,BX$3,1)</f>
        <v>0</v>
      </c>
      <c r="CG18" t="str">
        <f>MID('Checksum-source'!$O16,BY$3,1)</f>
        <v>0</v>
      </c>
      <c r="CH18" t="str">
        <f>MID('Checksum-source'!$O16,BZ$3,1)</f>
        <v>0</v>
      </c>
      <c r="CI18" t="str">
        <f>MID('Checksum-source'!$O16,CA$3,1)</f>
        <v>0</v>
      </c>
      <c r="CJ18" t="str">
        <f>MID('Checksum-source'!$O16,CB$3,1)</f>
        <v>0</v>
      </c>
      <c r="CK18" t="str">
        <f>MID('Checksum-source'!$O16,CC$3,1)</f>
        <v>0</v>
      </c>
      <c r="CL18" t="str">
        <f>MID('Checksum-source'!$O16,CD$3,1)</f>
        <v>0</v>
      </c>
      <c r="CM18" s="14" t="str">
        <f>MID('Checksum-source'!$O16,CE$3,1)</f>
        <v>0</v>
      </c>
      <c r="CN18" s="13" t="str">
        <f>MID('Checksum-source'!$P16,CF$3,1)</f>
        <v>1</v>
      </c>
      <c r="CO18" t="str">
        <f>MID('Checksum-source'!$P16,CG$3,1)</f>
        <v>0</v>
      </c>
      <c r="CP18" t="str">
        <f>MID('Checksum-source'!$P16,CH$3,1)</f>
        <v>0</v>
      </c>
      <c r="CQ18" t="str">
        <f>MID('Checksum-source'!$P16,CI$3,1)</f>
        <v>0</v>
      </c>
      <c r="CR18" t="str">
        <f>MID('Checksum-source'!$P16,CJ$3,1)</f>
        <v>0</v>
      </c>
      <c r="CS18" t="str">
        <f>MID('Checksum-source'!$P16,CK$3,1)</f>
        <v>0</v>
      </c>
      <c r="CT18" t="str">
        <f>MID('Checksum-source'!$P16,CL$3,1)</f>
        <v>0</v>
      </c>
      <c r="CU18" s="14" t="str">
        <f>MID('Checksum-source'!$P16,CM$3,1)</f>
        <v>0</v>
      </c>
      <c r="CV18" s="13" t="str">
        <f>MID('Checksum-source'!$Q16,CN$3,1)</f>
        <v>0</v>
      </c>
      <c r="CW18" t="str">
        <f>MID('Checksum-source'!$Q16,CO$3,1)</f>
        <v>0</v>
      </c>
      <c r="CX18" t="str">
        <f>MID('Checksum-source'!$Q16,CP$3,1)</f>
        <v>0</v>
      </c>
      <c r="CY18" t="str">
        <f>MID('Checksum-source'!$Q16,CQ$3,1)</f>
        <v>1</v>
      </c>
      <c r="CZ18" t="str">
        <f>MID('Checksum-source'!$Q16,CR$3,1)</f>
        <v>1</v>
      </c>
      <c r="DA18" t="str">
        <f>MID('Checksum-source'!$Q16,CS$3,1)</f>
        <v>0</v>
      </c>
      <c r="DB18" t="str">
        <f>MID('Checksum-source'!$Q16,CT$3,1)</f>
        <v>0</v>
      </c>
      <c r="DC18" s="14" t="str">
        <f>MID('Checksum-source'!$Q16,CU$3,1)</f>
        <v>1</v>
      </c>
      <c r="DD18" t="str">
        <f>MID('Checksum-source'!$R16,CV$3,1)</f>
        <v>0</v>
      </c>
      <c r="DE18" t="str">
        <f>MID('Checksum-source'!$R16,CW$3,1)</f>
        <v>1</v>
      </c>
      <c r="DF18" t="str">
        <f>MID('Checksum-source'!$R16,CX$3,1)</f>
        <v>1</v>
      </c>
      <c r="DG18" t="str">
        <f>MID('Checksum-source'!$R16,CY$3,1)</f>
        <v>0</v>
      </c>
      <c r="DH18" t="str">
        <f>MID('Checksum-source'!$R16,CZ$3,1)</f>
        <v>1</v>
      </c>
      <c r="DI18" t="str">
        <f>MID('Checksum-source'!$R16,DA$3,1)</f>
        <v>0</v>
      </c>
      <c r="DJ18" t="str">
        <f>MID('Checksum-source'!$R16,DB$3,1)</f>
        <v>0</v>
      </c>
      <c r="DK18" t="str">
        <f>MID('Checksum-source'!$R16,DC$3,1)</f>
        <v>1</v>
      </c>
      <c r="DL18" s="20">
        <f t="shared" si="1"/>
        <v>0</v>
      </c>
      <c r="DM18" s="20">
        <f t="shared" si="2"/>
        <v>1</v>
      </c>
      <c r="DN18" s="20">
        <f t="shared" si="3"/>
        <v>1</v>
      </c>
      <c r="DO18" s="20">
        <f t="shared" si="4"/>
        <v>0</v>
      </c>
      <c r="DP18" s="20">
        <f t="shared" si="5"/>
        <v>1</v>
      </c>
      <c r="DQ18" s="20">
        <f t="shared" si="6"/>
        <v>0</v>
      </c>
      <c r="DR18" s="20">
        <f t="shared" si="7"/>
        <v>0</v>
      </c>
      <c r="DS18" s="20">
        <f t="shared" si="8"/>
        <v>1</v>
      </c>
      <c r="DT18" t="str">
        <f t="shared" si="9"/>
        <v>OK</v>
      </c>
    </row>
    <row r="19" spans="1:124">
      <c r="A19">
        <v>16</v>
      </c>
      <c r="B19" t="str">
        <f>VLOOKUP($A19,'Checksum-source'!$1:$1048576,3)</f>
        <v>Heating</v>
      </c>
      <c r="C19" t="str">
        <f>'Checksum-source'!D17</f>
        <v>Set temp 1 up</v>
      </c>
      <c r="D19" s="13" t="str">
        <f>MID('Checksum-source'!$E17,D$3,1)</f>
        <v>1</v>
      </c>
      <c r="E19" t="str">
        <f>MID('Checksum-source'!$E17,E$3,1)</f>
        <v>0</v>
      </c>
      <c r="F19" t="str">
        <f>MID('Checksum-source'!$E17,F$3,1)</f>
        <v>0</v>
      </c>
      <c r="G19" t="str">
        <f>MID('Checksum-source'!$E17,G$3,1)</f>
        <v>0</v>
      </c>
      <c r="H19" t="str">
        <f>MID('Checksum-source'!$E17,H$3,1)</f>
        <v>0</v>
      </c>
      <c r="I19" t="str">
        <f>MID('Checksum-source'!$E17,I$3,1)</f>
        <v>0</v>
      </c>
      <c r="J19" t="str">
        <f>MID('Checksum-source'!$E17,J$3,1)</f>
        <v>1</v>
      </c>
      <c r="K19" s="14" t="str">
        <f>MID('Checksum-source'!$E17,K$3,1)</f>
        <v>1</v>
      </c>
      <c r="L19" s="13" t="str">
        <f>MID('Checksum-source'!$F17,L$3,1)</f>
        <v>0</v>
      </c>
      <c r="M19" t="str">
        <f>MID('Checksum-source'!$F17,M$3,1)</f>
        <v>0</v>
      </c>
      <c r="N19" t="str">
        <f>MID('Checksum-source'!$F17,N$3,1)</f>
        <v>0</v>
      </c>
      <c r="O19" t="str">
        <f>MID('Checksum-source'!$F17,O$3,1)</f>
        <v>0</v>
      </c>
      <c r="P19" t="str">
        <f>MID('Checksum-source'!$F17,P$3,1)</f>
        <v>0</v>
      </c>
      <c r="Q19" t="str">
        <f>MID('Checksum-source'!$F17,Q$3,1)</f>
        <v>1</v>
      </c>
      <c r="R19" t="str">
        <f>MID('Checksum-source'!$F17,R$3,1)</f>
        <v>1</v>
      </c>
      <c r="S19" s="14" t="str">
        <f>MID('Checksum-source'!$F17,S$3,1)</f>
        <v>0</v>
      </c>
      <c r="T19" s="13" t="str">
        <f>MID('Checksum-source'!$G17,T$3,1)</f>
        <v>0</v>
      </c>
      <c r="U19" t="str">
        <f>MID('Checksum-source'!$G17,U$3,1)</f>
        <v>0</v>
      </c>
      <c r="V19" t="str">
        <f>MID('Checksum-source'!$G17,V$3,1)</f>
        <v>0</v>
      </c>
      <c r="W19" t="str">
        <f>MID('Checksum-source'!$G17,W$3,1)</f>
        <v>0</v>
      </c>
      <c r="X19" t="str">
        <f>MID('Checksum-source'!$G17,X$3,1)</f>
        <v>0</v>
      </c>
      <c r="Y19" t="str">
        <f>MID('Checksum-source'!$G17,Y$3,1)</f>
        <v>0</v>
      </c>
      <c r="Z19" t="str">
        <f>MID('Checksum-source'!$G17,Z$3,1)</f>
        <v>0</v>
      </c>
      <c r="AA19" s="14" t="str">
        <f>MID('Checksum-source'!$G17,AA$3,1)</f>
        <v>0</v>
      </c>
      <c r="AB19" s="13" t="str">
        <f>MID('Checksum-source'!$H17,AB$3,1)</f>
        <v>0</v>
      </c>
      <c r="AC19" t="str">
        <f>MID('Checksum-source'!$H17,AC$3,1)</f>
        <v>1</v>
      </c>
      <c r="AD19" t="str">
        <f>MID('Checksum-source'!$H17,AD$3,1)</f>
        <v>1</v>
      </c>
      <c r="AE19" t="str">
        <f>MID('Checksum-source'!$H17,AE$3,1)</f>
        <v>1</v>
      </c>
      <c r="AF19" t="str">
        <f>MID('Checksum-source'!$H17,AF$3,1)</f>
        <v>0</v>
      </c>
      <c r="AG19" t="str">
        <f>MID('Checksum-source'!$H17,AG$3,1)</f>
        <v>0</v>
      </c>
      <c r="AH19" t="str">
        <f>MID('Checksum-source'!$H17,AH$3,1)</f>
        <v>0</v>
      </c>
      <c r="AI19" s="14" t="str">
        <f>MID('Checksum-source'!$H17,AI$3,1)</f>
        <v>0</v>
      </c>
      <c r="AJ19" s="13" t="str">
        <f>MID('Checksum-source'!$I17,AJ$3,1)</f>
        <v>0</v>
      </c>
      <c r="AK19" t="str">
        <f>MID('Checksum-source'!$I17,AK$3,1)</f>
        <v>0</v>
      </c>
      <c r="AL19" t="str">
        <f>MID('Checksum-source'!$I17,AL$3,1)</f>
        <v>0</v>
      </c>
      <c r="AM19" t="str">
        <f>MID('Checksum-source'!$I17,AM$3,1)</f>
        <v>0</v>
      </c>
      <c r="AN19" t="str">
        <f>MID('Checksum-source'!$I17,AN$3,1)</f>
        <v>0</v>
      </c>
      <c r="AO19" t="str">
        <f>MID('Checksum-source'!$I17,AO$3,1)</f>
        <v>0</v>
      </c>
      <c r="AP19" t="str">
        <f>MID('Checksum-source'!$I17,AP$3,1)</f>
        <v>0</v>
      </c>
      <c r="AQ19" s="14" t="str">
        <f>MID('Checksum-source'!$I17,AQ$3,1)</f>
        <v>0</v>
      </c>
      <c r="AR19" s="13" t="str">
        <f>MID('Checksum-source'!$J17,AJ$3,1)</f>
        <v>0</v>
      </c>
      <c r="AS19" t="str">
        <f>MID('Checksum-source'!$J17,AK$3,1)</f>
        <v>0</v>
      </c>
      <c r="AT19" t="str">
        <f>MID('Checksum-source'!$J17,AL$3,1)</f>
        <v>0</v>
      </c>
      <c r="AU19" t="str">
        <f>MID('Checksum-source'!$J17,AM$3,1)</f>
        <v>0</v>
      </c>
      <c r="AV19" t="str">
        <f>MID('Checksum-source'!$J17,AN$3,1)</f>
        <v>0</v>
      </c>
      <c r="AW19" t="str">
        <f>MID('Checksum-source'!$J17,AO$3,1)</f>
        <v>0</v>
      </c>
      <c r="AX19" t="str">
        <f>MID('Checksum-source'!$J17,AP$3,1)</f>
        <v>0</v>
      </c>
      <c r="AY19" s="14" t="str">
        <f>MID('Checksum-source'!$J17,AQ$3,1)</f>
        <v>0</v>
      </c>
      <c r="AZ19" s="13" t="str">
        <f>MID('Checksum-source'!$K17,AR$3,1)</f>
        <v>1</v>
      </c>
      <c r="BA19" t="str">
        <f>MID('Checksum-source'!$K17,AS$3,1)</f>
        <v>0</v>
      </c>
      <c r="BB19" t="str">
        <f>MID('Checksum-source'!$K17,AT$3,1)</f>
        <v>0</v>
      </c>
      <c r="BC19" t="str">
        <f>MID('Checksum-source'!$K17,AU$3,1)</f>
        <v>0</v>
      </c>
      <c r="BD19" t="str">
        <f>MID('Checksum-source'!$K17,AV$3,1)</f>
        <v>1</v>
      </c>
      <c r="BE19" t="str">
        <f>MID('Checksum-source'!$K17,AW$3,1)</f>
        <v>1</v>
      </c>
      <c r="BF19" t="str">
        <f>MID('Checksum-source'!$K17,AX$3,1)</f>
        <v>1</v>
      </c>
      <c r="BG19" s="14" t="str">
        <f>MID('Checksum-source'!$K17,AY$3,1)</f>
        <v>0</v>
      </c>
      <c r="BH19" s="13" t="str">
        <f>MID('Checksum-source'!$L17,AZ$3,1)</f>
        <v>0</v>
      </c>
      <c r="BI19" t="str">
        <f>MID('Checksum-source'!$L17,BA$3,1)</f>
        <v>0</v>
      </c>
      <c r="BJ19" t="str">
        <f>MID('Checksum-source'!$L17,BB$3,1)</f>
        <v>0</v>
      </c>
      <c r="BK19" t="str">
        <f>MID('Checksum-source'!$L17,BC$3,1)</f>
        <v>1</v>
      </c>
      <c r="BL19" t="str">
        <f>MID('Checksum-source'!$L17,BD$3,1)</f>
        <v>1</v>
      </c>
      <c r="BM19" t="str">
        <f>MID('Checksum-source'!$L17,BE$3,1)</f>
        <v>1</v>
      </c>
      <c r="BN19" t="str">
        <f>MID('Checksum-source'!$L17,BF$3,1)</f>
        <v>1</v>
      </c>
      <c r="BO19" s="14" t="str">
        <f>MID('Checksum-source'!$L17,BG$3,1)</f>
        <v>0</v>
      </c>
      <c r="BP19" s="13" t="str">
        <f>MID('Checksum-source'!$M17,BH$3,1)</f>
        <v>0</v>
      </c>
      <c r="BQ19" t="str">
        <f>MID('Checksum-source'!$M17,BI$3,1)</f>
        <v>0</v>
      </c>
      <c r="BR19" t="str">
        <f>MID('Checksum-source'!$M17,BJ$3,1)</f>
        <v>0</v>
      </c>
      <c r="BS19" t="str">
        <f>MID('Checksum-source'!$M17,BK$3,1)</f>
        <v>0</v>
      </c>
      <c r="BT19" t="str">
        <f>MID('Checksum-source'!$M17,BL$3,1)</f>
        <v>0</v>
      </c>
      <c r="BU19" t="str">
        <f>MID('Checksum-source'!$M17,BM$3,1)</f>
        <v>0</v>
      </c>
      <c r="BV19" t="str">
        <f>MID('Checksum-source'!$M17,BN$3,1)</f>
        <v>0</v>
      </c>
      <c r="BW19" s="14" t="str">
        <f>MID('Checksum-source'!$M17,BO$3,1)</f>
        <v>0</v>
      </c>
      <c r="BX19" s="13" t="str">
        <f>MID('Checksum-source'!$N17,BP$3,1)</f>
        <v>0</v>
      </c>
      <c r="BY19" t="str">
        <f>MID('Checksum-source'!$N17,BQ$3,1)</f>
        <v>0</v>
      </c>
      <c r="BZ19" t="str">
        <f>MID('Checksum-source'!$N17,BR$3,1)</f>
        <v>0</v>
      </c>
      <c r="CA19" t="str">
        <f>MID('Checksum-source'!$N17,BS$3,1)</f>
        <v>0</v>
      </c>
      <c r="CB19" t="str">
        <f>MID('Checksum-source'!$N17,BT$3,1)</f>
        <v>0</v>
      </c>
      <c r="CC19" t="str">
        <f>MID('Checksum-source'!$N17,BU$3,1)</f>
        <v>0</v>
      </c>
      <c r="CD19" t="str">
        <f>MID('Checksum-source'!$N17,BV$3,1)</f>
        <v>0</v>
      </c>
      <c r="CE19" s="14" t="str">
        <f>MID('Checksum-source'!$N17,BW$3,1)</f>
        <v>0</v>
      </c>
      <c r="CF19" s="13" t="str">
        <f>MID('Checksum-source'!$O17,BX$3,1)</f>
        <v>0</v>
      </c>
      <c r="CG19" t="str">
        <f>MID('Checksum-source'!$O17,BY$3,1)</f>
        <v>0</v>
      </c>
      <c r="CH19" t="str">
        <f>MID('Checksum-source'!$O17,BZ$3,1)</f>
        <v>0</v>
      </c>
      <c r="CI19" t="str">
        <f>MID('Checksum-source'!$O17,CA$3,1)</f>
        <v>0</v>
      </c>
      <c r="CJ19" t="str">
        <f>MID('Checksum-source'!$O17,CB$3,1)</f>
        <v>0</v>
      </c>
      <c r="CK19" t="str">
        <f>MID('Checksum-source'!$O17,CC$3,1)</f>
        <v>0</v>
      </c>
      <c r="CL19" t="str">
        <f>MID('Checksum-source'!$O17,CD$3,1)</f>
        <v>0</v>
      </c>
      <c r="CM19" s="14" t="str">
        <f>MID('Checksum-source'!$O17,CE$3,1)</f>
        <v>0</v>
      </c>
      <c r="CN19" s="13" t="str">
        <f>MID('Checksum-source'!$P17,CF$3,1)</f>
        <v>1</v>
      </c>
      <c r="CO19" t="str">
        <f>MID('Checksum-source'!$P17,CG$3,1)</f>
        <v>0</v>
      </c>
      <c r="CP19" t="str">
        <f>MID('Checksum-source'!$P17,CH$3,1)</f>
        <v>0</v>
      </c>
      <c r="CQ19" t="str">
        <f>MID('Checksum-source'!$P17,CI$3,1)</f>
        <v>0</v>
      </c>
      <c r="CR19" t="str">
        <f>MID('Checksum-source'!$P17,CJ$3,1)</f>
        <v>0</v>
      </c>
      <c r="CS19" t="str">
        <f>MID('Checksum-source'!$P17,CK$3,1)</f>
        <v>0</v>
      </c>
      <c r="CT19" t="str">
        <f>MID('Checksum-source'!$P17,CL$3,1)</f>
        <v>0</v>
      </c>
      <c r="CU19" s="14" t="str">
        <f>MID('Checksum-source'!$P17,CM$3,1)</f>
        <v>0</v>
      </c>
      <c r="CV19" s="13" t="str">
        <f>MID('Checksum-source'!$Q17,CN$3,1)</f>
        <v>0</v>
      </c>
      <c r="CW19" t="str">
        <f>MID('Checksum-source'!$Q17,CO$3,1)</f>
        <v>0</v>
      </c>
      <c r="CX19" t="str">
        <f>MID('Checksum-source'!$Q17,CP$3,1)</f>
        <v>0</v>
      </c>
      <c r="CY19" t="str">
        <f>MID('Checksum-source'!$Q17,CQ$3,1)</f>
        <v>1</v>
      </c>
      <c r="CZ19" t="str">
        <f>MID('Checksum-source'!$Q17,CR$3,1)</f>
        <v>1</v>
      </c>
      <c r="DA19" t="str">
        <f>MID('Checksum-source'!$Q17,CS$3,1)</f>
        <v>0</v>
      </c>
      <c r="DB19" t="str">
        <f>MID('Checksum-source'!$Q17,CT$3,1)</f>
        <v>0</v>
      </c>
      <c r="DC19" s="14" t="str">
        <f>MID('Checksum-source'!$Q17,CU$3,1)</f>
        <v>1</v>
      </c>
      <c r="DD19" t="str">
        <f>MID('Checksum-source'!$R17,CV$3,1)</f>
        <v>0</v>
      </c>
      <c r="DE19" t="str">
        <f>MID('Checksum-source'!$R17,CW$3,1)</f>
        <v>1</v>
      </c>
      <c r="DF19" t="str">
        <f>MID('Checksum-source'!$R17,CX$3,1)</f>
        <v>1</v>
      </c>
      <c r="DG19" t="str">
        <f>MID('Checksum-source'!$R17,CY$3,1)</f>
        <v>1</v>
      </c>
      <c r="DH19" t="str">
        <f>MID('Checksum-source'!$R17,CZ$3,1)</f>
        <v>1</v>
      </c>
      <c r="DI19" t="str">
        <f>MID('Checksum-source'!$R17,DA$3,1)</f>
        <v>0</v>
      </c>
      <c r="DJ19" t="str">
        <f>MID('Checksum-source'!$R17,DB$3,1)</f>
        <v>0</v>
      </c>
      <c r="DK19" t="str">
        <f>MID('Checksum-source'!$R17,DC$3,1)</f>
        <v>1</v>
      </c>
      <c r="DL19" s="20">
        <f t="shared" si="1"/>
        <v>0</v>
      </c>
      <c r="DM19" s="20">
        <f t="shared" si="2"/>
        <v>1</v>
      </c>
      <c r="DN19" s="20">
        <f t="shared" si="3"/>
        <v>1</v>
      </c>
      <c r="DO19" s="20">
        <f t="shared" si="4"/>
        <v>1</v>
      </c>
      <c r="DP19" s="20">
        <f t="shared" si="5"/>
        <v>1</v>
      </c>
      <c r="DQ19" s="20">
        <f t="shared" si="6"/>
        <v>0</v>
      </c>
      <c r="DR19" s="20">
        <f t="shared" si="7"/>
        <v>0</v>
      </c>
      <c r="DS19" s="20">
        <f t="shared" si="8"/>
        <v>1</v>
      </c>
      <c r="DT19" t="str">
        <f t="shared" si="9"/>
        <v>OK</v>
      </c>
    </row>
    <row r="20" spans="1:124" ht="15" customHeight="1">
      <c r="A20">
        <v>17</v>
      </c>
      <c r="B20" t="str">
        <f>VLOOKUP($A20,'Checksum-source'!$1:$1048576,3)</f>
        <v>Heating</v>
      </c>
      <c r="C20" t="str">
        <f>'Checksum-source'!D18</f>
        <v>Auto signal</v>
      </c>
      <c r="D20" s="13" t="str">
        <f>MID('Checksum-source'!$E18,D$3,1)</f>
        <v>1</v>
      </c>
      <c r="E20" t="str">
        <f>MID('Checksum-source'!$E18,E$3,1)</f>
        <v>0</v>
      </c>
      <c r="F20" t="str">
        <f>MID('Checksum-source'!$E18,F$3,1)</f>
        <v>0</v>
      </c>
      <c r="G20" t="str">
        <f>MID('Checksum-source'!$E18,G$3,1)</f>
        <v>0</v>
      </c>
      <c r="H20" t="str">
        <f>MID('Checksum-source'!$E18,H$3,1)</f>
        <v>0</v>
      </c>
      <c r="I20" t="str">
        <f>MID('Checksum-source'!$E18,I$3,1)</f>
        <v>0</v>
      </c>
      <c r="J20" t="str">
        <f>MID('Checksum-source'!$E18,J$3,1)</f>
        <v>1</v>
      </c>
      <c r="K20" s="14" t="str">
        <f>MID('Checksum-source'!$E18,K$3,1)</f>
        <v>1</v>
      </c>
      <c r="L20" s="13" t="str">
        <f>MID('Checksum-source'!$F18,L$3,1)</f>
        <v>0</v>
      </c>
      <c r="M20" t="str">
        <f>MID('Checksum-source'!$F18,M$3,1)</f>
        <v>0</v>
      </c>
      <c r="N20" t="str">
        <f>MID('Checksum-source'!$F18,N$3,1)</f>
        <v>0</v>
      </c>
      <c r="O20" t="str">
        <f>MID('Checksum-source'!$F18,O$3,1)</f>
        <v>0</v>
      </c>
      <c r="P20" t="str">
        <f>MID('Checksum-source'!$F18,P$3,1)</f>
        <v>0</v>
      </c>
      <c r="Q20" t="str">
        <f>MID('Checksum-source'!$F18,Q$3,1)</f>
        <v>1</v>
      </c>
      <c r="R20" t="str">
        <f>MID('Checksum-source'!$F18,R$3,1)</f>
        <v>1</v>
      </c>
      <c r="S20" s="14" t="str">
        <f>MID('Checksum-source'!$F18,S$3,1)</f>
        <v>0</v>
      </c>
      <c r="T20" s="13" t="str">
        <f>MID('Checksum-source'!$G18,T$3,1)</f>
        <v>0</v>
      </c>
      <c r="U20" t="str">
        <f>MID('Checksum-source'!$G18,U$3,1)</f>
        <v>0</v>
      </c>
      <c r="V20" t="str">
        <f>MID('Checksum-source'!$G18,V$3,1)</f>
        <v>0</v>
      </c>
      <c r="W20" t="str">
        <f>MID('Checksum-source'!$G18,W$3,1)</f>
        <v>0</v>
      </c>
      <c r="X20" t="str">
        <f>MID('Checksum-source'!$G18,X$3,1)</f>
        <v>0</v>
      </c>
      <c r="Y20" t="str">
        <f>MID('Checksum-source'!$G18,Y$3,1)</f>
        <v>0</v>
      </c>
      <c r="Z20" t="str">
        <f>MID('Checksum-source'!$G18,Z$3,1)</f>
        <v>0</v>
      </c>
      <c r="AA20" s="14" t="str">
        <f>MID('Checksum-source'!$G18,AA$3,1)</f>
        <v>0</v>
      </c>
      <c r="AB20" s="13" t="str">
        <f>MID('Checksum-source'!$H18,AB$3,1)</f>
        <v>0</v>
      </c>
      <c r="AC20" t="str">
        <f>MID('Checksum-source'!$H18,AC$3,1)</f>
        <v>1</v>
      </c>
      <c r="AD20" t="str">
        <f>MID('Checksum-source'!$H18,AD$3,1)</f>
        <v>1</v>
      </c>
      <c r="AE20" t="str">
        <f>MID('Checksum-source'!$H18,AE$3,1)</f>
        <v>1</v>
      </c>
      <c r="AF20" t="str">
        <f>MID('Checksum-source'!$H18,AF$3,1)</f>
        <v>0</v>
      </c>
      <c r="AG20" t="str">
        <f>MID('Checksum-source'!$H18,AG$3,1)</f>
        <v>0</v>
      </c>
      <c r="AH20" t="str">
        <f>MID('Checksum-source'!$H18,AH$3,1)</f>
        <v>0</v>
      </c>
      <c r="AI20" s="14" t="str">
        <f>MID('Checksum-source'!$H18,AI$3,1)</f>
        <v>0</v>
      </c>
      <c r="AJ20" s="13" t="str">
        <f>MID('Checksum-source'!$I18,AJ$3,1)</f>
        <v>0</v>
      </c>
      <c r="AK20" t="str">
        <f>MID('Checksum-source'!$I18,AK$3,1)</f>
        <v>0</v>
      </c>
      <c r="AL20" t="str">
        <f>MID('Checksum-source'!$I18,AL$3,1)</f>
        <v>0</v>
      </c>
      <c r="AM20" t="str">
        <f>MID('Checksum-source'!$I18,AM$3,1)</f>
        <v>0</v>
      </c>
      <c r="AN20" t="str">
        <f>MID('Checksum-source'!$I18,AN$3,1)</f>
        <v>0</v>
      </c>
      <c r="AO20" t="str">
        <f>MID('Checksum-source'!$I18,AO$3,1)</f>
        <v>0</v>
      </c>
      <c r="AP20" t="str">
        <f>MID('Checksum-source'!$I18,AP$3,1)</f>
        <v>0</v>
      </c>
      <c r="AQ20" s="14" t="str">
        <f>MID('Checksum-source'!$I18,AQ$3,1)</f>
        <v>0</v>
      </c>
      <c r="AR20" s="13" t="str">
        <f>MID('Checksum-source'!$J18,AJ$3,1)</f>
        <v>0</v>
      </c>
      <c r="AS20" t="str">
        <f>MID('Checksum-source'!$J18,AK$3,1)</f>
        <v>0</v>
      </c>
      <c r="AT20" t="str">
        <f>MID('Checksum-source'!$J18,AL$3,1)</f>
        <v>0</v>
      </c>
      <c r="AU20" t="str">
        <f>MID('Checksum-source'!$J18,AM$3,1)</f>
        <v>0</v>
      </c>
      <c r="AV20" t="str">
        <f>MID('Checksum-source'!$J18,AN$3,1)</f>
        <v>0</v>
      </c>
      <c r="AW20" t="str">
        <f>MID('Checksum-source'!$J18,AO$3,1)</f>
        <v>0</v>
      </c>
      <c r="AX20" t="str">
        <f>MID('Checksum-source'!$J18,AP$3,1)</f>
        <v>0</v>
      </c>
      <c r="AY20" s="14" t="str">
        <f>MID('Checksum-source'!$J18,AQ$3,1)</f>
        <v>0</v>
      </c>
      <c r="AZ20" s="13" t="str">
        <f>MID('Checksum-source'!$K18,AR$3,1)</f>
        <v>0</v>
      </c>
      <c r="BA20" t="str">
        <f>MID('Checksum-source'!$K18,AS$3,1)</f>
        <v>0</v>
      </c>
      <c r="BB20" t="str">
        <f>MID('Checksum-source'!$K18,AT$3,1)</f>
        <v>0</v>
      </c>
      <c r="BC20" t="str">
        <f>MID('Checksum-source'!$K18,AU$3,1)</f>
        <v>0</v>
      </c>
      <c r="BD20" t="str">
        <f>MID('Checksum-source'!$K18,AV$3,1)</f>
        <v>1</v>
      </c>
      <c r="BE20" t="str">
        <f>MID('Checksum-source'!$K18,AW$3,1)</f>
        <v>1</v>
      </c>
      <c r="BF20" t="str">
        <f>MID('Checksum-source'!$K18,AX$3,1)</f>
        <v>1</v>
      </c>
      <c r="BG20" s="14" t="str">
        <f>MID('Checksum-source'!$K18,AY$3,1)</f>
        <v>0</v>
      </c>
      <c r="BH20" s="13" t="str">
        <f>MID('Checksum-source'!$L18,AZ$3,1)</f>
        <v>0</v>
      </c>
      <c r="BI20" t="str">
        <f>MID('Checksum-source'!$L18,BA$3,1)</f>
        <v>0</v>
      </c>
      <c r="BJ20" t="str">
        <f>MID('Checksum-source'!$L18,BB$3,1)</f>
        <v>0</v>
      </c>
      <c r="BK20" t="str">
        <f>MID('Checksum-source'!$L18,BC$3,1)</f>
        <v>1</v>
      </c>
      <c r="BL20" t="str">
        <f>MID('Checksum-source'!$L18,BD$3,1)</f>
        <v>1</v>
      </c>
      <c r="BM20" t="str">
        <f>MID('Checksum-source'!$L18,BE$3,1)</f>
        <v>1</v>
      </c>
      <c r="BN20" t="str">
        <f>MID('Checksum-source'!$L18,BF$3,1)</f>
        <v>1</v>
      </c>
      <c r="BO20" s="14" t="str">
        <f>MID('Checksum-source'!$L18,BG$3,1)</f>
        <v>1</v>
      </c>
      <c r="BP20" s="13" t="str">
        <f>MID('Checksum-source'!$M18,BH$3,1)</f>
        <v>0</v>
      </c>
      <c r="BQ20" t="str">
        <f>MID('Checksum-source'!$M18,BI$3,1)</f>
        <v>0</v>
      </c>
      <c r="BR20" t="str">
        <f>MID('Checksum-source'!$M18,BJ$3,1)</f>
        <v>0</v>
      </c>
      <c r="BS20" t="str">
        <f>MID('Checksum-source'!$M18,BK$3,1)</f>
        <v>0</v>
      </c>
      <c r="BT20" t="str">
        <f>MID('Checksum-source'!$M18,BL$3,1)</f>
        <v>0</v>
      </c>
      <c r="BU20" t="str">
        <f>MID('Checksum-source'!$M18,BM$3,1)</f>
        <v>0</v>
      </c>
      <c r="BV20" t="str">
        <f>MID('Checksum-source'!$M18,BN$3,1)</f>
        <v>0</v>
      </c>
      <c r="BW20" s="14" t="str">
        <f>MID('Checksum-source'!$M18,BO$3,1)</f>
        <v>0</v>
      </c>
      <c r="BX20" s="13" t="str">
        <f>MID('Checksum-source'!$N18,BP$3,1)</f>
        <v>0</v>
      </c>
      <c r="BY20" t="str">
        <f>MID('Checksum-source'!$N18,BQ$3,1)</f>
        <v>0</v>
      </c>
      <c r="BZ20" t="str">
        <f>MID('Checksum-source'!$N18,BR$3,1)</f>
        <v>0</v>
      </c>
      <c r="CA20" t="str">
        <f>MID('Checksum-source'!$N18,BS$3,1)</f>
        <v>0</v>
      </c>
      <c r="CB20" t="str">
        <f>MID('Checksum-source'!$N18,BT$3,1)</f>
        <v>0</v>
      </c>
      <c r="CC20" t="str">
        <f>MID('Checksum-source'!$N18,BU$3,1)</f>
        <v>0</v>
      </c>
      <c r="CD20" t="str">
        <f>MID('Checksum-source'!$N18,BV$3,1)</f>
        <v>0</v>
      </c>
      <c r="CE20" s="14" t="str">
        <f>MID('Checksum-source'!$N18,BW$3,1)</f>
        <v>0</v>
      </c>
      <c r="CF20" s="13" t="str">
        <f>MID('Checksum-source'!$O18,BX$3,1)</f>
        <v>0</v>
      </c>
      <c r="CG20" t="str">
        <f>MID('Checksum-source'!$O18,BY$3,1)</f>
        <v>0</v>
      </c>
      <c r="CH20" t="str">
        <f>MID('Checksum-source'!$O18,BZ$3,1)</f>
        <v>0</v>
      </c>
      <c r="CI20" t="str">
        <f>MID('Checksum-source'!$O18,CA$3,1)</f>
        <v>0</v>
      </c>
      <c r="CJ20" t="str">
        <f>MID('Checksum-source'!$O18,CB$3,1)</f>
        <v>0</v>
      </c>
      <c r="CK20" t="str">
        <f>MID('Checksum-source'!$O18,CC$3,1)</f>
        <v>0</v>
      </c>
      <c r="CL20" t="str">
        <f>MID('Checksum-source'!$O18,CD$3,1)</f>
        <v>0</v>
      </c>
      <c r="CM20" s="14" t="str">
        <f>MID('Checksum-source'!$O18,CE$3,1)</f>
        <v>0</v>
      </c>
      <c r="CN20" s="13" t="str">
        <f>MID('Checksum-source'!$P18,CF$3,1)</f>
        <v>1</v>
      </c>
      <c r="CO20" t="str">
        <f>MID('Checksum-source'!$P18,CG$3,1)</f>
        <v>0</v>
      </c>
      <c r="CP20" t="str">
        <f>MID('Checksum-source'!$P18,CH$3,1)</f>
        <v>0</v>
      </c>
      <c r="CQ20" t="str">
        <f>MID('Checksum-source'!$P18,CI$3,1)</f>
        <v>0</v>
      </c>
      <c r="CR20" t="str">
        <f>MID('Checksum-source'!$P18,CJ$3,1)</f>
        <v>0</v>
      </c>
      <c r="CS20" t="str">
        <f>MID('Checksum-source'!$P18,CK$3,1)</f>
        <v>0</v>
      </c>
      <c r="CT20" t="str">
        <f>MID('Checksum-source'!$P18,CL$3,1)</f>
        <v>0</v>
      </c>
      <c r="CU20" s="14" t="str">
        <f>MID('Checksum-source'!$P18,CM$3,1)</f>
        <v>0</v>
      </c>
      <c r="CV20" s="13" t="str">
        <f>MID('Checksum-source'!$Q18,CN$3,1)</f>
        <v>0</v>
      </c>
      <c r="CW20" t="str">
        <f>MID('Checksum-source'!$Q18,CO$3,1)</f>
        <v>0</v>
      </c>
      <c r="CX20" t="str">
        <f>MID('Checksum-source'!$Q18,CP$3,1)</f>
        <v>0</v>
      </c>
      <c r="CY20" t="str">
        <f>MID('Checksum-source'!$Q18,CQ$3,1)</f>
        <v>1</v>
      </c>
      <c r="CZ20" t="str">
        <f>MID('Checksum-source'!$Q18,CR$3,1)</f>
        <v>1</v>
      </c>
      <c r="DA20" t="str">
        <f>MID('Checksum-source'!$Q18,CS$3,1)</f>
        <v>0</v>
      </c>
      <c r="DB20" t="str">
        <f>MID('Checksum-source'!$Q18,CT$3,1)</f>
        <v>0</v>
      </c>
      <c r="DC20" s="14" t="str">
        <f>MID('Checksum-source'!$Q18,CU$3,1)</f>
        <v>1</v>
      </c>
      <c r="DD20" t="str">
        <f>MID('Checksum-source'!$R18,CV$3,1)</f>
        <v>1</v>
      </c>
      <c r="DE20" t="str">
        <f>MID('Checksum-source'!$R18,CW$3,1)</f>
        <v>1</v>
      </c>
      <c r="DF20" t="str">
        <f>MID('Checksum-source'!$R18,CX$3,1)</f>
        <v>1</v>
      </c>
      <c r="DG20" t="str">
        <f>MID('Checksum-source'!$R18,CY$3,1)</f>
        <v>1</v>
      </c>
      <c r="DH20" t="str">
        <f>MID('Checksum-source'!$R18,CZ$3,1)</f>
        <v>1</v>
      </c>
      <c r="DI20" t="str">
        <f>MID('Checksum-source'!$R18,DA$3,1)</f>
        <v>0</v>
      </c>
      <c r="DJ20" t="str">
        <f>MID('Checksum-source'!$R18,DB$3,1)</f>
        <v>0</v>
      </c>
      <c r="DK20" t="str">
        <f>MID('Checksum-source'!$R18,DC$3,1)</f>
        <v>0</v>
      </c>
      <c r="DL20" s="20">
        <f t="shared" si="1"/>
        <v>1</v>
      </c>
      <c r="DM20" s="20">
        <f t="shared" si="2"/>
        <v>1</v>
      </c>
      <c r="DN20" s="20">
        <f t="shared" si="3"/>
        <v>1</v>
      </c>
      <c r="DO20" s="20">
        <f t="shared" si="4"/>
        <v>1</v>
      </c>
      <c r="DP20" s="20">
        <f t="shared" si="5"/>
        <v>1</v>
      </c>
      <c r="DQ20" s="20">
        <f t="shared" si="6"/>
        <v>0</v>
      </c>
      <c r="DR20" s="20">
        <f t="shared" si="7"/>
        <v>0</v>
      </c>
      <c r="DS20" s="20">
        <f t="shared" si="8"/>
        <v>0</v>
      </c>
      <c r="DT20" t="str">
        <f t="shared" si="9"/>
        <v>OK</v>
      </c>
    </row>
    <row r="21" spans="1:124">
      <c r="A21">
        <v>18</v>
      </c>
      <c r="B21" t="str">
        <f>VLOOKUP($A21,'Checksum-source'!$1:$1048576,3)</f>
        <v>Heating</v>
      </c>
      <c r="C21" t="str">
        <f>'Checksum-source'!D19</f>
        <v>Auto signal</v>
      </c>
      <c r="D21" s="13" t="str">
        <f>MID('Checksum-source'!$E19,D$3,1)</f>
        <v>1</v>
      </c>
      <c r="E21" t="str">
        <f>MID('Checksum-source'!$E19,E$3,1)</f>
        <v>0</v>
      </c>
      <c r="F21" t="str">
        <f>MID('Checksum-source'!$E19,F$3,1)</f>
        <v>0</v>
      </c>
      <c r="G21" t="str">
        <f>MID('Checksum-source'!$E19,G$3,1)</f>
        <v>0</v>
      </c>
      <c r="H21" t="str">
        <f>MID('Checksum-source'!$E19,H$3,1)</f>
        <v>0</v>
      </c>
      <c r="I21" t="str">
        <f>MID('Checksum-source'!$E19,I$3,1)</f>
        <v>0</v>
      </c>
      <c r="J21" t="str">
        <f>MID('Checksum-source'!$E19,J$3,1)</f>
        <v>1</v>
      </c>
      <c r="K21" s="14" t="str">
        <f>MID('Checksum-source'!$E19,K$3,1)</f>
        <v>1</v>
      </c>
      <c r="L21" s="13" t="str">
        <f>MID('Checksum-source'!$F19,L$3,1)</f>
        <v>0</v>
      </c>
      <c r="M21" t="str">
        <f>MID('Checksum-source'!$F19,M$3,1)</f>
        <v>0</v>
      </c>
      <c r="N21" t="str">
        <f>MID('Checksum-source'!$F19,N$3,1)</f>
        <v>0</v>
      </c>
      <c r="O21" t="str">
        <f>MID('Checksum-source'!$F19,O$3,1)</f>
        <v>0</v>
      </c>
      <c r="P21" t="str">
        <f>MID('Checksum-source'!$F19,P$3,1)</f>
        <v>0</v>
      </c>
      <c r="Q21" t="str">
        <f>MID('Checksum-source'!$F19,Q$3,1)</f>
        <v>1</v>
      </c>
      <c r="R21" t="str">
        <f>MID('Checksum-source'!$F19,R$3,1)</f>
        <v>1</v>
      </c>
      <c r="S21" s="14" t="str">
        <f>MID('Checksum-source'!$F19,S$3,1)</f>
        <v>0</v>
      </c>
      <c r="T21" s="13" t="str">
        <f>MID('Checksum-source'!$G19,T$3,1)</f>
        <v>0</v>
      </c>
      <c r="U21" t="str">
        <f>MID('Checksum-source'!$G19,U$3,1)</f>
        <v>0</v>
      </c>
      <c r="V21" t="str">
        <f>MID('Checksum-source'!$G19,V$3,1)</f>
        <v>0</v>
      </c>
      <c r="W21" t="str">
        <f>MID('Checksum-source'!$G19,W$3,1)</f>
        <v>0</v>
      </c>
      <c r="X21" t="str">
        <f>MID('Checksum-source'!$G19,X$3,1)</f>
        <v>0</v>
      </c>
      <c r="Y21" t="str">
        <f>MID('Checksum-source'!$G19,Y$3,1)</f>
        <v>0</v>
      </c>
      <c r="Z21" t="str">
        <f>MID('Checksum-source'!$G19,Z$3,1)</f>
        <v>0</v>
      </c>
      <c r="AA21" s="14" t="str">
        <f>MID('Checksum-source'!$G19,AA$3,1)</f>
        <v>0</v>
      </c>
      <c r="AB21" s="13" t="str">
        <f>MID('Checksum-source'!$H19,AB$3,1)</f>
        <v>0</v>
      </c>
      <c r="AC21" t="str">
        <f>MID('Checksum-source'!$H19,AC$3,1)</f>
        <v>1</v>
      </c>
      <c r="AD21" t="str">
        <f>MID('Checksum-source'!$H19,AD$3,1)</f>
        <v>1</v>
      </c>
      <c r="AE21" t="str">
        <f>MID('Checksum-source'!$H19,AE$3,1)</f>
        <v>1</v>
      </c>
      <c r="AF21" t="str">
        <f>MID('Checksum-source'!$H19,AF$3,1)</f>
        <v>0</v>
      </c>
      <c r="AG21" t="str">
        <f>MID('Checksum-source'!$H19,AG$3,1)</f>
        <v>0</v>
      </c>
      <c r="AH21" t="str">
        <f>MID('Checksum-source'!$H19,AH$3,1)</f>
        <v>0</v>
      </c>
      <c r="AI21" s="14" t="str">
        <f>MID('Checksum-source'!$H19,AI$3,1)</f>
        <v>0</v>
      </c>
      <c r="AJ21" s="13" t="str">
        <f>MID('Checksum-source'!$I19,AJ$3,1)</f>
        <v>0</v>
      </c>
      <c r="AK21" t="str">
        <f>MID('Checksum-source'!$I19,AK$3,1)</f>
        <v>0</v>
      </c>
      <c r="AL21" t="str">
        <f>MID('Checksum-source'!$I19,AL$3,1)</f>
        <v>0</v>
      </c>
      <c r="AM21" t="str">
        <f>MID('Checksum-source'!$I19,AM$3,1)</f>
        <v>0</v>
      </c>
      <c r="AN21" t="str">
        <f>MID('Checksum-source'!$I19,AN$3,1)</f>
        <v>0</v>
      </c>
      <c r="AO21" t="str">
        <f>MID('Checksum-source'!$I19,AO$3,1)</f>
        <v>0</v>
      </c>
      <c r="AP21" t="str">
        <f>MID('Checksum-source'!$I19,AP$3,1)</f>
        <v>0</v>
      </c>
      <c r="AQ21" s="14" t="str">
        <f>MID('Checksum-source'!$I19,AQ$3,1)</f>
        <v>0</v>
      </c>
      <c r="AR21" s="13" t="str">
        <f>MID('Checksum-source'!$J19,AJ$3,1)</f>
        <v>0</v>
      </c>
      <c r="AS21" t="str">
        <f>MID('Checksum-source'!$J19,AK$3,1)</f>
        <v>0</v>
      </c>
      <c r="AT21" t="str">
        <f>MID('Checksum-source'!$J19,AL$3,1)</f>
        <v>0</v>
      </c>
      <c r="AU21" t="str">
        <f>MID('Checksum-source'!$J19,AM$3,1)</f>
        <v>0</v>
      </c>
      <c r="AV21" t="str">
        <f>MID('Checksum-source'!$J19,AN$3,1)</f>
        <v>0</v>
      </c>
      <c r="AW21" t="str">
        <f>MID('Checksum-source'!$J19,AO$3,1)</f>
        <v>0</v>
      </c>
      <c r="AX21" t="str">
        <f>MID('Checksum-source'!$J19,AP$3,1)</f>
        <v>0</v>
      </c>
      <c r="AY21" s="14" t="str">
        <f>MID('Checksum-source'!$J19,AQ$3,1)</f>
        <v>0</v>
      </c>
      <c r="AZ21" s="13" t="str">
        <f>MID('Checksum-source'!$K19,AR$3,1)</f>
        <v>0</v>
      </c>
      <c r="BA21" t="str">
        <f>MID('Checksum-source'!$K19,AS$3,1)</f>
        <v>0</v>
      </c>
      <c r="BB21" t="str">
        <f>MID('Checksum-source'!$K19,AT$3,1)</f>
        <v>0</v>
      </c>
      <c r="BC21" t="str">
        <f>MID('Checksum-source'!$K19,AU$3,1)</f>
        <v>0</v>
      </c>
      <c r="BD21" t="str">
        <f>MID('Checksum-source'!$K19,AV$3,1)</f>
        <v>1</v>
      </c>
      <c r="BE21" t="str">
        <f>MID('Checksum-source'!$K19,AW$3,1)</f>
        <v>1</v>
      </c>
      <c r="BF21" t="str">
        <f>MID('Checksum-source'!$K19,AX$3,1)</f>
        <v>1</v>
      </c>
      <c r="BG21" s="14" t="str">
        <f>MID('Checksum-source'!$K19,AY$3,1)</f>
        <v>0</v>
      </c>
      <c r="BH21" s="13" t="str">
        <f>MID('Checksum-source'!$L19,AZ$3,1)</f>
        <v>0</v>
      </c>
      <c r="BI21" t="str">
        <f>MID('Checksum-source'!$L19,BA$3,1)</f>
        <v>0</v>
      </c>
      <c r="BJ21" t="str">
        <f>MID('Checksum-source'!$L19,BB$3,1)</f>
        <v>1</v>
      </c>
      <c r="BK21" t="str">
        <f>MID('Checksum-source'!$L19,BC$3,1)</f>
        <v>0</v>
      </c>
      <c r="BL21" t="str">
        <f>MID('Checksum-source'!$L19,BD$3,1)</f>
        <v>1</v>
      </c>
      <c r="BM21" t="str">
        <f>MID('Checksum-source'!$L19,BE$3,1)</f>
        <v>0</v>
      </c>
      <c r="BN21" t="str">
        <f>MID('Checksum-source'!$L19,BF$3,1)</f>
        <v>0</v>
      </c>
      <c r="BO21" s="14" t="str">
        <f>MID('Checksum-source'!$L19,BG$3,1)</f>
        <v>0</v>
      </c>
      <c r="BP21" s="13" t="str">
        <f>MID('Checksum-source'!$M19,BH$3,1)</f>
        <v>0</v>
      </c>
      <c r="BQ21" t="str">
        <f>MID('Checksum-source'!$M19,BI$3,1)</f>
        <v>0</v>
      </c>
      <c r="BR21" t="str">
        <f>MID('Checksum-source'!$M19,BJ$3,1)</f>
        <v>0</v>
      </c>
      <c r="BS21" t="str">
        <f>MID('Checksum-source'!$M19,BK$3,1)</f>
        <v>0</v>
      </c>
      <c r="BT21" t="str">
        <f>MID('Checksum-source'!$M19,BL$3,1)</f>
        <v>0</v>
      </c>
      <c r="BU21" t="str">
        <f>MID('Checksum-source'!$M19,BM$3,1)</f>
        <v>0</v>
      </c>
      <c r="BV21" t="str">
        <f>MID('Checksum-source'!$M19,BN$3,1)</f>
        <v>0</v>
      </c>
      <c r="BW21" s="14" t="str">
        <f>MID('Checksum-source'!$M19,BO$3,1)</f>
        <v>0</v>
      </c>
      <c r="BX21" s="13" t="str">
        <f>MID('Checksum-source'!$N19,BP$3,1)</f>
        <v>0</v>
      </c>
      <c r="BY21" t="str">
        <f>MID('Checksum-source'!$N19,BQ$3,1)</f>
        <v>0</v>
      </c>
      <c r="BZ21" t="str">
        <f>MID('Checksum-source'!$N19,BR$3,1)</f>
        <v>0</v>
      </c>
      <c r="CA21" t="str">
        <f>MID('Checksum-source'!$N19,BS$3,1)</f>
        <v>0</v>
      </c>
      <c r="CB21" t="str">
        <f>MID('Checksum-source'!$N19,BT$3,1)</f>
        <v>0</v>
      </c>
      <c r="CC21" t="str">
        <f>MID('Checksum-source'!$N19,BU$3,1)</f>
        <v>0</v>
      </c>
      <c r="CD21" t="str">
        <f>MID('Checksum-source'!$N19,BV$3,1)</f>
        <v>0</v>
      </c>
      <c r="CE21" s="14" t="str">
        <f>MID('Checksum-source'!$N19,BW$3,1)</f>
        <v>0</v>
      </c>
      <c r="CF21" s="13" t="str">
        <f>MID('Checksum-source'!$O19,BX$3,1)</f>
        <v>0</v>
      </c>
      <c r="CG21" t="str">
        <f>MID('Checksum-source'!$O19,BY$3,1)</f>
        <v>0</v>
      </c>
      <c r="CH21" t="str">
        <f>MID('Checksum-source'!$O19,BZ$3,1)</f>
        <v>0</v>
      </c>
      <c r="CI21" t="str">
        <f>MID('Checksum-source'!$O19,CA$3,1)</f>
        <v>0</v>
      </c>
      <c r="CJ21" t="str">
        <f>MID('Checksum-source'!$O19,CB$3,1)</f>
        <v>0</v>
      </c>
      <c r="CK21" t="str">
        <f>MID('Checksum-source'!$O19,CC$3,1)</f>
        <v>0</v>
      </c>
      <c r="CL21" t="str">
        <f>MID('Checksum-source'!$O19,CD$3,1)</f>
        <v>0</v>
      </c>
      <c r="CM21" s="14" t="str">
        <f>MID('Checksum-source'!$O19,CE$3,1)</f>
        <v>0</v>
      </c>
      <c r="CN21" s="13" t="str">
        <f>MID('Checksum-source'!$P19,CF$3,1)</f>
        <v>1</v>
      </c>
      <c r="CO21" t="str">
        <f>MID('Checksum-source'!$P19,CG$3,1)</f>
        <v>0</v>
      </c>
      <c r="CP21" t="str">
        <f>MID('Checksum-source'!$P19,CH$3,1)</f>
        <v>0</v>
      </c>
      <c r="CQ21" t="str">
        <f>MID('Checksum-source'!$P19,CI$3,1)</f>
        <v>0</v>
      </c>
      <c r="CR21" t="str">
        <f>MID('Checksum-source'!$P19,CJ$3,1)</f>
        <v>0</v>
      </c>
      <c r="CS21" t="str">
        <f>MID('Checksum-source'!$P19,CK$3,1)</f>
        <v>0</v>
      </c>
      <c r="CT21" t="str">
        <f>MID('Checksum-source'!$P19,CL$3,1)</f>
        <v>0</v>
      </c>
      <c r="CU21" s="14" t="str">
        <f>MID('Checksum-source'!$P19,CM$3,1)</f>
        <v>0</v>
      </c>
      <c r="CV21" s="13" t="str">
        <f>MID('Checksum-source'!$Q19,CN$3,1)</f>
        <v>0</v>
      </c>
      <c r="CW21" t="str">
        <f>MID('Checksum-source'!$Q19,CO$3,1)</f>
        <v>0</v>
      </c>
      <c r="CX21" t="str">
        <f>MID('Checksum-source'!$Q19,CP$3,1)</f>
        <v>0</v>
      </c>
      <c r="CY21" t="str">
        <f>MID('Checksum-source'!$Q19,CQ$3,1)</f>
        <v>1</v>
      </c>
      <c r="CZ21" t="str">
        <f>MID('Checksum-source'!$Q19,CR$3,1)</f>
        <v>1</v>
      </c>
      <c r="DA21" t="str">
        <f>MID('Checksum-source'!$Q19,CS$3,1)</f>
        <v>0</v>
      </c>
      <c r="DB21" t="str">
        <f>MID('Checksum-source'!$Q19,CT$3,1)</f>
        <v>0</v>
      </c>
      <c r="DC21" s="14" t="str">
        <f>MID('Checksum-source'!$Q19,CU$3,1)</f>
        <v>1</v>
      </c>
      <c r="DD21" t="str">
        <f>MID('Checksum-source'!$R19,CV$3,1)</f>
        <v>1</v>
      </c>
      <c r="DE21" t="str">
        <f>MID('Checksum-source'!$R19,CW$3,1)</f>
        <v>1</v>
      </c>
      <c r="DF21" t="str">
        <f>MID('Checksum-source'!$R19,CX$3,1)</f>
        <v>0</v>
      </c>
      <c r="DG21" t="str">
        <f>MID('Checksum-source'!$R19,CY$3,1)</f>
        <v>0</v>
      </c>
      <c r="DH21" t="str">
        <f>MID('Checksum-source'!$R19,CZ$3,1)</f>
        <v>1</v>
      </c>
      <c r="DI21" t="str">
        <f>MID('Checksum-source'!$R19,DA$3,1)</f>
        <v>1</v>
      </c>
      <c r="DJ21" t="str">
        <f>MID('Checksum-source'!$R19,DB$3,1)</f>
        <v>1</v>
      </c>
      <c r="DK21" t="str">
        <f>MID('Checksum-source'!$R19,DC$3,1)</f>
        <v>1</v>
      </c>
      <c r="DL21" s="20">
        <f t="shared" si="1"/>
        <v>1</v>
      </c>
      <c r="DM21" s="20">
        <f t="shared" si="2"/>
        <v>1</v>
      </c>
      <c r="DN21" s="20">
        <f t="shared" si="3"/>
        <v>0</v>
      </c>
      <c r="DO21" s="20">
        <f t="shared" si="4"/>
        <v>0</v>
      </c>
      <c r="DP21" s="20">
        <f t="shared" si="5"/>
        <v>1</v>
      </c>
      <c r="DQ21" s="20">
        <f t="shared" si="6"/>
        <v>1</v>
      </c>
      <c r="DR21" s="20">
        <f t="shared" si="7"/>
        <v>1</v>
      </c>
      <c r="DS21" s="20">
        <f t="shared" si="8"/>
        <v>1</v>
      </c>
      <c r="DT21" t="str">
        <f t="shared" si="9"/>
        <v>OK</v>
      </c>
    </row>
    <row r="22" spans="1:124" ht="15" customHeight="1">
      <c r="A22">
        <v>19</v>
      </c>
      <c r="B22" t="str">
        <f>VLOOKUP($A22,'Checksum-source'!$1:$1048576,3)</f>
        <v>Heating</v>
      </c>
      <c r="C22" t="str">
        <f>'Checksum-source'!D20</f>
        <v>Change fan</v>
      </c>
      <c r="D22" s="13" t="str">
        <f>MID('Checksum-source'!$E20,D$3,1)</f>
        <v>1</v>
      </c>
      <c r="E22" t="str">
        <f>MID('Checksum-source'!$E20,E$3,1)</f>
        <v>0</v>
      </c>
      <c r="F22" t="str">
        <f>MID('Checksum-source'!$E20,F$3,1)</f>
        <v>0</v>
      </c>
      <c r="G22" t="str">
        <f>MID('Checksum-source'!$E20,G$3,1)</f>
        <v>0</v>
      </c>
      <c r="H22" t="str">
        <f>MID('Checksum-source'!$E20,H$3,1)</f>
        <v>0</v>
      </c>
      <c r="I22" t="str">
        <f>MID('Checksum-source'!$E20,I$3,1)</f>
        <v>0</v>
      </c>
      <c r="J22" t="str">
        <f>MID('Checksum-source'!$E20,J$3,1)</f>
        <v>1</v>
      </c>
      <c r="K22" s="14" t="str">
        <f>MID('Checksum-source'!$E20,K$3,1)</f>
        <v>1</v>
      </c>
      <c r="L22" s="13" t="str">
        <f>MID('Checksum-source'!$F20,L$3,1)</f>
        <v>0</v>
      </c>
      <c r="M22" t="str">
        <f>MID('Checksum-source'!$F20,M$3,1)</f>
        <v>0</v>
      </c>
      <c r="N22" t="str">
        <f>MID('Checksum-source'!$F20,N$3,1)</f>
        <v>0</v>
      </c>
      <c r="O22" t="str">
        <f>MID('Checksum-source'!$F20,O$3,1)</f>
        <v>0</v>
      </c>
      <c r="P22" t="str">
        <f>MID('Checksum-source'!$F20,P$3,1)</f>
        <v>0</v>
      </c>
      <c r="Q22" t="str">
        <f>MID('Checksum-source'!$F20,Q$3,1)</f>
        <v>1</v>
      </c>
      <c r="R22" t="str">
        <f>MID('Checksum-source'!$F20,R$3,1)</f>
        <v>1</v>
      </c>
      <c r="S22" s="14" t="str">
        <f>MID('Checksum-source'!$F20,S$3,1)</f>
        <v>0</v>
      </c>
      <c r="T22" s="13" t="str">
        <f>MID('Checksum-source'!$G20,T$3,1)</f>
        <v>0</v>
      </c>
      <c r="U22" t="str">
        <f>MID('Checksum-source'!$G20,U$3,1)</f>
        <v>0</v>
      </c>
      <c r="V22" t="str">
        <f>MID('Checksum-source'!$G20,V$3,1)</f>
        <v>0</v>
      </c>
      <c r="W22" t="str">
        <f>MID('Checksum-source'!$G20,W$3,1)</f>
        <v>0</v>
      </c>
      <c r="X22" t="str">
        <f>MID('Checksum-source'!$G20,X$3,1)</f>
        <v>0</v>
      </c>
      <c r="Y22" t="str">
        <f>MID('Checksum-source'!$G20,Y$3,1)</f>
        <v>0</v>
      </c>
      <c r="Z22" t="str">
        <f>MID('Checksum-source'!$G20,Z$3,1)</f>
        <v>0</v>
      </c>
      <c r="AA22" s="14" t="str">
        <f>MID('Checksum-source'!$G20,AA$3,1)</f>
        <v>1</v>
      </c>
      <c r="AB22" s="13" t="str">
        <f>MID('Checksum-source'!$H20,AB$3,1)</f>
        <v>0</v>
      </c>
      <c r="AC22" t="str">
        <f>MID('Checksum-source'!$H20,AC$3,1)</f>
        <v>1</v>
      </c>
      <c r="AD22" t="str">
        <f>MID('Checksum-source'!$H20,AD$3,1)</f>
        <v>1</v>
      </c>
      <c r="AE22" t="str">
        <f>MID('Checksum-source'!$H20,AE$3,1)</f>
        <v>1</v>
      </c>
      <c r="AF22" t="str">
        <f>MID('Checksum-source'!$H20,AF$3,1)</f>
        <v>0</v>
      </c>
      <c r="AG22" t="str">
        <f>MID('Checksum-source'!$H20,AG$3,1)</f>
        <v>0</v>
      </c>
      <c r="AH22" t="str">
        <f>MID('Checksum-source'!$H20,AH$3,1)</f>
        <v>0</v>
      </c>
      <c r="AI22" s="14" t="str">
        <f>MID('Checksum-source'!$H20,AI$3,1)</f>
        <v>0</v>
      </c>
      <c r="AJ22" s="13" t="str">
        <f>MID('Checksum-source'!$I20,AJ$3,1)</f>
        <v>0</v>
      </c>
      <c r="AK22" t="str">
        <f>MID('Checksum-source'!$I20,AK$3,1)</f>
        <v>0</v>
      </c>
      <c r="AL22" t="str">
        <f>MID('Checksum-source'!$I20,AL$3,1)</f>
        <v>0</v>
      </c>
      <c r="AM22" t="str">
        <f>MID('Checksum-source'!$I20,AM$3,1)</f>
        <v>0</v>
      </c>
      <c r="AN22" t="str">
        <f>MID('Checksum-source'!$I20,AN$3,1)</f>
        <v>0</v>
      </c>
      <c r="AO22" t="str">
        <f>MID('Checksum-source'!$I20,AO$3,1)</f>
        <v>0</v>
      </c>
      <c r="AP22" t="str">
        <f>MID('Checksum-source'!$I20,AP$3,1)</f>
        <v>0</v>
      </c>
      <c r="AQ22" s="14" t="str">
        <f>MID('Checksum-source'!$I20,AQ$3,1)</f>
        <v>0</v>
      </c>
      <c r="AR22" s="13" t="str">
        <f>MID('Checksum-source'!$J20,AJ$3,1)</f>
        <v>0</v>
      </c>
      <c r="AS22" t="str">
        <f>MID('Checksum-source'!$J20,AK$3,1)</f>
        <v>0</v>
      </c>
      <c r="AT22" t="str">
        <f>MID('Checksum-source'!$J20,AL$3,1)</f>
        <v>0</v>
      </c>
      <c r="AU22" t="str">
        <f>MID('Checksum-source'!$J20,AM$3,1)</f>
        <v>0</v>
      </c>
      <c r="AV22" t="str">
        <f>MID('Checksum-source'!$J20,AN$3,1)</f>
        <v>0</v>
      </c>
      <c r="AW22" t="str">
        <f>MID('Checksum-source'!$J20,AO$3,1)</f>
        <v>0</v>
      </c>
      <c r="AX22" t="str">
        <f>MID('Checksum-source'!$J20,AP$3,1)</f>
        <v>0</v>
      </c>
      <c r="AY22" s="14" t="str">
        <f>MID('Checksum-source'!$J20,AQ$3,1)</f>
        <v>0</v>
      </c>
      <c r="AZ22" s="13" t="str">
        <f>MID('Checksum-source'!$K20,AR$3,1)</f>
        <v>1</v>
      </c>
      <c r="BA22" t="str">
        <f>MID('Checksum-source'!$K20,AS$3,1)</f>
        <v>0</v>
      </c>
      <c r="BB22" t="str">
        <f>MID('Checksum-source'!$K20,AT$3,1)</f>
        <v>0</v>
      </c>
      <c r="BC22" t="str">
        <f>MID('Checksum-source'!$K20,AU$3,1)</f>
        <v>0</v>
      </c>
      <c r="BD22" t="str">
        <f>MID('Checksum-source'!$K20,AV$3,1)</f>
        <v>1</v>
      </c>
      <c r="BE22" t="str">
        <f>MID('Checksum-source'!$K20,AW$3,1)</f>
        <v>1</v>
      </c>
      <c r="BF22" t="str">
        <f>MID('Checksum-source'!$K20,AX$3,1)</f>
        <v>1</v>
      </c>
      <c r="BG22" s="14" t="str">
        <f>MID('Checksum-source'!$K20,AY$3,1)</f>
        <v>0</v>
      </c>
      <c r="BH22" s="13" t="str">
        <f>MID('Checksum-source'!$L20,AZ$3,1)</f>
        <v>0</v>
      </c>
      <c r="BI22" t="str">
        <f>MID('Checksum-source'!$L20,BA$3,1)</f>
        <v>0</v>
      </c>
      <c r="BJ22" t="str">
        <f>MID('Checksum-source'!$L20,BB$3,1)</f>
        <v>1</v>
      </c>
      <c r="BK22" t="str">
        <f>MID('Checksum-source'!$L20,BC$3,1)</f>
        <v>0</v>
      </c>
      <c r="BL22" t="str">
        <f>MID('Checksum-source'!$L20,BD$3,1)</f>
        <v>1</v>
      </c>
      <c r="BM22" t="str">
        <f>MID('Checksum-source'!$L20,BE$3,1)</f>
        <v>0</v>
      </c>
      <c r="BN22" t="str">
        <f>MID('Checksum-source'!$L20,BF$3,1)</f>
        <v>1</v>
      </c>
      <c r="BO22" s="14" t="str">
        <f>MID('Checksum-source'!$L20,BG$3,1)</f>
        <v>0</v>
      </c>
      <c r="BP22" s="13" t="str">
        <f>MID('Checksum-source'!$M20,BH$3,1)</f>
        <v>0</v>
      </c>
      <c r="BQ22" t="str">
        <f>MID('Checksum-source'!$M20,BI$3,1)</f>
        <v>0</v>
      </c>
      <c r="BR22" t="str">
        <f>MID('Checksum-source'!$M20,BJ$3,1)</f>
        <v>0</v>
      </c>
      <c r="BS22" t="str">
        <f>MID('Checksum-source'!$M20,BK$3,1)</f>
        <v>0</v>
      </c>
      <c r="BT22" t="str">
        <f>MID('Checksum-source'!$M20,BL$3,1)</f>
        <v>0</v>
      </c>
      <c r="BU22" t="str">
        <f>MID('Checksum-source'!$M20,BM$3,1)</f>
        <v>0</v>
      </c>
      <c r="BV22" t="str">
        <f>MID('Checksum-source'!$M20,BN$3,1)</f>
        <v>0</v>
      </c>
      <c r="BW22" s="14" t="str">
        <f>MID('Checksum-source'!$M20,BO$3,1)</f>
        <v>0</v>
      </c>
      <c r="BX22" s="13" t="str">
        <f>MID('Checksum-source'!$N20,BP$3,1)</f>
        <v>0</v>
      </c>
      <c r="BY22" t="str">
        <f>MID('Checksum-source'!$N20,BQ$3,1)</f>
        <v>0</v>
      </c>
      <c r="BZ22" t="str">
        <f>MID('Checksum-source'!$N20,BR$3,1)</f>
        <v>0</v>
      </c>
      <c r="CA22" t="str">
        <f>MID('Checksum-source'!$N20,BS$3,1)</f>
        <v>0</v>
      </c>
      <c r="CB22" t="str">
        <f>MID('Checksum-source'!$N20,BT$3,1)</f>
        <v>0</v>
      </c>
      <c r="CC22" t="str">
        <f>MID('Checksum-source'!$N20,BU$3,1)</f>
        <v>0</v>
      </c>
      <c r="CD22" t="str">
        <f>MID('Checksum-source'!$N20,BV$3,1)</f>
        <v>0</v>
      </c>
      <c r="CE22" s="14" t="str">
        <f>MID('Checksum-source'!$N20,BW$3,1)</f>
        <v>0</v>
      </c>
      <c r="CF22" s="13" t="str">
        <f>MID('Checksum-source'!$O20,BX$3,1)</f>
        <v>0</v>
      </c>
      <c r="CG22" t="str">
        <f>MID('Checksum-source'!$O20,BY$3,1)</f>
        <v>0</v>
      </c>
      <c r="CH22" t="str">
        <f>MID('Checksum-source'!$O20,BZ$3,1)</f>
        <v>0</v>
      </c>
      <c r="CI22" t="str">
        <f>MID('Checksum-source'!$O20,CA$3,1)</f>
        <v>0</v>
      </c>
      <c r="CJ22" t="str">
        <f>MID('Checksum-source'!$O20,CB$3,1)</f>
        <v>0</v>
      </c>
      <c r="CK22" t="str">
        <f>MID('Checksum-source'!$O20,CC$3,1)</f>
        <v>0</v>
      </c>
      <c r="CL22" t="str">
        <f>MID('Checksum-source'!$O20,CD$3,1)</f>
        <v>0</v>
      </c>
      <c r="CM22" s="14" t="str">
        <f>MID('Checksum-source'!$O20,CE$3,1)</f>
        <v>0</v>
      </c>
      <c r="CN22" s="13" t="str">
        <f>MID('Checksum-source'!$P20,CF$3,1)</f>
        <v>1</v>
      </c>
      <c r="CO22" t="str">
        <f>MID('Checksum-source'!$P20,CG$3,1)</f>
        <v>0</v>
      </c>
      <c r="CP22" t="str">
        <f>MID('Checksum-source'!$P20,CH$3,1)</f>
        <v>0</v>
      </c>
      <c r="CQ22" t="str">
        <f>MID('Checksum-source'!$P20,CI$3,1)</f>
        <v>0</v>
      </c>
      <c r="CR22" t="str">
        <f>MID('Checksum-source'!$P20,CJ$3,1)</f>
        <v>0</v>
      </c>
      <c r="CS22" t="str">
        <f>MID('Checksum-source'!$P20,CK$3,1)</f>
        <v>0</v>
      </c>
      <c r="CT22" t="str">
        <f>MID('Checksum-source'!$P20,CL$3,1)</f>
        <v>0</v>
      </c>
      <c r="CU22" s="14" t="str">
        <f>MID('Checksum-source'!$P20,CM$3,1)</f>
        <v>0</v>
      </c>
      <c r="CV22" s="13" t="str">
        <f>MID('Checksum-source'!$Q20,CN$3,1)</f>
        <v>0</v>
      </c>
      <c r="CW22" t="str">
        <f>MID('Checksum-source'!$Q20,CO$3,1)</f>
        <v>0</v>
      </c>
      <c r="CX22" t="str">
        <f>MID('Checksum-source'!$Q20,CP$3,1)</f>
        <v>0</v>
      </c>
      <c r="CY22" t="str">
        <f>MID('Checksum-source'!$Q20,CQ$3,1)</f>
        <v>1</v>
      </c>
      <c r="CZ22" t="str">
        <f>MID('Checksum-source'!$Q20,CR$3,1)</f>
        <v>1</v>
      </c>
      <c r="DA22" t="str">
        <f>MID('Checksum-source'!$Q20,CS$3,1)</f>
        <v>0</v>
      </c>
      <c r="DB22" t="str">
        <f>MID('Checksum-source'!$Q20,CT$3,1)</f>
        <v>0</v>
      </c>
      <c r="DC22" s="14" t="str">
        <f>MID('Checksum-source'!$Q20,CU$3,1)</f>
        <v>1</v>
      </c>
      <c r="DD22" t="str">
        <f>MID('Checksum-source'!$R20,CV$3,1)</f>
        <v>0</v>
      </c>
      <c r="DE22" t="str">
        <f>MID('Checksum-source'!$R20,CW$3,1)</f>
        <v>1</v>
      </c>
      <c r="DF22" t="str">
        <f>MID('Checksum-source'!$R20,CX$3,1)</f>
        <v>0</v>
      </c>
      <c r="DG22" t="str">
        <f>MID('Checksum-source'!$R20,CY$3,1)</f>
        <v>0</v>
      </c>
      <c r="DH22" t="str">
        <f>MID('Checksum-source'!$R20,CZ$3,1)</f>
        <v>1</v>
      </c>
      <c r="DI22" t="str">
        <f>MID('Checksum-source'!$R20,DA$3,1)</f>
        <v>1</v>
      </c>
      <c r="DJ22" t="str">
        <f>MID('Checksum-source'!$R20,DB$3,1)</f>
        <v>0</v>
      </c>
      <c r="DK22" t="str">
        <f>MID('Checksum-source'!$R20,DC$3,1)</f>
        <v>0</v>
      </c>
      <c r="DL22" s="20">
        <f t="shared" si="1"/>
        <v>0</v>
      </c>
      <c r="DM22" s="20">
        <f t="shared" si="2"/>
        <v>1</v>
      </c>
      <c r="DN22" s="20">
        <f t="shared" si="3"/>
        <v>0</v>
      </c>
      <c r="DO22" s="20">
        <f t="shared" si="4"/>
        <v>0</v>
      </c>
      <c r="DP22" s="20">
        <f t="shared" si="5"/>
        <v>1</v>
      </c>
      <c r="DQ22" s="20">
        <f t="shared" si="6"/>
        <v>1</v>
      </c>
      <c r="DR22" s="20">
        <f t="shared" si="7"/>
        <v>0</v>
      </c>
      <c r="DS22" s="20">
        <f t="shared" si="8"/>
        <v>0</v>
      </c>
      <c r="DT22" t="str">
        <f t="shared" si="9"/>
        <v>OK</v>
      </c>
    </row>
    <row r="23" spans="1:124">
      <c r="A23">
        <v>20</v>
      </c>
      <c r="B23" t="str">
        <f>VLOOKUP($A23,'Checksum-source'!$1:$1048576,3)</f>
        <v>Heating</v>
      </c>
      <c r="C23" t="str">
        <f>'Checksum-source'!D21</f>
        <v>Change fan</v>
      </c>
      <c r="D23" s="13" t="str">
        <f>MID('Checksum-source'!$E21,D$3,1)</f>
        <v>1</v>
      </c>
      <c r="E23" t="str">
        <f>MID('Checksum-source'!$E21,E$3,1)</f>
        <v>0</v>
      </c>
      <c r="F23" t="str">
        <f>MID('Checksum-source'!$E21,F$3,1)</f>
        <v>0</v>
      </c>
      <c r="G23" t="str">
        <f>MID('Checksum-source'!$E21,G$3,1)</f>
        <v>0</v>
      </c>
      <c r="H23" t="str">
        <f>MID('Checksum-source'!$E21,H$3,1)</f>
        <v>0</v>
      </c>
      <c r="I23" t="str">
        <f>MID('Checksum-source'!$E21,I$3,1)</f>
        <v>0</v>
      </c>
      <c r="J23" t="str">
        <f>MID('Checksum-source'!$E21,J$3,1)</f>
        <v>1</v>
      </c>
      <c r="K23" s="14" t="str">
        <f>MID('Checksum-source'!$E21,K$3,1)</f>
        <v>1</v>
      </c>
      <c r="L23" s="13" t="str">
        <f>MID('Checksum-source'!$F21,L$3,1)</f>
        <v>0</v>
      </c>
      <c r="M23" t="str">
        <f>MID('Checksum-source'!$F21,M$3,1)</f>
        <v>0</v>
      </c>
      <c r="N23" t="str">
        <f>MID('Checksum-source'!$F21,N$3,1)</f>
        <v>0</v>
      </c>
      <c r="O23" t="str">
        <f>MID('Checksum-source'!$F21,O$3,1)</f>
        <v>0</v>
      </c>
      <c r="P23" t="str">
        <f>MID('Checksum-source'!$F21,P$3,1)</f>
        <v>0</v>
      </c>
      <c r="Q23" t="str">
        <f>MID('Checksum-source'!$F21,Q$3,1)</f>
        <v>1</v>
      </c>
      <c r="R23" t="str">
        <f>MID('Checksum-source'!$F21,R$3,1)</f>
        <v>1</v>
      </c>
      <c r="S23" s="14" t="str">
        <f>MID('Checksum-source'!$F21,S$3,1)</f>
        <v>0</v>
      </c>
      <c r="T23" s="13" t="str">
        <f>MID('Checksum-source'!$G21,T$3,1)</f>
        <v>0</v>
      </c>
      <c r="U23" t="str">
        <f>MID('Checksum-source'!$G21,U$3,1)</f>
        <v>0</v>
      </c>
      <c r="V23" t="str">
        <f>MID('Checksum-source'!$G21,V$3,1)</f>
        <v>0</v>
      </c>
      <c r="W23" t="str">
        <f>MID('Checksum-source'!$G21,W$3,1)</f>
        <v>0</v>
      </c>
      <c r="X23" t="str">
        <f>MID('Checksum-source'!$G21,X$3,1)</f>
        <v>0</v>
      </c>
      <c r="Y23" t="str">
        <f>MID('Checksum-source'!$G21,Y$3,1)</f>
        <v>0</v>
      </c>
      <c r="Z23" t="str">
        <f>MID('Checksum-source'!$G21,Z$3,1)</f>
        <v>0</v>
      </c>
      <c r="AA23" s="14" t="str">
        <f>MID('Checksum-source'!$G21,AA$3,1)</f>
        <v>1</v>
      </c>
      <c r="AB23" s="13" t="str">
        <f>MID('Checksum-source'!$H21,AB$3,1)</f>
        <v>0</v>
      </c>
      <c r="AC23" t="str">
        <f>MID('Checksum-source'!$H21,AC$3,1)</f>
        <v>1</v>
      </c>
      <c r="AD23" t="str">
        <f>MID('Checksum-source'!$H21,AD$3,1)</f>
        <v>1</v>
      </c>
      <c r="AE23" t="str">
        <f>MID('Checksum-source'!$H21,AE$3,1)</f>
        <v>1</v>
      </c>
      <c r="AF23" t="str">
        <f>MID('Checksum-source'!$H21,AF$3,1)</f>
        <v>0</v>
      </c>
      <c r="AG23" t="str">
        <f>MID('Checksum-source'!$H21,AG$3,1)</f>
        <v>0</v>
      </c>
      <c r="AH23" t="str">
        <f>MID('Checksum-source'!$H21,AH$3,1)</f>
        <v>0</v>
      </c>
      <c r="AI23" s="14" t="str">
        <f>MID('Checksum-source'!$H21,AI$3,1)</f>
        <v>0</v>
      </c>
      <c r="AJ23" s="13" t="str">
        <f>MID('Checksum-source'!$I21,AJ$3,1)</f>
        <v>0</v>
      </c>
      <c r="AK23" t="str">
        <f>MID('Checksum-source'!$I21,AK$3,1)</f>
        <v>0</v>
      </c>
      <c r="AL23" t="str">
        <f>MID('Checksum-source'!$I21,AL$3,1)</f>
        <v>0</v>
      </c>
      <c r="AM23" t="str">
        <f>MID('Checksum-source'!$I21,AM$3,1)</f>
        <v>0</v>
      </c>
      <c r="AN23" t="str">
        <f>MID('Checksum-source'!$I21,AN$3,1)</f>
        <v>0</v>
      </c>
      <c r="AO23" t="str">
        <f>MID('Checksum-source'!$I21,AO$3,1)</f>
        <v>0</v>
      </c>
      <c r="AP23" t="str">
        <f>MID('Checksum-source'!$I21,AP$3,1)</f>
        <v>0</v>
      </c>
      <c r="AQ23" s="14" t="str">
        <f>MID('Checksum-source'!$I21,AQ$3,1)</f>
        <v>0</v>
      </c>
      <c r="AR23" s="13" t="str">
        <f>MID('Checksum-source'!$J21,AJ$3,1)</f>
        <v>0</v>
      </c>
      <c r="AS23" t="str">
        <f>MID('Checksum-source'!$J21,AK$3,1)</f>
        <v>0</v>
      </c>
      <c r="AT23" t="str">
        <f>MID('Checksum-source'!$J21,AL$3,1)</f>
        <v>0</v>
      </c>
      <c r="AU23" t="str">
        <f>MID('Checksum-source'!$J21,AM$3,1)</f>
        <v>0</v>
      </c>
      <c r="AV23" t="str">
        <f>MID('Checksum-source'!$J21,AN$3,1)</f>
        <v>0</v>
      </c>
      <c r="AW23" t="str">
        <f>MID('Checksum-source'!$J21,AO$3,1)</f>
        <v>0</v>
      </c>
      <c r="AX23" t="str">
        <f>MID('Checksum-source'!$J21,AP$3,1)</f>
        <v>0</v>
      </c>
      <c r="AY23" s="14" t="str">
        <f>MID('Checksum-source'!$J21,AQ$3,1)</f>
        <v>0</v>
      </c>
      <c r="AZ23" s="13" t="str">
        <f>MID('Checksum-source'!$K21,AR$3,1)</f>
        <v>1</v>
      </c>
      <c r="BA23" t="str">
        <f>MID('Checksum-source'!$K21,AS$3,1)</f>
        <v>0</v>
      </c>
      <c r="BB23" t="str">
        <f>MID('Checksum-source'!$K21,AT$3,1)</f>
        <v>0</v>
      </c>
      <c r="BC23" t="str">
        <f>MID('Checksum-source'!$K21,AU$3,1)</f>
        <v>0</v>
      </c>
      <c r="BD23" t="str">
        <f>MID('Checksum-source'!$K21,AV$3,1)</f>
        <v>1</v>
      </c>
      <c r="BE23" t="str">
        <f>MID('Checksum-source'!$K21,AW$3,1)</f>
        <v>1</v>
      </c>
      <c r="BF23" t="str">
        <f>MID('Checksum-source'!$K21,AX$3,1)</f>
        <v>1</v>
      </c>
      <c r="BG23" s="14" t="str">
        <f>MID('Checksum-source'!$K21,AY$3,1)</f>
        <v>0</v>
      </c>
      <c r="BH23" s="13" t="str">
        <f>MID('Checksum-source'!$L21,AZ$3,1)</f>
        <v>0</v>
      </c>
      <c r="BI23" t="str">
        <f>MID('Checksum-source'!$L21,BA$3,1)</f>
        <v>0</v>
      </c>
      <c r="BJ23" t="str">
        <f>MID('Checksum-source'!$L21,BB$3,1)</f>
        <v>1</v>
      </c>
      <c r="BK23" t="str">
        <f>MID('Checksum-source'!$L21,BC$3,1)</f>
        <v>0</v>
      </c>
      <c r="BL23" t="str">
        <f>MID('Checksum-source'!$L21,BD$3,1)</f>
        <v>1</v>
      </c>
      <c r="BM23" t="str">
        <f>MID('Checksum-source'!$L21,BE$3,1)</f>
        <v>0</v>
      </c>
      <c r="BN23" t="str">
        <f>MID('Checksum-source'!$L21,BF$3,1)</f>
        <v>1</v>
      </c>
      <c r="BO23" s="14" t="str">
        <f>MID('Checksum-source'!$L21,BG$3,1)</f>
        <v>1</v>
      </c>
      <c r="BP23" s="13" t="str">
        <f>MID('Checksum-source'!$M21,BH$3,1)</f>
        <v>0</v>
      </c>
      <c r="BQ23" t="str">
        <f>MID('Checksum-source'!$M21,BI$3,1)</f>
        <v>0</v>
      </c>
      <c r="BR23" t="str">
        <f>MID('Checksum-source'!$M21,BJ$3,1)</f>
        <v>0</v>
      </c>
      <c r="BS23" t="str">
        <f>MID('Checksum-source'!$M21,BK$3,1)</f>
        <v>0</v>
      </c>
      <c r="BT23" t="str">
        <f>MID('Checksum-source'!$M21,BL$3,1)</f>
        <v>0</v>
      </c>
      <c r="BU23" t="str">
        <f>MID('Checksum-source'!$M21,BM$3,1)</f>
        <v>0</v>
      </c>
      <c r="BV23" t="str">
        <f>MID('Checksum-source'!$M21,BN$3,1)</f>
        <v>0</v>
      </c>
      <c r="BW23" s="14" t="str">
        <f>MID('Checksum-source'!$M21,BO$3,1)</f>
        <v>0</v>
      </c>
      <c r="BX23" s="13" t="str">
        <f>MID('Checksum-source'!$N21,BP$3,1)</f>
        <v>0</v>
      </c>
      <c r="BY23" t="str">
        <f>MID('Checksum-source'!$N21,BQ$3,1)</f>
        <v>0</v>
      </c>
      <c r="BZ23" t="str">
        <f>MID('Checksum-source'!$N21,BR$3,1)</f>
        <v>0</v>
      </c>
      <c r="CA23" t="str">
        <f>MID('Checksum-source'!$N21,BS$3,1)</f>
        <v>0</v>
      </c>
      <c r="CB23" t="str">
        <f>MID('Checksum-source'!$N21,BT$3,1)</f>
        <v>0</v>
      </c>
      <c r="CC23" t="str">
        <f>MID('Checksum-source'!$N21,BU$3,1)</f>
        <v>0</v>
      </c>
      <c r="CD23" t="str">
        <f>MID('Checksum-source'!$N21,BV$3,1)</f>
        <v>0</v>
      </c>
      <c r="CE23" s="14" t="str">
        <f>MID('Checksum-source'!$N21,BW$3,1)</f>
        <v>0</v>
      </c>
      <c r="CF23" s="13" t="str">
        <f>MID('Checksum-source'!$O21,BX$3,1)</f>
        <v>0</v>
      </c>
      <c r="CG23" t="str">
        <f>MID('Checksum-source'!$O21,BY$3,1)</f>
        <v>0</v>
      </c>
      <c r="CH23" t="str">
        <f>MID('Checksum-source'!$O21,BZ$3,1)</f>
        <v>0</v>
      </c>
      <c r="CI23" t="str">
        <f>MID('Checksum-source'!$O21,CA$3,1)</f>
        <v>0</v>
      </c>
      <c r="CJ23" t="str">
        <f>MID('Checksum-source'!$O21,CB$3,1)</f>
        <v>0</v>
      </c>
      <c r="CK23" t="str">
        <f>MID('Checksum-source'!$O21,CC$3,1)</f>
        <v>0</v>
      </c>
      <c r="CL23" t="str">
        <f>MID('Checksum-source'!$O21,CD$3,1)</f>
        <v>0</v>
      </c>
      <c r="CM23" s="14" t="str">
        <f>MID('Checksum-source'!$O21,CE$3,1)</f>
        <v>0</v>
      </c>
      <c r="CN23" s="13" t="str">
        <f>MID('Checksum-source'!$P21,CF$3,1)</f>
        <v>1</v>
      </c>
      <c r="CO23" t="str">
        <f>MID('Checksum-source'!$P21,CG$3,1)</f>
        <v>0</v>
      </c>
      <c r="CP23" t="str">
        <f>MID('Checksum-source'!$P21,CH$3,1)</f>
        <v>0</v>
      </c>
      <c r="CQ23" t="str">
        <f>MID('Checksum-source'!$P21,CI$3,1)</f>
        <v>0</v>
      </c>
      <c r="CR23" t="str">
        <f>MID('Checksum-source'!$P21,CJ$3,1)</f>
        <v>0</v>
      </c>
      <c r="CS23" t="str">
        <f>MID('Checksum-source'!$P21,CK$3,1)</f>
        <v>0</v>
      </c>
      <c r="CT23" t="str">
        <f>MID('Checksum-source'!$P21,CL$3,1)</f>
        <v>0</v>
      </c>
      <c r="CU23" s="14" t="str">
        <f>MID('Checksum-source'!$P21,CM$3,1)</f>
        <v>0</v>
      </c>
      <c r="CV23" s="13" t="str">
        <f>MID('Checksum-source'!$Q21,CN$3,1)</f>
        <v>0</v>
      </c>
      <c r="CW23" t="str">
        <f>MID('Checksum-source'!$Q21,CO$3,1)</f>
        <v>0</v>
      </c>
      <c r="CX23" t="str">
        <f>MID('Checksum-source'!$Q21,CP$3,1)</f>
        <v>0</v>
      </c>
      <c r="CY23" t="str">
        <f>MID('Checksum-source'!$Q21,CQ$3,1)</f>
        <v>1</v>
      </c>
      <c r="CZ23" t="str">
        <f>MID('Checksum-source'!$Q21,CR$3,1)</f>
        <v>1</v>
      </c>
      <c r="DA23" t="str">
        <f>MID('Checksum-source'!$Q21,CS$3,1)</f>
        <v>0</v>
      </c>
      <c r="DB23" t="str">
        <f>MID('Checksum-source'!$Q21,CT$3,1)</f>
        <v>0</v>
      </c>
      <c r="DC23" s="14" t="str">
        <f>MID('Checksum-source'!$Q21,CU$3,1)</f>
        <v>1</v>
      </c>
      <c r="DD23" t="str">
        <f>MID('Checksum-source'!$R21,CV$3,1)</f>
        <v>0</v>
      </c>
      <c r="DE23" t="str">
        <f>MID('Checksum-source'!$R21,CW$3,1)</f>
        <v>1</v>
      </c>
      <c r="DF23" t="str">
        <f>MID('Checksum-source'!$R21,CX$3,1)</f>
        <v>0</v>
      </c>
      <c r="DG23" t="str">
        <f>MID('Checksum-source'!$R21,CY$3,1)</f>
        <v>0</v>
      </c>
      <c r="DH23" t="str">
        <f>MID('Checksum-source'!$R21,CZ$3,1)</f>
        <v>1</v>
      </c>
      <c r="DI23" t="str">
        <f>MID('Checksum-source'!$R21,DA$3,1)</f>
        <v>1</v>
      </c>
      <c r="DJ23" t="str">
        <f>MID('Checksum-source'!$R21,DB$3,1)</f>
        <v>0</v>
      </c>
      <c r="DK23" t="str">
        <f>MID('Checksum-source'!$R21,DC$3,1)</f>
        <v>1</v>
      </c>
      <c r="DL23" s="20">
        <f t="shared" si="1"/>
        <v>0</v>
      </c>
      <c r="DM23" s="20">
        <f t="shared" si="2"/>
        <v>1</v>
      </c>
      <c r="DN23" s="20">
        <f t="shared" si="3"/>
        <v>0</v>
      </c>
      <c r="DO23" s="20">
        <f t="shared" si="4"/>
        <v>0</v>
      </c>
      <c r="DP23" s="20">
        <f t="shared" si="5"/>
        <v>1</v>
      </c>
      <c r="DQ23" s="20">
        <f t="shared" si="6"/>
        <v>1</v>
      </c>
      <c r="DR23" s="20">
        <f t="shared" si="7"/>
        <v>0</v>
      </c>
      <c r="DS23" s="20">
        <f t="shared" si="8"/>
        <v>1</v>
      </c>
      <c r="DT23" t="str">
        <f t="shared" si="9"/>
        <v>OK</v>
      </c>
    </row>
    <row r="24" spans="1:124" ht="15" customHeight="1">
      <c r="A24">
        <v>21</v>
      </c>
      <c r="B24" t="str">
        <f>VLOOKUP($A24,'Checksum-source'!$1:$1048576,3)</f>
        <v>Heating</v>
      </c>
      <c r="C24" t="str">
        <f>'Checksum-source'!D22</f>
        <v>Change fan</v>
      </c>
      <c r="D24" s="13" t="str">
        <f>MID('Checksum-source'!$E22,D$3,1)</f>
        <v>1</v>
      </c>
      <c r="E24" t="str">
        <f>MID('Checksum-source'!$E22,E$3,1)</f>
        <v>0</v>
      </c>
      <c r="F24" t="str">
        <f>MID('Checksum-source'!$E22,F$3,1)</f>
        <v>0</v>
      </c>
      <c r="G24" t="str">
        <f>MID('Checksum-source'!$E22,G$3,1)</f>
        <v>0</v>
      </c>
      <c r="H24" t="str">
        <f>MID('Checksum-source'!$E22,H$3,1)</f>
        <v>0</v>
      </c>
      <c r="I24" t="str">
        <f>MID('Checksum-source'!$E22,I$3,1)</f>
        <v>0</v>
      </c>
      <c r="J24" t="str">
        <f>MID('Checksum-source'!$E22,J$3,1)</f>
        <v>1</v>
      </c>
      <c r="K24" s="14" t="str">
        <f>MID('Checksum-source'!$E22,K$3,1)</f>
        <v>1</v>
      </c>
      <c r="L24" s="13" t="str">
        <f>MID('Checksum-source'!$F22,L$3,1)</f>
        <v>0</v>
      </c>
      <c r="M24" t="str">
        <f>MID('Checksum-source'!$F22,M$3,1)</f>
        <v>0</v>
      </c>
      <c r="N24" t="str">
        <f>MID('Checksum-source'!$F22,N$3,1)</f>
        <v>0</v>
      </c>
      <c r="O24" t="str">
        <f>MID('Checksum-source'!$F22,O$3,1)</f>
        <v>0</v>
      </c>
      <c r="P24" t="str">
        <f>MID('Checksum-source'!$F22,P$3,1)</f>
        <v>0</v>
      </c>
      <c r="Q24" t="str">
        <f>MID('Checksum-source'!$F22,Q$3,1)</f>
        <v>1</v>
      </c>
      <c r="R24" t="str">
        <f>MID('Checksum-source'!$F22,R$3,1)</f>
        <v>1</v>
      </c>
      <c r="S24" s="14" t="str">
        <f>MID('Checksum-source'!$F22,S$3,1)</f>
        <v>0</v>
      </c>
      <c r="T24" s="13" t="str">
        <f>MID('Checksum-source'!$G22,T$3,1)</f>
        <v>0</v>
      </c>
      <c r="U24" t="str">
        <f>MID('Checksum-source'!$G22,U$3,1)</f>
        <v>0</v>
      </c>
      <c r="V24" t="str">
        <f>MID('Checksum-source'!$G22,V$3,1)</f>
        <v>0</v>
      </c>
      <c r="W24" t="str">
        <f>MID('Checksum-source'!$G22,W$3,1)</f>
        <v>0</v>
      </c>
      <c r="X24" t="str">
        <f>MID('Checksum-source'!$G22,X$3,1)</f>
        <v>0</v>
      </c>
      <c r="Y24" t="str">
        <f>MID('Checksum-source'!$G22,Y$3,1)</f>
        <v>0</v>
      </c>
      <c r="Z24" t="str">
        <f>MID('Checksum-source'!$G22,Z$3,1)</f>
        <v>1</v>
      </c>
      <c r="AA24" s="14" t="str">
        <f>MID('Checksum-source'!$G22,AA$3,1)</f>
        <v>0</v>
      </c>
      <c r="AB24" s="13" t="str">
        <f>MID('Checksum-source'!$H22,AB$3,1)</f>
        <v>0</v>
      </c>
      <c r="AC24" t="str">
        <f>MID('Checksum-source'!$H22,AC$3,1)</f>
        <v>1</v>
      </c>
      <c r="AD24" t="str">
        <f>MID('Checksum-source'!$H22,AD$3,1)</f>
        <v>1</v>
      </c>
      <c r="AE24" t="str">
        <f>MID('Checksum-source'!$H22,AE$3,1)</f>
        <v>1</v>
      </c>
      <c r="AF24" t="str">
        <f>MID('Checksum-source'!$H22,AF$3,1)</f>
        <v>0</v>
      </c>
      <c r="AG24" t="str">
        <f>MID('Checksum-source'!$H22,AG$3,1)</f>
        <v>0</v>
      </c>
      <c r="AH24" t="str">
        <f>MID('Checksum-source'!$H22,AH$3,1)</f>
        <v>0</v>
      </c>
      <c r="AI24" s="14" t="str">
        <f>MID('Checksum-source'!$H22,AI$3,1)</f>
        <v>0</v>
      </c>
      <c r="AJ24" s="13" t="str">
        <f>MID('Checksum-source'!$I22,AJ$3,1)</f>
        <v>0</v>
      </c>
      <c r="AK24" t="str">
        <f>MID('Checksum-source'!$I22,AK$3,1)</f>
        <v>0</v>
      </c>
      <c r="AL24" t="str">
        <f>MID('Checksum-source'!$I22,AL$3,1)</f>
        <v>0</v>
      </c>
      <c r="AM24" t="str">
        <f>MID('Checksum-source'!$I22,AM$3,1)</f>
        <v>0</v>
      </c>
      <c r="AN24" t="str">
        <f>MID('Checksum-source'!$I22,AN$3,1)</f>
        <v>0</v>
      </c>
      <c r="AO24" t="str">
        <f>MID('Checksum-source'!$I22,AO$3,1)</f>
        <v>0</v>
      </c>
      <c r="AP24" t="str">
        <f>MID('Checksum-source'!$I22,AP$3,1)</f>
        <v>0</v>
      </c>
      <c r="AQ24" s="14" t="str">
        <f>MID('Checksum-source'!$I22,AQ$3,1)</f>
        <v>0</v>
      </c>
      <c r="AR24" s="13" t="str">
        <f>MID('Checksum-source'!$J22,AJ$3,1)</f>
        <v>0</v>
      </c>
      <c r="AS24" t="str">
        <f>MID('Checksum-source'!$J22,AK$3,1)</f>
        <v>0</v>
      </c>
      <c r="AT24" t="str">
        <f>MID('Checksum-source'!$J22,AL$3,1)</f>
        <v>0</v>
      </c>
      <c r="AU24" t="str">
        <f>MID('Checksum-source'!$J22,AM$3,1)</f>
        <v>0</v>
      </c>
      <c r="AV24" t="str">
        <f>MID('Checksum-source'!$J22,AN$3,1)</f>
        <v>0</v>
      </c>
      <c r="AW24" t="str">
        <f>MID('Checksum-source'!$J22,AO$3,1)</f>
        <v>0</v>
      </c>
      <c r="AX24" t="str">
        <f>MID('Checksum-source'!$J22,AP$3,1)</f>
        <v>0</v>
      </c>
      <c r="AY24" s="14" t="str">
        <f>MID('Checksum-source'!$J22,AQ$3,1)</f>
        <v>0</v>
      </c>
      <c r="AZ24" s="13" t="str">
        <f>MID('Checksum-source'!$K22,AR$3,1)</f>
        <v>1</v>
      </c>
      <c r="BA24" t="str">
        <f>MID('Checksum-source'!$K22,AS$3,1)</f>
        <v>0</v>
      </c>
      <c r="BB24" t="str">
        <f>MID('Checksum-source'!$K22,AT$3,1)</f>
        <v>0</v>
      </c>
      <c r="BC24" t="str">
        <f>MID('Checksum-source'!$K22,AU$3,1)</f>
        <v>0</v>
      </c>
      <c r="BD24" t="str">
        <f>MID('Checksum-source'!$K22,AV$3,1)</f>
        <v>1</v>
      </c>
      <c r="BE24" t="str">
        <f>MID('Checksum-source'!$K22,AW$3,1)</f>
        <v>1</v>
      </c>
      <c r="BF24" t="str">
        <f>MID('Checksum-source'!$K22,AX$3,1)</f>
        <v>1</v>
      </c>
      <c r="BG24" s="14" t="str">
        <f>MID('Checksum-source'!$K22,AY$3,1)</f>
        <v>0</v>
      </c>
      <c r="BH24" s="13" t="str">
        <f>MID('Checksum-source'!$L22,AZ$3,1)</f>
        <v>0</v>
      </c>
      <c r="BI24" t="str">
        <f>MID('Checksum-source'!$L22,BA$3,1)</f>
        <v>0</v>
      </c>
      <c r="BJ24" t="str">
        <f>MID('Checksum-source'!$L22,BB$3,1)</f>
        <v>1</v>
      </c>
      <c r="BK24" t="str">
        <f>MID('Checksum-source'!$L22,BC$3,1)</f>
        <v>0</v>
      </c>
      <c r="BL24" t="str">
        <f>MID('Checksum-source'!$L22,BD$3,1)</f>
        <v>1</v>
      </c>
      <c r="BM24" t="str">
        <f>MID('Checksum-source'!$L22,BE$3,1)</f>
        <v>0</v>
      </c>
      <c r="BN24" t="str">
        <f>MID('Checksum-source'!$L22,BF$3,1)</f>
        <v>1</v>
      </c>
      <c r="BO24" s="14" t="str">
        <f>MID('Checksum-source'!$L22,BG$3,1)</f>
        <v>1</v>
      </c>
      <c r="BP24" s="13" t="str">
        <f>MID('Checksum-source'!$M22,BH$3,1)</f>
        <v>0</v>
      </c>
      <c r="BQ24" t="str">
        <f>MID('Checksum-source'!$M22,BI$3,1)</f>
        <v>0</v>
      </c>
      <c r="BR24" t="str">
        <f>MID('Checksum-source'!$M22,BJ$3,1)</f>
        <v>0</v>
      </c>
      <c r="BS24" t="str">
        <f>MID('Checksum-source'!$M22,BK$3,1)</f>
        <v>0</v>
      </c>
      <c r="BT24" t="str">
        <f>MID('Checksum-source'!$M22,BL$3,1)</f>
        <v>0</v>
      </c>
      <c r="BU24" t="str">
        <f>MID('Checksum-source'!$M22,BM$3,1)</f>
        <v>0</v>
      </c>
      <c r="BV24" t="str">
        <f>MID('Checksum-source'!$M22,BN$3,1)</f>
        <v>0</v>
      </c>
      <c r="BW24" s="14" t="str">
        <f>MID('Checksum-source'!$M22,BO$3,1)</f>
        <v>0</v>
      </c>
      <c r="BX24" s="13" t="str">
        <f>MID('Checksum-source'!$N22,BP$3,1)</f>
        <v>0</v>
      </c>
      <c r="BY24" t="str">
        <f>MID('Checksum-source'!$N22,BQ$3,1)</f>
        <v>0</v>
      </c>
      <c r="BZ24" t="str">
        <f>MID('Checksum-source'!$N22,BR$3,1)</f>
        <v>0</v>
      </c>
      <c r="CA24" t="str">
        <f>MID('Checksum-source'!$N22,BS$3,1)</f>
        <v>0</v>
      </c>
      <c r="CB24" t="str">
        <f>MID('Checksum-source'!$N22,BT$3,1)</f>
        <v>0</v>
      </c>
      <c r="CC24" t="str">
        <f>MID('Checksum-source'!$N22,BU$3,1)</f>
        <v>0</v>
      </c>
      <c r="CD24" t="str">
        <f>MID('Checksum-source'!$N22,BV$3,1)</f>
        <v>0</v>
      </c>
      <c r="CE24" s="14" t="str">
        <f>MID('Checksum-source'!$N22,BW$3,1)</f>
        <v>0</v>
      </c>
      <c r="CF24" s="13" t="str">
        <f>MID('Checksum-source'!$O22,BX$3,1)</f>
        <v>0</v>
      </c>
      <c r="CG24" t="str">
        <f>MID('Checksum-source'!$O22,BY$3,1)</f>
        <v>0</v>
      </c>
      <c r="CH24" t="str">
        <f>MID('Checksum-source'!$O22,BZ$3,1)</f>
        <v>0</v>
      </c>
      <c r="CI24" t="str">
        <f>MID('Checksum-source'!$O22,CA$3,1)</f>
        <v>0</v>
      </c>
      <c r="CJ24" t="str">
        <f>MID('Checksum-source'!$O22,CB$3,1)</f>
        <v>0</v>
      </c>
      <c r="CK24" t="str">
        <f>MID('Checksum-source'!$O22,CC$3,1)</f>
        <v>0</v>
      </c>
      <c r="CL24" t="str">
        <f>MID('Checksum-source'!$O22,CD$3,1)</f>
        <v>0</v>
      </c>
      <c r="CM24" s="14" t="str">
        <f>MID('Checksum-source'!$O22,CE$3,1)</f>
        <v>0</v>
      </c>
      <c r="CN24" s="13" t="str">
        <f>MID('Checksum-source'!$P22,CF$3,1)</f>
        <v>1</v>
      </c>
      <c r="CO24" t="str">
        <f>MID('Checksum-source'!$P22,CG$3,1)</f>
        <v>0</v>
      </c>
      <c r="CP24" t="str">
        <f>MID('Checksum-source'!$P22,CH$3,1)</f>
        <v>0</v>
      </c>
      <c r="CQ24" t="str">
        <f>MID('Checksum-source'!$P22,CI$3,1)</f>
        <v>0</v>
      </c>
      <c r="CR24" t="str">
        <f>MID('Checksum-source'!$P22,CJ$3,1)</f>
        <v>0</v>
      </c>
      <c r="CS24" t="str">
        <f>MID('Checksum-source'!$P22,CK$3,1)</f>
        <v>0</v>
      </c>
      <c r="CT24" t="str">
        <f>MID('Checksum-source'!$P22,CL$3,1)</f>
        <v>0</v>
      </c>
      <c r="CU24" s="14" t="str">
        <f>MID('Checksum-source'!$P22,CM$3,1)</f>
        <v>0</v>
      </c>
      <c r="CV24" s="13" t="str">
        <f>MID('Checksum-source'!$Q22,CN$3,1)</f>
        <v>0</v>
      </c>
      <c r="CW24" t="str">
        <f>MID('Checksum-source'!$Q22,CO$3,1)</f>
        <v>0</v>
      </c>
      <c r="CX24" t="str">
        <f>MID('Checksum-source'!$Q22,CP$3,1)</f>
        <v>0</v>
      </c>
      <c r="CY24" t="str">
        <f>MID('Checksum-source'!$Q22,CQ$3,1)</f>
        <v>1</v>
      </c>
      <c r="CZ24" t="str">
        <f>MID('Checksum-source'!$Q22,CR$3,1)</f>
        <v>1</v>
      </c>
      <c r="DA24" t="str">
        <f>MID('Checksum-source'!$Q22,CS$3,1)</f>
        <v>0</v>
      </c>
      <c r="DB24" t="str">
        <f>MID('Checksum-source'!$Q22,CT$3,1)</f>
        <v>0</v>
      </c>
      <c r="DC24" s="14" t="str">
        <f>MID('Checksum-source'!$Q22,CU$3,1)</f>
        <v>1</v>
      </c>
      <c r="DD24" t="str">
        <f>MID('Checksum-source'!$R22,CV$3,1)</f>
        <v>0</v>
      </c>
      <c r="DE24" t="str">
        <f>MID('Checksum-source'!$R22,CW$3,1)</f>
        <v>1</v>
      </c>
      <c r="DF24" t="str">
        <f>MID('Checksum-source'!$R22,CX$3,1)</f>
        <v>0</v>
      </c>
      <c r="DG24" t="str">
        <f>MID('Checksum-source'!$R22,CY$3,1)</f>
        <v>0</v>
      </c>
      <c r="DH24" t="str">
        <f>MID('Checksum-source'!$R22,CZ$3,1)</f>
        <v>1</v>
      </c>
      <c r="DI24" t="str">
        <f>MID('Checksum-source'!$R22,DA$3,1)</f>
        <v>1</v>
      </c>
      <c r="DJ24" t="str">
        <f>MID('Checksum-source'!$R22,DB$3,1)</f>
        <v>1</v>
      </c>
      <c r="DK24" t="str">
        <f>MID('Checksum-source'!$R22,DC$3,1)</f>
        <v>0</v>
      </c>
      <c r="DL24" s="20">
        <f t="shared" si="1"/>
        <v>0</v>
      </c>
      <c r="DM24" s="20">
        <f t="shared" si="2"/>
        <v>1</v>
      </c>
      <c r="DN24" s="20">
        <f t="shared" si="3"/>
        <v>0</v>
      </c>
      <c r="DO24" s="20">
        <f t="shared" si="4"/>
        <v>0</v>
      </c>
      <c r="DP24" s="20">
        <f t="shared" si="5"/>
        <v>1</v>
      </c>
      <c r="DQ24" s="20">
        <f t="shared" si="6"/>
        <v>1</v>
      </c>
      <c r="DR24" s="20">
        <f t="shared" si="7"/>
        <v>1</v>
      </c>
      <c r="DS24" s="20">
        <f t="shared" si="8"/>
        <v>0</v>
      </c>
      <c r="DT24" t="str">
        <f t="shared" si="9"/>
        <v>OK</v>
      </c>
    </row>
    <row r="25" spans="1:124">
      <c r="A25">
        <v>22</v>
      </c>
      <c r="B25" t="str">
        <f>VLOOKUP($A25,'Checksum-source'!$1:$1048576,3)</f>
        <v>Heating</v>
      </c>
      <c r="C25" t="str">
        <f>'Checksum-source'!D23</f>
        <v>Change fan</v>
      </c>
      <c r="D25" s="13" t="str">
        <f>MID('Checksum-source'!$E23,D$3,1)</f>
        <v>1</v>
      </c>
      <c r="E25" t="str">
        <f>MID('Checksum-source'!$E23,E$3,1)</f>
        <v>0</v>
      </c>
      <c r="F25" t="str">
        <f>MID('Checksum-source'!$E23,F$3,1)</f>
        <v>0</v>
      </c>
      <c r="G25" t="str">
        <f>MID('Checksum-source'!$E23,G$3,1)</f>
        <v>0</v>
      </c>
      <c r="H25" t="str">
        <f>MID('Checksum-source'!$E23,H$3,1)</f>
        <v>0</v>
      </c>
      <c r="I25" t="str">
        <f>MID('Checksum-source'!$E23,I$3,1)</f>
        <v>0</v>
      </c>
      <c r="J25" t="str">
        <f>MID('Checksum-source'!$E23,J$3,1)</f>
        <v>1</v>
      </c>
      <c r="K25" s="14" t="str">
        <f>MID('Checksum-source'!$E23,K$3,1)</f>
        <v>1</v>
      </c>
      <c r="L25" s="13" t="str">
        <f>MID('Checksum-source'!$F23,L$3,1)</f>
        <v>0</v>
      </c>
      <c r="M25" t="str">
        <f>MID('Checksum-source'!$F23,M$3,1)</f>
        <v>0</v>
      </c>
      <c r="N25" t="str">
        <f>MID('Checksum-source'!$F23,N$3,1)</f>
        <v>0</v>
      </c>
      <c r="O25" t="str">
        <f>MID('Checksum-source'!$F23,O$3,1)</f>
        <v>0</v>
      </c>
      <c r="P25" t="str">
        <f>MID('Checksum-source'!$F23,P$3,1)</f>
        <v>0</v>
      </c>
      <c r="Q25" t="str">
        <f>MID('Checksum-source'!$F23,Q$3,1)</f>
        <v>1</v>
      </c>
      <c r="R25" t="str">
        <f>MID('Checksum-source'!$F23,R$3,1)</f>
        <v>1</v>
      </c>
      <c r="S25" s="14" t="str">
        <f>MID('Checksum-source'!$F23,S$3,1)</f>
        <v>0</v>
      </c>
      <c r="T25" s="13" t="str">
        <f>MID('Checksum-source'!$G23,T$3,1)</f>
        <v>0</v>
      </c>
      <c r="U25" t="str">
        <f>MID('Checksum-source'!$G23,U$3,1)</f>
        <v>0</v>
      </c>
      <c r="V25" t="str">
        <f>MID('Checksum-source'!$G23,V$3,1)</f>
        <v>0</v>
      </c>
      <c r="W25" t="str">
        <f>MID('Checksum-source'!$G23,W$3,1)</f>
        <v>0</v>
      </c>
      <c r="X25" t="str">
        <f>MID('Checksum-source'!$G23,X$3,1)</f>
        <v>0</v>
      </c>
      <c r="Y25" t="str">
        <f>MID('Checksum-source'!$G23,Y$3,1)</f>
        <v>0</v>
      </c>
      <c r="Z25" t="str">
        <f>MID('Checksum-source'!$G23,Z$3,1)</f>
        <v>1</v>
      </c>
      <c r="AA25" s="14" t="str">
        <f>MID('Checksum-source'!$G23,AA$3,1)</f>
        <v>1</v>
      </c>
      <c r="AB25" s="13" t="str">
        <f>MID('Checksum-source'!$H23,AB$3,1)</f>
        <v>0</v>
      </c>
      <c r="AC25" t="str">
        <f>MID('Checksum-source'!$H23,AC$3,1)</f>
        <v>1</v>
      </c>
      <c r="AD25" t="str">
        <f>MID('Checksum-source'!$H23,AD$3,1)</f>
        <v>1</v>
      </c>
      <c r="AE25" t="str">
        <f>MID('Checksum-source'!$H23,AE$3,1)</f>
        <v>1</v>
      </c>
      <c r="AF25" t="str">
        <f>MID('Checksum-source'!$H23,AF$3,1)</f>
        <v>0</v>
      </c>
      <c r="AG25" t="str">
        <f>MID('Checksum-source'!$H23,AG$3,1)</f>
        <v>0</v>
      </c>
      <c r="AH25" t="str">
        <f>MID('Checksum-source'!$H23,AH$3,1)</f>
        <v>0</v>
      </c>
      <c r="AI25" s="14" t="str">
        <f>MID('Checksum-source'!$H23,AI$3,1)</f>
        <v>0</v>
      </c>
      <c r="AJ25" s="13" t="str">
        <f>MID('Checksum-source'!$I23,AJ$3,1)</f>
        <v>0</v>
      </c>
      <c r="AK25" t="str">
        <f>MID('Checksum-source'!$I23,AK$3,1)</f>
        <v>0</v>
      </c>
      <c r="AL25" t="str">
        <f>MID('Checksum-source'!$I23,AL$3,1)</f>
        <v>0</v>
      </c>
      <c r="AM25" t="str">
        <f>MID('Checksum-source'!$I23,AM$3,1)</f>
        <v>0</v>
      </c>
      <c r="AN25" t="str">
        <f>MID('Checksum-source'!$I23,AN$3,1)</f>
        <v>0</v>
      </c>
      <c r="AO25" t="str">
        <f>MID('Checksum-source'!$I23,AO$3,1)</f>
        <v>0</v>
      </c>
      <c r="AP25" t="str">
        <f>MID('Checksum-source'!$I23,AP$3,1)</f>
        <v>0</v>
      </c>
      <c r="AQ25" s="14" t="str">
        <f>MID('Checksum-source'!$I23,AQ$3,1)</f>
        <v>0</v>
      </c>
      <c r="AR25" s="13" t="str">
        <f>MID('Checksum-source'!$J23,AJ$3,1)</f>
        <v>0</v>
      </c>
      <c r="AS25" t="str">
        <f>MID('Checksum-source'!$J23,AK$3,1)</f>
        <v>0</v>
      </c>
      <c r="AT25" t="str">
        <f>MID('Checksum-source'!$J23,AL$3,1)</f>
        <v>0</v>
      </c>
      <c r="AU25" t="str">
        <f>MID('Checksum-source'!$J23,AM$3,1)</f>
        <v>0</v>
      </c>
      <c r="AV25" t="str">
        <f>MID('Checksum-source'!$J23,AN$3,1)</f>
        <v>0</v>
      </c>
      <c r="AW25" t="str">
        <f>MID('Checksum-source'!$J23,AO$3,1)</f>
        <v>0</v>
      </c>
      <c r="AX25" t="str">
        <f>MID('Checksum-source'!$J23,AP$3,1)</f>
        <v>0</v>
      </c>
      <c r="AY25" s="14" t="str">
        <f>MID('Checksum-source'!$J23,AQ$3,1)</f>
        <v>0</v>
      </c>
      <c r="AZ25" s="13" t="str">
        <f>MID('Checksum-source'!$K23,AR$3,1)</f>
        <v>1</v>
      </c>
      <c r="BA25" t="str">
        <f>MID('Checksum-source'!$K23,AS$3,1)</f>
        <v>0</v>
      </c>
      <c r="BB25" t="str">
        <f>MID('Checksum-source'!$K23,AT$3,1)</f>
        <v>0</v>
      </c>
      <c r="BC25" t="str">
        <f>MID('Checksum-source'!$K23,AU$3,1)</f>
        <v>0</v>
      </c>
      <c r="BD25" t="str">
        <f>MID('Checksum-source'!$K23,AV$3,1)</f>
        <v>1</v>
      </c>
      <c r="BE25" t="str">
        <f>MID('Checksum-source'!$K23,AW$3,1)</f>
        <v>1</v>
      </c>
      <c r="BF25" t="str">
        <f>MID('Checksum-source'!$K23,AX$3,1)</f>
        <v>1</v>
      </c>
      <c r="BG25" s="14" t="str">
        <f>MID('Checksum-source'!$K23,AY$3,1)</f>
        <v>0</v>
      </c>
      <c r="BH25" s="13" t="str">
        <f>MID('Checksum-source'!$L23,AZ$3,1)</f>
        <v>0</v>
      </c>
      <c r="BI25" t="str">
        <f>MID('Checksum-source'!$L23,BA$3,1)</f>
        <v>0</v>
      </c>
      <c r="BJ25" t="str">
        <f>MID('Checksum-source'!$L23,BB$3,1)</f>
        <v>1</v>
      </c>
      <c r="BK25" t="str">
        <f>MID('Checksum-source'!$L23,BC$3,1)</f>
        <v>0</v>
      </c>
      <c r="BL25" t="str">
        <f>MID('Checksum-source'!$L23,BD$3,1)</f>
        <v>1</v>
      </c>
      <c r="BM25" t="str">
        <f>MID('Checksum-source'!$L23,BE$3,1)</f>
        <v>0</v>
      </c>
      <c r="BN25" t="str">
        <f>MID('Checksum-source'!$L23,BF$3,1)</f>
        <v>1</v>
      </c>
      <c r="BO25" s="14" t="str">
        <f>MID('Checksum-source'!$L23,BG$3,1)</f>
        <v>1</v>
      </c>
      <c r="BP25" s="13" t="str">
        <f>MID('Checksum-source'!$M23,BH$3,1)</f>
        <v>0</v>
      </c>
      <c r="BQ25" t="str">
        <f>MID('Checksum-source'!$M23,BI$3,1)</f>
        <v>0</v>
      </c>
      <c r="BR25" t="str">
        <f>MID('Checksum-source'!$M23,BJ$3,1)</f>
        <v>0</v>
      </c>
      <c r="BS25" t="str">
        <f>MID('Checksum-source'!$M23,BK$3,1)</f>
        <v>0</v>
      </c>
      <c r="BT25" t="str">
        <f>MID('Checksum-source'!$M23,BL$3,1)</f>
        <v>0</v>
      </c>
      <c r="BU25" t="str">
        <f>MID('Checksum-source'!$M23,BM$3,1)</f>
        <v>0</v>
      </c>
      <c r="BV25" t="str">
        <f>MID('Checksum-source'!$M23,BN$3,1)</f>
        <v>0</v>
      </c>
      <c r="BW25" s="14" t="str">
        <f>MID('Checksum-source'!$M23,BO$3,1)</f>
        <v>0</v>
      </c>
      <c r="BX25" s="13" t="str">
        <f>MID('Checksum-source'!$N23,BP$3,1)</f>
        <v>0</v>
      </c>
      <c r="BY25" t="str">
        <f>MID('Checksum-source'!$N23,BQ$3,1)</f>
        <v>0</v>
      </c>
      <c r="BZ25" t="str">
        <f>MID('Checksum-source'!$N23,BR$3,1)</f>
        <v>0</v>
      </c>
      <c r="CA25" t="str">
        <f>MID('Checksum-source'!$N23,BS$3,1)</f>
        <v>0</v>
      </c>
      <c r="CB25" t="str">
        <f>MID('Checksum-source'!$N23,BT$3,1)</f>
        <v>0</v>
      </c>
      <c r="CC25" t="str">
        <f>MID('Checksum-source'!$N23,BU$3,1)</f>
        <v>0</v>
      </c>
      <c r="CD25" t="str">
        <f>MID('Checksum-source'!$N23,BV$3,1)</f>
        <v>0</v>
      </c>
      <c r="CE25" s="14" t="str">
        <f>MID('Checksum-source'!$N23,BW$3,1)</f>
        <v>0</v>
      </c>
      <c r="CF25" s="13" t="str">
        <f>MID('Checksum-source'!$O23,BX$3,1)</f>
        <v>0</v>
      </c>
      <c r="CG25" t="str">
        <f>MID('Checksum-source'!$O23,BY$3,1)</f>
        <v>0</v>
      </c>
      <c r="CH25" t="str">
        <f>MID('Checksum-source'!$O23,BZ$3,1)</f>
        <v>0</v>
      </c>
      <c r="CI25" t="str">
        <f>MID('Checksum-source'!$O23,CA$3,1)</f>
        <v>0</v>
      </c>
      <c r="CJ25" t="str">
        <f>MID('Checksum-source'!$O23,CB$3,1)</f>
        <v>0</v>
      </c>
      <c r="CK25" t="str">
        <f>MID('Checksum-source'!$O23,CC$3,1)</f>
        <v>0</v>
      </c>
      <c r="CL25" t="str">
        <f>MID('Checksum-source'!$O23,CD$3,1)</f>
        <v>0</v>
      </c>
      <c r="CM25" s="14" t="str">
        <f>MID('Checksum-source'!$O23,CE$3,1)</f>
        <v>0</v>
      </c>
      <c r="CN25" s="13" t="str">
        <f>MID('Checksum-source'!$P23,CF$3,1)</f>
        <v>1</v>
      </c>
      <c r="CO25" t="str">
        <f>MID('Checksum-source'!$P23,CG$3,1)</f>
        <v>0</v>
      </c>
      <c r="CP25" t="str">
        <f>MID('Checksum-source'!$P23,CH$3,1)</f>
        <v>0</v>
      </c>
      <c r="CQ25" t="str">
        <f>MID('Checksum-source'!$P23,CI$3,1)</f>
        <v>0</v>
      </c>
      <c r="CR25" t="str">
        <f>MID('Checksum-source'!$P23,CJ$3,1)</f>
        <v>0</v>
      </c>
      <c r="CS25" t="str">
        <f>MID('Checksum-source'!$P23,CK$3,1)</f>
        <v>0</v>
      </c>
      <c r="CT25" t="str">
        <f>MID('Checksum-source'!$P23,CL$3,1)</f>
        <v>0</v>
      </c>
      <c r="CU25" s="14" t="str">
        <f>MID('Checksum-source'!$P23,CM$3,1)</f>
        <v>0</v>
      </c>
      <c r="CV25" s="13" t="str">
        <f>MID('Checksum-source'!$Q23,CN$3,1)</f>
        <v>0</v>
      </c>
      <c r="CW25" t="str">
        <f>MID('Checksum-source'!$Q23,CO$3,1)</f>
        <v>0</v>
      </c>
      <c r="CX25" t="str">
        <f>MID('Checksum-source'!$Q23,CP$3,1)</f>
        <v>0</v>
      </c>
      <c r="CY25" t="str">
        <f>MID('Checksum-source'!$Q23,CQ$3,1)</f>
        <v>1</v>
      </c>
      <c r="CZ25" t="str">
        <f>MID('Checksum-source'!$Q23,CR$3,1)</f>
        <v>1</v>
      </c>
      <c r="DA25" t="str">
        <f>MID('Checksum-source'!$Q23,CS$3,1)</f>
        <v>0</v>
      </c>
      <c r="DB25" t="str">
        <f>MID('Checksum-source'!$Q23,CT$3,1)</f>
        <v>0</v>
      </c>
      <c r="DC25" s="14" t="str">
        <f>MID('Checksum-source'!$Q23,CU$3,1)</f>
        <v>1</v>
      </c>
      <c r="DD25" t="str">
        <f>MID('Checksum-source'!$R23,CV$3,1)</f>
        <v>0</v>
      </c>
      <c r="DE25" t="str">
        <f>MID('Checksum-source'!$R23,CW$3,1)</f>
        <v>1</v>
      </c>
      <c r="DF25" t="str">
        <f>MID('Checksum-source'!$R23,CX$3,1)</f>
        <v>0</v>
      </c>
      <c r="DG25" t="str">
        <f>MID('Checksum-source'!$R23,CY$3,1)</f>
        <v>0</v>
      </c>
      <c r="DH25" t="str">
        <f>MID('Checksum-source'!$R23,CZ$3,1)</f>
        <v>1</v>
      </c>
      <c r="DI25" t="str">
        <f>MID('Checksum-source'!$R23,DA$3,1)</f>
        <v>1</v>
      </c>
      <c r="DJ25" t="str">
        <f>MID('Checksum-source'!$R23,DB$3,1)</f>
        <v>1</v>
      </c>
      <c r="DK25" t="str">
        <f>MID('Checksum-source'!$R23,DC$3,1)</f>
        <v>1</v>
      </c>
      <c r="DL25" s="20">
        <f t="shared" si="1"/>
        <v>0</v>
      </c>
      <c r="DM25" s="20">
        <f t="shared" si="2"/>
        <v>1</v>
      </c>
      <c r="DN25" s="20">
        <f t="shared" si="3"/>
        <v>0</v>
      </c>
      <c r="DO25" s="20">
        <f t="shared" si="4"/>
        <v>0</v>
      </c>
      <c r="DP25" s="20">
        <f t="shared" si="5"/>
        <v>1</v>
      </c>
      <c r="DQ25" s="20">
        <f t="shared" si="6"/>
        <v>1</v>
      </c>
      <c r="DR25" s="20">
        <f t="shared" si="7"/>
        <v>1</v>
      </c>
      <c r="DS25" s="20">
        <f t="shared" si="8"/>
        <v>1</v>
      </c>
      <c r="DT25" t="str">
        <f t="shared" si="9"/>
        <v>OK</v>
      </c>
    </row>
    <row r="26" spans="1:124" ht="15" customHeight="1">
      <c r="A26">
        <v>23</v>
      </c>
      <c r="B26" t="str">
        <f>VLOOKUP($A26,'Checksum-source'!$1:$1048576,3)</f>
        <v>Heating</v>
      </c>
      <c r="C26" t="str">
        <f>'Checksum-source'!D24</f>
        <v>Change fan</v>
      </c>
      <c r="D26" s="13" t="str">
        <f>MID('Checksum-source'!$E24,D$3,1)</f>
        <v>1</v>
      </c>
      <c r="E26" t="str">
        <f>MID('Checksum-source'!$E24,E$3,1)</f>
        <v>0</v>
      </c>
      <c r="F26" t="str">
        <f>MID('Checksum-source'!$E24,F$3,1)</f>
        <v>0</v>
      </c>
      <c r="G26" t="str">
        <f>MID('Checksum-source'!$E24,G$3,1)</f>
        <v>0</v>
      </c>
      <c r="H26" t="str">
        <f>MID('Checksum-source'!$E24,H$3,1)</f>
        <v>0</v>
      </c>
      <c r="I26" t="str">
        <f>MID('Checksum-source'!$E24,I$3,1)</f>
        <v>0</v>
      </c>
      <c r="J26" t="str">
        <f>MID('Checksum-source'!$E24,J$3,1)</f>
        <v>1</v>
      </c>
      <c r="K26" s="14" t="str">
        <f>MID('Checksum-source'!$E24,K$3,1)</f>
        <v>1</v>
      </c>
      <c r="L26" s="13" t="str">
        <f>MID('Checksum-source'!$F24,L$3,1)</f>
        <v>0</v>
      </c>
      <c r="M26" t="str">
        <f>MID('Checksum-source'!$F24,M$3,1)</f>
        <v>0</v>
      </c>
      <c r="N26" t="str">
        <f>MID('Checksum-source'!$F24,N$3,1)</f>
        <v>0</v>
      </c>
      <c r="O26" t="str">
        <f>MID('Checksum-source'!$F24,O$3,1)</f>
        <v>0</v>
      </c>
      <c r="P26" t="str">
        <f>MID('Checksum-source'!$F24,P$3,1)</f>
        <v>0</v>
      </c>
      <c r="Q26" t="str">
        <f>MID('Checksum-source'!$F24,Q$3,1)</f>
        <v>1</v>
      </c>
      <c r="R26" t="str">
        <f>MID('Checksum-source'!$F24,R$3,1)</f>
        <v>1</v>
      </c>
      <c r="S26" s="14" t="str">
        <f>MID('Checksum-source'!$F24,S$3,1)</f>
        <v>0</v>
      </c>
      <c r="T26" s="13" t="str">
        <f>MID('Checksum-source'!$G24,T$3,1)</f>
        <v>0</v>
      </c>
      <c r="U26" t="str">
        <f>MID('Checksum-source'!$G24,U$3,1)</f>
        <v>0</v>
      </c>
      <c r="V26" t="str">
        <f>MID('Checksum-source'!$G24,V$3,1)</f>
        <v>0</v>
      </c>
      <c r="W26" t="str">
        <f>MID('Checksum-source'!$G24,W$3,1)</f>
        <v>0</v>
      </c>
      <c r="X26" t="str">
        <f>MID('Checksum-source'!$G24,X$3,1)</f>
        <v>0</v>
      </c>
      <c r="Y26" t="str">
        <f>MID('Checksum-source'!$G24,Y$3,1)</f>
        <v>0</v>
      </c>
      <c r="Z26" t="str">
        <f>MID('Checksum-source'!$G24,Z$3,1)</f>
        <v>1</v>
      </c>
      <c r="AA26" s="14" t="str">
        <f>MID('Checksum-source'!$G24,AA$3,1)</f>
        <v>1</v>
      </c>
      <c r="AB26" s="13" t="str">
        <f>MID('Checksum-source'!$H24,AB$3,1)</f>
        <v>0</v>
      </c>
      <c r="AC26" t="str">
        <f>MID('Checksum-source'!$H24,AC$3,1)</f>
        <v>1</v>
      </c>
      <c r="AD26" t="str">
        <f>MID('Checksum-source'!$H24,AD$3,1)</f>
        <v>1</v>
      </c>
      <c r="AE26" t="str">
        <f>MID('Checksum-source'!$H24,AE$3,1)</f>
        <v>1</v>
      </c>
      <c r="AF26" t="str">
        <f>MID('Checksum-source'!$H24,AF$3,1)</f>
        <v>0</v>
      </c>
      <c r="AG26" t="str">
        <f>MID('Checksum-source'!$H24,AG$3,1)</f>
        <v>0</v>
      </c>
      <c r="AH26" t="str">
        <f>MID('Checksum-source'!$H24,AH$3,1)</f>
        <v>0</v>
      </c>
      <c r="AI26" s="14" t="str">
        <f>MID('Checksum-source'!$H24,AI$3,1)</f>
        <v>0</v>
      </c>
      <c r="AJ26" s="13" t="str">
        <f>MID('Checksum-source'!$I24,AJ$3,1)</f>
        <v>0</v>
      </c>
      <c r="AK26" t="str">
        <f>MID('Checksum-source'!$I24,AK$3,1)</f>
        <v>0</v>
      </c>
      <c r="AL26" t="str">
        <f>MID('Checksum-source'!$I24,AL$3,1)</f>
        <v>0</v>
      </c>
      <c r="AM26" t="str">
        <f>MID('Checksum-source'!$I24,AM$3,1)</f>
        <v>0</v>
      </c>
      <c r="AN26" t="str">
        <f>MID('Checksum-source'!$I24,AN$3,1)</f>
        <v>0</v>
      </c>
      <c r="AO26" t="str">
        <f>MID('Checksum-source'!$I24,AO$3,1)</f>
        <v>0</v>
      </c>
      <c r="AP26" t="str">
        <f>MID('Checksum-source'!$I24,AP$3,1)</f>
        <v>0</v>
      </c>
      <c r="AQ26" s="14" t="str">
        <f>MID('Checksum-source'!$I24,AQ$3,1)</f>
        <v>0</v>
      </c>
      <c r="AR26" s="13" t="str">
        <f>MID('Checksum-source'!$J24,AJ$3,1)</f>
        <v>0</v>
      </c>
      <c r="AS26" t="str">
        <f>MID('Checksum-source'!$J24,AK$3,1)</f>
        <v>0</v>
      </c>
      <c r="AT26" t="str">
        <f>MID('Checksum-source'!$J24,AL$3,1)</f>
        <v>0</v>
      </c>
      <c r="AU26" t="str">
        <f>MID('Checksum-source'!$J24,AM$3,1)</f>
        <v>0</v>
      </c>
      <c r="AV26" t="str">
        <f>MID('Checksum-source'!$J24,AN$3,1)</f>
        <v>0</v>
      </c>
      <c r="AW26" t="str">
        <f>MID('Checksum-source'!$J24,AO$3,1)</f>
        <v>0</v>
      </c>
      <c r="AX26" t="str">
        <f>MID('Checksum-source'!$J24,AP$3,1)</f>
        <v>0</v>
      </c>
      <c r="AY26" s="14" t="str">
        <f>MID('Checksum-source'!$J24,AQ$3,1)</f>
        <v>0</v>
      </c>
      <c r="AZ26" s="13" t="str">
        <f>MID('Checksum-source'!$K24,AR$3,1)</f>
        <v>1</v>
      </c>
      <c r="BA26" t="str">
        <f>MID('Checksum-source'!$K24,AS$3,1)</f>
        <v>0</v>
      </c>
      <c r="BB26" t="str">
        <f>MID('Checksum-source'!$K24,AT$3,1)</f>
        <v>0</v>
      </c>
      <c r="BC26" t="str">
        <f>MID('Checksum-source'!$K24,AU$3,1)</f>
        <v>0</v>
      </c>
      <c r="BD26" t="str">
        <f>MID('Checksum-source'!$K24,AV$3,1)</f>
        <v>1</v>
      </c>
      <c r="BE26" t="str">
        <f>MID('Checksum-source'!$K24,AW$3,1)</f>
        <v>1</v>
      </c>
      <c r="BF26" t="str">
        <f>MID('Checksum-source'!$K24,AX$3,1)</f>
        <v>1</v>
      </c>
      <c r="BG26" s="14" t="str">
        <f>MID('Checksum-source'!$K24,AY$3,1)</f>
        <v>0</v>
      </c>
      <c r="BH26" s="13" t="str">
        <f>MID('Checksum-source'!$L24,AZ$3,1)</f>
        <v>0</v>
      </c>
      <c r="BI26" t="str">
        <f>MID('Checksum-source'!$L24,BA$3,1)</f>
        <v>0</v>
      </c>
      <c r="BJ26" t="str">
        <f>MID('Checksum-source'!$L24,BB$3,1)</f>
        <v>1</v>
      </c>
      <c r="BK26" t="str">
        <f>MID('Checksum-source'!$L24,BC$3,1)</f>
        <v>0</v>
      </c>
      <c r="BL26" t="str">
        <f>MID('Checksum-source'!$L24,BD$3,1)</f>
        <v>1</v>
      </c>
      <c r="BM26" t="str">
        <f>MID('Checksum-source'!$L24,BE$3,1)</f>
        <v>1</v>
      </c>
      <c r="BN26" t="str">
        <f>MID('Checksum-source'!$L24,BF$3,1)</f>
        <v>0</v>
      </c>
      <c r="BO26" s="14" t="str">
        <f>MID('Checksum-source'!$L24,BG$3,1)</f>
        <v>0</v>
      </c>
      <c r="BP26" s="13" t="str">
        <f>MID('Checksum-source'!$M24,BH$3,1)</f>
        <v>0</v>
      </c>
      <c r="BQ26" t="str">
        <f>MID('Checksum-source'!$M24,BI$3,1)</f>
        <v>0</v>
      </c>
      <c r="BR26" t="str">
        <f>MID('Checksum-source'!$M24,BJ$3,1)</f>
        <v>0</v>
      </c>
      <c r="BS26" t="str">
        <f>MID('Checksum-source'!$M24,BK$3,1)</f>
        <v>0</v>
      </c>
      <c r="BT26" t="str">
        <f>MID('Checksum-source'!$M24,BL$3,1)</f>
        <v>0</v>
      </c>
      <c r="BU26" t="str">
        <f>MID('Checksum-source'!$M24,BM$3,1)</f>
        <v>0</v>
      </c>
      <c r="BV26" t="str">
        <f>MID('Checksum-source'!$M24,BN$3,1)</f>
        <v>0</v>
      </c>
      <c r="BW26" s="14" t="str">
        <f>MID('Checksum-source'!$M24,BO$3,1)</f>
        <v>0</v>
      </c>
      <c r="BX26" s="13" t="str">
        <f>MID('Checksum-source'!$N24,BP$3,1)</f>
        <v>0</v>
      </c>
      <c r="BY26" t="str">
        <f>MID('Checksum-source'!$N24,BQ$3,1)</f>
        <v>0</v>
      </c>
      <c r="BZ26" t="str">
        <f>MID('Checksum-source'!$N24,BR$3,1)</f>
        <v>0</v>
      </c>
      <c r="CA26" t="str">
        <f>MID('Checksum-source'!$N24,BS$3,1)</f>
        <v>0</v>
      </c>
      <c r="CB26" t="str">
        <f>MID('Checksum-source'!$N24,BT$3,1)</f>
        <v>0</v>
      </c>
      <c r="CC26" t="str">
        <f>MID('Checksum-source'!$N24,BU$3,1)</f>
        <v>0</v>
      </c>
      <c r="CD26" t="str">
        <f>MID('Checksum-source'!$N24,BV$3,1)</f>
        <v>0</v>
      </c>
      <c r="CE26" s="14" t="str">
        <f>MID('Checksum-source'!$N24,BW$3,1)</f>
        <v>0</v>
      </c>
      <c r="CF26" s="13" t="str">
        <f>MID('Checksum-source'!$O24,BX$3,1)</f>
        <v>0</v>
      </c>
      <c r="CG26" t="str">
        <f>MID('Checksum-source'!$O24,BY$3,1)</f>
        <v>0</v>
      </c>
      <c r="CH26" t="str">
        <f>MID('Checksum-source'!$O24,BZ$3,1)</f>
        <v>0</v>
      </c>
      <c r="CI26" t="str">
        <f>MID('Checksum-source'!$O24,CA$3,1)</f>
        <v>0</v>
      </c>
      <c r="CJ26" t="str">
        <f>MID('Checksum-source'!$O24,CB$3,1)</f>
        <v>0</v>
      </c>
      <c r="CK26" t="str">
        <f>MID('Checksum-source'!$O24,CC$3,1)</f>
        <v>0</v>
      </c>
      <c r="CL26" t="str">
        <f>MID('Checksum-source'!$O24,CD$3,1)</f>
        <v>0</v>
      </c>
      <c r="CM26" s="14" t="str">
        <f>MID('Checksum-source'!$O24,CE$3,1)</f>
        <v>0</v>
      </c>
      <c r="CN26" s="13" t="str">
        <f>MID('Checksum-source'!$P24,CF$3,1)</f>
        <v>1</v>
      </c>
      <c r="CO26" t="str">
        <f>MID('Checksum-source'!$P24,CG$3,1)</f>
        <v>0</v>
      </c>
      <c r="CP26" t="str">
        <f>MID('Checksum-source'!$P24,CH$3,1)</f>
        <v>0</v>
      </c>
      <c r="CQ26" t="str">
        <f>MID('Checksum-source'!$P24,CI$3,1)</f>
        <v>0</v>
      </c>
      <c r="CR26" t="str">
        <f>MID('Checksum-source'!$P24,CJ$3,1)</f>
        <v>0</v>
      </c>
      <c r="CS26" t="str">
        <f>MID('Checksum-source'!$P24,CK$3,1)</f>
        <v>0</v>
      </c>
      <c r="CT26" t="str">
        <f>MID('Checksum-source'!$P24,CL$3,1)</f>
        <v>0</v>
      </c>
      <c r="CU26" s="14" t="str">
        <f>MID('Checksum-source'!$P24,CM$3,1)</f>
        <v>0</v>
      </c>
      <c r="CV26" s="13" t="str">
        <f>MID('Checksum-source'!$Q24,CN$3,1)</f>
        <v>0</v>
      </c>
      <c r="CW26" t="str">
        <f>MID('Checksum-source'!$Q24,CO$3,1)</f>
        <v>0</v>
      </c>
      <c r="CX26" t="str">
        <f>MID('Checksum-source'!$Q24,CP$3,1)</f>
        <v>0</v>
      </c>
      <c r="CY26" t="str">
        <f>MID('Checksum-source'!$Q24,CQ$3,1)</f>
        <v>1</v>
      </c>
      <c r="CZ26" t="str">
        <f>MID('Checksum-source'!$Q24,CR$3,1)</f>
        <v>1</v>
      </c>
      <c r="DA26" t="str">
        <f>MID('Checksum-source'!$Q24,CS$3,1)</f>
        <v>0</v>
      </c>
      <c r="DB26" t="str">
        <f>MID('Checksum-source'!$Q24,CT$3,1)</f>
        <v>0</v>
      </c>
      <c r="DC26" s="14" t="str">
        <f>MID('Checksum-source'!$Q24,CU$3,1)</f>
        <v>1</v>
      </c>
      <c r="DD26" t="str">
        <f>MID('Checksum-source'!$R24,CV$3,1)</f>
        <v>0</v>
      </c>
      <c r="DE26" t="str">
        <f>MID('Checksum-source'!$R24,CW$3,1)</f>
        <v>1</v>
      </c>
      <c r="DF26" t="str">
        <f>MID('Checksum-source'!$R24,CX$3,1)</f>
        <v>0</v>
      </c>
      <c r="DG26" t="str">
        <f>MID('Checksum-source'!$R24,CY$3,1)</f>
        <v>0</v>
      </c>
      <c r="DH26" t="str">
        <f>MID('Checksum-source'!$R24,CZ$3,1)</f>
        <v>1</v>
      </c>
      <c r="DI26" t="str">
        <f>MID('Checksum-source'!$R24,DA$3,1)</f>
        <v>0</v>
      </c>
      <c r="DJ26" t="str">
        <f>MID('Checksum-source'!$R24,DB$3,1)</f>
        <v>0</v>
      </c>
      <c r="DK26" t="str">
        <f>MID('Checksum-source'!$R24,DC$3,1)</f>
        <v>0</v>
      </c>
      <c r="DL26" s="20">
        <f t="shared" si="1"/>
        <v>0</v>
      </c>
      <c r="DM26" s="20">
        <f t="shared" si="2"/>
        <v>1</v>
      </c>
      <c r="DN26" s="20">
        <f t="shared" si="3"/>
        <v>0</v>
      </c>
      <c r="DO26" s="20">
        <f t="shared" si="4"/>
        <v>0</v>
      </c>
      <c r="DP26" s="20">
        <f t="shared" si="5"/>
        <v>1</v>
      </c>
      <c r="DQ26" s="20">
        <f t="shared" si="6"/>
        <v>0</v>
      </c>
      <c r="DR26" s="20">
        <f t="shared" si="7"/>
        <v>0</v>
      </c>
      <c r="DS26" s="20">
        <f t="shared" si="8"/>
        <v>0</v>
      </c>
      <c r="DT26" t="str">
        <f t="shared" si="9"/>
        <v>OK</v>
      </c>
    </row>
    <row r="27" spans="1:124">
      <c r="A27">
        <v>24</v>
      </c>
      <c r="B27" t="str">
        <f>VLOOKUP($A27,'Checksum-source'!$1:$1048576,3)</f>
        <v>Heating</v>
      </c>
      <c r="C27" t="str">
        <f>'Checksum-source'!D25</f>
        <v>Auto signal</v>
      </c>
      <c r="D27" s="13" t="str">
        <f>MID('Checksum-source'!$E25,D$3,1)</f>
        <v>1</v>
      </c>
      <c r="E27" t="str">
        <f>MID('Checksum-source'!$E25,E$3,1)</f>
        <v>0</v>
      </c>
      <c r="F27" t="str">
        <f>MID('Checksum-source'!$E25,F$3,1)</f>
        <v>0</v>
      </c>
      <c r="G27" t="str">
        <f>MID('Checksum-source'!$E25,G$3,1)</f>
        <v>0</v>
      </c>
      <c r="H27" t="str">
        <f>MID('Checksum-source'!$E25,H$3,1)</f>
        <v>0</v>
      </c>
      <c r="I27" t="str">
        <f>MID('Checksum-source'!$E25,I$3,1)</f>
        <v>0</v>
      </c>
      <c r="J27" t="str">
        <f>MID('Checksum-source'!$E25,J$3,1)</f>
        <v>1</v>
      </c>
      <c r="K27" s="14" t="str">
        <f>MID('Checksum-source'!$E25,K$3,1)</f>
        <v>1</v>
      </c>
      <c r="L27" s="13" t="str">
        <f>MID('Checksum-source'!$F25,L$3,1)</f>
        <v>0</v>
      </c>
      <c r="M27" t="str">
        <f>MID('Checksum-source'!$F25,M$3,1)</f>
        <v>0</v>
      </c>
      <c r="N27" t="str">
        <f>MID('Checksum-source'!$F25,N$3,1)</f>
        <v>0</v>
      </c>
      <c r="O27" t="str">
        <f>MID('Checksum-source'!$F25,O$3,1)</f>
        <v>0</v>
      </c>
      <c r="P27" t="str">
        <f>MID('Checksum-source'!$F25,P$3,1)</f>
        <v>0</v>
      </c>
      <c r="Q27" t="str">
        <f>MID('Checksum-source'!$F25,Q$3,1)</f>
        <v>1</v>
      </c>
      <c r="R27" t="str">
        <f>MID('Checksum-source'!$F25,R$3,1)</f>
        <v>1</v>
      </c>
      <c r="S27" s="14" t="str">
        <f>MID('Checksum-source'!$F25,S$3,1)</f>
        <v>0</v>
      </c>
      <c r="T27" s="13" t="str">
        <f>MID('Checksum-source'!$G25,T$3,1)</f>
        <v>0</v>
      </c>
      <c r="U27" t="str">
        <f>MID('Checksum-source'!$G25,U$3,1)</f>
        <v>0</v>
      </c>
      <c r="V27" t="str">
        <f>MID('Checksum-source'!$G25,V$3,1)</f>
        <v>0</v>
      </c>
      <c r="W27" t="str">
        <f>MID('Checksum-source'!$G25,W$3,1)</f>
        <v>0</v>
      </c>
      <c r="X27" t="str">
        <f>MID('Checksum-source'!$G25,X$3,1)</f>
        <v>0</v>
      </c>
      <c r="Y27" t="str">
        <f>MID('Checksum-source'!$G25,Y$3,1)</f>
        <v>0</v>
      </c>
      <c r="Z27" t="str">
        <f>MID('Checksum-source'!$G25,Z$3,1)</f>
        <v>0</v>
      </c>
      <c r="AA27" s="14" t="str">
        <f>MID('Checksum-source'!$G25,AA$3,1)</f>
        <v>0</v>
      </c>
      <c r="AB27" s="13" t="str">
        <f>MID('Checksum-source'!$H25,AB$3,1)</f>
        <v>0</v>
      </c>
      <c r="AC27" t="str">
        <f>MID('Checksum-source'!$H25,AC$3,1)</f>
        <v>1</v>
      </c>
      <c r="AD27" t="str">
        <f>MID('Checksum-source'!$H25,AD$3,1)</f>
        <v>1</v>
      </c>
      <c r="AE27" t="str">
        <f>MID('Checksum-source'!$H25,AE$3,1)</f>
        <v>1</v>
      </c>
      <c r="AF27" t="str">
        <f>MID('Checksum-source'!$H25,AF$3,1)</f>
        <v>0</v>
      </c>
      <c r="AG27" t="str">
        <f>MID('Checksum-source'!$H25,AG$3,1)</f>
        <v>0</v>
      </c>
      <c r="AH27" t="str">
        <f>MID('Checksum-source'!$H25,AH$3,1)</f>
        <v>0</v>
      </c>
      <c r="AI27" s="14" t="str">
        <f>MID('Checksum-source'!$H25,AI$3,1)</f>
        <v>0</v>
      </c>
      <c r="AJ27" s="13" t="str">
        <f>MID('Checksum-source'!$I25,AJ$3,1)</f>
        <v>0</v>
      </c>
      <c r="AK27" t="str">
        <f>MID('Checksum-source'!$I25,AK$3,1)</f>
        <v>0</v>
      </c>
      <c r="AL27" t="str">
        <f>MID('Checksum-source'!$I25,AL$3,1)</f>
        <v>0</v>
      </c>
      <c r="AM27" t="str">
        <f>MID('Checksum-source'!$I25,AM$3,1)</f>
        <v>0</v>
      </c>
      <c r="AN27" t="str">
        <f>MID('Checksum-source'!$I25,AN$3,1)</f>
        <v>0</v>
      </c>
      <c r="AO27" t="str">
        <f>MID('Checksum-source'!$I25,AO$3,1)</f>
        <v>0</v>
      </c>
      <c r="AP27" t="str">
        <f>MID('Checksum-source'!$I25,AP$3,1)</f>
        <v>0</v>
      </c>
      <c r="AQ27" s="14" t="str">
        <f>MID('Checksum-source'!$I25,AQ$3,1)</f>
        <v>0</v>
      </c>
      <c r="AR27" s="13" t="str">
        <f>MID('Checksum-source'!$J25,AJ$3,1)</f>
        <v>0</v>
      </c>
      <c r="AS27" t="str">
        <f>MID('Checksum-source'!$J25,AK$3,1)</f>
        <v>0</v>
      </c>
      <c r="AT27" t="str">
        <f>MID('Checksum-source'!$J25,AL$3,1)</f>
        <v>0</v>
      </c>
      <c r="AU27" t="str">
        <f>MID('Checksum-source'!$J25,AM$3,1)</f>
        <v>0</v>
      </c>
      <c r="AV27" t="str">
        <f>MID('Checksum-source'!$J25,AN$3,1)</f>
        <v>0</v>
      </c>
      <c r="AW27" t="str">
        <f>MID('Checksum-source'!$J25,AO$3,1)</f>
        <v>0</v>
      </c>
      <c r="AX27" t="str">
        <f>MID('Checksum-source'!$J25,AP$3,1)</f>
        <v>0</v>
      </c>
      <c r="AY27" s="14" t="str">
        <f>MID('Checksum-source'!$J25,AQ$3,1)</f>
        <v>0</v>
      </c>
      <c r="AZ27" s="13" t="str">
        <f>MID('Checksum-source'!$K25,AR$3,1)</f>
        <v>0</v>
      </c>
      <c r="BA27" t="str">
        <f>MID('Checksum-source'!$K25,AS$3,1)</f>
        <v>0</v>
      </c>
      <c r="BB27" t="str">
        <f>MID('Checksum-source'!$K25,AT$3,1)</f>
        <v>0</v>
      </c>
      <c r="BC27" t="str">
        <f>MID('Checksum-source'!$K25,AU$3,1)</f>
        <v>0</v>
      </c>
      <c r="BD27" t="str">
        <f>MID('Checksum-source'!$K25,AV$3,1)</f>
        <v>1</v>
      </c>
      <c r="BE27" t="str">
        <f>MID('Checksum-source'!$K25,AW$3,1)</f>
        <v>1</v>
      </c>
      <c r="BF27" t="str">
        <f>MID('Checksum-source'!$K25,AX$3,1)</f>
        <v>1</v>
      </c>
      <c r="BG27" s="14" t="str">
        <f>MID('Checksum-source'!$K25,AY$3,1)</f>
        <v>0</v>
      </c>
      <c r="BH27" s="13" t="str">
        <f>MID('Checksum-source'!$L25,AZ$3,1)</f>
        <v>0</v>
      </c>
      <c r="BI27" t="str">
        <f>MID('Checksum-source'!$L25,BA$3,1)</f>
        <v>0</v>
      </c>
      <c r="BJ27" t="str">
        <f>MID('Checksum-source'!$L25,BB$3,1)</f>
        <v>1</v>
      </c>
      <c r="BK27" t="str">
        <f>MID('Checksum-source'!$L25,BC$3,1)</f>
        <v>1</v>
      </c>
      <c r="BL27" t="str">
        <f>MID('Checksum-source'!$L25,BD$3,1)</f>
        <v>0</v>
      </c>
      <c r="BM27" t="str">
        <f>MID('Checksum-source'!$L25,BE$3,1)</f>
        <v>0</v>
      </c>
      <c r="BN27" t="str">
        <f>MID('Checksum-source'!$L25,BF$3,1)</f>
        <v>0</v>
      </c>
      <c r="BO27" s="14" t="str">
        <f>MID('Checksum-source'!$L25,BG$3,1)</f>
        <v>1</v>
      </c>
      <c r="BP27" s="13" t="str">
        <f>MID('Checksum-source'!$M25,BH$3,1)</f>
        <v>0</v>
      </c>
      <c r="BQ27" t="str">
        <f>MID('Checksum-source'!$M25,BI$3,1)</f>
        <v>0</v>
      </c>
      <c r="BR27" t="str">
        <f>MID('Checksum-source'!$M25,BJ$3,1)</f>
        <v>0</v>
      </c>
      <c r="BS27" t="str">
        <f>MID('Checksum-source'!$M25,BK$3,1)</f>
        <v>0</v>
      </c>
      <c r="BT27" t="str">
        <f>MID('Checksum-source'!$M25,BL$3,1)</f>
        <v>0</v>
      </c>
      <c r="BU27" t="str">
        <f>MID('Checksum-source'!$M25,BM$3,1)</f>
        <v>0</v>
      </c>
      <c r="BV27" t="str">
        <f>MID('Checksum-source'!$M25,BN$3,1)</f>
        <v>0</v>
      </c>
      <c r="BW27" s="14" t="str">
        <f>MID('Checksum-source'!$M25,BO$3,1)</f>
        <v>0</v>
      </c>
      <c r="BX27" s="13" t="str">
        <f>MID('Checksum-source'!$N25,BP$3,1)</f>
        <v>0</v>
      </c>
      <c r="BY27" t="str">
        <f>MID('Checksum-source'!$N25,BQ$3,1)</f>
        <v>0</v>
      </c>
      <c r="BZ27" t="str">
        <f>MID('Checksum-source'!$N25,BR$3,1)</f>
        <v>0</v>
      </c>
      <c r="CA27" t="str">
        <f>MID('Checksum-source'!$N25,BS$3,1)</f>
        <v>0</v>
      </c>
      <c r="CB27" t="str">
        <f>MID('Checksum-source'!$N25,BT$3,1)</f>
        <v>0</v>
      </c>
      <c r="CC27" t="str">
        <f>MID('Checksum-source'!$N25,BU$3,1)</f>
        <v>0</v>
      </c>
      <c r="CD27" t="str">
        <f>MID('Checksum-source'!$N25,BV$3,1)</f>
        <v>0</v>
      </c>
      <c r="CE27" s="14" t="str">
        <f>MID('Checksum-source'!$N25,BW$3,1)</f>
        <v>0</v>
      </c>
      <c r="CF27" s="13" t="str">
        <f>MID('Checksum-source'!$O25,BX$3,1)</f>
        <v>0</v>
      </c>
      <c r="CG27" t="str">
        <f>MID('Checksum-source'!$O25,BY$3,1)</f>
        <v>0</v>
      </c>
      <c r="CH27" t="str">
        <f>MID('Checksum-source'!$O25,BZ$3,1)</f>
        <v>0</v>
      </c>
      <c r="CI27" t="str">
        <f>MID('Checksum-source'!$O25,CA$3,1)</f>
        <v>0</v>
      </c>
      <c r="CJ27" t="str">
        <f>MID('Checksum-source'!$O25,CB$3,1)</f>
        <v>0</v>
      </c>
      <c r="CK27" t="str">
        <f>MID('Checksum-source'!$O25,CC$3,1)</f>
        <v>0</v>
      </c>
      <c r="CL27" t="str">
        <f>MID('Checksum-source'!$O25,CD$3,1)</f>
        <v>0</v>
      </c>
      <c r="CM27" s="14" t="str">
        <f>MID('Checksum-source'!$O25,CE$3,1)</f>
        <v>0</v>
      </c>
      <c r="CN27" s="13" t="str">
        <f>MID('Checksum-source'!$P25,CF$3,1)</f>
        <v>1</v>
      </c>
      <c r="CO27" t="str">
        <f>MID('Checksum-source'!$P25,CG$3,1)</f>
        <v>0</v>
      </c>
      <c r="CP27" t="str">
        <f>MID('Checksum-source'!$P25,CH$3,1)</f>
        <v>0</v>
      </c>
      <c r="CQ27" t="str">
        <f>MID('Checksum-source'!$P25,CI$3,1)</f>
        <v>0</v>
      </c>
      <c r="CR27" t="str">
        <f>MID('Checksum-source'!$P25,CJ$3,1)</f>
        <v>0</v>
      </c>
      <c r="CS27" t="str">
        <f>MID('Checksum-source'!$P25,CK$3,1)</f>
        <v>0</v>
      </c>
      <c r="CT27" t="str">
        <f>MID('Checksum-source'!$P25,CL$3,1)</f>
        <v>0</v>
      </c>
      <c r="CU27" s="14" t="str">
        <f>MID('Checksum-source'!$P25,CM$3,1)</f>
        <v>0</v>
      </c>
      <c r="CV27" s="13" t="str">
        <f>MID('Checksum-source'!$Q25,CN$3,1)</f>
        <v>0</v>
      </c>
      <c r="CW27" t="str">
        <f>MID('Checksum-source'!$Q25,CO$3,1)</f>
        <v>0</v>
      </c>
      <c r="CX27" t="str">
        <f>MID('Checksum-source'!$Q25,CP$3,1)</f>
        <v>0</v>
      </c>
      <c r="CY27" t="str">
        <f>MID('Checksum-source'!$Q25,CQ$3,1)</f>
        <v>1</v>
      </c>
      <c r="CZ27" t="str">
        <f>MID('Checksum-source'!$Q25,CR$3,1)</f>
        <v>1</v>
      </c>
      <c r="DA27" t="str">
        <f>MID('Checksum-source'!$Q25,CS$3,1)</f>
        <v>0</v>
      </c>
      <c r="DB27" t="str">
        <f>MID('Checksum-source'!$Q25,CT$3,1)</f>
        <v>0</v>
      </c>
      <c r="DC27" s="14" t="str">
        <f>MID('Checksum-source'!$Q25,CU$3,1)</f>
        <v>1</v>
      </c>
      <c r="DD27" t="str">
        <f>MID('Checksum-source'!$R25,CV$3,1)</f>
        <v>1</v>
      </c>
      <c r="DE27" t="str">
        <f>MID('Checksum-source'!$R25,CW$3,1)</f>
        <v>1</v>
      </c>
      <c r="DF27" t="str">
        <f>MID('Checksum-source'!$R25,CX$3,1)</f>
        <v>0</v>
      </c>
      <c r="DG27" t="str">
        <f>MID('Checksum-source'!$R25,CY$3,1)</f>
        <v>1</v>
      </c>
      <c r="DH27" t="str">
        <f>MID('Checksum-source'!$R25,CZ$3,1)</f>
        <v>0</v>
      </c>
      <c r="DI27" t="str">
        <f>MID('Checksum-source'!$R25,DA$3,1)</f>
        <v>1</v>
      </c>
      <c r="DJ27" t="str">
        <f>MID('Checksum-source'!$R25,DB$3,1)</f>
        <v>1</v>
      </c>
      <c r="DK27" t="str">
        <f>MID('Checksum-source'!$R25,DC$3,1)</f>
        <v>0</v>
      </c>
      <c r="DL27" s="20">
        <f t="shared" si="1"/>
        <v>1</v>
      </c>
      <c r="DM27" s="20">
        <f t="shared" si="2"/>
        <v>1</v>
      </c>
      <c r="DN27" s="20">
        <f t="shared" si="3"/>
        <v>0</v>
      </c>
      <c r="DO27" s="20">
        <f t="shared" si="4"/>
        <v>1</v>
      </c>
      <c r="DP27" s="20">
        <f t="shared" si="5"/>
        <v>0</v>
      </c>
      <c r="DQ27" s="20">
        <f t="shared" si="6"/>
        <v>1</v>
      </c>
      <c r="DR27" s="20">
        <f t="shared" si="7"/>
        <v>1</v>
      </c>
      <c r="DS27" s="20">
        <f t="shared" si="8"/>
        <v>0</v>
      </c>
      <c r="DT27" t="str">
        <f t="shared" si="9"/>
        <v>OK</v>
      </c>
    </row>
    <row r="28" spans="1:124" ht="15" customHeight="1">
      <c r="A28">
        <v>25</v>
      </c>
      <c r="B28" t="str">
        <f>VLOOKUP($A28,'Checksum-source'!$1:$1048576,3)</f>
        <v>Heating</v>
      </c>
      <c r="C28" t="str">
        <f>'Checksum-source'!D26</f>
        <v>Auto signal</v>
      </c>
      <c r="D28" s="13" t="str">
        <f>MID('Checksum-source'!$E26,D$3,1)</f>
        <v>1</v>
      </c>
      <c r="E28" t="str">
        <f>MID('Checksum-source'!$E26,E$3,1)</f>
        <v>0</v>
      </c>
      <c r="F28" t="str">
        <f>MID('Checksum-source'!$E26,F$3,1)</f>
        <v>0</v>
      </c>
      <c r="G28" t="str">
        <f>MID('Checksum-source'!$E26,G$3,1)</f>
        <v>0</v>
      </c>
      <c r="H28" t="str">
        <f>MID('Checksum-source'!$E26,H$3,1)</f>
        <v>0</v>
      </c>
      <c r="I28" t="str">
        <f>MID('Checksum-source'!$E26,I$3,1)</f>
        <v>0</v>
      </c>
      <c r="J28" t="str">
        <f>MID('Checksum-source'!$E26,J$3,1)</f>
        <v>1</v>
      </c>
      <c r="K28" s="14" t="str">
        <f>MID('Checksum-source'!$E26,K$3,1)</f>
        <v>1</v>
      </c>
      <c r="L28" s="13" t="str">
        <f>MID('Checksum-source'!$F26,L$3,1)</f>
        <v>0</v>
      </c>
      <c r="M28" t="str">
        <f>MID('Checksum-source'!$F26,M$3,1)</f>
        <v>0</v>
      </c>
      <c r="N28" t="str">
        <f>MID('Checksum-source'!$F26,N$3,1)</f>
        <v>0</v>
      </c>
      <c r="O28" t="str">
        <f>MID('Checksum-source'!$F26,O$3,1)</f>
        <v>0</v>
      </c>
      <c r="P28" t="str">
        <f>MID('Checksum-source'!$F26,P$3,1)</f>
        <v>0</v>
      </c>
      <c r="Q28" t="str">
        <f>MID('Checksum-source'!$F26,Q$3,1)</f>
        <v>1</v>
      </c>
      <c r="R28" t="str">
        <f>MID('Checksum-source'!$F26,R$3,1)</f>
        <v>1</v>
      </c>
      <c r="S28" s="14" t="str">
        <f>MID('Checksum-source'!$F26,S$3,1)</f>
        <v>0</v>
      </c>
      <c r="T28" s="13" t="str">
        <f>MID('Checksum-source'!$G26,T$3,1)</f>
        <v>0</v>
      </c>
      <c r="U28" t="str">
        <f>MID('Checksum-source'!$G26,U$3,1)</f>
        <v>0</v>
      </c>
      <c r="V28" t="str">
        <f>MID('Checksum-source'!$G26,V$3,1)</f>
        <v>0</v>
      </c>
      <c r="W28" t="str">
        <f>MID('Checksum-source'!$G26,W$3,1)</f>
        <v>0</v>
      </c>
      <c r="X28" t="str">
        <f>MID('Checksum-source'!$G26,X$3,1)</f>
        <v>0</v>
      </c>
      <c r="Y28" t="str">
        <f>MID('Checksum-source'!$G26,Y$3,1)</f>
        <v>0</v>
      </c>
      <c r="Z28" t="str">
        <f>MID('Checksum-source'!$G26,Z$3,1)</f>
        <v>0</v>
      </c>
      <c r="AA28" s="14" t="str">
        <f>MID('Checksum-source'!$G26,AA$3,1)</f>
        <v>0</v>
      </c>
      <c r="AB28" s="13" t="str">
        <f>MID('Checksum-source'!$H26,AB$3,1)</f>
        <v>0</v>
      </c>
      <c r="AC28" t="str">
        <f>MID('Checksum-source'!$H26,AC$3,1)</f>
        <v>1</v>
      </c>
      <c r="AD28" t="str">
        <f>MID('Checksum-source'!$H26,AD$3,1)</f>
        <v>1</v>
      </c>
      <c r="AE28" t="str">
        <f>MID('Checksum-source'!$H26,AE$3,1)</f>
        <v>1</v>
      </c>
      <c r="AF28" t="str">
        <f>MID('Checksum-source'!$H26,AF$3,1)</f>
        <v>0</v>
      </c>
      <c r="AG28" t="str">
        <f>MID('Checksum-source'!$H26,AG$3,1)</f>
        <v>0</v>
      </c>
      <c r="AH28" t="str">
        <f>MID('Checksum-source'!$H26,AH$3,1)</f>
        <v>0</v>
      </c>
      <c r="AI28" s="14" t="str">
        <f>MID('Checksum-source'!$H26,AI$3,1)</f>
        <v>0</v>
      </c>
      <c r="AJ28" s="13" t="str">
        <f>MID('Checksum-source'!$I26,AJ$3,1)</f>
        <v>0</v>
      </c>
      <c r="AK28" t="str">
        <f>MID('Checksum-source'!$I26,AK$3,1)</f>
        <v>0</v>
      </c>
      <c r="AL28" t="str">
        <f>MID('Checksum-source'!$I26,AL$3,1)</f>
        <v>0</v>
      </c>
      <c r="AM28" t="str">
        <f>MID('Checksum-source'!$I26,AM$3,1)</f>
        <v>0</v>
      </c>
      <c r="AN28" t="str">
        <f>MID('Checksum-source'!$I26,AN$3,1)</f>
        <v>0</v>
      </c>
      <c r="AO28" t="str">
        <f>MID('Checksum-source'!$I26,AO$3,1)</f>
        <v>0</v>
      </c>
      <c r="AP28" t="str">
        <f>MID('Checksum-source'!$I26,AP$3,1)</f>
        <v>0</v>
      </c>
      <c r="AQ28" s="14" t="str">
        <f>MID('Checksum-source'!$I26,AQ$3,1)</f>
        <v>0</v>
      </c>
      <c r="AR28" s="13" t="str">
        <f>MID('Checksum-source'!$J26,AJ$3,1)</f>
        <v>0</v>
      </c>
      <c r="AS28" t="str">
        <f>MID('Checksum-source'!$J26,AK$3,1)</f>
        <v>0</v>
      </c>
      <c r="AT28" t="str">
        <f>MID('Checksum-source'!$J26,AL$3,1)</f>
        <v>0</v>
      </c>
      <c r="AU28" t="str">
        <f>MID('Checksum-source'!$J26,AM$3,1)</f>
        <v>0</v>
      </c>
      <c r="AV28" t="str">
        <f>MID('Checksum-source'!$J26,AN$3,1)</f>
        <v>0</v>
      </c>
      <c r="AW28" t="str">
        <f>MID('Checksum-source'!$J26,AO$3,1)</f>
        <v>0</v>
      </c>
      <c r="AX28" t="str">
        <f>MID('Checksum-source'!$J26,AP$3,1)</f>
        <v>0</v>
      </c>
      <c r="AY28" s="14" t="str">
        <f>MID('Checksum-source'!$J26,AQ$3,1)</f>
        <v>0</v>
      </c>
      <c r="AZ28" s="13" t="str">
        <f>MID('Checksum-source'!$K26,AR$3,1)</f>
        <v>0</v>
      </c>
      <c r="BA28" t="str">
        <f>MID('Checksum-source'!$K26,AS$3,1)</f>
        <v>0</v>
      </c>
      <c r="BB28" t="str">
        <f>MID('Checksum-source'!$K26,AT$3,1)</f>
        <v>0</v>
      </c>
      <c r="BC28" t="str">
        <f>MID('Checksum-source'!$K26,AU$3,1)</f>
        <v>0</v>
      </c>
      <c r="BD28" t="str">
        <f>MID('Checksum-source'!$K26,AV$3,1)</f>
        <v>1</v>
      </c>
      <c r="BE28" t="str">
        <f>MID('Checksum-source'!$K26,AW$3,1)</f>
        <v>1</v>
      </c>
      <c r="BF28" t="str">
        <f>MID('Checksum-source'!$K26,AX$3,1)</f>
        <v>1</v>
      </c>
      <c r="BG28" s="14" t="str">
        <f>MID('Checksum-source'!$K26,AY$3,1)</f>
        <v>0</v>
      </c>
      <c r="BH28" s="13" t="str">
        <f>MID('Checksum-source'!$L26,AZ$3,1)</f>
        <v>0</v>
      </c>
      <c r="BI28" t="str">
        <f>MID('Checksum-source'!$L26,BA$3,1)</f>
        <v>0</v>
      </c>
      <c r="BJ28" t="str">
        <f>MID('Checksum-source'!$L26,BB$3,1)</f>
        <v>1</v>
      </c>
      <c r="BK28" t="str">
        <f>MID('Checksum-source'!$L26,BC$3,1)</f>
        <v>1</v>
      </c>
      <c r="BL28" t="str">
        <f>MID('Checksum-source'!$L26,BD$3,1)</f>
        <v>1</v>
      </c>
      <c r="BM28" t="str">
        <f>MID('Checksum-source'!$L26,BE$3,1)</f>
        <v>0</v>
      </c>
      <c r="BN28" t="str">
        <f>MID('Checksum-source'!$L26,BF$3,1)</f>
        <v>1</v>
      </c>
      <c r="BO28" s="14" t="str">
        <f>MID('Checksum-source'!$L26,BG$3,1)</f>
        <v>0</v>
      </c>
      <c r="BP28" s="13" t="str">
        <f>MID('Checksum-source'!$M26,BH$3,1)</f>
        <v>0</v>
      </c>
      <c r="BQ28" t="str">
        <f>MID('Checksum-source'!$M26,BI$3,1)</f>
        <v>0</v>
      </c>
      <c r="BR28" t="str">
        <f>MID('Checksum-source'!$M26,BJ$3,1)</f>
        <v>0</v>
      </c>
      <c r="BS28" t="str">
        <f>MID('Checksum-source'!$M26,BK$3,1)</f>
        <v>0</v>
      </c>
      <c r="BT28" t="str">
        <f>MID('Checksum-source'!$M26,BL$3,1)</f>
        <v>0</v>
      </c>
      <c r="BU28" t="str">
        <f>MID('Checksum-source'!$M26,BM$3,1)</f>
        <v>0</v>
      </c>
      <c r="BV28" t="str">
        <f>MID('Checksum-source'!$M26,BN$3,1)</f>
        <v>0</v>
      </c>
      <c r="BW28" s="14" t="str">
        <f>MID('Checksum-source'!$M26,BO$3,1)</f>
        <v>0</v>
      </c>
      <c r="BX28" s="13" t="str">
        <f>MID('Checksum-source'!$N26,BP$3,1)</f>
        <v>0</v>
      </c>
      <c r="BY28" t="str">
        <f>MID('Checksum-source'!$N26,BQ$3,1)</f>
        <v>0</v>
      </c>
      <c r="BZ28" t="str">
        <f>MID('Checksum-source'!$N26,BR$3,1)</f>
        <v>0</v>
      </c>
      <c r="CA28" t="str">
        <f>MID('Checksum-source'!$N26,BS$3,1)</f>
        <v>0</v>
      </c>
      <c r="CB28" t="str">
        <f>MID('Checksum-source'!$N26,BT$3,1)</f>
        <v>0</v>
      </c>
      <c r="CC28" t="str">
        <f>MID('Checksum-source'!$N26,BU$3,1)</f>
        <v>0</v>
      </c>
      <c r="CD28" t="str">
        <f>MID('Checksum-source'!$N26,BV$3,1)</f>
        <v>0</v>
      </c>
      <c r="CE28" s="14" t="str">
        <f>MID('Checksum-source'!$N26,BW$3,1)</f>
        <v>0</v>
      </c>
      <c r="CF28" s="13" t="str">
        <f>MID('Checksum-source'!$O26,BX$3,1)</f>
        <v>0</v>
      </c>
      <c r="CG28" t="str">
        <f>MID('Checksum-source'!$O26,BY$3,1)</f>
        <v>0</v>
      </c>
      <c r="CH28" t="str">
        <f>MID('Checksum-source'!$O26,BZ$3,1)</f>
        <v>0</v>
      </c>
      <c r="CI28" t="str">
        <f>MID('Checksum-source'!$O26,CA$3,1)</f>
        <v>0</v>
      </c>
      <c r="CJ28" t="str">
        <f>MID('Checksum-source'!$O26,CB$3,1)</f>
        <v>0</v>
      </c>
      <c r="CK28" t="str">
        <f>MID('Checksum-source'!$O26,CC$3,1)</f>
        <v>0</v>
      </c>
      <c r="CL28" t="str">
        <f>MID('Checksum-source'!$O26,CD$3,1)</f>
        <v>0</v>
      </c>
      <c r="CM28" s="14" t="str">
        <f>MID('Checksum-source'!$O26,CE$3,1)</f>
        <v>0</v>
      </c>
      <c r="CN28" s="13" t="str">
        <f>MID('Checksum-source'!$P26,CF$3,1)</f>
        <v>1</v>
      </c>
      <c r="CO28" t="str">
        <f>MID('Checksum-source'!$P26,CG$3,1)</f>
        <v>0</v>
      </c>
      <c r="CP28" t="str">
        <f>MID('Checksum-source'!$P26,CH$3,1)</f>
        <v>0</v>
      </c>
      <c r="CQ28" t="str">
        <f>MID('Checksum-source'!$P26,CI$3,1)</f>
        <v>0</v>
      </c>
      <c r="CR28" t="str">
        <f>MID('Checksum-source'!$P26,CJ$3,1)</f>
        <v>0</v>
      </c>
      <c r="CS28" t="str">
        <f>MID('Checksum-source'!$P26,CK$3,1)</f>
        <v>0</v>
      </c>
      <c r="CT28" t="str">
        <f>MID('Checksum-source'!$P26,CL$3,1)</f>
        <v>0</v>
      </c>
      <c r="CU28" s="14" t="str">
        <f>MID('Checksum-source'!$P26,CM$3,1)</f>
        <v>0</v>
      </c>
      <c r="CV28" s="13" t="str">
        <f>MID('Checksum-source'!$Q26,CN$3,1)</f>
        <v>0</v>
      </c>
      <c r="CW28" t="str">
        <f>MID('Checksum-source'!$Q26,CO$3,1)</f>
        <v>0</v>
      </c>
      <c r="CX28" t="str">
        <f>MID('Checksum-source'!$Q26,CP$3,1)</f>
        <v>0</v>
      </c>
      <c r="CY28" t="str">
        <f>MID('Checksum-source'!$Q26,CQ$3,1)</f>
        <v>1</v>
      </c>
      <c r="CZ28" t="str">
        <f>MID('Checksum-source'!$Q26,CR$3,1)</f>
        <v>1</v>
      </c>
      <c r="DA28" t="str">
        <f>MID('Checksum-source'!$Q26,CS$3,1)</f>
        <v>0</v>
      </c>
      <c r="DB28" t="str">
        <f>MID('Checksum-source'!$Q26,CT$3,1)</f>
        <v>0</v>
      </c>
      <c r="DC28" s="14" t="str">
        <f>MID('Checksum-source'!$Q26,CU$3,1)</f>
        <v>1</v>
      </c>
      <c r="DD28" t="str">
        <f>MID('Checksum-source'!$R26,CV$3,1)</f>
        <v>1</v>
      </c>
      <c r="DE28" t="str">
        <f>MID('Checksum-source'!$R26,CW$3,1)</f>
        <v>1</v>
      </c>
      <c r="DF28" t="str">
        <f>MID('Checksum-source'!$R26,CX$3,1)</f>
        <v>0</v>
      </c>
      <c r="DG28" t="str">
        <f>MID('Checksum-source'!$R26,CY$3,1)</f>
        <v>1</v>
      </c>
      <c r="DH28" t="str">
        <f>MID('Checksum-source'!$R26,CZ$3,1)</f>
        <v>1</v>
      </c>
      <c r="DI28" t="str">
        <f>MID('Checksum-source'!$R26,DA$3,1)</f>
        <v>1</v>
      </c>
      <c r="DJ28" t="str">
        <f>MID('Checksum-source'!$R26,DB$3,1)</f>
        <v>0</v>
      </c>
      <c r="DK28" t="str">
        <f>MID('Checksum-source'!$R26,DC$3,1)</f>
        <v>1</v>
      </c>
      <c r="DL28" s="20">
        <f t="shared" si="1"/>
        <v>1</v>
      </c>
      <c r="DM28" s="20">
        <f t="shared" si="2"/>
        <v>1</v>
      </c>
      <c r="DN28" s="20">
        <f t="shared" si="3"/>
        <v>0</v>
      </c>
      <c r="DO28" s="20">
        <f t="shared" si="4"/>
        <v>1</v>
      </c>
      <c r="DP28" s="20">
        <f t="shared" si="5"/>
        <v>1</v>
      </c>
      <c r="DQ28" s="20">
        <f t="shared" si="6"/>
        <v>1</v>
      </c>
      <c r="DR28" s="20">
        <f t="shared" si="7"/>
        <v>0</v>
      </c>
      <c r="DS28" s="20">
        <f t="shared" si="8"/>
        <v>1</v>
      </c>
      <c r="DT28" t="str">
        <f t="shared" si="9"/>
        <v>OK</v>
      </c>
    </row>
    <row r="29" spans="1:124">
      <c r="A29">
        <v>26</v>
      </c>
      <c r="B29" t="str">
        <f>VLOOKUP($A29,'Checksum-source'!$1:$1048576,3)</f>
        <v>Heating</v>
      </c>
      <c r="C29" t="str">
        <f>'Checksum-source'!D27</f>
        <v>Auto signal</v>
      </c>
      <c r="D29" s="13" t="str">
        <f>MID('Checksum-source'!$E27,D$3,1)</f>
        <v>1</v>
      </c>
      <c r="E29" t="str">
        <f>MID('Checksum-source'!$E27,E$3,1)</f>
        <v>0</v>
      </c>
      <c r="F29" t="str">
        <f>MID('Checksum-source'!$E27,F$3,1)</f>
        <v>0</v>
      </c>
      <c r="G29" t="str">
        <f>MID('Checksum-source'!$E27,G$3,1)</f>
        <v>0</v>
      </c>
      <c r="H29" t="str">
        <f>MID('Checksum-source'!$E27,H$3,1)</f>
        <v>0</v>
      </c>
      <c r="I29" t="str">
        <f>MID('Checksum-source'!$E27,I$3,1)</f>
        <v>0</v>
      </c>
      <c r="J29" t="str">
        <f>MID('Checksum-source'!$E27,J$3,1)</f>
        <v>1</v>
      </c>
      <c r="K29" s="14" t="str">
        <f>MID('Checksum-source'!$E27,K$3,1)</f>
        <v>1</v>
      </c>
      <c r="L29" s="13" t="str">
        <f>MID('Checksum-source'!$F27,L$3,1)</f>
        <v>0</v>
      </c>
      <c r="M29" t="str">
        <f>MID('Checksum-source'!$F27,M$3,1)</f>
        <v>0</v>
      </c>
      <c r="N29" t="str">
        <f>MID('Checksum-source'!$F27,N$3,1)</f>
        <v>0</v>
      </c>
      <c r="O29" t="str">
        <f>MID('Checksum-source'!$F27,O$3,1)</f>
        <v>0</v>
      </c>
      <c r="P29" t="str">
        <f>MID('Checksum-source'!$F27,P$3,1)</f>
        <v>0</v>
      </c>
      <c r="Q29" t="str">
        <f>MID('Checksum-source'!$F27,Q$3,1)</f>
        <v>1</v>
      </c>
      <c r="R29" t="str">
        <f>MID('Checksum-source'!$F27,R$3,1)</f>
        <v>1</v>
      </c>
      <c r="S29" s="14" t="str">
        <f>MID('Checksum-source'!$F27,S$3,1)</f>
        <v>0</v>
      </c>
      <c r="T29" s="13" t="str">
        <f>MID('Checksum-source'!$G27,T$3,1)</f>
        <v>0</v>
      </c>
      <c r="U29" t="str">
        <f>MID('Checksum-source'!$G27,U$3,1)</f>
        <v>0</v>
      </c>
      <c r="V29" t="str">
        <f>MID('Checksum-source'!$G27,V$3,1)</f>
        <v>0</v>
      </c>
      <c r="W29" t="str">
        <f>MID('Checksum-source'!$G27,W$3,1)</f>
        <v>0</v>
      </c>
      <c r="X29" t="str">
        <f>MID('Checksum-source'!$G27,X$3,1)</f>
        <v>0</v>
      </c>
      <c r="Y29" t="str">
        <f>MID('Checksum-source'!$G27,Y$3,1)</f>
        <v>0</v>
      </c>
      <c r="Z29" t="str">
        <f>MID('Checksum-source'!$G27,Z$3,1)</f>
        <v>1</v>
      </c>
      <c r="AA29" s="14" t="str">
        <f>MID('Checksum-source'!$G27,AA$3,1)</f>
        <v>0</v>
      </c>
      <c r="AB29" s="13" t="str">
        <f>MID('Checksum-source'!$H27,AB$3,1)</f>
        <v>0</v>
      </c>
      <c r="AC29" t="str">
        <f>MID('Checksum-source'!$H27,AC$3,1)</f>
        <v>1</v>
      </c>
      <c r="AD29" t="str">
        <f>MID('Checksum-source'!$H27,AD$3,1)</f>
        <v>1</v>
      </c>
      <c r="AE29" t="str">
        <f>MID('Checksum-source'!$H27,AE$3,1)</f>
        <v>1</v>
      </c>
      <c r="AF29" t="str">
        <f>MID('Checksum-source'!$H27,AF$3,1)</f>
        <v>0</v>
      </c>
      <c r="AG29" t="str">
        <f>MID('Checksum-source'!$H27,AG$3,1)</f>
        <v>0</v>
      </c>
      <c r="AH29" t="str">
        <f>MID('Checksum-source'!$H27,AH$3,1)</f>
        <v>0</v>
      </c>
      <c r="AI29" s="14" t="str">
        <f>MID('Checksum-source'!$H27,AI$3,1)</f>
        <v>0</v>
      </c>
      <c r="AJ29" s="13" t="str">
        <f>MID('Checksum-source'!$I27,AJ$3,1)</f>
        <v>0</v>
      </c>
      <c r="AK29" t="str">
        <f>MID('Checksum-source'!$I27,AK$3,1)</f>
        <v>0</v>
      </c>
      <c r="AL29" t="str">
        <f>MID('Checksum-source'!$I27,AL$3,1)</f>
        <v>0</v>
      </c>
      <c r="AM29" t="str">
        <f>MID('Checksum-source'!$I27,AM$3,1)</f>
        <v>0</v>
      </c>
      <c r="AN29" t="str">
        <f>MID('Checksum-source'!$I27,AN$3,1)</f>
        <v>0</v>
      </c>
      <c r="AO29" t="str">
        <f>MID('Checksum-source'!$I27,AO$3,1)</f>
        <v>0</v>
      </c>
      <c r="AP29" t="str">
        <f>MID('Checksum-source'!$I27,AP$3,1)</f>
        <v>0</v>
      </c>
      <c r="AQ29" s="14" t="str">
        <f>MID('Checksum-source'!$I27,AQ$3,1)</f>
        <v>0</v>
      </c>
      <c r="AR29" s="13" t="str">
        <f>MID('Checksum-source'!$J27,AJ$3,1)</f>
        <v>0</v>
      </c>
      <c r="AS29" t="str">
        <f>MID('Checksum-source'!$J27,AK$3,1)</f>
        <v>0</v>
      </c>
      <c r="AT29" t="str">
        <f>MID('Checksum-source'!$J27,AL$3,1)</f>
        <v>0</v>
      </c>
      <c r="AU29" t="str">
        <f>MID('Checksum-source'!$J27,AM$3,1)</f>
        <v>0</v>
      </c>
      <c r="AV29" t="str">
        <f>MID('Checksum-source'!$J27,AN$3,1)</f>
        <v>0</v>
      </c>
      <c r="AW29" t="str">
        <f>MID('Checksum-source'!$J27,AO$3,1)</f>
        <v>0</v>
      </c>
      <c r="AX29" t="str">
        <f>MID('Checksum-source'!$J27,AP$3,1)</f>
        <v>0</v>
      </c>
      <c r="AY29" s="14" t="str">
        <f>MID('Checksum-source'!$J27,AQ$3,1)</f>
        <v>0</v>
      </c>
      <c r="AZ29" s="13" t="str">
        <f>MID('Checksum-source'!$K27,AR$3,1)</f>
        <v>0</v>
      </c>
      <c r="BA29" t="str">
        <f>MID('Checksum-source'!$K27,AS$3,1)</f>
        <v>0</v>
      </c>
      <c r="BB29" t="str">
        <f>MID('Checksum-source'!$K27,AT$3,1)</f>
        <v>0</v>
      </c>
      <c r="BC29" t="str">
        <f>MID('Checksum-source'!$K27,AU$3,1)</f>
        <v>0</v>
      </c>
      <c r="BD29" t="str">
        <f>MID('Checksum-source'!$K27,AV$3,1)</f>
        <v>1</v>
      </c>
      <c r="BE29" t="str">
        <f>MID('Checksum-source'!$K27,AW$3,1)</f>
        <v>1</v>
      </c>
      <c r="BF29" t="str">
        <f>MID('Checksum-source'!$K27,AX$3,1)</f>
        <v>1</v>
      </c>
      <c r="BG29" s="14" t="str">
        <f>MID('Checksum-source'!$K27,AY$3,1)</f>
        <v>1</v>
      </c>
      <c r="BH29" s="13" t="str">
        <f>MID('Checksum-source'!$L27,AZ$3,1)</f>
        <v>0</v>
      </c>
      <c r="BI29" t="str">
        <f>MID('Checksum-source'!$L27,BA$3,1)</f>
        <v>0</v>
      </c>
      <c r="BJ29" t="str">
        <f>MID('Checksum-source'!$L27,BB$3,1)</f>
        <v>0</v>
      </c>
      <c r="BK29" t="str">
        <f>MID('Checksum-source'!$L27,BC$3,1)</f>
        <v>0</v>
      </c>
      <c r="BL29" t="str">
        <f>MID('Checksum-source'!$L27,BD$3,1)</f>
        <v>0</v>
      </c>
      <c r="BM29" t="str">
        <f>MID('Checksum-source'!$L27,BE$3,1)</f>
        <v>1</v>
      </c>
      <c r="BN29" t="str">
        <f>MID('Checksum-source'!$L27,BF$3,1)</f>
        <v>1</v>
      </c>
      <c r="BO29" s="14" t="str">
        <f>MID('Checksum-source'!$L27,BG$3,1)</f>
        <v>1</v>
      </c>
      <c r="BP29" s="13" t="str">
        <f>MID('Checksum-source'!$M27,BH$3,1)</f>
        <v>0</v>
      </c>
      <c r="BQ29" t="str">
        <f>MID('Checksum-source'!$M27,BI$3,1)</f>
        <v>0</v>
      </c>
      <c r="BR29" t="str">
        <f>MID('Checksum-source'!$M27,BJ$3,1)</f>
        <v>0</v>
      </c>
      <c r="BS29" t="str">
        <f>MID('Checksum-source'!$M27,BK$3,1)</f>
        <v>0</v>
      </c>
      <c r="BT29" t="str">
        <f>MID('Checksum-source'!$M27,BL$3,1)</f>
        <v>0</v>
      </c>
      <c r="BU29" t="str">
        <f>MID('Checksum-source'!$M27,BM$3,1)</f>
        <v>0</v>
      </c>
      <c r="BV29" t="str">
        <f>MID('Checksum-source'!$M27,BN$3,1)</f>
        <v>0</v>
      </c>
      <c r="BW29" s="14" t="str">
        <f>MID('Checksum-source'!$M27,BO$3,1)</f>
        <v>0</v>
      </c>
      <c r="BX29" s="13" t="str">
        <f>MID('Checksum-source'!$N27,BP$3,1)</f>
        <v>0</v>
      </c>
      <c r="BY29" t="str">
        <f>MID('Checksum-source'!$N27,BQ$3,1)</f>
        <v>0</v>
      </c>
      <c r="BZ29" t="str">
        <f>MID('Checksum-source'!$N27,BR$3,1)</f>
        <v>0</v>
      </c>
      <c r="CA29" t="str">
        <f>MID('Checksum-source'!$N27,BS$3,1)</f>
        <v>0</v>
      </c>
      <c r="CB29" t="str">
        <f>MID('Checksum-source'!$N27,BT$3,1)</f>
        <v>0</v>
      </c>
      <c r="CC29" t="str">
        <f>MID('Checksum-source'!$N27,BU$3,1)</f>
        <v>0</v>
      </c>
      <c r="CD29" t="str">
        <f>MID('Checksum-source'!$N27,BV$3,1)</f>
        <v>0</v>
      </c>
      <c r="CE29" s="14" t="str">
        <f>MID('Checksum-source'!$N27,BW$3,1)</f>
        <v>0</v>
      </c>
      <c r="CF29" s="13" t="str">
        <f>MID('Checksum-source'!$O27,BX$3,1)</f>
        <v>0</v>
      </c>
      <c r="CG29" t="str">
        <f>MID('Checksum-source'!$O27,BY$3,1)</f>
        <v>0</v>
      </c>
      <c r="CH29" t="str">
        <f>MID('Checksum-source'!$O27,BZ$3,1)</f>
        <v>0</v>
      </c>
      <c r="CI29" t="str">
        <f>MID('Checksum-source'!$O27,CA$3,1)</f>
        <v>0</v>
      </c>
      <c r="CJ29" t="str">
        <f>MID('Checksum-source'!$O27,CB$3,1)</f>
        <v>0</v>
      </c>
      <c r="CK29" t="str">
        <f>MID('Checksum-source'!$O27,CC$3,1)</f>
        <v>0</v>
      </c>
      <c r="CL29" t="str">
        <f>MID('Checksum-source'!$O27,CD$3,1)</f>
        <v>0</v>
      </c>
      <c r="CM29" s="14" t="str">
        <f>MID('Checksum-source'!$O27,CE$3,1)</f>
        <v>0</v>
      </c>
      <c r="CN29" s="13" t="str">
        <f>MID('Checksum-source'!$P27,CF$3,1)</f>
        <v>1</v>
      </c>
      <c r="CO29" t="str">
        <f>MID('Checksum-source'!$P27,CG$3,1)</f>
        <v>0</v>
      </c>
      <c r="CP29" t="str">
        <f>MID('Checksum-source'!$P27,CH$3,1)</f>
        <v>0</v>
      </c>
      <c r="CQ29" t="str">
        <f>MID('Checksum-source'!$P27,CI$3,1)</f>
        <v>0</v>
      </c>
      <c r="CR29" t="str">
        <f>MID('Checksum-source'!$P27,CJ$3,1)</f>
        <v>0</v>
      </c>
      <c r="CS29" t="str">
        <f>MID('Checksum-source'!$P27,CK$3,1)</f>
        <v>0</v>
      </c>
      <c r="CT29" t="str">
        <f>MID('Checksum-source'!$P27,CL$3,1)</f>
        <v>0</v>
      </c>
      <c r="CU29" s="14" t="str">
        <f>MID('Checksum-source'!$P27,CM$3,1)</f>
        <v>0</v>
      </c>
      <c r="CV29" s="13" t="str">
        <f>MID('Checksum-source'!$Q27,CN$3,1)</f>
        <v>0</v>
      </c>
      <c r="CW29" t="str">
        <f>MID('Checksum-source'!$Q27,CO$3,1)</f>
        <v>0</v>
      </c>
      <c r="CX29" t="str">
        <f>MID('Checksum-source'!$Q27,CP$3,1)</f>
        <v>0</v>
      </c>
      <c r="CY29" t="str">
        <f>MID('Checksum-source'!$Q27,CQ$3,1)</f>
        <v>1</v>
      </c>
      <c r="CZ29" t="str">
        <f>MID('Checksum-source'!$Q27,CR$3,1)</f>
        <v>1</v>
      </c>
      <c r="DA29" t="str">
        <f>MID('Checksum-source'!$Q27,CS$3,1)</f>
        <v>0</v>
      </c>
      <c r="DB29" t="str">
        <f>MID('Checksum-source'!$Q27,CT$3,1)</f>
        <v>0</v>
      </c>
      <c r="DC29" s="14" t="str">
        <f>MID('Checksum-source'!$Q27,CU$3,1)</f>
        <v>1</v>
      </c>
      <c r="DD29" t="str">
        <f>MID('Checksum-source'!$R27,CV$3,1)</f>
        <v>1</v>
      </c>
      <c r="DE29" t="str">
        <f>MID('Checksum-source'!$R27,CW$3,1)</f>
        <v>1</v>
      </c>
      <c r="DF29" t="str">
        <f>MID('Checksum-source'!$R27,CX$3,1)</f>
        <v>1</v>
      </c>
      <c r="DG29" t="str">
        <f>MID('Checksum-source'!$R27,CY$3,1)</f>
        <v>0</v>
      </c>
      <c r="DH29" t="str">
        <f>MID('Checksum-source'!$R27,CZ$3,1)</f>
        <v>0</v>
      </c>
      <c r="DI29" t="str">
        <f>MID('Checksum-source'!$R27,DA$3,1)</f>
        <v>0</v>
      </c>
      <c r="DJ29" t="str">
        <f>MID('Checksum-source'!$R27,DB$3,1)</f>
        <v>1</v>
      </c>
      <c r="DK29" t="str">
        <f>MID('Checksum-source'!$R27,DC$3,1)</f>
        <v>1</v>
      </c>
      <c r="DL29" s="20">
        <f t="shared" si="1"/>
        <v>1</v>
      </c>
      <c r="DM29" s="20">
        <f t="shared" si="2"/>
        <v>1</v>
      </c>
      <c r="DN29" s="20">
        <f t="shared" si="3"/>
        <v>1</v>
      </c>
      <c r="DO29" s="20">
        <f t="shared" si="4"/>
        <v>0</v>
      </c>
      <c r="DP29" s="20">
        <f t="shared" si="5"/>
        <v>0</v>
      </c>
      <c r="DQ29" s="20">
        <f t="shared" si="6"/>
        <v>0</v>
      </c>
      <c r="DR29" s="20">
        <f t="shared" si="7"/>
        <v>1</v>
      </c>
      <c r="DS29" s="20">
        <f t="shared" si="8"/>
        <v>1</v>
      </c>
      <c r="DT29" t="str">
        <f t="shared" si="9"/>
        <v>OK</v>
      </c>
    </row>
    <row r="30" spans="1:124" ht="15" customHeight="1">
      <c r="A30">
        <v>27</v>
      </c>
      <c r="B30" t="str">
        <f>VLOOKUP($A30,'Checksum-source'!$1:$1048576,3)</f>
        <v>Heating</v>
      </c>
      <c r="C30" t="str">
        <f>'Checksum-source'!D28</f>
        <v>Change fan</v>
      </c>
      <c r="D30" s="13" t="str">
        <f>MID('Checksum-source'!$E28,D$3,1)</f>
        <v>1</v>
      </c>
      <c r="E30" t="str">
        <f>MID('Checksum-source'!$E28,E$3,1)</f>
        <v>0</v>
      </c>
      <c r="F30" t="str">
        <f>MID('Checksum-source'!$E28,F$3,1)</f>
        <v>0</v>
      </c>
      <c r="G30" t="str">
        <f>MID('Checksum-source'!$E28,G$3,1)</f>
        <v>0</v>
      </c>
      <c r="H30" t="str">
        <f>MID('Checksum-source'!$E28,H$3,1)</f>
        <v>0</v>
      </c>
      <c r="I30" t="str">
        <f>MID('Checksum-source'!$E28,I$3,1)</f>
        <v>0</v>
      </c>
      <c r="J30" t="str">
        <f>MID('Checksum-source'!$E28,J$3,1)</f>
        <v>1</v>
      </c>
      <c r="K30" s="14" t="str">
        <f>MID('Checksum-source'!$E28,K$3,1)</f>
        <v>1</v>
      </c>
      <c r="L30" s="13" t="str">
        <f>MID('Checksum-source'!$F28,L$3,1)</f>
        <v>0</v>
      </c>
      <c r="M30" t="str">
        <f>MID('Checksum-source'!$F28,M$3,1)</f>
        <v>0</v>
      </c>
      <c r="N30" t="str">
        <f>MID('Checksum-source'!$F28,N$3,1)</f>
        <v>0</v>
      </c>
      <c r="O30" t="str">
        <f>MID('Checksum-source'!$F28,O$3,1)</f>
        <v>0</v>
      </c>
      <c r="P30" t="str">
        <f>MID('Checksum-source'!$F28,P$3,1)</f>
        <v>0</v>
      </c>
      <c r="Q30" t="str">
        <f>MID('Checksum-source'!$F28,Q$3,1)</f>
        <v>1</v>
      </c>
      <c r="R30" t="str">
        <f>MID('Checksum-source'!$F28,R$3,1)</f>
        <v>1</v>
      </c>
      <c r="S30" s="14" t="str">
        <f>MID('Checksum-source'!$F28,S$3,1)</f>
        <v>0</v>
      </c>
      <c r="T30" s="13" t="str">
        <f>MID('Checksum-source'!$G28,T$3,1)</f>
        <v>0</v>
      </c>
      <c r="U30" t="str">
        <f>MID('Checksum-source'!$G28,U$3,1)</f>
        <v>0</v>
      </c>
      <c r="V30" t="str">
        <f>MID('Checksum-source'!$G28,V$3,1)</f>
        <v>0</v>
      </c>
      <c r="W30" t="str">
        <f>MID('Checksum-source'!$G28,W$3,1)</f>
        <v>0</v>
      </c>
      <c r="X30" t="str">
        <f>MID('Checksum-source'!$G28,X$3,1)</f>
        <v>0</v>
      </c>
      <c r="Y30" t="str">
        <f>MID('Checksum-source'!$G28,Y$3,1)</f>
        <v>0</v>
      </c>
      <c r="Z30" t="str">
        <f>MID('Checksum-source'!$G28,Z$3,1)</f>
        <v>0</v>
      </c>
      <c r="AA30" s="14" t="str">
        <f>MID('Checksum-source'!$G28,AA$3,1)</f>
        <v>1</v>
      </c>
      <c r="AB30" s="13" t="str">
        <f>MID('Checksum-source'!$H28,AB$3,1)</f>
        <v>0</v>
      </c>
      <c r="AC30" t="str">
        <f>MID('Checksum-source'!$H28,AC$3,1)</f>
        <v>1</v>
      </c>
      <c r="AD30" t="str">
        <f>MID('Checksum-source'!$H28,AD$3,1)</f>
        <v>1</v>
      </c>
      <c r="AE30" t="str">
        <f>MID('Checksum-source'!$H28,AE$3,1)</f>
        <v>1</v>
      </c>
      <c r="AF30" t="str">
        <f>MID('Checksum-source'!$H28,AF$3,1)</f>
        <v>0</v>
      </c>
      <c r="AG30" t="str">
        <f>MID('Checksum-source'!$H28,AG$3,1)</f>
        <v>0</v>
      </c>
      <c r="AH30" t="str">
        <f>MID('Checksum-source'!$H28,AH$3,1)</f>
        <v>0</v>
      </c>
      <c r="AI30" s="14" t="str">
        <f>MID('Checksum-source'!$H28,AI$3,1)</f>
        <v>0</v>
      </c>
      <c r="AJ30" s="13" t="str">
        <f>MID('Checksum-source'!$I28,AJ$3,1)</f>
        <v>0</v>
      </c>
      <c r="AK30" t="str">
        <f>MID('Checksum-source'!$I28,AK$3,1)</f>
        <v>0</v>
      </c>
      <c r="AL30" t="str">
        <f>MID('Checksum-source'!$I28,AL$3,1)</f>
        <v>0</v>
      </c>
      <c r="AM30" t="str">
        <f>MID('Checksum-source'!$I28,AM$3,1)</f>
        <v>0</v>
      </c>
      <c r="AN30" t="str">
        <f>MID('Checksum-source'!$I28,AN$3,1)</f>
        <v>0</v>
      </c>
      <c r="AO30" t="str">
        <f>MID('Checksum-source'!$I28,AO$3,1)</f>
        <v>0</v>
      </c>
      <c r="AP30" t="str">
        <f>MID('Checksum-source'!$I28,AP$3,1)</f>
        <v>0</v>
      </c>
      <c r="AQ30" s="14" t="str">
        <f>MID('Checksum-source'!$I28,AQ$3,1)</f>
        <v>0</v>
      </c>
      <c r="AR30" s="13" t="str">
        <f>MID('Checksum-source'!$J28,AJ$3,1)</f>
        <v>0</v>
      </c>
      <c r="AS30" t="str">
        <f>MID('Checksum-source'!$J28,AK$3,1)</f>
        <v>0</v>
      </c>
      <c r="AT30" t="str">
        <f>MID('Checksum-source'!$J28,AL$3,1)</f>
        <v>0</v>
      </c>
      <c r="AU30" t="str">
        <f>MID('Checksum-source'!$J28,AM$3,1)</f>
        <v>0</v>
      </c>
      <c r="AV30" t="str">
        <f>MID('Checksum-source'!$J28,AN$3,1)</f>
        <v>0</v>
      </c>
      <c r="AW30" t="str">
        <f>MID('Checksum-source'!$J28,AO$3,1)</f>
        <v>0</v>
      </c>
      <c r="AX30" t="str">
        <f>MID('Checksum-source'!$J28,AP$3,1)</f>
        <v>0</v>
      </c>
      <c r="AY30" s="14" t="str">
        <f>MID('Checksum-source'!$J28,AQ$3,1)</f>
        <v>0</v>
      </c>
      <c r="AZ30" s="13" t="str">
        <f>MID('Checksum-source'!$K28,AR$3,1)</f>
        <v>1</v>
      </c>
      <c r="BA30" t="str">
        <f>MID('Checksum-source'!$K28,AS$3,1)</f>
        <v>0</v>
      </c>
      <c r="BB30" t="str">
        <f>MID('Checksum-source'!$K28,AT$3,1)</f>
        <v>0</v>
      </c>
      <c r="BC30" t="str">
        <f>MID('Checksum-source'!$K28,AU$3,1)</f>
        <v>0</v>
      </c>
      <c r="BD30" t="str">
        <f>MID('Checksum-source'!$K28,AV$3,1)</f>
        <v>1</v>
      </c>
      <c r="BE30" t="str">
        <f>MID('Checksum-source'!$K28,AW$3,1)</f>
        <v>1</v>
      </c>
      <c r="BF30" t="str">
        <f>MID('Checksum-source'!$K28,AX$3,1)</f>
        <v>1</v>
      </c>
      <c r="BG30" s="14" t="str">
        <f>MID('Checksum-source'!$K28,AY$3,1)</f>
        <v>1</v>
      </c>
      <c r="BH30" s="13" t="str">
        <f>MID('Checksum-source'!$L28,AZ$3,1)</f>
        <v>0</v>
      </c>
      <c r="BI30" t="str">
        <f>MID('Checksum-source'!$L28,BA$3,1)</f>
        <v>0</v>
      </c>
      <c r="BJ30" t="str">
        <f>MID('Checksum-source'!$L28,BB$3,1)</f>
        <v>0</v>
      </c>
      <c r="BK30" t="str">
        <f>MID('Checksum-source'!$L28,BC$3,1)</f>
        <v>0</v>
      </c>
      <c r="BL30" t="str">
        <f>MID('Checksum-source'!$L28,BD$3,1)</f>
        <v>0</v>
      </c>
      <c r="BM30" t="str">
        <f>MID('Checksum-source'!$L28,BE$3,1)</f>
        <v>1</v>
      </c>
      <c r="BN30" t="str">
        <f>MID('Checksum-source'!$L28,BF$3,1)</f>
        <v>0</v>
      </c>
      <c r="BO30" s="14" t="str">
        <f>MID('Checksum-source'!$L28,BG$3,1)</f>
        <v>0</v>
      </c>
      <c r="BP30" s="13" t="str">
        <f>MID('Checksum-source'!$M28,BH$3,1)</f>
        <v>0</v>
      </c>
      <c r="BQ30" t="str">
        <f>MID('Checksum-source'!$M28,BI$3,1)</f>
        <v>0</v>
      </c>
      <c r="BR30" t="str">
        <f>MID('Checksum-source'!$M28,BJ$3,1)</f>
        <v>0</v>
      </c>
      <c r="BS30" t="str">
        <f>MID('Checksum-source'!$M28,BK$3,1)</f>
        <v>0</v>
      </c>
      <c r="BT30" t="str">
        <f>MID('Checksum-source'!$M28,BL$3,1)</f>
        <v>0</v>
      </c>
      <c r="BU30" t="str">
        <f>MID('Checksum-source'!$M28,BM$3,1)</f>
        <v>0</v>
      </c>
      <c r="BV30" t="str">
        <f>MID('Checksum-source'!$M28,BN$3,1)</f>
        <v>0</v>
      </c>
      <c r="BW30" s="14" t="str">
        <f>MID('Checksum-source'!$M28,BO$3,1)</f>
        <v>0</v>
      </c>
      <c r="BX30" s="13" t="str">
        <f>MID('Checksum-source'!$N28,BP$3,1)</f>
        <v>0</v>
      </c>
      <c r="BY30" t="str">
        <f>MID('Checksum-source'!$N28,BQ$3,1)</f>
        <v>0</v>
      </c>
      <c r="BZ30" t="str">
        <f>MID('Checksum-source'!$N28,BR$3,1)</f>
        <v>0</v>
      </c>
      <c r="CA30" t="str">
        <f>MID('Checksum-source'!$N28,BS$3,1)</f>
        <v>0</v>
      </c>
      <c r="CB30" t="str">
        <f>MID('Checksum-source'!$N28,BT$3,1)</f>
        <v>0</v>
      </c>
      <c r="CC30" t="str">
        <f>MID('Checksum-source'!$N28,BU$3,1)</f>
        <v>0</v>
      </c>
      <c r="CD30" t="str">
        <f>MID('Checksum-source'!$N28,BV$3,1)</f>
        <v>0</v>
      </c>
      <c r="CE30" s="14" t="str">
        <f>MID('Checksum-source'!$N28,BW$3,1)</f>
        <v>0</v>
      </c>
      <c r="CF30" s="13" t="str">
        <f>MID('Checksum-source'!$O28,BX$3,1)</f>
        <v>0</v>
      </c>
      <c r="CG30" t="str">
        <f>MID('Checksum-source'!$O28,BY$3,1)</f>
        <v>0</v>
      </c>
      <c r="CH30" t="str">
        <f>MID('Checksum-source'!$O28,BZ$3,1)</f>
        <v>0</v>
      </c>
      <c r="CI30" t="str">
        <f>MID('Checksum-source'!$O28,CA$3,1)</f>
        <v>0</v>
      </c>
      <c r="CJ30" t="str">
        <f>MID('Checksum-source'!$O28,CB$3,1)</f>
        <v>0</v>
      </c>
      <c r="CK30" t="str">
        <f>MID('Checksum-source'!$O28,CC$3,1)</f>
        <v>0</v>
      </c>
      <c r="CL30" t="str">
        <f>MID('Checksum-source'!$O28,CD$3,1)</f>
        <v>0</v>
      </c>
      <c r="CM30" s="14" t="str">
        <f>MID('Checksum-source'!$O28,CE$3,1)</f>
        <v>0</v>
      </c>
      <c r="CN30" s="13" t="str">
        <f>MID('Checksum-source'!$P28,CF$3,1)</f>
        <v>1</v>
      </c>
      <c r="CO30" t="str">
        <f>MID('Checksum-source'!$P28,CG$3,1)</f>
        <v>0</v>
      </c>
      <c r="CP30" t="str">
        <f>MID('Checksum-source'!$P28,CH$3,1)</f>
        <v>0</v>
      </c>
      <c r="CQ30" t="str">
        <f>MID('Checksum-source'!$P28,CI$3,1)</f>
        <v>0</v>
      </c>
      <c r="CR30" t="str">
        <f>MID('Checksum-source'!$P28,CJ$3,1)</f>
        <v>0</v>
      </c>
      <c r="CS30" t="str">
        <f>MID('Checksum-source'!$P28,CK$3,1)</f>
        <v>0</v>
      </c>
      <c r="CT30" t="str">
        <f>MID('Checksum-source'!$P28,CL$3,1)</f>
        <v>0</v>
      </c>
      <c r="CU30" s="14" t="str">
        <f>MID('Checksum-source'!$P28,CM$3,1)</f>
        <v>0</v>
      </c>
      <c r="CV30" s="13" t="str">
        <f>MID('Checksum-source'!$Q28,CN$3,1)</f>
        <v>0</v>
      </c>
      <c r="CW30" t="str">
        <f>MID('Checksum-source'!$Q28,CO$3,1)</f>
        <v>0</v>
      </c>
      <c r="CX30" t="str">
        <f>MID('Checksum-source'!$Q28,CP$3,1)</f>
        <v>0</v>
      </c>
      <c r="CY30" t="str">
        <f>MID('Checksum-source'!$Q28,CQ$3,1)</f>
        <v>1</v>
      </c>
      <c r="CZ30" t="str">
        <f>MID('Checksum-source'!$Q28,CR$3,1)</f>
        <v>1</v>
      </c>
      <c r="DA30" t="str">
        <f>MID('Checksum-source'!$Q28,CS$3,1)</f>
        <v>0</v>
      </c>
      <c r="DB30" t="str">
        <f>MID('Checksum-source'!$Q28,CT$3,1)</f>
        <v>0</v>
      </c>
      <c r="DC30" s="14" t="str">
        <f>MID('Checksum-source'!$Q28,CU$3,1)</f>
        <v>1</v>
      </c>
      <c r="DD30" t="str">
        <f>MID('Checksum-source'!$R28,CV$3,1)</f>
        <v>0</v>
      </c>
      <c r="DE30" t="str">
        <f>MID('Checksum-source'!$R28,CW$3,1)</f>
        <v>1</v>
      </c>
      <c r="DF30" t="str">
        <f>MID('Checksum-source'!$R28,CX$3,1)</f>
        <v>1</v>
      </c>
      <c r="DG30" t="str">
        <f>MID('Checksum-source'!$R28,CY$3,1)</f>
        <v>0</v>
      </c>
      <c r="DH30" t="str">
        <f>MID('Checksum-source'!$R28,CZ$3,1)</f>
        <v>0</v>
      </c>
      <c r="DI30" t="str">
        <f>MID('Checksum-source'!$R28,DA$3,1)</f>
        <v>0</v>
      </c>
      <c r="DJ30" t="str">
        <f>MID('Checksum-source'!$R28,DB$3,1)</f>
        <v>1</v>
      </c>
      <c r="DK30" t="str">
        <f>MID('Checksum-source'!$R28,DC$3,1)</f>
        <v>1</v>
      </c>
      <c r="DL30" s="20">
        <f t="shared" si="1"/>
        <v>0</v>
      </c>
      <c r="DM30" s="20">
        <f t="shared" si="2"/>
        <v>1</v>
      </c>
      <c r="DN30" s="20">
        <f t="shared" si="3"/>
        <v>1</v>
      </c>
      <c r="DO30" s="20">
        <f t="shared" si="4"/>
        <v>0</v>
      </c>
      <c r="DP30" s="20">
        <f t="shared" si="5"/>
        <v>0</v>
      </c>
      <c r="DQ30" s="20">
        <f t="shared" si="6"/>
        <v>0</v>
      </c>
      <c r="DR30" s="20">
        <f t="shared" si="7"/>
        <v>1</v>
      </c>
      <c r="DS30" s="20">
        <f t="shared" si="8"/>
        <v>1</v>
      </c>
      <c r="DT30" t="str">
        <f t="shared" si="9"/>
        <v>OK</v>
      </c>
    </row>
    <row r="31" spans="1:124">
      <c r="A31">
        <v>28</v>
      </c>
      <c r="B31" t="str">
        <f>VLOOKUP($A31,'Checksum-source'!$1:$1048576,3)</f>
        <v>Heating</v>
      </c>
      <c r="C31" t="str">
        <f>'Checksum-source'!D29</f>
        <v>Change fan</v>
      </c>
      <c r="D31" s="13" t="str">
        <f>MID('Checksum-source'!$E29,D$3,1)</f>
        <v>1</v>
      </c>
      <c r="E31" t="str">
        <f>MID('Checksum-source'!$E29,E$3,1)</f>
        <v>0</v>
      </c>
      <c r="F31" t="str">
        <f>MID('Checksum-source'!$E29,F$3,1)</f>
        <v>0</v>
      </c>
      <c r="G31" t="str">
        <f>MID('Checksum-source'!$E29,G$3,1)</f>
        <v>0</v>
      </c>
      <c r="H31" t="str">
        <f>MID('Checksum-source'!$E29,H$3,1)</f>
        <v>0</v>
      </c>
      <c r="I31" t="str">
        <f>MID('Checksum-source'!$E29,I$3,1)</f>
        <v>0</v>
      </c>
      <c r="J31" t="str">
        <f>MID('Checksum-source'!$E29,J$3,1)</f>
        <v>1</v>
      </c>
      <c r="K31" s="14" t="str">
        <f>MID('Checksum-source'!$E29,K$3,1)</f>
        <v>1</v>
      </c>
      <c r="L31" s="13" t="str">
        <f>MID('Checksum-source'!$F29,L$3,1)</f>
        <v>0</v>
      </c>
      <c r="M31" t="str">
        <f>MID('Checksum-source'!$F29,M$3,1)</f>
        <v>0</v>
      </c>
      <c r="N31" t="str">
        <f>MID('Checksum-source'!$F29,N$3,1)</f>
        <v>0</v>
      </c>
      <c r="O31" t="str">
        <f>MID('Checksum-source'!$F29,O$3,1)</f>
        <v>0</v>
      </c>
      <c r="P31" t="str">
        <f>MID('Checksum-source'!$F29,P$3,1)</f>
        <v>0</v>
      </c>
      <c r="Q31" t="str">
        <f>MID('Checksum-source'!$F29,Q$3,1)</f>
        <v>1</v>
      </c>
      <c r="R31" t="str">
        <f>MID('Checksum-source'!$F29,R$3,1)</f>
        <v>1</v>
      </c>
      <c r="S31" s="14" t="str">
        <f>MID('Checksum-source'!$F29,S$3,1)</f>
        <v>0</v>
      </c>
      <c r="T31" s="13" t="str">
        <f>MID('Checksum-source'!$G29,T$3,1)</f>
        <v>0</v>
      </c>
      <c r="U31" t="str">
        <f>MID('Checksum-source'!$G29,U$3,1)</f>
        <v>0</v>
      </c>
      <c r="V31" t="str">
        <f>MID('Checksum-source'!$G29,V$3,1)</f>
        <v>0</v>
      </c>
      <c r="W31" t="str">
        <f>MID('Checksum-source'!$G29,W$3,1)</f>
        <v>0</v>
      </c>
      <c r="X31" t="str">
        <f>MID('Checksum-source'!$G29,X$3,1)</f>
        <v>0</v>
      </c>
      <c r="Y31" t="str">
        <f>MID('Checksum-source'!$G29,Y$3,1)</f>
        <v>0</v>
      </c>
      <c r="Z31" t="str">
        <f>MID('Checksum-source'!$G29,Z$3,1)</f>
        <v>0</v>
      </c>
      <c r="AA31" s="14" t="str">
        <f>MID('Checksum-source'!$G29,AA$3,1)</f>
        <v>1</v>
      </c>
      <c r="AB31" s="13" t="str">
        <f>MID('Checksum-source'!$H29,AB$3,1)</f>
        <v>0</v>
      </c>
      <c r="AC31" t="str">
        <f>MID('Checksum-source'!$H29,AC$3,1)</f>
        <v>1</v>
      </c>
      <c r="AD31" t="str">
        <f>MID('Checksum-source'!$H29,AD$3,1)</f>
        <v>1</v>
      </c>
      <c r="AE31" t="str">
        <f>MID('Checksum-source'!$H29,AE$3,1)</f>
        <v>1</v>
      </c>
      <c r="AF31" t="str">
        <f>MID('Checksum-source'!$H29,AF$3,1)</f>
        <v>0</v>
      </c>
      <c r="AG31" t="str">
        <f>MID('Checksum-source'!$H29,AG$3,1)</f>
        <v>0</v>
      </c>
      <c r="AH31" t="str">
        <f>MID('Checksum-source'!$H29,AH$3,1)</f>
        <v>0</v>
      </c>
      <c r="AI31" s="14" t="str">
        <f>MID('Checksum-source'!$H29,AI$3,1)</f>
        <v>0</v>
      </c>
      <c r="AJ31" s="13" t="str">
        <f>MID('Checksum-source'!$I29,AJ$3,1)</f>
        <v>0</v>
      </c>
      <c r="AK31" t="str">
        <f>MID('Checksum-source'!$I29,AK$3,1)</f>
        <v>0</v>
      </c>
      <c r="AL31" t="str">
        <f>MID('Checksum-source'!$I29,AL$3,1)</f>
        <v>0</v>
      </c>
      <c r="AM31" t="str">
        <f>MID('Checksum-source'!$I29,AM$3,1)</f>
        <v>0</v>
      </c>
      <c r="AN31" t="str">
        <f>MID('Checksum-source'!$I29,AN$3,1)</f>
        <v>0</v>
      </c>
      <c r="AO31" t="str">
        <f>MID('Checksum-source'!$I29,AO$3,1)</f>
        <v>0</v>
      </c>
      <c r="AP31" t="str">
        <f>MID('Checksum-source'!$I29,AP$3,1)</f>
        <v>0</v>
      </c>
      <c r="AQ31" s="14" t="str">
        <f>MID('Checksum-source'!$I29,AQ$3,1)</f>
        <v>0</v>
      </c>
      <c r="AR31" s="13" t="str">
        <f>MID('Checksum-source'!$J29,AJ$3,1)</f>
        <v>0</v>
      </c>
      <c r="AS31" t="str">
        <f>MID('Checksum-source'!$J29,AK$3,1)</f>
        <v>0</v>
      </c>
      <c r="AT31" t="str">
        <f>MID('Checksum-source'!$J29,AL$3,1)</f>
        <v>0</v>
      </c>
      <c r="AU31" t="str">
        <f>MID('Checksum-source'!$J29,AM$3,1)</f>
        <v>0</v>
      </c>
      <c r="AV31" t="str">
        <f>MID('Checksum-source'!$J29,AN$3,1)</f>
        <v>0</v>
      </c>
      <c r="AW31" t="str">
        <f>MID('Checksum-source'!$J29,AO$3,1)</f>
        <v>0</v>
      </c>
      <c r="AX31" t="str">
        <f>MID('Checksum-source'!$J29,AP$3,1)</f>
        <v>0</v>
      </c>
      <c r="AY31" s="14" t="str">
        <f>MID('Checksum-source'!$J29,AQ$3,1)</f>
        <v>0</v>
      </c>
      <c r="AZ31" s="13" t="str">
        <f>MID('Checksum-source'!$K29,AR$3,1)</f>
        <v>1</v>
      </c>
      <c r="BA31" t="str">
        <f>MID('Checksum-source'!$K29,AS$3,1)</f>
        <v>0</v>
      </c>
      <c r="BB31" t="str">
        <f>MID('Checksum-source'!$K29,AT$3,1)</f>
        <v>0</v>
      </c>
      <c r="BC31" t="str">
        <f>MID('Checksum-source'!$K29,AU$3,1)</f>
        <v>0</v>
      </c>
      <c r="BD31" t="str">
        <f>MID('Checksum-source'!$K29,AV$3,1)</f>
        <v>1</v>
      </c>
      <c r="BE31" t="str">
        <f>MID('Checksum-source'!$K29,AW$3,1)</f>
        <v>1</v>
      </c>
      <c r="BF31" t="str">
        <f>MID('Checksum-source'!$K29,AX$3,1)</f>
        <v>1</v>
      </c>
      <c r="BG31" s="14" t="str">
        <f>MID('Checksum-source'!$K29,AY$3,1)</f>
        <v>1</v>
      </c>
      <c r="BH31" s="13" t="str">
        <f>MID('Checksum-source'!$L29,AZ$3,1)</f>
        <v>0</v>
      </c>
      <c r="BI31" t="str">
        <f>MID('Checksum-source'!$L29,BA$3,1)</f>
        <v>0</v>
      </c>
      <c r="BJ31" t="str">
        <f>MID('Checksum-source'!$L29,BB$3,1)</f>
        <v>0</v>
      </c>
      <c r="BK31" t="str">
        <f>MID('Checksum-source'!$L29,BC$3,1)</f>
        <v>0</v>
      </c>
      <c r="BL31" t="str">
        <f>MID('Checksum-source'!$L29,BD$3,1)</f>
        <v>0</v>
      </c>
      <c r="BM31" t="str">
        <f>MID('Checksum-source'!$L29,BE$3,1)</f>
        <v>1</v>
      </c>
      <c r="BN31" t="str">
        <f>MID('Checksum-source'!$L29,BF$3,1)</f>
        <v>0</v>
      </c>
      <c r="BO31" s="14" t="str">
        <f>MID('Checksum-source'!$L29,BG$3,1)</f>
        <v>1</v>
      </c>
      <c r="BP31" s="13" t="str">
        <f>MID('Checksum-source'!$M29,BH$3,1)</f>
        <v>0</v>
      </c>
      <c r="BQ31" t="str">
        <f>MID('Checksum-source'!$M29,BI$3,1)</f>
        <v>0</v>
      </c>
      <c r="BR31" t="str">
        <f>MID('Checksum-source'!$M29,BJ$3,1)</f>
        <v>0</v>
      </c>
      <c r="BS31" t="str">
        <f>MID('Checksum-source'!$M29,BK$3,1)</f>
        <v>0</v>
      </c>
      <c r="BT31" t="str">
        <f>MID('Checksum-source'!$M29,BL$3,1)</f>
        <v>0</v>
      </c>
      <c r="BU31" t="str">
        <f>MID('Checksum-source'!$M29,BM$3,1)</f>
        <v>0</v>
      </c>
      <c r="BV31" t="str">
        <f>MID('Checksum-source'!$M29,BN$3,1)</f>
        <v>0</v>
      </c>
      <c r="BW31" s="14" t="str">
        <f>MID('Checksum-source'!$M29,BO$3,1)</f>
        <v>0</v>
      </c>
      <c r="BX31" s="13" t="str">
        <f>MID('Checksum-source'!$N29,BP$3,1)</f>
        <v>0</v>
      </c>
      <c r="BY31" t="str">
        <f>MID('Checksum-source'!$N29,BQ$3,1)</f>
        <v>0</v>
      </c>
      <c r="BZ31" t="str">
        <f>MID('Checksum-source'!$N29,BR$3,1)</f>
        <v>0</v>
      </c>
      <c r="CA31" t="str">
        <f>MID('Checksum-source'!$N29,BS$3,1)</f>
        <v>0</v>
      </c>
      <c r="CB31" t="str">
        <f>MID('Checksum-source'!$N29,BT$3,1)</f>
        <v>0</v>
      </c>
      <c r="CC31" t="str">
        <f>MID('Checksum-source'!$N29,BU$3,1)</f>
        <v>0</v>
      </c>
      <c r="CD31" t="str">
        <f>MID('Checksum-source'!$N29,BV$3,1)</f>
        <v>0</v>
      </c>
      <c r="CE31" s="14" t="str">
        <f>MID('Checksum-source'!$N29,BW$3,1)</f>
        <v>0</v>
      </c>
      <c r="CF31" s="13" t="str">
        <f>MID('Checksum-source'!$O29,BX$3,1)</f>
        <v>0</v>
      </c>
      <c r="CG31" t="str">
        <f>MID('Checksum-source'!$O29,BY$3,1)</f>
        <v>0</v>
      </c>
      <c r="CH31" t="str">
        <f>MID('Checksum-source'!$O29,BZ$3,1)</f>
        <v>0</v>
      </c>
      <c r="CI31" t="str">
        <f>MID('Checksum-source'!$O29,CA$3,1)</f>
        <v>0</v>
      </c>
      <c r="CJ31" t="str">
        <f>MID('Checksum-source'!$O29,CB$3,1)</f>
        <v>0</v>
      </c>
      <c r="CK31" t="str">
        <f>MID('Checksum-source'!$O29,CC$3,1)</f>
        <v>0</v>
      </c>
      <c r="CL31" t="str">
        <f>MID('Checksum-source'!$O29,CD$3,1)</f>
        <v>0</v>
      </c>
      <c r="CM31" s="14" t="str">
        <f>MID('Checksum-source'!$O29,CE$3,1)</f>
        <v>0</v>
      </c>
      <c r="CN31" s="13" t="str">
        <f>MID('Checksum-source'!$P29,CF$3,1)</f>
        <v>1</v>
      </c>
      <c r="CO31" t="str">
        <f>MID('Checksum-source'!$P29,CG$3,1)</f>
        <v>0</v>
      </c>
      <c r="CP31" t="str">
        <f>MID('Checksum-source'!$P29,CH$3,1)</f>
        <v>0</v>
      </c>
      <c r="CQ31" t="str">
        <f>MID('Checksum-source'!$P29,CI$3,1)</f>
        <v>0</v>
      </c>
      <c r="CR31" t="str">
        <f>MID('Checksum-source'!$P29,CJ$3,1)</f>
        <v>0</v>
      </c>
      <c r="CS31" t="str">
        <f>MID('Checksum-source'!$P29,CK$3,1)</f>
        <v>0</v>
      </c>
      <c r="CT31" t="str">
        <f>MID('Checksum-source'!$P29,CL$3,1)</f>
        <v>0</v>
      </c>
      <c r="CU31" s="14" t="str">
        <f>MID('Checksum-source'!$P29,CM$3,1)</f>
        <v>0</v>
      </c>
      <c r="CV31" s="13" t="str">
        <f>MID('Checksum-source'!$Q29,CN$3,1)</f>
        <v>0</v>
      </c>
      <c r="CW31" t="str">
        <f>MID('Checksum-source'!$Q29,CO$3,1)</f>
        <v>0</v>
      </c>
      <c r="CX31" t="str">
        <f>MID('Checksum-source'!$Q29,CP$3,1)</f>
        <v>0</v>
      </c>
      <c r="CY31" t="str">
        <f>MID('Checksum-source'!$Q29,CQ$3,1)</f>
        <v>1</v>
      </c>
      <c r="CZ31" t="str">
        <f>MID('Checksum-source'!$Q29,CR$3,1)</f>
        <v>1</v>
      </c>
      <c r="DA31" t="str">
        <f>MID('Checksum-source'!$Q29,CS$3,1)</f>
        <v>0</v>
      </c>
      <c r="DB31" t="str">
        <f>MID('Checksum-source'!$Q29,CT$3,1)</f>
        <v>0</v>
      </c>
      <c r="DC31" s="14" t="str">
        <f>MID('Checksum-source'!$Q29,CU$3,1)</f>
        <v>1</v>
      </c>
      <c r="DD31" t="str">
        <f>MID('Checksum-source'!$R29,CV$3,1)</f>
        <v>0</v>
      </c>
      <c r="DE31" t="str">
        <f>MID('Checksum-source'!$R29,CW$3,1)</f>
        <v>1</v>
      </c>
      <c r="DF31" t="str">
        <f>MID('Checksum-source'!$R29,CX$3,1)</f>
        <v>1</v>
      </c>
      <c r="DG31" t="str">
        <f>MID('Checksum-source'!$R29,CY$3,1)</f>
        <v>0</v>
      </c>
      <c r="DH31" t="str">
        <f>MID('Checksum-source'!$R29,CZ$3,1)</f>
        <v>0</v>
      </c>
      <c r="DI31" t="str">
        <f>MID('Checksum-source'!$R29,DA$3,1)</f>
        <v>0</v>
      </c>
      <c r="DJ31" t="str">
        <f>MID('Checksum-source'!$R29,DB$3,1)</f>
        <v>1</v>
      </c>
      <c r="DK31" t="str">
        <f>MID('Checksum-source'!$R29,DC$3,1)</f>
        <v>0</v>
      </c>
      <c r="DL31" s="20">
        <f t="shared" si="1"/>
        <v>0</v>
      </c>
      <c r="DM31" s="20">
        <f t="shared" si="2"/>
        <v>1</v>
      </c>
      <c r="DN31" s="20">
        <f t="shared" si="3"/>
        <v>1</v>
      </c>
      <c r="DO31" s="20">
        <f t="shared" si="4"/>
        <v>0</v>
      </c>
      <c r="DP31" s="20">
        <f t="shared" si="5"/>
        <v>0</v>
      </c>
      <c r="DQ31" s="20">
        <f t="shared" si="6"/>
        <v>0</v>
      </c>
      <c r="DR31" s="20">
        <f t="shared" si="7"/>
        <v>1</v>
      </c>
      <c r="DS31" s="20">
        <f t="shared" si="8"/>
        <v>0</v>
      </c>
      <c r="DT31" t="str">
        <f t="shared" si="9"/>
        <v>OK</v>
      </c>
    </row>
    <row r="32" spans="1:124" ht="15" customHeight="1">
      <c r="A32">
        <v>29</v>
      </c>
      <c r="B32" t="str">
        <f>VLOOKUP($A32,'Checksum-source'!$1:$1048576,3)</f>
        <v>Heating</v>
      </c>
      <c r="C32" t="str">
        <f>'Checksum-source'!D30</f>
        <v>Change fan</v>
      </c>
      <c r="D32" s="13" t="str">
        <f>MID('Checksum-source'!$E30,D$3,1)</f>
        <v>1</v>
      </c>
      <c r="E32" t="str">
        <f>MID('Checksum-source'!$E30,E$3,1)</f>
        <v>0</v>
      </c>
      <c r="F32" t="str">
        <f>MID('Checksum-source'!$E30,F$3,1)</f>
        <v>0</v>
      </c>
      <c r="G32" t="str">
        <f>MID('Checksum-source'!$E30,G$3,1)</f>
        <v>0</v>
      </c>
      <c r="H32" t="str">
        <f>MID('Checksum-source'!$E30,H$3,1)</f>
        <v>0</v>
      </c>
      <c r="I32" t="str">
        <f>MID('Checksum-source'!$E30,I$3,1)</f>
        <v>0</v>
      </c>
      <c r="J32" t="str">
        <f>MID('Checksum-source'!$E30,J$3,1)</f>
        <v>1</v>
      </c>
      <c r="K32" s="14" t="str">
        <f>MID('Checksum-source'!$E30,K$3,1)</f>
        <v>1</v>
      </c>
      <c r="L32" s="13" t="str">
        <f>MID('Checksum-source'!$F30,L$3,1)</f>
        <v>0</v>
      </c>
      <c r="M32" t="str">
        <f>MID('Checksum-source'!$F30,M$3,1)</f>
        <v>0</v>
      </c>
      <c r="N32" t="str">
        <f>MID('Checksum-source'!$F30,N$3,1)</f>
        <v>0</v>
      </c>
      <c r="O32" t="str">
        <f>MID('Checksum-source'!$F30,O$3,1)</f>
        <v>0</v>
      </c>
      <c r="P32" t="str">
        <f>MID('Checksum-source'!$F30,P$3,1)</f>
        <v>0</v>
      </c>
      <c r="Q32" t="str">
        <f>MID('Checksum-source'!$F30,Q$3,1)</f>
        <v>1</v>
      </c>
      <c r="R32" t="str">
        <f>MID('Checksum-source'!$F30,R$3,1)</f>
        <v>1</v>
      </c>
      <c r="S32" s="14" t="str">
        <f>MID('Checksum-source'!$F30,S$3,1)</f>
        <v>0</v>
      </c>
      <c r="T32" s="13" t="str">
        <f>MID('Checksum-source'!$G30,T$3,1)</f>
        <v>0</v>
      </c>
      <c r="U32" t="str">
        <f>MID('Checksum-source'!$G30,U$3,1)</f>
        <v>0</v>
      </c>
      <c r="V32" t="str">
        <f>MID('Checksum-source'!$G30,V$3,1)</f>
        <v>0</v>
      </c>
      <c r="W32" t="str">
        <f>MID('Checksum-source'!$G30,W$3,1)</f>
        <v>0</v>
      </c>
      <c r="X32" t="str">
        <f>MID('Checksum-source'!$G30,X$3,1)</f>
        <v>0</v>
      </c>
      <c r="Y32" t="str">
        <f>MID('Checksum-source'!$G30,Y$3,1)</f>
        <v>0</v>
      </c>
      <c r="Z32" t="str">
        <f>MID('Checksum-source'!$G30,Z$3,1)</f>
        <v>1</v>
      </c>
      <c r="AA32" s="14" t="str">
        <f>MID('Checksum-source'!$G30,AA$3,1)</f>
        <v>0</v>
      </c>
      <c r="AB32" s="13" t="str">
        <f>MID('Checksum-source'!$H30,AB$3,1)</f>
        <v>0</v>
      </c>
      <c r="AC32" t="str">
        <f>MID('Checksum-source'!$H30,AC$3,1)</f>
        <v>1</v>
      </c>
      <c r="AD32" t="str">
        <f>MID('Checksum-source'!$H30,AD$3,1)</f>
        <v>1</v>
      </c>
      <c r="AE32" t="str">
        <f>MID('Checksum-source'!$H30,AE$3,1)</f>
        <v>1</v>
      </c>
      <c r="AF32" t="str">
        <f>MID('Checksum-source'!$H30,AF$3,1)</f>
        <v>0</v>
      </c>
      <c r="AG32" t="str">
        <f>MID('Checksum-source'!$H30,AG$3,1)</f>
        <v>0</v>
      </c>
      <c r="AH32" t="str">
        <f>MID('Checksum-source'!$H30,AH$3,1)</f>
        <v>0</v>
      </c>
      <c r="AI32" s="14" t="str">
        <f>MID('Checksum-source'!$H30,AI$3,1)</f>
        <v>0</v>
      </c>
      <c r="AJ32" s="13" t="str">
        <f>MID('Checksum-source'!$I30,AJ$3,1)</f>
        <v>0</v>
      </c>
      <c r="AK32" t="str">
        <f>MID('Checksum-source'!$I30,AK$3,1)</f>
        <v>0</v>
      </c>
      <c r="AL32" t="str">
        <f>MID('Checksum-source'!$I30,AL$3,1)</f>
        <v>0</v>
      </c>
      <c r="AM32" t="str">
        <f>MID('Checksum-source'!$I30,AM$3,1)</f>
        <v>0</v>
      </c>
      <c r="AN32" t="str">
        <f>MID('Checksum-source'!$I30,AN$3,1)</f>
        <v>0</v>
      </c>
      <c r="AO32" t="str">
        <f>MID('Checksum-source'!$I30,AO$3,1)</f>
        <v>0</v>
      </c>
      <c r="AP32" t="str">
        <f>MID('Checksum-source'!$I30,AP$3,1)</f>
        <v>0</v>
      </c>
      <c r="AQ32" s="14" t="str">
        <f>MID('Checksum-source'!$I30,AQ$3,1)</f>
        <v>0</v>
      </c>
      <c r="AR32" s="13" t="str">
        <f>MID('Checksum-source'!$J30,AJ$3,1)</f>
        <v>0</v>
      </c>
      <c r="AS32" t="str">
        <f>MID('Checksum-source'!$J30,AK$3,1)</f>
        <v>0</v>
      </c>
      <c r="AT32" t="str">
        <f>MID('Checksum-source'!$J30,AL$3,1)</f>
        <v>0</v>
      </c>
      <c r="AU32" t="str">
        <f>MID('Checksum-source'!$J30,AM$3,1)</f>
        <v>0</v>
      </c>
      <c r="AV32" t="str">
        <f>MID('Checksum-source'!$J30,AN$3,1)</f>
        <v>0</v>
      </c>
      <c r="AW32" t="str">
        <f>MID('Checksum-source'!$J30,AO$3,1)</f>
        <v>0</v>
      </c>
      <c r="AX32" t="str">
        <f>MID('Checksum-source'!$J30,AP$3,1)</f>
        <v>0</v>
      </c>
      <c r="AY32" s="14" t="str">
        <f>MID('Checksum-source'!$J30,AQ$3,1)</f>
        <v>0</v>
      </c>
      <c r="AZ32" s="13" t="str">
        <f>MID('Checksum-source'!$K30,AR$3,1)</f>
        <v>1</v>
      </c>
      <c r="BA32" t="str">
        <f>MID('Checksum-source'!$K30,AS$3,1)</f>
        <v>0</v>
      </c>
      <c r="BB32" t="str">
        <f>MID('Checksum-source'!$K30,AT$3,1)</f>
        <v>0</v>
      </c>
      <c r="BC32" t="str">
        <f>MID('Checksum-source'!$K30,AU$3,1)</f>
        <v>0</v>
      </c>
      <c r="BD32" t="str">
        <f>MID('Checksum-source'!$K30,AV$3,1)</f>
        <v>1</v>
      </c>
      <c r="BE32" t="str">
        <f>MID('Checksum-source'!$K30,AW$3,1)</f>
        <v>1</v>
      </c>
      <c r="BF32" t="str">
        <f>MID('Checksum-source'!$K30,AX$3,1)</f>
        <v>1</v>
      </c>
      <c r="BG32" s="14" t="str">
        <f>MID('Checksum-source'!$K30,AY$3,1)</f>
        <v>1</v>
      </c>
      <c r="BH32" s="13" t="str">
        <f>MID('Checksum-source'!$L30,AZ$3,1)</f>
        <v>0</v>
      </c>
      <c r="BI32" t="str">
        <f>MID('Checksum-source'!$L30,BA$3,1)</f>
        <v>0</v>
      </c>
      <c r="BJ32" t="str">
        <f>MID('Checksum-source'!$L30,BB$3,1)</f>
        <v>0</v>
      </c>
      <c r="BK32" t="str">
        <f>MID('Checksum-source'!$L30,BC$3,1)</f>
        <v>0</v>
      </c>
      <c r="BL32" t="str">
        <f>MID('Checksum-source'!$L30,BD$3,1)</f>
        <v>0</v>
      </c>
      <c r="BM32" t="str">
        <f>MID('Checksum-source'!$L30,BE$3,1)</f>
        <v>1</v>
      </c>
      <c r="BN32" t="str">
        <f>MID('Checksum-source'!$L30,BF$3,1)</f>
        <v>1</v>
      </c>
      <c r="BO32" s="14" t="str">
        <f>MID('Checksum-source'!$L30,BG$3,1)</f>
        <v>0</v>
      </c>
      <c r="BP32" s="13" t="str">
        <f>MID('Checksum-source'!$M30,BH$3,1)</f>
        <v>0</v>
      </c>
      <c r="BQ32" t="str">
        <f>MID('Checksum-source'!$M30,BI$3,1)</f>
        <v>0</v>
      </c>
      <c r="BR32" t="str">
        <f>MID('Checksum-source'!$M30,BJ$3,1)</f>
        <v>0</v>
      </c>
      <c r="BS32" t="str">
        <f>MID('Checksum-source'!$M30,BK$3,1)</f>
        <v>0</v>
      </c>
      <c r="BT32" t="str">
        <f>MID('Checksum-source'!$M30,BL$3,1)</f>
        <v>0</v>
      </c>
      <c r="BU32" t="str">
        <f>MID('Checksum-source'!$M30,BM$3,1)</f>
        <v>0</v>
      </c>
      <c r="BV32" t="str">
        <f>MID('Checksum-source'!$M30,BN$3,1)</f>
        <v>0</v>
      </c>
      <c r="BW32" s="14" t="str">
        <f>MID('Checksum-source'!$M30,BO$3,1)</f>
        <v>0</v>
      </c>
      <c r="BX32" s="13" t="str">
        <f>MID('Checksum-source'!$N30,BP$3,1)</f>
        <v>0</v>
      </c>
      <c r="BY32" t="str">
        <f>MID('Checksum-source'!$N30,BQ$3,1)</f>
        <v>0</v>
      </c>
      <c r="BZ32" t="str">
        <f>MID('Checksum-source'!$N30,BR$3,1)</f>
        <v>0</v>
      </c>
      <c r="CA32" t="str">
        <f>MID('Checksum-source'!$N30,BS$3,1)</f>
        <v>0</v>
      </c>
      <c r="CB32" t="str">
        <f>MID('Checksum-source'!$N30,BT$3,1)</f>
        <v>0</v>
      </c>
      <c r="CC32" t="str">
        <f>MID('Checksum-source'!$N30,BU$3,1)</f>
        <v>0</v>
      </c>
      <c r="CD32" t="str">
        <f>MID('Checksum-source'!$N30,BV$3,1)</f>
        <v>0</v>
      </c>
      <c r="CE32" s="14" t="str">
        <f>MID('Checksum-source'!$N30,BW$3,1)</f>
        <v>0</v>
      </c>
      <c r="CF32" s="13" t="str">
        <f>MID('Checksum-source'!$O30,BX$3,1)</f>
        <v>0</v>
      </c>
      <c r="CG32" t="str">
        <f>MID('Checksum-source'!$O30,BY$3,1)</f>
        <v>0</v>
      </c>
      <c r="CH32" t="str">
        <f>MID('Checksum-source'!$O30,BZ$3,1)</f>
        <v>0</v>
      </c>
      <c r="CI32" t="str">
        <f>MID('Checksum-source'!$O30,CA$3,1)</f>
        <v>0</v>
      </c>
      <c r="CJ32" t="str">
        <f>MID('Checksum-source'!$O30,CB$3,1)</f>
        <v>0</v>
      </c>
      <c r="CK32" t="str">
        <f>MID('Checksum-source'!$O30,CC$3,1)</f>
        <v>0</v>
      </c>
      <c r="CL32" t="str">
        <f>MID('Checksum-source'!$O30,CD$3,1)</f>
        <v>0</v>
      </c>
      <c r="CM32" s="14" t="str">
        <f>MID('Checksum-source'!$O30,CE$3,1)</f>
        <v>0</v>
      </c>
      <c r="CN32" s="13" t="str">
        <f>MID('Checksum-source'!$P30,CF$3,1)</f>
        <v>1</v>
      </c>
      <c r="CO32" t="str">
        <f>MID('Checksum-source'!$P30,CG$3,1)</f>
        <v>0</v>
      </c>
      <c r="CP32" t="str">
        <f>MID('Checksum-source'!$P30,CH$3,1)</f>
        <v>0</v>
      </c>
      <c r="CQ32" t="str">
        <f>MID('Checksum-source'!$P30,CI$3,1)</f>
        <v>0</v>
      </c>
      <c r="CR32" t="str">
        <f>MID('Checksum-source'!$P30,CJ$3,1)</f>
        <v>0</v>
      </c>
      <c r="CS32" t="str">
        <f>MID('Checksum-source'!$P30,CK$3,1)</f>
        <v>0</v>
      </c>
      <c r="CT32" t="str">
        <f>MID('Checksum-source'!$P30,CL$3,1)</f>
        <v>0</v>
      </c>
      <c r="CU32" s="14" t="str">
        <f>MID('Checksum-source'!$P30,CM$3,1)</f>
        <v>0</v>
      </c>
      <c r="CV32" s="13" t="str">
        <f>MID('Checksum-source'!$Q30,CN$3,1)</f>
        <v>0</v>
      </c>
      <c r="CW32" t="str">
        <f>MID('Checksum-source'!$Q30,CO$3,1)</f>
        <v>0</v>
      </c>
      <c r="CX32" t="str">
        <f>MID('Checksum-source'!$Q30,CP$3,1)</f>
        <v>0</v>
      </c>
      <c r="CY32" t="str">
        <f>MID('Checksum-source'!$Q30,CQ$3,1)</f>
        <v>1</v>
      </c>
      <c r="CZ32" t="str">
        <f>MID('Checksum-source'!$Q30,CR$3,1)</f>
        <v>1</v>
      </c>
      <c r="DA32" t="str">
        <f>MID('Checksum-source'!$Q30,CS$3,1)</f>
        <v>0</v>
      </c>
      <c r="DB32" t="str">
        <f>MID('Checksum-source'!$Q30,CT$3,1)</f>
        <v>0</v>
      </c>
      <c r="DC32" s="14" t="str">
        <f>MID('Checksum-source'!$Q30,CU$3,1)</f>
        <v>1</v>
      </c>
      <c r="DD32" t="str">
        <f>MID('Checksum-source'!$R30,CV$3,1)</f>
        <v>0</v>
      </c>
      <c r="DE32" t="str">
        <f>MID('Checksum-source'!$R30,CW$3,1)</f>
        <v>1</v>
      </c>
      <c r="DF32" t="str">
        <f>MID('Checksum-source'!$R30,CX$3,1)</f>
        <v>1</v>
      </c>
      <c r="DG32" t="str">
        <f>MID('Checksum-source'!$R30,CY$3,1)</f>
        <v>0</v>
      </c>
      <c r="DH32" t="str">
        <f>MID('Checksum-source'!$R30,CZ$3,1)</f>
        <v>0</v>
      </c>
      <c r="DI32" t="str">
        <f>MID('Checksum-source'!$R30,DA$3,1)</f>
        <v>0</v>
      </c>
      <c r="DJ32" t="str">
        <f>MID('Checksum-source'!$R30,DB$3,1)</f>
        <v>1</v>
      </c>
      <c r="DK32" t="str">
        <f>MID('Checksum-source'!$R30,DC$3,1)</f>
        <v>0</v>
      </c>
      <c r="DL32" s="20">
        <f t="shared" si="1"/>
        <v>0</v>
      </c>
      <c r="DM32" s="20">
        <f t="shared" si="2"/>
        <v>1</v>
      </c>
      <c r="DN32" s="20">
        <f t="shared" si="3"/>
        <v>1</v>
      </c>
      <c r="DO32" s="20">
        <f t="shared" si="4"/>
        <v>0</v>
      </c>
      <c r="DP32" s="20">
        <f t="shared" si="5"/>
        <v>0</v>
      </c>
      <c r="DQ32" s="20">
        <f t="shared" si="6"/>
        <v>0</v>
      </c>
      <c r="DR32" s="20">
        <f t="shared" si="7"/>
        <v>1</v>
      </c>
      <c r="DS32" s="20">
        <f t="shared" si="8"/>
        <v>0</v>
      </c>
      <c r="DT32" t="str">
        <f t="shared" si="9"/>
        <v>OK</v>
      </c>
    </row>
    <row r="33" spans="1:124">
      <c r="A33">
        <v>30</v>
      </c>
      <c r="B33" t="str">
        <f>VLOOKUP($A33,'Checksum-source'!$1:$1048576,3)</f>
        <v>Heating</v>
      </c>
      <c r="C33" t="str">
        <f>'Checksum-source'!D31</f>
        <v>Change fan</v>
      </c>
      <c r="D33" s="13" t="str">
        <f>MID('Checksum-source'!$E31,D$3,1)</f>
        <v>1</v>
      </c>
      <c r="E33" t="str">
        <f>MID('Checksum-source'!$E31,E$3,1)</f>
        <v>0</v>
      </c>
      <c r="F33" t="str">
        <f>MID('Checksum-source'!$E31,F$3,1)</f>
        <v>0</v>
      </c>
      <c r="G33" t="str">
        <f>MID('Checksum-source'!$E31,G$3,1)</f>
        <v>0</v>
      </c>
      <c r="H33" t="str">
        <f>MID('Checksum-source'!$E31,H$3,1)</f>
        <v>0</v>
      </c>
      <c r="I33" t="str">
        <f>MID('Checksum-source'!$E31,I$3,1)</f>
        <v>0</v>
      </c>
      <c r="J33" t="str">
        <f>MID('Checksum-source'!$E31,J$3,1)</f>
        <v>1</v>
      </c>
      <c r="K33" s="14" t="str">
        <f>MID('Checksum-source'!$E31,K$3,1)</f>
        <v>1</v>
      </c>
      <c r="L33" s="13" t="str">
        <f>MID('Checksum-source'!$F31,L$3,1)</f>
        <v>0</v>
      </c>
      <c r="M33" t="str">
        <f>MID('Checksum-source'!$F31,M$3,1)</f>
        <v>0</v>
      </c>
      <c r="N33" t="str">
        <f>MID('Checksum-source'!$F31,N$3,1)</f>
        <v>0</v>
      </c>
      <c r="O33" t="str">
        <f>MID('Checksum-source'!$F31,O$3,1)</f>
        <v>0</v>
      </c>
      <c r="P33" t="str">
        <f>MID('Checksum-source'!$F31,P$3,1)</f>
        <v>0</v>
      </c>
      <c r="Q33" t="str">
        <f>MID('Checksum-source'!$F31,Q$3,1)</f>
        <v>1</v>
      </c>
      <c r="R33" t="str">
        <f>MID('Checksum-source'!$F31,R$3,1)</f>
        <v>1</v>
      </c>
      <c r="S33" s="14" t="str">
        <f>MID('Checksum-source'!$F31,S$3,1)</f>
        <v>0</v>
      </c>
      <c r="T33" s="13" t="str">
        <f>MID('Checksum-source'!$G31,T$3,1)</f>
        <v>0</v>
      </c>
      <c r="U33" t="str">
        <f>MID('Checksum-source'!$G31,U$3,1)</f>
        <v>0</v>
      </c>
      <c r="V33" t="str">
        <f>MID('Checksum-source'!$G31,V$3,1)</f>
        <v>0</v>
      </c>
      <c r="W33" t="str">
        <f>MID('Checksum-source'!$G31,W$3,1)</f>
        <v>0</v>
      </c>
      <c r="X33" t="str">
        <f>MID('Checksum-source'!$G31,X$3,1)</f>
        <v>0</v>
      </c>
      <c r="Y33" t="str">
        <f>MID('Checksum-source'!$G31,Y$3,1)</f>
        <v>0</v>
      </c>
      <c r="Z33" t="str">
        <f>MID('Checksum-source'!$G31,Z$3,1)</f>
        <v>1</v>
      </c>
      <c r="AA33" s="14" t="str">
        <f>MID('Checksum-source'!$G31,AA$3,1)</f>
        <v>1</v>
      </c>
      <c r="AB33" s="13" t="str">
        <f>MID('Checksum-source'!$H31,AB$3,1)</f>
        <v>0</v>
      </c>
      <c r="AC33" t="str">
        <f>MID('Checksum-source'!$H31,AC$3,1)</f>
        <v>1</v>
      </c>
      <c r="AD33" t="str">
        <f>MID('Checksum-source'!$H31,AD$3,1)</f>
        <v>1</v>
      </c>
      <c r="AE33" t="str">
        <f>MID('Checksum-source'!$H31,AE$3,1)</f>
        <v>1</v>
      </c>
      <c r="AF33" t="str">
        <f>MID('Checksum-source'!$H31,AF$3,1)</f>
        <v>0</v>
      </c>
      <c r="AG33" t="str">
        <f>MID('Checksum-source'!$H31,AG$3,1)</f>
        <v>0</v>
      </c>
      <c r="AH33" t="str">
        <f>MID('Checksum-source'!$H31,AH$3,1)</f>
        <v>0</v>
      </c>
      <c r="AI33" s="14" t="str">
        <f>MID('Checksum-source'!$H31,AI$3,1)</f>
        <v>0</v>
      </c>
      <c r="AJ33" s="13" t="str">
        <f>MID('Checksum-source'!$I31,AJ$3,1)</f>
        <v>0</v>
      </c>
      <c r="AK33" t="str">
        <f>MID('Checksum-source'!$I31,AK$3,1)</f>
        <v>0</v>
      </c>
      <c r="AL33" t="str">
        <f>MID('Checksum-source'!$I31,AL$3,1)</f>
        <v>0</v>
      </c>
      <c r="AM33" t="str">
        <f>MID('Checksum-source'!$I31,AM$3,1)</f>
        <v>0</v>
      </c>
      <c r="AN33" t="str">
        <f>MID('Checksum-source'!$I31,AN$3,1)</f>
        <v>0</v>
      </c>
      <c r="AO33" t="str">
        <f>MID('Checksum-source'!$I31,AO$3,1)</f>
        <v>0</v>
      </c>
      <c r="AP33" t="str">
        <f>MID('Checksum-source'!$I31,AP$3,1)</f>
        <v>0</v>
      </c>
      <c r="AQ33" s="14" t="str">
        <f>MID('Checksum-source'!$I31,AQ$3,1)</f>
        <v>0</v>
      </c>
      <c r="AR33" s="13" t="str">
        <f>MID('Checksum-source'!$J31,AJ$3,1)</f>
        <v>0</v>
      </c>
      <c r="AS33" t="str">
        <f>MID('Checksum-source'!$J31,AK$3,1)</f>
        <v>0</v>
      </c>
      <c r="AT33" t="str">
        <f>MID('Checksum-source'!$J31,AL$3,1)</f>
        <v>0</v>
      </c>
      <c r="AU33" t="str">
        <f>MID('Checksum-source'!$J31,AM$3,1)</f>
        <v>0</v>
      </c>
      <c r="AV33" t="str">
        <f>MID('Checksum-source'!$J31,AN$3,1)</f>
        <v>0</v>
      </c>
      <c r="AW33" t="str">
        <f>MID('Checksum-source'!$J31,AO$3,1)</f>
        <v>0</v>
      </c>
      <c r="AX33" t="str">
        <f>MID('Checksum-source'!$J31,AP$3,1)</f>
        <v>0</v>
      </c>
      <c r="AY33" s="14" t="str">
        <f>MID('Checksum-source'!$J31,AQ$3,1)</f>
        <v>0</v>
      </c>
      <c r="AZ33" s="13" t="str">
        <f>MID('Checksum-source'!$K31,AR$3,1)</f>
        <v>1</v>
      </c>
      <c r="BA33" t="str">
        <f>MID('Checksum-source'!$K31,AS$3,1)</f>
        <v>0</v>
      </c>
      <c r="BB33" t="str">
        <f>MID('Checksum-source'!$K31,AT$3,1)</f>
        <v>0</v>
      </c>
      <c r="BC33" t="str">
        <f>MID('Checksum-source'!$K31,AU$3,1)</f>
        <v>0</v>
      </c>
      <c r="BD33" t="str">
        <f>MID('Checksum-source'!$K31,AV$3,1)</f>
        <v>1</v>
      </c>
      <c r="BE33" t="str">
        <f>MID('Checksum-source'!$K31,AW$3,1)</f>
        <v>1</v>
      </c>
      <c r="BF33" t="str">
        <f>MID('Checksum-source'!$K31,AX$3,1)</f>
        <v>1</v>
      </c>
      <c r="BG33" s="14" t="str">
        <f>MID('Checksum-source'!$K31,AY$3,1)</f>
        <v>1</v>
      </c>
      <c r="BH33" s="13" t="str">
        <f>MID('Checksum-source'!$L31,AZ$3,1)</f>
        <v>0</v>
      </c>
      <c r="BI33" t="str">
        <f>MID('Checksum-source'!$L31,BA$3,1)</f>
        <v>0</v>
      </c>
      <c r="BJ33" t="str">
        <f>MID('Checksum-source'!$L31,BB$3,1)</f>
        <v>0</v>
      </c>
      <c r="BK33" t="str">
        <f>MID('Checksum-source'!$L31,BC$3,1)</f>
        <v>0</v>
      </c>
      <c r="BL33" t="str">
        <f>MID('Checksum-source'!$L31,BD$3,1)</f>
        <v>0</v>
      </c>
      <c r="BM33" t="str">
        <f>MID('Checksum-source'!$L31,BE$3,1)</f>
        <v>1</v>
      </c>
      <c r="BN33" t="str">
        <f>MID('Checksum-source'!$L31,BF$3,1)</f>
        <v>1</v>
      </c>
      <c r="BO33" s="14" t="str">
        <f>MID('Checksum-source'!$L31,BG$3,1)</f>
        <v>1</v>
      </c>
      <c r="BP33" s="13" t="str">
        <f>MID('Checksum-source'!$M31,BH$3,1)</f>
        <v>0</v>
      </c>
      <c r="BQ33" t="str">
        <f>MID('Checksum-source'!$M31,BI$3,1)</f>
        <v>0</v>
      </c>
      <c r="BR33" t="str">
        <f>MID('Checksum-source'!$M31,BJ$3,1)</f>
        <v>0</v>
      </c>
      <c r="BS33" t="str">
        <f>MID('Checksum-source'!$M31,BK$3,1)</f>
        <v>0</v>
      </c>
      <c r="BT33" t="str">
        <f>MID('Checksum-source'!$M31,BL$3,1)</f>
        <v>0</v>
      </c>
      <c r="BU33" t="str">
        <f>MID('Checksum-source'!$M31,BM$3,1)</f>
        <v>0</v>
      </c>
      <c r="BV33" t="str">
        <f>MID('Checksum-source'!$M31,BN$3,1)</f>
        <v>0</v>
      </c>
      <c r="BW33" s="14" t="str">
        <f>MID('Checksum-source'!$M31,BO$3,1)</f>
        <v>0</v>
      </c>
      <c r="BX33" s="13" t="str">
        <f>MID('Checksum-source'!$N31,BP$3,1)</f>
        <v>0</v>
      </c>
      <c r="BY33" t="str">
        <f>MID('Checksum-source'!$N31,BQ$3,1)</f>
        <v>0</v>
      </c>
      <c r="BZ33" t="str">
        <f>MID('Checksum-source'!$N31,BR$3,1)</f>
        <v>0</v>
      </c>
      <c r="CA33" t="str">
        <f>MID('Checksum-source'!$N31,BS$3,1)</f>
        <v>0</v>
      </c>
      <c r="CB33" t="str">
        <f>MID('Checksum-source'!$N31,BT$3,1)</f>
        <v>0</v>
      </c>
      <c r="CC33" t="str">
        <f>MID('Checksum-source'!$N31,BU$3,1)</f>
        <v>0</v>
      </c>
      <c r="CD33" t="str">
        <f>MID('Checksum-source'!$N31,BV$3,1)</f>
        <v>0</v>
      </c>
      <c r="CE33" s="14" t="str">
        <f>MID('Checksum-source'!$N31,BW$3,1)</f>
        <v>0</v>
      </c>
      <c r="CF33" s="13" t="str">
        <f>MID('Checksum-source'!$O31,BX$3,1)</f>
        <v>0</v>
      </c>
      <c r="CG33" t="str">
        <f>MID('Checksum-source'!$O31,BY$3,1)</f>
        <v>0</v>
      </c>
      <c r="CH33" t="str">
        <f>MID('Checksum-source'!$O31,BZ$3,1)</f>
        <v>0</v>
      </c>
      <c r="CI33" t="str">
        <f>MID('Checksum-source'!$O31,CA$3,1)</f>
        <v>0</v>
      </c>
      <c r="CJ33" t="str">
        <f>MID('Checksum-source'!$O31,CB$3,1)</f>
        <v>0</v>
      </c>
      <c r="CK33" t="str">
        <f>MID('Checksum-source'!$O31,CC$3,1)</f>
        <v>0</v>
      </c>
      <c r="CL33" t="str">
        <f>MID('Checksum-source'!$O31,CD$3,1)</f>
        <v>0</v>
      </c>
      <c r="CM33" s="14" t="str">
        <f>MID('Checksum-source'!$O31,CE$3,1)</f>
        <v>0</v>
      </c>
      <c r="CN33" s="13" t="str">
        <f>MID('Checksum-source'!$P31,CF$3,1)</f>
        <v>1</v>
      </c>
      <c r="CO33" t="str">
        <f>MID('Checksum-source'!$P31,CG$3,1)</f>
        <v>0</v>
      </c>
      <c r="CP33" t="str">
        <f>MID('Checksum-source'!$P31,CH$3,1)</f>
        <v>0</v>
      </c>
      <c r="CQ33" t="str">
        <f>MID('Checksum-source'!$P31,CI$3,1)</f>
        <v>0</v>
      </c>
      <c r="CR33" t="str">
        <f>MID('Checksum-source'!$P31,CJ$3,1)</f>
        <v>0</v>
      </c>
      <c r="CS33" t="str">
        <f>MID('Checksum-source'!$P31,CK$3,1)</f>
        <v>0</v>
      </c>
      <c r="CT33" t="str">
        <f>MID('Checksum-source'!$P31,CL$3,1)</f>
        <v>0</v>
      </c>
      <c r="CU33" s="14" t="str">
        <f>MID('Checksum-source'!$P31,CM$3,1)</f>
        <v>0</v>
      </c>
      <c r="CV33" s="13" t="str">
        <f>MID('Checksum-source'!$Q31,CN$3,1)</f>
        <v>0</v>
      </c>
      <c r="CW33" t="str">
        <f>MID('Checksum-source'!$Q31,CO$3,1)</f>
        <v>0</v>
      </c>
      <c r="CX33" t="str">
        <f>MID('Checksum-source'!$Q31,CP$3,1)</f>
        <v>0</v>
      </c>
      <c r="CY33" t="str">
        <f>MID('Checksum-source'!$Q31,CQ$3,1)</f>
        <v>1</v>
      </c>
      <c r="CZ33" t="str">
        <f>MID('Checksum-source'!$Q31,CR$3,1)</f>
        <v>1</v>
      </c>
      <c r="DA33" t="str">
        <f>MID('Checksum-source'!$Q31,CS$3,1)</f>
        <v>0</v>
      </c>
      <c r="DB33" t="str">
        <f>MID('Checksum-source'!$Q31,CT$3,1)</f>
        <v>0</v>
      </c>
      <c r="DC33" s="14" t="str">
        <f>MID('Checksum-source'!$Q31,CU$3,1)</f>
        <v>1</v>
      </c>
      <c r="DD33" t="str">
        <f>MID('Checksum-source'!$R31,CV$3,1)</f>
        <v>0</v>
      </c>
      <c r="DE33" t="str">
        <f>MID('Checksum-source'!$R31,CW$3,1)</f>
        <v>1</v>
      </c>
      <c r="DF33" t="str">
        <f>MID('Checksum-source'!$R31,CX$3,1)</f>
        <v>1</v>
      </c>
      <c r="DG33" t="str">
        <f>MID('Checksum-source'!$R31,CY$3,1)</f>
        <v>0</v>
      </c>
      <c r="DH33" t="str">
        <f>MID('Checksum-source'!$R31,CZ$3,1)</f>
        <v>0</v>
      </c>
      <c r="DI33" t="str">
        <f>MID('Checksum-source'!$R31,DA$3,1)</f>
        <v>0</v>
      </c>
      <c r="DJ33" t="str">
        <f>MID('Checksum-source'!$R31,DB$3,1)</f>
        <v>1</v>
      </c>
      <c r="DK33" t="str">
        <f>MID('Checksum-source'!$R31,DC$3,1)</f>
        <v>0</v>
      </c>
      <c r="DL33" s="20">
        <f t="shared" si="1"/>
        <v>0</v>
      </c>
      <c r="DM33" s="20">
        <f t="shared" si="2"/>
        <v>1</v>
      </c>
      <c r="DN33" s="20">
        <f t="shared" si="3"/>
        <v>1</v>
      </c>
      <c r="DO33" s="20">
        <f t="shared" si="4"/>
        <v>0</v>
      </c>
      <c r="DP33" s="20">
        <f t="shared" si="5"/>
        <v>0</v>
      </c>
      <c r="DQ33" s="20">
        <f t="shared" si="6"/>
        <v>0</v>
      </c>
      <c r="DR33" s="20">
        <f t="shared" si="7"/>
        <v>1</v>
      </c>
      <c r="DS33" s="20">
        <f t="shared" si="8"/>
        <v>0</v>
      </c>
      <c r="DT33" t="str">
        <f t="shared" si="9"/>
        <v>OK</v>
      </c>
    </row>
    <row r="34" spans="1:124" ht="15" customHeight="1">
      <c r="A34">
        <v>31</v>
      </c>
      <c r="B34" t="str">
        <f>VLOOKUP($A34,'Checksum-source'!$1:$1048576,3)</f>
        <v>Heating</v>
      </c>
      <c r="C34" t="str">
        <f>'Checksum-source'!D32</f>
        <v>Change fan</v>
      </c>
      <c r="D34" s="13" t="str">
        <f>MID('Checksum-source'!$E32,D$3,1)</f>
        <v>1</v>
      </c>
      <c r="E34" t="str">
        <f>MID('Checksum-source'!$E32,E$3,1)</f>
        <v>0</v>
      </c>
      <c r="F34" t="str">
        <f>MID('Checksum-source'!$E32,F$3,1)</f>
        <v>0</v>
      </c>
      <c r="G34" t="str">
        <f>MID('Checksum-source'!$E32,G$3,1)</f>
        <v>0</v>
      </c>
      <c r="H34" t="str">
        <f>MID('Checksum-source'!$E32,H$3,1)</f>
        <v>0</v>
      </c>
      <c r="I34" t="str">
        <f>MID('Checksum-source'!$E32,I$3,1)</f>
        <v>0</v>
      </c>
      <c r="J34" t="str">
        <f>MID('Checksum-source'!$E32,J$3,1)</f>
        <v>1</v>
      </c>
      <c r="K34" s="14" t="str">
        <f>MID('Checksum-source'!$E32,K$3,1)</f>
        <v>1</v>
      </c>
      <c r="L34" s="13" t="str">
        <f>MID('Checksum-source'!$F32,L$3,1)</f>
        <v>0</v>
      </c>
      <c r="M34" t="str">
        <f>MID('Checksum-source'!$F32,M$3,1)</f>
        <v>0</v>
      </c>
      <c r="N34" t="str">
        <f>MID('Checksum-source'!$F32,N$3,1)</f>
        <v>0</v>
      </c>
      <c r="O34" t="str">
        <f>MID('Checksum-source'!$F32,O$3,1)</f>
        <v>0</v>
      </c>
      <c r="P34" t="str">
        <f>MID('Checksum-source'!$F32,P$3,1)</f>
        <v>0</v>
      </c>
      <c r="Q34" t="str">
        <f>MID('Checksum-source'!$F32,Q$3,1)</f>
        <v>1</v>
      </c>
      <c r="R34" t="str">
        <f>MID('Checksum-source'!$F32,R$3,1)</f>
        <v>1</v>
      </c>
      <c r="S34" s="14" t="str">
        <f>MID('Checksum-source'!$F32,S$3,1)</f>
        <v>0</v>
      </c>
      <c r="T34" s="13" t="str">
        <f>MID('Checksum-source'!$G32,T$3,1)</f>
        <v>0</v>
      </c>
      <c r="U34" t="str">
        <f>MID('Checksum-source'!$G32,U$3,1)</f>
        <v>0</v>
      </c>
      <c r="V34" t="str">
        <f>MID('Checksum-source'!$G32,V$3,1)</f>
        <v>0</v>
      </c>
      <c r="W34" t="str">
        <f>MID('Checksum-source'!$G32,W$3,1)</f>
        <v>0</v>
      </c>
      <c r="X34" t="str">
        <f>MID('Checksum-source'!$G32,X$3,1)</f>
        <v>0</v>
      </c>
      <c r="Y34" t="str">
        <f>MID('Checksum-source'!$G32,Y$3,1)</f>
        <v>0</v>
      </c>
      <c r="Z34" t="str">
        <f>MID('Checksum-source'!$G32,Z$3,1)</f>
        <v>1</v>
      </c>
      <c r="AA34" s="14" t="str">
        <f>MID('Checksum-source'!$G32,AA$3,1)</f>
        <v>1</v>
      </c>
      <c r="AB34" s="13" t="str">
        <f>MID('Checksum-source'!$H32,AB$3,1)</f>
        <v>0</v>
      </c>
      <c r="AC34" t="str">
        <f>MID('Checksum-source'!$H32,AC$3,1)</f>
        <v>1</v>
      </c>
      <c r="AD34" t="str">
        <f>MID('Checksum-source'!$H32,AD$3,1)</f>
        <v>1</v>
      </c>
      <c r="AE34" t="str">
        <f>MID('Checksum-source'!$H32,AE$3,1)</f>
        <v>1</v>
      </c>
      <c r="AF34" t="str">
        <f>MID('Checksum-source'!$H32,AF$3,1)</f>
        <v>0</v>
      </c>
      <c r="AG34" t="str">
        <f>MID('Checksum-source'!$H32,AG$3,1)</f>
        <v>0</v>
      </c>
      <c r="AH34" t="str">
        <f>MID('Checksum-source'!$H32,AH$3,1)</f>
        <v>0</v>
      </c>
      <c r="AI34" s="14" t="str">
        <f>MID('Checksum-source'!$H32,AI$3,1)</f>
        <v>0</v>
      </c>
      <c r="AJ34" s="13" t="str">
        <f>MID('Checksum-source'!$I32,AJ$3,1)</f>
        <v>0</v>
      </c>
      <c r="AK34" t="str">
        <f>MID('Checksum-source'!$I32,AK$3,1)</f>
        <v>0</v>
      </c>
      <c r="AL34" t="str">
        <f>MID('Checksum-source'!$I32,AL$3,1)</f>
        <v>0</v>
      </c>
      <c r="AM34" t="str">
        <f>MID('Checksum-source'!$I32,AM$3,1)</f>
        <v>0</v>
      </c>
      <c r="AN34" t="str">
        <f>MID('Checksum-source'!$I32,AN$3,1)</f>
        <v>0</v>
      </c>
      <c r="AO34" t="str">
        <f>MID('Checksum-source'!$I32,AO$3,1)</f>
        <v>0</v>
      </c>
      <c r="AP34" t="str">
        <f>MID('Checksum-source'!$I32,AP$3,1)</f>
        <v>0</v>
      </c>
      <c r="AQ34" s="14" t="str">
        <f>MID('Checksum-source'!$I32,AQ$3,1)</f>
        <v>0</v>
      </c>
      <c r="AR34" s="13" t="str">
        <f>MID('Checksum-source'!$J32,AJ$3,1)</f>
        <v>0</v>
      </c>
      <c r="AS34" t="str">
        <f>MID('Checksum-source'!$J32,AK$3,1)</f>
        <v>0</v>
      </c>
      <c r="AT34" t="str">
        <f>MID('Checksum-source'!$J32,AL$3,1)</f>
        <v>0</v>
      </c>
      <c r="AU34" t="str">
        <f>MID('Checksum-source'!$J32,AM$3,1)</f>
        <v>0</v>
      </c>
      <c r="AV34" t="str">
        <f>MID('Checksum-source'!$J32,AN$3,1)</f>
        <v>0</v>
      </c>
      <c r="AW34" t="str">
        <f>MID('Checksum-source'!$J32,AO$3,1)</f>
        <v>0</v>
      </c>
      <c r="AX34" t="str">
        <f>MID('Checksum-source'!$J32,AP$3,1)</f>
        <v>0</v>
      </c>
      <c r="AY34" s="14" t="str">
        <f>MID('Checksum-source'!$J32,AQ$3,1)</f>
        <v>0</v>
      </c>
      <c r="AZ34" s="13" t="str">
        <f>MID('Checksum-source'!$K32,AR$3,1)</f>
        <v>1</v>
      </c>
      <c r="BA34" t="str">
        <f>MID('Checksum-source'!$K32,AS$3,1)</f>
        <v>0</v>
      </c>
      <c r="BB34" t="str">
        <f>MID('Checksum-source'!$K32,AT$3,1)</f>
        <v>0</v>
      </c>
      <c r="BC34" t="str">
        <f>MID('Checksum-source'!$K32,AU$3,1)</f>
        <v>0</v>
      </c>
      <c r="BD34" t="str">
        <f>MID('Checksum-source'!$K32,AV$3,1)</f>
        <v>1</v>
      </c>
      <c r="BE34" t="str">
        <f>MID('Checksum-source'!$K32,AW$3,1)</f>
        <v>1</v>
      </c>
      <c r="BF34" t="str">
        <f>MID('Checksum-source'!$K32,AX$3,1)</f>
        <v>1</v>
      </c>
      <c r="BG34" s="14" t="str">
        <f>MID('Checksum-source'!$K32,AY$3,1)</f>
        <v>1</v>
      </c>
      <c r="BH34" s="13" t="str">
        <f>MID('Checksum-source'!$L32,AZ$3,1)</f>
        <v>0</v>
      </c>
      <c r="BI34" t="str">
        <f>MID('Checksum-source'!$L32,BA$3,1)</f>
        <v>0</v>
      </c>
      <c r="BJ34" t="str">
        <f>MID('Checksum-source'!$L32,BB$3,1)</f>
        <v>0</v>
      </c>
      <c r="BK34" t="str">
        <f>MID('Checksum-source'!$L32,BC$3,1)</f>
        <v>0</v>
      </c>
      <c r="BL34" t="str">
        <f>MID('Checksum-source'!$L32,BD$3,1)</f>
        <v>0</v>
      </c>
      <c r="BM34" t="str">
        <f>MID('Checksum-source'!$L32,BE$3,1)</f>
        <v>1</v>
      </c>
      <c r="BN34" t="str">
        <f>MID('Checksum-source'!$L32,BF$3,1)</f>
        <v>1</v>
      </c>
      <c r="BO34" s="14" t="str">
        <f>MID('Checksum-source'!$L32,BG$3,1)</f>
        <v>1</v>
      </c>
      <c r="BP34" s="13" t="str">
        <f>MID('Checksum-source'!$M32,BH$3,1)</f>
        <v>0</v>
      </c>
      <c r="BQ34" t="str">
        <f>MID('Checksum-source'!$M32,BI$3,1)</f>
        <v>0</v>
      </c>
      <c r="BR34" t="str">
        <f>MID('Checksum-source'!$M32,BJ$3,1)</f>
        <v>0</v>
      </c>
      <c r="BS34" t="str">
        <f>MID('Checksum-source'!$M32,BK$3,1)</f>
        <v>0</v>
      </c>
      <c r="BT34" t="str">
        <f>MID('Checksum-source'!$M32,BL$3,1)</f>
        <v>0</v>
      </c>
      <c r="BU34" t="str">
        <f>MID('Checksum-source'!$M32,BM$3,1)</f>
        <v>0</v>
      </c>
      <c r="BV34" t="str">
        <f>MID('Checksum-source'!$M32,BN$3,1)</f>
        <v>0</v>
      </c>
      <c r="BW34" s="14" t="str">
        <f>MID('Checksum-source'!$M32,BO$3,1)</f>
        <v>0</v>
      </c>
      <c r="BX34" s="13" t="str">
        <f>MID('Checksum-source'!$N32,BP$3,1)</f>
        <v>0</v>
      </c>
      <c r="BY34" t="str">
        <f>MID('Checksum-source'!$N32,BQ$3,1)</f>
        <v>0</v>
      </c>
      <c r="BZ34" t="str">
        <f>MID('Checksum-source'!$N32,BR$3,1)</f>
        <v>0</v>
      </c>
      <c r="CA34" t="str">
        <f>MID('Checksum-source'!$N32,BS$3,1)</f>
        <v>0</v>
      </c>
      <c r="CB34" t="str">
        <f>MID('Checksum-source'!$N32,BT$3,1)</f>
        <v>0</v>
      </c>
      <c r="CC34" t="str">
        <f>MID('Checksum-source'!$N32,BU$3,1)</f>
        <v>0</v>
      </c>
      <c r="CD34" t="str">
        <f>MID('Checksum-source'!$N32,BV$3,1)</f>
        <v>0</v>
      </c>
      <c r="CE34" s="14" t="str">
        <f>MID('Checksum-source'!$N32,BW$3,1)</f>
        <v>0</v>
      </c>
      <c r="CF34" s="13" t="str">
        <f>MID('Checksum-source'!$O32,BX$3,1)</f>
        <v>0</v>
      </c>
      <c r="CG34" t="str">
        <f>MID('Checksum-source'!$O32,BY$3,1)</f>
        <v>0</v>
      </c>
      <c r="CH34" t="str">
        <f>MID('Checksum-source'!$O32,BZ$3,1)</f>
        <v>0</v>
      </c>
      <c r="CI34" t="str">
        <f>MID('Checksum-source'!$O32,CA$3,1)</f>
        <v>0</v>
      </c>
      <c r="CJ34" t="str">
        <f>MID('Checksum-source'!$O32,CB$3,1)</f>
        <v>0</v>
      </c>
      <c r="CK34" t="str">
        <f>MID('Checksum-source'!$O32,CC$3,1)</f>
        <v>0</v>
      </c>
      <c r="CL34" t="str">
        <f>MID('Checksum-source'!$O32,CD$3,1)</f>
        <v>0</v>
      </c>
      <c r="CM34" s="14" t="str">
        <f>MID('Checksum-source'!$O32,CE$3,1)</f>
        <v>0</v>
      </c>
      <c r="CN34" s="13" t="str">
        <f>MID('Checksum-source'!$P32,CF$3,1)</f>
        <v>1</v>
      </c>
      <c r="CO34" t="str">
        <f>MID('Checksum-source'!$P32,CG$3,1)</f>
        <v>0</v>
      </c>
      <c r="CP34" t="str">
        <f>MID('Checksum-source'!$P32,CH$3,1)</f>
        <v>0</v>
      </c>
      <c r="CQ34" t="str">
        <f>MID('Checksum-source'!$P32,CI$3,1)</f>
        <v>0</v>
      </c>
      <c r="CR34" t="str">
        <f>MID('Checksum-source'!$P32,CJ$3,1)</f>
        <v>0</v>
      </c>
      <c r="CS34" t="str">
        <f>MID('Checksum-source'!$P32,CK$3,1)</f>
        <v>0</v>
      </c>
      <c r="CT34" t="str">
        <f>MID('Checksum-source'!$P32,CL$3,1)</f>
        <v>0</v>
      </c>
      <c r="CU34" s="14" t="str">
        <f>MID('Checksum-source'!$P32,CM$3,1)</f>
        <v>0</v>
      </c>
      <c r="CV34" s="13" t="str">
        <f>MID('Checksum-source'!$Q32,CN$3,1)</f>
        <v>0</v>
      </c>
      <c r="CW34" t="str">
        <f>MID('Checksum-source'!$Q32,CO$3,1)</f>
        <v>0</v>
      </c>
      <c r="CX34" t="str">
        <f>MID('Checksum-source'!$Q32,CP$3,1)</f>
        <v>0</v>
      </c>
      <c r="CY34" t="str">
        <f>MID('Checksum-source'!$Q32,CQ$3,1)</f>
        <v>1</v>
      </c>
      <c r="CZ34" t="str">
        <f>MID('Checksum-source'!$Q32,CR$3,1)</f>
        <v>1</v>
      </c>
      <c r="DA34" t="str">
        <f>MID('Checksum-source'!$Q32,CS$3,1)</f>
        <v>0</v>
      </c>
      <c r="DB34" t="str">
        <f>MID('Checksum-source'!$Q32,CT$3,1)</f>
        <v>0</v>
      </c>
      <c r="DC34" s="14" t="str">
        <f>MID('Checksum-source'!$Q32,CU$3,1)</f>
        <v>1</v>
      </c>
      <c r="DD34" t="str">
        <f>MID('Checksum-source'!$R32,CV$3,1)</f>
        <v>0</v>
      </c>
      <c r="DE34" t="str">
        <f>MID('Checksum-source'!$R32,CW$3,1)</f>
        <v>1</v>
      </c>
      <c r="DF34" t="str">
        <f>MID('Checksum-source'!$R32,CX$3,1)</f>
        <v>1</v>
      </c>
      <c r="DG34" t="str">
        <f>MID('Checksum-source'!$R32,CY$3,1)</f>
        <v>0</v>
      </c>
      <c r="DH34" t="str">
        <f>MID('Checksum-source'!$R32,CZ$3,1)</f>
        <v>0</v>
      </c>
      <c r="DI34" t="str">
        <f>MID('Checksum-source'!$R32,DA$3,1)</f>
        <v>0</v>
      </c>
      <c r="DJ34" t="str">
        <f>MID('Checksum-source'!$R32,DB$3,1)</f>
        <v>1</v>
      </c>
      <c r="DK34" t="str">
        <f>MID('Checksum-source'!$R32,DC$3,1)</f>
        <v>0</v>
      </c>
      <c r="DL34" s="20">
        <f t="shared" si="1"/>
        <v>0</v>
      </c>
      <c r="DM34" s="20">
        <f t="shared" si="2"/>
        <v>1</v>
      </c>
      <c r="DN34" s="20">
        <f t="shared" si="3"/>
        <v>1</v>
      </c>
      <c r="DO34" s="20">
        <f t="shared" si="4"/>
        <v>0</v>
      </c>
      <c r="DP34" s="20">
        <f t="shared" si="5"/>
        <v>0</v>
      </c>
      <c r="DQ34" s="20">
        <f t="shared" si="6"/>
        <v>0</v>
      </c>
      <c r="DR34" s="20">
        <f t="shared" si="7"/>
        <v>1</v>
      </c>
      <c r="DS34" s="20">
        <f t="shared" si="8"/>
        <v>0</v>
      </c>
      <c r="DT34" t="str">
        <f t="shared" si="9"/>
        <v>OK</v>
      </c>
    </row>
    <row r="35" spans="1:124">
      <c r="A35">
        <v>32</v>
      </c>
      <c r="B35" t="str">
        <f>VLOOKUP($A35,'Checksum-source'!$1:$1048576,3)</f>
        <v>Cooling</v>
      </c>
      <c r="C35" t="str">
        <f>'Checksum-source'!D33</f>
        <v>Change mode</v>
      </c>
      <c r="D35" s="13" t="str">
        <f>MID('Checksum-source'!$E33,D$3,1)</f>
        <v>1</v>
      </c>
      <c r="E35" t="str">
        <f>MID('Checksum-source'!$E33,E$3,1)</f>
        <v>0</v>
      </c>
      <c r="F35" t="str">
        <f>MID('Checksum-source'!$E33,F$3,1)</f>
        <v>0</v>
      </c>
      <c r="G35" t="str">
        <f>MID('Checksum-source'!$E33,G$3,1)</f>
        <v>0</v>
      </c>
      <c r="H35" t="str">
        <f>MID('Checksum-source'!$E33,H$3,1)</f>
        <v>0</v>
      </c>
      <c r="I35" t="str">
        <f>MID('Checksum-source'!$E33,I$3,1)</f>
        <v>0</v>
      </c>
      <c r="J35" t="str">
        <f>MID('Checksum-source'!$E33,J$3,1)</f>
        <v>1</v>
      </c>
      <c r="K35" s="14" t="str">
        <f>MID('Checksum-source'!$E33,K$3,1)</f>
        <v>1</v>
      </c>
      <c r="L35" s="13" t="str">
        <f>MID('Checksum-source'!$F33,L$3,1)</f>
        <v>0</v>
      </c>
      <c r="M35" t="str">
        <f>MID('Checksum-source'!$F33,M$3,1)</f>
        <v>0</v>
      </c>
      <c r="N35" t="str">
        <f>MID('Checksum-source'!$F33,N$3,1)</f>
        <v>0</v>
      </c>
      <c r="O35" t="str">
        <f>MID('Checksum-source'!$F33,O$3,1)</f>
        <v>0</v>
      </c>
      <c r="P35" t="str">
        <f>MID('Checksum-source'!$F33,P$3,1)</f>
        <v>0</v>
      </c>
      <c r="Q35" t="str">
        <f>MID('Checksum-source'!$F33,Q$3,1)</f>
        <v>1</v>
      </c>
      <c r="R35" t="str">
        <f>MID('Checksum-source'!$F33,R$3,1)</f>
        <v>1</v>
      </c>
      <c r="S35" s="14" t="str">
        <f>MID('Checksum-source'!$F33,S$3,1)</f>
        <v>0</v>
      </c>
      <c r="T35" s="13" t="str">
        <f>MID('Checksum-source'!$G33,T$3,1)</f>
        <v>0</v>
      </c>
      <c r="U35" t="str">
        <f>MID('Checksum-source'!$G33,U$3,1)</f>
        <v>0</v>
      </c>
      <c r="V35" t="str">
        <f>MID('Checksum-source'!$G33,V$3,1)</f>
        <v>0</v>
      </c>
      <c r="W35" t="str">
        <f>MID('Checksum-source'!$G33,W$3,1)</f>
        <v>0</v>
      </c>
      <c r="X35" t="str">
        <f>MID('Checksum-source'!$G33,X$3,1)</f>
        <v>0</v>
      </c>
      <c r="Y35" t="str">
        <f>MID('Checksum-source'!$G33,Y$3,1)</f>
        <v>0</v>
      </c>
      <c r="Z35" t="str">
        <f>MID('Checksum-source'!$G33,Z$3,1)</f>
        <v>0</v>
      </c>
      <c r="AA35" s="14" t="str">
        <f>MID('Checksum-source'!$G33,AA$3,1)</f>
        <v>0</v>
      </c>
      <c r="AB35" s="13" t="str">
        <f>MID('Checksum-source'!$H33,AB$3,1)</f>
        <v>1</v>
      </c>
      <c r="AC35" t="str">
        <f>MID('Checksum-source'!$H33,AC$3,1)</f>
        <v>0</v>
      </c>
      <c r="AD35" t="str">
        <f>MID('Checksum-source'!$H33,AD$3,1)</f>
        <v>0</v>
      </c>
      <c r="AE35" t="str">
        <f>MID('Checksum-source'!$H33,AE$3,1)</f>
        <v>0</v>
      </c>
      <c r="AF35" t="str">
        <f>MID('Checksum-source'!$H33,AF$3,1)</f>
        <v>0</v>
      </c>
      <c r="AG35" t="str">
        <f>MID('Checksum-source'!$H33,AG$3,1)</f>
        <v>0</v>
      </c>
      <c r="AH35" t="str">
        <f>MID('Checksum-source'!$H33,AH$3,1)</f>
        <v>1</v>
      </c>
      <c r="AI35" s="14" t="str">
        <f>MID('Checksum-source'!$H33,AI$3,1)</f>
        <v>0</v>
      </c>
      <c r="AJ35" s="13" t="str">
        <f>MID('Checksum-source'!$I33,AJ$3,1)</f>
        <v>0</v>
      </c>
      <c r="AK35" t="str">
        <f>MID('Checksum-source'!$I33,AK$3,1)</f>
        <v>0</v>
      </c>
      <c r="AL35" t="str">
        <f>MID('Checksum-source'!$I33,AL$3,1)</f>
        <v>0</v>
      </c>
      <c r="AM35" t="str">
        <f>MID('Checksum-source'!$I33,AM$3,1)</f>
        <v>0</v>
      </c>
      <c r="AN35" t="str">
        <f>MID('Checksum-source'!$I33,AN$3,1)</f>
        <v>0</v>
      </c>
      <c r="AO35" t="str">
        <f>MID('Checksum-source'!$I33,AO$3,1)</f>
        <v>0</v>
      </c>
      <c r="AP35" t="str">
        <f>MID('Checksum-source'!$I33,AP$3,1)</f>
        <v>0</v>
      </c>
      <c r="AQ35" s="14" t="str">
        <f>MID('Checksum-source'!$I33,AQ$3,1)</f>
        <v>0</v>
      </c>
      <c r="AR35" s="13" t="str">
        <f>MID('Checksum-source'!$J33,AJ$3,1)</f>
        <v>0</v>
      </c>
      <c r="AS35" t="str">
        <f>MID('Checksum-source'!$J33,AK$3,1)</f>
        <v>0</v>
      </c>
      <c r="AT35" t="str">
        <f>MID('Checksum-source'!$J33,AL$3,1)</f>
        <v>0</v>
      </c>
      <c r="AU35" t="str">
        <f>MID('Checksum-source'!$J33,AM$3,1)</f>
        <v>0</v>
      </c>
      <c r="AV35" t="str">
        <f>MID('Checksum-source'!$J33,AN$3,1)</f>
        <v>0</v>
      </c>
      <c r="AW35" t="str">
        <f>MID('Checksum-source'!$J33,AO$3,1)</f>
        <v>0</v>
      </c>
      <c r="AX35" t="str">
        <f>MID('Checksum-source'!$J33,AP$3,1)</f>
        <v>0</v>
      </c>
      <c r="AY35" s="14" t="str">
        <f>MID('Checksum-source'!$J33,AQ$3,1)</f>
        <v>0</v>
      </c>
      <c r="AZ35" s="13" t="str">
        <f>MID('Checksum-source'!$K33,AR$3,1)</f>
        <v>1</v>
      </c>
      <c r="BA35" t="str">
        <f>MID('Checksum-source'!$K33,AS$3,1)</f>
        <v>0</v>
      </c>
      <c r="BB35" t="str">
        <f>MID('Checksum-source'!$K33,AT$3,1)</f>
        <v>0</v>
      </c>
      <c r="BC35" t="str">
        <f>MID('Checksum-source'!$K33,AU$3,1)</f>
        <v>0</v>
      </c>
      <c r="BD35" t="str">
        <f>MID('Checksum-source'!$K33,AV$3,1)</f>
        <v>1</v>
      </c>
      <c r="BE35" t="str">
        <f>MID('Checksum-source'!$K33,AW$3,1)</f>
        <v>1</v>
      </c>
      <c r="BF35" t="str">
        <f>MID('Checksum-source'!$K33,AX$3,1)</f>
        <v>1</v>
      </c>
      <c r="BG35" s="14" t="str">
        <f>MID('Checksum-source'!$K33,AY$3,1)</f>
        <v>1</v>
      </c>
      <c r="BH35" s="13" t="str">
        <f>MID('Checksum-source'!$L33,AZ$3,1)</f>
        <v>0</v>
      </c>
      <c r="BI35" t="str">
        <f>MID('Checksum-source'!$L33,BA$3,1)</f>
        <v>0</v>
      </c>
      <c r="BJ35" t="str">
        <f>MID('Checksum-source'!$L33,BB$3,1)</f>
        <v>0</v>
      </c>
      <c r="BK35" t="str">
        <f>MID('Checksum-source'!$L33,BC$3,1)</f>
        <v>0</v>
      </c>
      <c r="BL35" t="str">
        <f>MID('Checksum-source'!$L33,BD$3,1)</f>
        <v>1</v>
      </c>
      <c r="BM35" t="str">
        <f>MID('Checksum-source'!$L33,BE$3,1)</f>
        <v>0</v>
      </c>
      <c r="BN35" t="str">
        <f>MID('Checksum-source'!$L33,BF$3,1)</f>
        <v>0</v>
      </c>
      <c r="BO35" s="14" t="str">
        <f>MID('Checksum-source'!$L33,BG$3,1)</f>
        <v>1</v>
      </c>
      <c r="BP35" s="13" t="str">
        <f>MID('Checksum-source'!$M33,BH$3,1)</f>
        <v>0</v>
      </c>
      <c r="BQ35" t="str">
        <f>MID('Checksum-source'!$M33,BI$3,1)</f>
        <v>0</v>
      </c>
      <c r="BR35" t="str">
        <f>MID('Checksum-source'!$M33,BJ$3,1)</f>
        <v>0</v>
      </c>
      <c r="BS35" t="str">
        <f>MID('Checksum-source'!$M33,BK$3,1)</f>
        <v>0</v>
      </c>
      <c r="BT35" t="str">
        <f>MID('Checksum-source'!$M33,BL$3,1)</f>
        <v>0</v>
      </c>
      <c r="BU35" t="str">
        <f>MID('Checksum-source'!$M33,BM$3,1)</f>
        <v>0</v>
      </c>
      <c r="BV35" t="str">
        <f>MID('Checksum-source'!$M33,BN$3,1)</f>
        <v>0</v>
      </c>
      <c r="BW35" s="14" t="str">
        <f>MID('Checksum-source'!$M33,BO$3,1)</f>
        <v>0</v>
      </c>
      <c r="BX35" s="13" t="str">
        <f>MID('Checksum-source'!$N33,BP$3,1)</f>
        <v>0</v>
      </c>
      <c r="BY35" t="str">
        <f>MID('Checksum-source'!$N33,BQ$3,1)</f>
        <v>0</v>
      </c>
      <c r="BZ35" t="str">
        <f>MID('Checksum-source'!$N33,BR$3,1)</f>
        <v>0</v>
      </c>
      <c r="CA35" t="str">
        <f>MID('Checksum-source'!$N33,BS$3,1)</f>
        <v>0</v>
      </c>
      <c r="CB35" t="str">
        <f>MID('Checksum-source'!$N33,BT$3,1)</f>
        <v>0</v>
      </c>
      <c r="CC35" t="str">
        <f>MID('Checksum-source'!$N33,BU$3,1)</f>
        <v>0</v>
      </c>
      <c r="CD35" t="str">
        <f>MID('Checksum-source'!$N33,BV$3,1)</f>
        <v>0</v>
      </c>
      <c r="CE35" s="14" t="str">
        <f>MID('Checksum-source'!$N33,BW$3,1)</f>
        <v>0</v>
      </c>
      <c r="CF35" s="13" t="str">
        <f>MID('Checksum-source'!$O33,BX$3,1)</f>
        <v>0</v>
      </c>
      <c r="CG35" t="str">
        <f>MID('Checksum-source'!$O33,BY$3,1)</f>
        <v>0</v>
      </c>
      <c r="CH35" t="str">
        <f>MID('Checksum-source'!$O33,BZ$3,1)</f>
        <v>0</v>
      </c>
      <c r="CI35" t="str">
        <f>MID('Checksum-source'!$O33,CA$3,1)</f>
        <v>0</v>
      </c>
      <c r="CJ35" t="str">
        <f>MID('Checksum-source'!$O33,CB$3,1)</f>
        <v>0</v>
      </c>
      <c r="CK35" t="str">
        <f>MID('Checksum-source'!$O33,CC$3,1)</f>
        <v>0</v>
      </c>
      <c r="CL35" t="str">
        <f>MID('Checksum-source'!$O33,CD$3,1)</f>
        <v>0</v>
      </c>
      <c r="CM35" s="14" t="str">
        <f>MID('Checksum-source'!$O33,CE$3,1)</f>
        <v>0</v>
      </c>
      <c r="CN35" s="13" t="str">
        <f>MID('Checksum-source'!$P33,CF$3,1)</f>
        <v>1</v>
      </c>
      <c r="CO35" t="str">
        <f>MID('Checksum-source'!$P33,CG$3,1)</f>
        <v>0</v>
      </c>
      <c r="CP35" t="str">
        <f>MID('Checksum-source'!$P33,CH$3,1)</f>
        <v>0</v>
      </c>
      <c r="CQ35" t="str">
        <f>MID('Checksum-source'!$P33,CI$3,1)</f>
        <v>0</v>
      </c>
      <c r="CR35" t="str">
        <f>MID('Checksum-source'!$P33,CJ$3,1)</f>
        <v>0</v>
      </c>
      <c r="CS35" t="str">
        <f>MID('Checksum-source'!$P33,CK$3,1)</f>
        <v>0</v>
      </c>
      <c r="CT35" t="str">
        <f>MID('Checksum-source'!$P33,CL$3,1)</f>
        <v>0</v>
      </c>
      <c r="CU35" s="14" t="str">
        <f>MID('Checksum-source'!$P33,CM$3,1)</f>
        <v>0</v>
      </c>
      <c r="CV35" s="13" t="str">
        <f>MID('Checksum-source'!$Q33,CN$3,1)</f>
        <v>0</v>
      </c>
      <c r="CW35" t="str">
        <f>MID('Checksum-source'!$Q33,CO$3,1)</f>
        <v>0</v>
      </c>
      <c r="CX35" t="str">
        <f>MID('Checksum-source'!$Q33,CP$3,1)</f>
        <v>0</v>
      </c>
      <c r="CY35" t="str">
        <f>MID('Checksum-source'!$Q33,CQ$3,1)</f>
        <v>1</v>
      </c>
      <c r="CZ35" t="str">
        <f>MID('Checksum-source'!$Q33,CR$3,1)</f>
        <v>1</v>
      </c>
      <c r="DA35" t="str">
        <f>MID('Checksum-source'!$Q33,CS$3,1)</f>
        <v>0</v>
      </c>
      <c r="DB35" t="str">
        <f>MID('Checksum-source'!$Q33,CT$3,1)</f>
        <v>0</v>
      </c>
      <c r="DC35" s="14" t="str">
        <f>MID('Checksum-source'!$Q33,CU$3,1)</f>
        <v>1</v>
      </c>
      <c r="DD35" t="str">
        <f>MID('Checksum-source'!$R33,CV$3,1)</f>
        <v>1</v>
      </c>
      <c r="DE35" t="str">
        <f>MID('Checksum-source'!$R33,CW$3,1)</f>
        <v>0</v>
      </c>
      <c r="DF35" t="str">
        <f>MID('Checksum-source'!$R33,CX$3,1)</f>
        <v>0</v>
      </c>
      <c r="DG35" t="str">
        <f>MID('Checksum-source'!$R33,CY$3,1)</f>
        <v>1</v>
      </c>
      <c r="DH35" t="str">
        <f>MID('Checksum-source'!$R33,CZ$3,1)</f>
        <v>1</v>
      </c>
      <c r="DI35" t="str">
        <f>MID('Checksum-source'!$R33,DA$3,1)</f>
        <v>1</v>
      </c>
      <c r="DJ35" t="str">
        <f>MID('Checksum-source'!$R33,DB$3,1)</f>
        <v>0</v>
      </c>
      <c r="DK35" t="str">
        <f>MID('Checksum-source'!$R33,DC$3,1)</f>
        <v>1</v>
      </c>
      <c r="DL35" s="20">
        <f t="shared" si="1"/>
        <v>1</v>
      </c>
      <c r="DM35" s="20">
        <f t="shared" si="2"/>
        <v>0</v>
      </c>
      <c r="DN35" s="20">
        <f t="shared" si="3"/>
        <v>0</v>
      </c>
      <c r="DO35" s="20">
        <f t="shared" si="4"/>
        <v>1</v>
      </c>
      <c r="DP35" s="20">
        <f t="shared" si="5"/>
        <v>1</v>
      </c>
      <c r="DQ35" s="20">
        <f t="shared" si="6"/>
        <v>1</v>
      </c>
      <c r="DR35" s="20">
        <f t="shared" si="7"/>
        <v>0</v>
      </c>
      <c r="DS35" s="20">
        <f t="shared" si="8"/>
        <v>1</v>
      </c>
      <c r="DT35" t="str">
        <f t="shared" si="9"/>
        <v>OK</v>
      </c>
    </row>
    <row r="36" spans="1:124" ht="15" customHeight="1">
      <c r="A36">
        <v>33</v>
      </c>
      <c r="B36" t="str">
        <f>VLOOKUP($A36,'Checksum-source'!$1:$1048576,3)</f>
        <v>Dry</v>
      </c>
      <c r="C36" t="str">
        <f>'Checksum-source'!D34</f>
        <v>Change mode</v>
      </c>
      <c r="D36" s="13" t="str">
        <f>MID('Checksum-source'!$E34,D$3,1)</f>
        <v>1</v>
      </c>
      <c r="E36" t="str">
        <f>MID('Checksum-source'!$E34,E$3,1)</f>
        <v>0</v>
      </c>
      <c r="F36" t="str">
        <f>MID('Checksum-source'!$E34,F$3,1)</f>
        <v>0</v>
      </c>
      <c r="G36" t="str">
        <f>MID('Checksum-source'!$E34,G$3,1)</f>
        <v>0</v>
      </c>
      <c r="H36" t="str">
        <f>MID('Checksum-source'!$E34,H$3,1)</f>
        <v>0</v>
      </c>
      <c r="I36" t="str">
        <f>MID('Checksum-source'!$E34,I$3,1)</f>
        <v>0</v>
      </c>
      <c r="J36" t="str">
        <f>MID('Checksum-source'!$E34,J$3,1)</f>
        <v>1</v>
      </c>
      <c r="K36" s="14" t="str">
        <f>MID('Checksum-source'!$E34,K$3,1)</f>
        <v>1</v>
      </c>
      <c r="L36" s="13" t="str">
        <f>MID('Checksum-source'!$F34,L$3,1)</f>
        <v>0</v>
      </c>
      <c r="M36" t="str">
        <f>MID('Checksum-source'!$F34,M$3,1)</f>
        <v>0</v>
      </c>
      <c r="N36" t="str">
        <f>MID('Checksum-source'!$F34,N$3,1)</f>
        <v>0</v>
      </c>
      <c r="O36" t="str">
        <f>MID('Checksum-source'!$F34,O$3,1)</f>
        <v>0</v>
      </c>
      <c r="P36" t="str">
        <f>MID('Checksum-source'!$F34,P$3,1)</f>
        <v>0</v>
      </c>
      <c r="Q36" t="str">
        <f>MID('Checksum-source'!$F34,Q$3,1)</f>
        <v>1</v>
      </c>
      <c r="R36" t="str">
        <f>MID('Checksum-source'!$F34,R$3,1)</f>
        <v>1</v>
      </c>
      <c r="S36" s="14" t="str">
        <f>MID('Checksum-source'!$F34,S$3,1)</f>
        <v>0</v>
      </c>
      <c r="T36" s="13" t="str">
        <f>MID('Checksum-source'!$G34,T$3,1)</f>
        <v>0</v>
      </c>
      <c r="U36" t="str">
        <f>MID('Checksum-source'!$G34,U$3,1)</f>
        <v>0</v>
      </c>
      <c r="V36" t="str">
        <f>MID('Checksum-source'!$G34,V$3,1)</f>
        <v>0</v>
      </c>
      <c r="W36" t="str">
        <f>MID('Checksum-source'!$G34,W$3,1)</f>
        <v>0</v>
      </c>
      <c r="X36" t="str">
        <f>MID('Checksum-source'!$G34,X$3,1)</f>
        <v>0</v>
      </c>
      <c r="Y36" t="str">
        <f>MID('Checksum-source'!$G34,Y$3,1)</f>
        <v>0</v>
      </c>
      <c r="Z36" t="str">
        <f>MID('Checksum-source'!$G34,Z$3,1)</f>
        <v>0</v>
      </c>
      <c r="AA36" s="14" t="str">
        <f>MID('Checksum-source'!$G34,AA$3,1)</f>
        <v>0</v>
      </c>
      <c r="AB36" s="13" t="str">
        <f>MID('Checksum-source'!$H34,AB$3,1)</f>
        <v>0</v>
      </c>
      <c r="AC36" t="str">
        <f>MID('Checksum-source'!$H34,AC$3,1)</f>
        <v>1</v>
      </c>
      <c r="AD36" t="str">
        <f>MID('Checksum-source'!$H34,AD$3,1)</f>
        <v>1</v>
      </c>
      <c r="AE36" t="str">
        <f>MID('Checksum-source'!$H34,AE$3,1)</f>
        <v>1</v>
      </c>
      <c r="AF36" t="str">
        <f>MID('Checksum-source'!$H34,AF$3,1)</f>
        <v>0</v>
      </c>
      <c r="AG36" t="str">
        <f>MID('Checksum-source'!$H34,AG$3,1)</f>
        <v>0</v>
      </c>
      <c r="AH36" t="str">
        <f>MID('Checksum-source'!$H34,AH$3,1)</f>
        <v>1</v>
      </c>
      <c r="AI36" s="14" t="str">
        <f>MID('Checksum-source'!$H34,AI$3,1)</f>
        <v>1</v>
      </c>
      <c r="AJ36" s="13" t="str">
        <f>MID('Checksum-source'!$I34,AJ$3,1)</f>
        <v>0</v>
      </c>
      <c r="AK36" t="str">
        <f>MID('Checksum-source'!$I34,AK$3,1)</f>
        <v>0</v>
      </c>
      <c r="AL36" t="str">
        <f>MID('Checksum-source'!$I34,AL$3,1)</f>
        <v>0</v>
      </c>
      <c r="AM36" t="str">
        <f>MID('Checksum-source'!$I34,AM$3,1)</f>
        <v>0</v>
      </c>
      <c r="AN36" t="str">
        <f>MID('Checksum-source'!$I34,AN$3,1)</f>
        <v>0</v>
      </c>
      <c r="AO36" t="str">
        <f>MID('Checksum-source'!$I34,AO$3,1)</f>
        <v>0</v>
      </c>
      <c r="AP36" t="str">
        <f>MID('Checksum-source'!$I34,AP$3,1)</f>
        <v>0</v>
      </c>
      <c r="AQ36" s="14" t="str">
        <f>MID('Checksum-source'!$I34,AQ$3,1)</f>
        <v>0</v>
      </c>
      <c r="AR36" s="13" t="str">
        <f>MID('Checksum-source'!$J34,AJ$3,1)</f>
        <v>0</v>
      </c>
      <c r="AS36" t="str">
        <f>MID('Checksum-source'!$J34,AK$3,1)</f>
        <v>0</v>
      </c>
      <c r="AT36" t="str">
        <f>MID('Checksum-source'!$J34,AL$3,1)</f>
        <v>0</v>
      </c>
      <c r="AU36" t="str">
        <f>MID('Checksum-source'!$J34,AM$3,1)</f>
        <v>0</v>
      </c>
      <c r="AV36" t="str">
        <f>MID('Checksum-source'!$J34,AN$3,1)</f>
        <v>0</v>
      </c>
      <c r="AW36" t="str">
        <f>MID('Checksum-source'!$J34,AO$3,1)</f>
        <v>0</v>
      </c>
      <c r="AX36" t="str">
        <f>MID('Checksum-source'!$J34,AP$3,1)</f>
        <v>0</v>
      </c>
      <c r="AY36" s="14" t="str">
        <f>MID('Checksum-source'!$J34,AQ$3,1)</f>
        <v>0</v>
      </c>
      <c r="AZ36" s="13" t="str">
        <f>MID('Checksum-source'!$K34,AR$3,1)</f>
        <v>1</v>
      </c>
      <c r="BA36" t="str">
        <f>MID('Checksum-source'!$K34,AS$3,1)</f>
        <v>0</v>
      </c>
      <c r="BB36" t="str">
        <f>MID('Checksum-source'!$K34,AT$3,1)</f>
        <v>0</v>
      </c>
      <c r="BC36" t="str">
        <f>MID('Checksum-source'!$K34,AU$3,1)</f>
        <v>0</v>
      </c>
      <c r="BD36" t="str">
        <f>MID('Checksum-source'!$K34,AV$3,1)</f>
        <v>1</v>
      </c>
      <c r="BE36" t="str">
        <f>MID('Checksum-source'!$K34,AW$3,1)</f>
        <v>1</v>
      </c>
      <c r="BF36" t="str">
        <f>MID('Checksum-source'!$K34,AX$3,1)</f>
        <v>1</v>
      </c>
      <c r="BG36" s="14" t="str">
        <f>MID('Checksum-source'!$K34,AY$3,1)</f>
        <v>1</v>
      </c>
      <c r="BH36" s="13" t="str">
        <f>MID('Checksum-source'!$L34,AZ$3,1)</f>
        <v>0</v>
      </c>
      <c r="BI36" t="str">
        <f>MID('Checksum-source'!$L34,BA$3,1)</f>
        <v>0</v>
      </c>
      <c r="BJ36" t="str">
        <f>MID('Checksum-source'!$L34,BB$3,1)</f>
        <v>0</v>
      </c>
      <c r="BK36" t="str">
        <f>MID('Checksum-source'!$L34,BC$3,1)</f>
        <v>0</v>
      </c>
      <c r="BL36" t="str">
        <f>MID('Checksum-source'!$L34,BD$3,1)</f>
        <v>1</v>
      </c>
      <c r="BM36" t="str">
        <f>MID('Checksum-source'!$L34,BE$3,1)</f>
        <v>0</v>
      </c>
      <c r="BN36" t="str">
        <f>MID('Checksum-source'!$L34,BF$3,1)</f>
        <v>0</v>
      </c>
      <c r="BO36" s="14" t="str">
        <f>MID('Checksum-source'!$L34,BG$3,1)</f>
        <v>1</v>
      </c>
      <c r="BP36" s="13" t="str">
        <f>MID('Checksum-source'!$M34,BH$3,1)</f>
        <v>0</v>
      </c>
      <c r="BQ36" t="str">
        <f>MID('Checksum-source'!$M34,BI$3,1)</f>
        <v>0</v>
      </c>
      <c r="BR36" t="str">
        <f>MID('Checksum-source'!$M34,BJ$3,1)</f>
        <v>0</v>
      </c>
      <c r="BS36" t="str">
        <f>MID('Checksum-source'!$M34,BK$3,1)</f>
        <v>0</v>
      </c>
      <c r="BT36" t="str">
        <f>MID('Checksum-source'!$M34,BL$3,1)</f>
        <v>0</v>
      </c>
      <c r="BU36" t="str">
        <f>MID('Checksum-source'!$M34,BM$3,1)</f>
        <v>0</v>
      </c>
      <c r="BV36" t="str">
        <f>MID('Checksum-source'!$M34,BN$3,1)</f>
        <v>0</v>
      </c>
      <c r="BW36" s="14" t="str">
        <f>MID('Checksum-source'!$M34,BO$3,1)</f>
        <v>0</v>
      </c>
      <c r="BX36" s="13" t="str">
        <f>MID('Checksum-source'!$N34,BP$3,1)</f>
        <v>0</v>
      </c>
      <c r="BY36" t="str">
        <f>MID('Checksum-source'!$N34,BQ$3,1)</f>
        <v>0</v>
      </c>
      <c r="BZ36" t="str">
        <f>MID('Checksum-source'!$N34,BR$3,1)</f>
        <v>0</v>
      </c>
      <c r="CA36" t="str">
        <f>MID('Checksum-source'!$N34,BS$3,1)</f>
        <v>0</v>
      </c>
      <c r="CB36" t="str">
        <f>MID('Checksum-source'!$N34,BT$3,1)</f>
        <v>0</v>
      </c>
      <c r="CC36" t="str">
        <f>MID('Checksum-source'!$N34,BU$3,1)</f>
        <v>0</v>
      </c>
      <c r="CD36" t="str">
        <f>MID('Checksum-source'!$N34,BV$3,1)</f>
        <v>0</v>
      </c>
      <c r="CE36" s="14" t="str">
        <f>MID('Checksum-source'!$N34,BW$3,1)</f>
        <v>0</v>
      </c>
      <c r="CF36" s="13" t="str">
        <f>MID('Checksum-source'!$O34,BX$3,1)</f>
        <v>0</v>
      </c>
      <c r="CG36" t="str">
        <f>MID('Checksum-source'!$O34,BY$3,1)</f>
        <v>0</v>
      </c>
      <c r="CH36" t="str">
        <f>MID('Checksum-source'!$O34,BZ$3,1)</f>
        <v>0</v>
      </c>
      <c r="CI36" t="str">
        <f>MID('Checksum-source'!$O34,CA$3,1)</f>
        <v>0</v>
      </c>
      <c r="CJ36" t="str">
        <f>MID('Checksum-source'!$O34,CB$3,1)</f>
        <v>0</v>
      </c>
      <c r="CK36" t="str">
        <f>MID('Checksum-source'!$O34,CC$3,1)</f>
        <v>0</v>
      </c>
      <c r="CL36" t="str">
        <f>MID('Checksum-source'!$O34,CD$3,1)</f>
        <v>0</v>
      </c>
      <c r="CM36" s="14" t="str">
        <f>MID('Checksum-source'!$O34,CE$3,1)</f>
        <v>0</v>
      </c>
      <c r="CN36" s="13" t="str">
        <f>MID('Checksum-source'!$P34,CF$3,1)</f>
        <v>1</v>
      </c>
      <c r="CO36" t="str">
        <f>MID('Checksum-source'!$P34,CG$3,1)</f>
        <v>0</v>
      </c>
      <c r="CP36" t="str">
        <f>MID('Checksum-source'!$P34,CH$3,1)</f>
        <v>0</v>
      </c>
      <c r="CQ36" t="str">
        <f>MID('Checksum-source'!$P34,CI$3,1)</f>
        <v>0</v>
      </c>
      <c r="CR36" t="str">
        <f>MID('Checksum-source'!$P34,CJ$3,1)</f>
        <v>0</v>
      </c>
      <c r="CS36" t="str">
        <f>MID('Checksum-source'!$P34,CK$3,1)</f>
        <v>0</v>
      </c>
      <c r="CT36" t="str">
        <f>MID('Checksum-source'!$P34,CL$3,1)</f>
        <v>0</v>
      </c>
      <c r="CU36" s="14" t="str">
        <f>MID('Checksum-source'!$P34,CM$3,1)</f>
        <v>0</v>
      </c>
      <c r="CV36" s="13" t="str">
        <f>MID('Checksum-source'!$Q34,CN$3,1)</f>
        <v>0</v>
      </c>
      <c r="CW36" t="str">
        <f>MID('Checksum-source'!$Q34,CO$3,1)</f>
        <v>0</v>
      </c>
      <c r="CX36" t="str">
        <f>MID('Checksum-source'!$Q34,CP$3,1)</f>
        <v>0</v>
      </c>
      <c r="CY36" t="str">
        <f>MID('Checksum-source'!$Q34,CQ$3,1)</f>
        <v>1</v>
      </c>
      <c r="CZ36" t="str">
        <f>MID('Checksum-source'!$Q34,CR$3,1)</f>
        <v>1</v>
      </c>
      <c r="DA36" t="str">
        <f>MID('Checksum-source'!$Q34,CS$3,1)</f>
        <v>0</v>
      </c>
      <c r="DB36" t="str">
        <f>MID('Checksum-source'!$Q34,CT$3,1)</f>
        <v>0</v>
      </c>
      <c r="DC36" s="14" t="str">
        <f>MID('Checksum-source'!$Q34,CU$3,1)</f>
        <v>1</v>
      </c>
      <c r="DD36" t="str">
        <f>MID('Checksum-source'!$R34,CV$3,1)</f>
        <v>0</v>
      </c>
      <c r="DE36" t="str">
        <f>MID('Checksum-source'!$R34,CW$3,1)</f>
        <v>1</v>
      </c>
      <c r="DF36" t="str">
        <f>MID('Checksum-source'!$R34,CX$3,1)</f>
        <v>1</v>
      </c>
      <c r="DG36" t="str">
        <f>MID('Checksum-source'!$R34,CY$3,1)</f>
        <v>0</v>
      </c>
      <c r="DH36" t="str">
        <f>MID('Checksum-source'!$R34,CZ$3,1)</f>
        <v>1</v>
      </c>
      <c r="DI36" t="str">
        <f>MID('Checksum-source'!$R34,DA$3,1)</f>
        <v>1</v>
      </c>
      <c r="DJ36" t="str">
        <f>MID('Checksum-source'!$R34,DB$3,1)</f>
        <v>0</v>
      </c>
      <c r="DK36" t="str">
        <f>MID('Checksum-source'!$R34,DC$3,1)</f>
        <v>0</v>
      </c>
      <c r="DL36" s="20">
        <f t="shared" si="1"/>
        <v>0</v>
      </c>
      <c r="DM36" s="20">
        <f t="shared" si="2"/>
        <v>1</v>
      </c>
      <c r="DN36" s="20">
        <f t="shared" si="3"/>
        <v>1</v>
      </c>
      <c r="DO36" s="20">
        <f t="shared" si="4"/>
        <v>0</v>
      </c>
      <c r="DP36" s="20">
        <f t="shared" si="5"/>
        <v>1</v>
      </c>
      <c r="DQ36" s="20">
        <f t="shared" si="6"/>
        <v>1</v>
      </c>
      <c r="DR36" s="20">
        <f t="shared" si="7"/>
        <v>0</v>
      </c>
      <c r="DS36" s="20">
        <f t="shared" si="8"/>
        <v>0</v>
      </c>
      <c r="DT36" t="str">
        <f t="shared" si="9"/>
        <v>OK</v>
      </c>
    </row>
    <row r="37" spans="1:124">
      <c r="A37">
        <v>34</v>
      </c>
      <c r="B37" t="str">
        <f>VLOOKUP($A37,'Checksum-source'!$1:$1048576,3)</f>
        <v>Fan</v>
      </c>
      <c r="C37" t="str">
        <f>'Checksum-source'!D35</f>
        <v>Change mode</v>
      </c>
      <c r="D37" s="13" t="str">
        <f>MID('Checksum-source'!$E35,D$3,1)</f>
        <v>1</v>
      </c>
      <c r="E37" t="str">
        <f>MID('Checksum-source'!$E35,E$3,1)</f>
        <v>0</v>
      </c>
      <c r="F37" t="str">
        <f>MID('Checksum-source'!$E35,F$3,1)</f>
        <v>0</v>
      </c>
      <c r="G37" t="str">
        <f>MID('Checksum-source'!$E35,G$3,1)</f>
        <v>0</v>
      </c>
      <c r="H37" t="str">
        <f>MID('Checksum-source'!$E35,H$3,1)</f>
        <v>0</v>
      </c>
      <c r="I37" t="str">
        <f>MID('Checksum-source'!$E35,I$3,1)</f>
        <v>0</v>
      </c>
      <c r="J37" t="str">
        <f>MID('Checksum-source'!$E35,J$3,1)</f>
        <v>1</v>
      </c>
      <c r="K37" s="14" t="str">
        <f>MID('Checksum-source'!$E35,K$3,1)</f>
        <v>1</v>
      </c>
      <c r="L37" s="13" t="str">
        <f>MID('Checksum-source'!$F35,L$3,1)</f>
        <v>0</v>
      </c>
      <c r="M37" t="str">
        <f>MID('Checksum-source'!$F35,M$3,1)</f>
        <v>0</v>
      </c>
      <c r="N37" t="str">
        <f>MID('Checksum-source'!$F35,N$3,1)</f>
        <v>0</v>
      </c>
      <c r="O37" t="str">
        <f>MID('Checksum-source'!$F35,O$3,1)</f>
        <v>0</v>
      </c>
      <c r="P37" t="str">
        <f>MID('Checksum-source'!$F35,P$3,1)</f>
        <v>0</v>
      </c>
      <c r="Q37" t="str">
        <f>MID('Checksum-source'!$F35,Q$3,1)</f>
        <v>1</v>
      </c>
      <c r="R37" t="str">
        <f>MID('Checksum-source'!$F35,R$3,1)</f>
        <v>1</v>
      </c>
      <c r="S37" s="14" t="str">
        <f>MID('Checksum-source'!$F35,S$3,1)</f>
        <v>0</v>
      </c>
      <c r="T37" s="13" t="str">
        <f>MID('Checksum-source'!$G35,T$3,1)</f>
        <v>0</v>
      </c>
      <c r="U37" t="str">
        <f>MID('Checksum-source'!$G35,U$3,1)</f>
        <v>0</v>
      </c>
      <c r="V37" t="str">
        <f>MID('Checksum-source'!$G35,V$3,1)</f>
        <v>0</v>
      </c>
      <c r="W37" t="str">
        <f>MID('Checksum-source'!$G35,W$3,1)</f>
        <v>0</v>
      </c>
      <c r="X37" t="str">
        <f>MID('Checksum-source'!$G35,X$3,1)</f>
        <v>0</v>
      </c>
      <c r="Y37" t="str">
        <f>MID('Checksum-source'!$G35,Y$3,1)</f>
        <v>0</v>
      </c>
      <c r="Z37" t="str">
        <f>MID('Checksum-source'!$G35,Z$3,1)</f>
        <v>0</v>
      </c>
      <c r="AA37" s="14" t="str">
        <f>MID('Checksum-source'!$G35,AA$3,1)</f>
        <v>1</v>
      </c>
      <c r="AB37" s="13" t="str">
        <f>MID('Checksum-source'!$H35,AB$3,1)</f>
        <v>0</v>
      </c>
      <c r="AC37" t="str">
        <f>MID('Checksum-source'!$H35,AC$3,1)</f>
        <v>1</v>
      </c>
      <c r="AD37" t="str">
        <f>MID('Checksum-source'!$H35,AD$3,1)</f>
        <v>1</v>
      </c>
      <c r="AE37" t="str">
        <f>MID('Checksum-source'!$H35,AE$3,1)</f>
        <v>1</v>
      </c>
      <c r="AF37" t="str">
        <f>MID('Checksum-source'!$H35,AF$3,1)</f>
        <v>0</v>
      </c>
      <c r="AG37" t="str">
        <f>MID('Checksum-source'!$H35,AG$3,1)</f>
        <v>1</v>
      </c>
      <c r="AH37" t="str">
        <f>MID('Checksum-source'!$H35,AH$3,1)</f>
        <v>0</v>
      </c>
      <c r="AI37" s="14" t="str">
        <f>MID('Checksum-source'!$H35,AI$3,1)</f>
        <v>0</v>
      </c>
      <c r="AJ37" s="13" t="str">
        <f>MID('Checksum-source'!$I35,AJ$3,1)</f>
        <v>0</v>
      </c>
      <c r="AK37" t="str">
        <f>MID('Checksum-source'!$I35,AK$3,1)</f>
        <v>0</v>
      </c>
      <c r="AL37" t="str">
        <f>MID('Checksum-source'!$I35,AL$3,1)</f>
        <v>0</v>
      </c>
      <c r="AM37" t="str">
        <f>MID('Checksum-source'!$I35,AM$3,1)</f>
        <v>0</v>
      </c>
      <c r="AN37" t="str">
        <f>MID('Checksum-source'!$I35,AN$3,1)</f>
        <v>0</v>
      </c>
      <c r="AO37" t="str">
        <f>MID('Checksum-source'!$I35,AO$3,1)</f>
        <v>0</v>
      </c>
      <c r="AP37" t="str">
        <f>MID('Checksum-source'!$I35,AP$3,1)</f>
        <v>0</v>
      </c>
      <c r="AQ37" s="14" t="str">
        <f>MID('Checksum-source'!$I35,AQ$3,1)</f>
        <v>0</v>
      </c>
      <c r="AR37" s="13" t="str">
        <f>MID('Checksum-source'!$J35,AJ$3,1)</f>
        <v>0</v>
      </c>
      <c r="AS37" t="str">
        <f>MID('Checksum-source'!$J35,AK$3,1)</f>
        <v>0</v>
      </c>
      <c r="AT37" t="str">
        <f>MID('Checksum-source'!$J35,AL$3,1)</f>
        <v>0</v>
      </c>
      <c r="AU37" t="str">
        <f>MID('Checksum-source'!$J35,AM$3,1)</f>
        <v>0</v>
      </c>
      <c r="AV37" t="str">
        <f>MID('Checksum-source'!$J35,AN$3,1)</f>
        <v>0</v>
      </c>
      <c r="AW37" t="str">
        <f>MID('Checksum-source'!$J35,AO$3,1)</f>
        <v>0</v>
      </c>
      <c r="AX37" t="str">
        <f>MID('Checksum-source'!$J35,AP$3,1)</f>
        <v>0</v>
      </c>
      <c r="AY37" s="14" t="str">
        <f>MID('Checksum-source'!$J35,AQ$3,1)</f>
        <v>0</v>
      </c>
      <c r="AZ37" s="13" t="str">
        <f>MID('Checksum-source'!$K35,AR$3,1)</f>
        <v>1</v>
      </c>
      <c r="BA37" t="str">
        <f>MID('Checksum-source'!$K35,AS$3,1)</f>
        <v>0</v>
      </c>
      <c r="BB37" t="str">
        <f>MID('Checksum-source'!$K35,AT$3,1)</f>
        <v>0</v>
      </c>
      <c r="BC37" t="str">
        <f>MID('Checksum-source'!$K35,AU$3,1)</f>
        <v>0</v>
      </c>
      <c r="BD37" t="str">
        <f>MID('Checksum-source'!$K35,AV$3,1)</f>
        <v>1</v>
      </c>
      <c r="BE37" t="str">
        <f>MID('Checksum-source'!$K35,AW$3,1)</f>
        <v>1</v>
      </c>
      <c r="BF37" t="str">
        <f>MID('Checksum-source'!$K35,AX$3,1)</f>
        <v>1</v>
      </c>
      <c r="BG37" s="14" t="str">
        <f>MID('Checksum-source'!$K35,AY$3,1)</f>
        <v>1</v>
      </c>
      <c r="BH37" s="13" t="str">
        <f>MID('Checksum-source'!$L35,AZ$3,1)</f>
        <v>0</v>
      </c>
      <c r="BI37" t="str">
        <f>MID('Checksum-source'!$L35,BA$3,1)</f>
        <v>0</v>
      </c>
      <c r="BJ37" t="str">
        <f>MID('Checksum-source'!$L35,BB$3,1)</f>
        <v>0</v>
      </c>
      <c r="BK37" t="str">
        <f>MID('Checksum-source'!$L35,BC$3,1)</f>
        <v>0</v>
      </c>
      <c r="BL37" t="str">
        <f>MID('Checksum-source'!$L35,BD$3,1)</f>
        <v>1</v>
      </c>
      <c r="BM37" t="str">
        <f>MID('Checksum-source'!$L35,BE$3,1)</f>
        <v>0</v>
      </c>
      <c r="BN37" t="str">
        <f>MID('Checksum-source'!$L35,BF$3,1)</f>
        <v>1</v>
      </c>
      <c r="BO37" s="14" t="str">
        <f>MID('Checksum-source'!$L35,BG$3,1)</f>
        <v>0</v>
      </c>
      <c r="BP37" s="13" t="str">
        <f>MID('Checksum-source'!$M35,BH$3,1)</f>
        <v>0</v>
      </c>
      <c r="BQ37" t="str">
        <f>MID('Checksum-source'!$M35,BI$3,1)</f>
        <v>0</v>
      </c>
      <c r="BR37" t="str">
        <f>MID('Checksum-source'!$M35,BJ$3,1)</f>
        <v>0</v>
      </c>
      <c r="BS37" t="str">
        <f>MID('Checksum-source'!$M35,BK$3,1)</f>
        <v>0</v>
      </c>
      <c r="BT37" t="str">
        <f>MID('Checksum-source'!$M35,BL$3,1)</f>
        <v>0</v>
      </c>
      <c r="BU37" t="str">
        <f>MID('Checksum-source'!$M35,BM$3,1)</f>
        <v>0</v>
      </c>
      <c r="BV37" t="str">
        <f>MID('Checksum-source'!$M35,BN$3,1)</f>
        <v>0</v>
      </c>
      <c r="BW37" s="14" t="str">
        <f>MID('Checksum-source'!$M35,BO$3,1)</f>
        <v>0</v>
      </c>
      <c r="BX37" s="13" t="str">
        <f>MID('Checksum-source'!$N35,BP$3,1)</f>
        <v>0</v>
      </c>
      <c r="BY37" t="str">
        <f>MID('Checksum-source'!$N35,BQ$3,1)</f>
        <v>0</v>
      </c>
      <c r="BZ37" t="str">
        <f>MID('Checksum-source'!$N35,BR$3,1)</f>
        <v>0</v>
      </c>
      <c r="CA37" t="str">
        <f>MID('Checksum-source'!$N35,BS$3,1)</f>
        <v>0</v>
      </c>
      <c r="CB37" t="str">
        <f>MID('Checksum-source'!$N35,BT$3,1)</f>
        <v>0</v>
      </c>
      <c r="CC37" t="str">
        <f>MID('Checksum-source'!$N35,BU$3,1)</f>
        <v>0</v>
      </c>
      <c r="CD37" t="str">
        <f>MID('Checksum-source'!$N35,BV$3,1)</f>
        <v>0</v>
      </c>
      <c r="CE37" s="14" t="str">
        <f>MID('Checksum-source'!$N35,BW$3,1)</f>
        <v>0</v>
      </c>
      <c r="CF37" s="13" t="str">
        <f>MID('Checksum-source'!$O35,BX$3,1)</f>
        <v>0</v>
      </c>
      <c r="CG37" t="str">
        <f>MID('Checksum-source'!$O35,BY$3,1)</f>
        <v>0</v>
      </c>
      <c r="CH37" t="str">
        <f>MID('Checksum-source'!$O35,BZ$3,1)</f>
        <v>0</v>
      </c>
      <c r="CI37" t="str">
        <f>MID('Checksum-source'!$O35,CA$3,1)</f>
        <v>0</v>
      </c>
      <c r="CJ37" t="str">
        <f>MID('Checksum-source'!$O35,CB$3,1)</f>
        <v>0</v>
      </c>
      <c r="CK37" t="str">
        <f>MID('Checksum-source'!$O35,CC$3,1)</f>
        <v>0</v>
      </c>
      <c r="CL37" t="str">
        <f>MID('Checksum-source'!$O35,CD$3,1)</f>
        <v>0</v>
      </c>
      <c r="CM37" s="14" t="str">
        <f>MID('Checksum-source'!$O35,CE$3,1)</f>
        <v>0</v>
      </c>
      <c r="CN37" s="13" t="str">
        <f>MID('Checksum-source'!$P35,CF$3,1)</f>
        <v>1</v>
      </c>
      <c r="CO37" t="str">
        <f>MID('Checksum-source'!$P35,CG$3,1)</f>
        <v>0</v>
      </c>
      <c r="CP37" t="str">
        <f>MID('Checksum-source'!$P35,CH$3,1)</f>
        <v>0</v>
      </c>
      <c r="CQ37" t="str">
        <f>MID('Checksum-source'!$P35,CI$3,1)</f>
        <v>0</v>
      </c>
      <c r="CR37" t="str">
        <f>MID('Checksum-source'!$P35,CJ$3,1)</f>
        <v>0</v>
      </c>
      <c r="CS37" t="str">
        <f>MID('Checksum-source'!$P35,CK$3,1)</f>
        <v>0</v>
      </c>
      <c r="CT37" t="str">
        <f>MID('Checksum-source'!$P35,CL$3,1)</f>
        <v>0</v>
      </c>
      <c r="CU37" s="14" t="str">
        <f>MID('Checksum-source'!$P35,CM$3,1)</f>
        <v>0</v>
      </c>
      <c r="CV37" s="13" t="str">
        <f>MID('Checksum-source'!$Q35,CN$3,1)</f>
        <v>0</v>
      </c>
      <c r="CW37" t="str">
        <f>MID('Checksum-source'!$Q35,CO$3,1)</f>
        <v>0</v>
      </c>
      <c r="CX37" t="str">
        <f>MID('Checksum-source'!$Q35,CP$3,1)</f>
        <v>0</v>
      </c>
      <c r="CY37" t="str">
        <f>MID('Checksum-source'!$Q35,CQ$3,1)</f>
        <v>1</v>
      </c>
      <c r="CZ37" t="str">
        <f>MID('Checksum-source'!$Q35,CR$3,1)</f>
        <v>1</v>
      </c>
      <c r="DA37" t="str">
        <f>MID('Checksum-source'!$Q35,CS$3,1)</f>
        <v>0</v>
      </c>
      <c r="DB37" t="str">
        <f>MID('Checksum-source'!$Q35,CT$3,1)</f>
        <v>0</v>
      </c>
      <c r="DC37" s="14" t="str">
        <f>MID('Checksum-source'!$Q35,CU$3,1)</f>
        <v>1</v>
      </c>
      <c r="DD37" t="str">
        <f>MID('Checksum-source'!$R35,CV$3,1)</f>
        <v>0</v>
      </c>
      <c r="DE37" t="str">
        <f>MID('Checksum-source'!$R35,CW$3,1)</f>
        <v>1</v>
      </c>
      <c r="DF37" t="str">
        <f>MID('Checksum-source'!$R35,CX$3,1)</f>
        <v>1</v>
      </c>
      <c r="DG37" t="str">
        <f>MID('Checksum-source'!$R35,CY$3,1)</f>
        <v>0</v>
      </c>
      <c r="DH37" t="str">
        <f>MID('Checksum-source'!$R35,CZ$3,1)</f>
        <v>1</v>
      </c>
      <c r="DI37" t="str">
        <f>MID('Checksum-source'!$R35,DA$3,1)</f>
        <v>0</v>
      </c>
      <c r="DJ37" t="str">
        <f>MID('Checksum-source'!$R35,DB$3,1)</f>
        <v>0</v>
      </c>
      <c r="DK37" t="str">
        <f>MID('Checksum-source'!$R35,DC$3,1)</f>
        <v>1</v>
      </c>
      <c r="DL37" s="20">
        <f t="shared" si="1"/>
        <v>0</v>
      </c>
      <c r="DM37" s="20">
        <f t="shared" si="2"/>
        <v>1</v>
      </c>
      <c r="DN37" s="20">
        <f t="shared" si="3"/>
        <v>1</v>
      </c>
      <c r="DO37" s="20">
        <f t="shared" si="4"/>
        <v>0</v>
      </c>
      <c r="DP37" s="20">
        <f t="shared" si="5"/>
        <v>1</v>
      </c>
      <c r="DQ37" s="20">
        <f t="shared" si="6"/>
        <v>0</v>
      </c>
      <c r="DR37" s="20">
        <f t="shared" si="7"/>
        <v>0</v>
      </c>
      <c r="DS37" s="20">
        <f t="shared" si="8"/>
        <v>1</v>
      </c>
      <c r="DT37" t="str">
        <f t="shared" si="9"/>
        <v>OK</v>
      </c>
    </row>
    <row r="38" spans="1:124" ht="15" customHeight="1">
      <c r="A38">
        <v>35</v>
      </c>
      <c r="B38" t="str">
        <f>VLOOKUP($A38,'Checksum-source'!$1:$1048576,3)</f>
        <v>Fan</v>
      </c>
      <c r="C38" t="str">
        <f>'Checksum-source'!D36</f>
        <v>Change fan speed</v>
      </c>
      <c r="D38" s="13" t="str">
        <f>MID('Checksum-source'!$E36,D$3,1)</f>
        <v>1</v>
      </c>
      <c r="E38" t="str">
        <f>MID('Checksum-source'!$E36,E$3,1)</f>
        <v>0</v>
      </c>
      <c r="F38" t="str">
        <f>MID('Checksum-source'!$E36,F$3,1)</f>
        <v>0</v>
      </c>
      <c r="G38" t="str">
        <f>MID('Checksum-source'!$E36,G$3,1)</f>
        <v>0</v>
      </c>
      <c r="H38" t="str">
        <f>MID('Checksum-source'!$E36,H$3,1)</f>
        <v>0</v>
      </c>
      <c r="I38" t="str">
        <f>MID('Checksum-source'!$E36,I$3,1)</f>
        <v>0</v>
      </c>
      <c r="J38" t="str">
        <f>MID('Checksum-source'!$E36,J$3,1)</f>
        <v>1</v>
      </c>
      <c r="K38" s="14" t="str">
        <f>MID('Checksum-source'!$E36,K$3,1)</f>
        <v>1</v>
      </c>
      <c r="L38" s="13" t="str">
        <f>MID('Checksum-source'!$F36,L$3,1)</f>
        <v>0</v>
      </c>
      <c r="M38" t="str">
        <f>MID('Checksum-source'!$F36,M$3,1)</f>
        <v>0</v>
      </c>
      <c r="N38" t="str">
        <f>MID('Checksum-source'!$F36,N$3,1)</f>
        <v>0</v>
      </c>
      <c r="O38" t="str">
        <f>MID('Checksum-source'!$F36,O$3,1)</f>
        <v>0</v>
      </c>
      <c r="P38" t="str">
        <f>MID('Checksum-source'!$F36,P$3,1)</f>
        <v>0</v>
      </c>
      <c r="Q38" t="str">
        <f>MID('Checksum-source'!$F36,Q$3,1)</f>
        <v>1</v>
      </c>
      <c r="R38" t="str">
        <f>MID('Checksum-source'!$F36,R$3,1)</f>
        <v>1</v>
      </c>
      <c r="S38" s="14" t="str">
        <f>MID('Checksum-source'!$F36,S$3,1)</f>
        <v>0</v>
      </c>
      <c r="T38" s="13" t="str">
        <f>MID('Checksum-source'!$G36,T$3,1)</f>
        <v>0</v>
      </c>
      <c r="U38" t="str">
        <f>MID('Checksum-source'!$G36,U$3,1)</f>
        <v>0</v>
      </c>
      <c r="V38" t="str">
        <f>MID('Checksum-source'!$G36,V$3,1)</f>
        <v>0</v>
      </c>
      <c r="W38" t="str">
        <f>MID('Checksum-source'!$G36,W$3,1)</f>
        <v>0</v>
      </c>
      <c r="X38" t="str">
        <f>MID('Checksum-source'!$G36,X$3,1)</f>
        <v>0</v>
      </c>
      <c r="Y38" t="str">
        <f>MID('Checksum-source'!$G36,Y$3,1)</f>
        <v>0</v>
      </c>
      <c r="Z38" t="str">
        <f>MID('Checksum-source'!$G36,Z$3,1)</f>
        <v>0</v>
      </c>
      <c r="AA38" s="14" t="str">
        <f>MID('Checksum-source'!$G36,AA$3,1)</f>
        <v>1</v>
      </c>
      <c r="AB38" s="13" t="str">
        <f>MID('Checksum-source'!$H36,AB$3,1)</f>
        <v>0</v>
      </c>
      <c r="AC38" t="str">
        <f>MID('Checksum-source'!$H36,AC$3,1)</f>
        <v>1</v>
      </c>
      <c r="AD38" t="str">
        <f>MID('Checksum-source'!$H36,AD$3,1)</f>
        <v>1</v>
      </c>
      <c r="AE38" t="str">
        <f>MID('Checksum-source'!$H36,AE$3,1)</f>
        <v>1</v>
      </c>
      <c r="AF38" t="str">
        <f>MID('Checksum-source'!$H36,AF$3,1)</f>
        <v>0</v>
      </c>
      <c r="AG38" t="str">
        <f>MID('Checksum-source'!$H36,AG$3,1)</f>
        <v>1</v>
      </c>
      <c r="AH38" t="str">
        <f>MID('Checksum-source'!$H36,AH$3,1)</f>
        <v>0</v>
      </c>
      <c r="AI38" s="14" t="str">
        <f>MID('Checksum-source'!$H36,AI$3,1)</f>
        <v>0</v>
      </c>
      <c r="AJ38" s="13" t="str">
        <f>MID('Checksum-source'!$I36,AJ$3,1)</f>
        <v>0</v>
      </c>
      <c r="AK38" t="str">
        <f>MID('Checksum-source'!$I36,AK$3,1)</f>
        <v>0</v>
      </c>
      <c r="AL38" t="str">
        <f>MID('Checksum-source'!$I36,AL$3,1)</f>
        <v>0</v>
      </c>
      <c r="AM38" t="str">
        <f>MID('Checksum-source'!$I36,AM$3,1)</f>
        <v>0</v>
      </c>
      <c r="AN38" t="str">
        <f>MID('Checksum-source'!$I36,AN$3,1)</f>
        <v>0</v>
      </c>
      <c r="AO38" t="str">
        <f>MID('Checksum-source'!$I36,AO$3,1)</f>
        <v>0</v>
      </c>
      <c r="AP38" t="str">
        <f>MID('Checksum-source'!$I36,AP$3,1)</f>
        <v>0</v>
      </c>
      <c r="AQ38" s="14" t="str">
        <f>MID('Checksum-source'!$I36,AQ$3,1)</f>
        <v>0</v>
      </c>
      <c r="AR38" s="13" t="str">
        <f>MID('Checksum-source'!$J36,AJ$3,1)</f>
        <v>0</v>
      </c>
      <c r="AS38" t="str">
        <f>MID('Checksum-source'!$J36,AK$3,1)</f>
        <v>0</v>
      </c>
      <c r="AT38" t="str">
        <f>MID('Checksum-source'!$J36,AL$3,1)</f>
        <v>0</v>
      </c>
      <c r="AU38" t="str">
        <f>MID('Checksum-source'!$J36,AM$3,1)</f>
        <v>0</v>
      </c>
      <c r="AV38" t="str">
        <f>MID('Checksum-source'!$J36,AN$3,1)</f>
        <v>0</v>
      </c>
      <c r="AW38" t="str">
        <f>MID('Checksum-source'!$J36,AO$3,1)</f>
        <v>0</v>
      </c>
      <c r="AX38" t="str">
        <f>MID('Checksum-source'!$J36,AP$3,1)</f>
        <v>0</v>
      </c>
      <c r="AY38" s="14" t="str">
        <f>MID('Checksum-source'!$J36,AQ$3,1)</f>
        <v>0</v>
      </c>
      <c r="AZ38" s="13" t="str">
        <f>MID('Checksum-source'!$K36,AR$3,1)</f>
        <v>1</v>
      </c>
      <c r="BA38" t="str">
        <f>MID('Checksum-source'!$K36,AS$3,1)</f>
        <v>0</v>
      </c>
      <c r="BB38" t="str">
        <f>MID('Checksum-source'!$K36,AT$3,1)</f>
        <v>0</v>
      </c>
      <c r="BC38" t="str">
        <f>MID('Checksum-source'!$K36,AU$3,1)</f>
        <v>0</v>
      </c>
      <c r="BD38" t="str">
        <f>MID('Checksum-source'!$K36,AV$3,1)</f>
        <v>1</v>
      </c>
      <c r="BE38" t="str">
        <f>MID('Checksum-source'!$K36,AW$3,1)</f>
        <v>1</v>
      </c>
      <c r="BF38" t="str">
        <f>MID('Checksum-source'!$K36,AX$3,1)</f>
        <v>1</v>
      </c>
      <c r="BG38" s="14" t="str">
        <f>MID('Checksum-source'!$K36,AY$3,1)</f>
        <v>1</v>
      </c>
      <c r="BH38" s="13" t="str">
        <f>MID('Checksum-source'!$L36,AZ$3,1)</f>
        <v>0</v>
      </c>
      <c r="BI38" t="str">
        <f>MID('Checksum-source'!$L36,BA$3,1)</f>
        <v>0</v>
      </c>
      <c r="BJ38" t="str">
        <f>MID('Checksum-source'!$L36,BB$3,1)</f>
        <v>0</v>
      </c>
      <c r="BK38" t="str">
        <f>MID('Checksum-source'!$L36,BC$3,1)</f>
        <v>0</v>
      </c>
      <c r="BL38" t="str">
        <f>MID('Checksum-source'!$L36,BD$3,1)</f>
        <v>1</v>
      </c>
      <c r="BM38" t="str">
        <f>MID('Checksum-source'!$L36,BE$3,1)</f>
        <v>0</v>
      </c>
      <c r="BN38" t="str">
        <f>MID('Checksum-source'!$L36,BF$3,1)</f>
        <v>1</v>
      </c>
      <c r="BO38" s="14" t="str">
        <f>MID('Checksum-source'!$L36,BG$3,1)</f>
        <v>1</v>
      </c>
      <c r="BP38" s="13" t="str">
        <f>MID('Checksum-source'!$M36,BH$3,1)</f>
        <v>0</v>
      </c>
      <c r="BQ38" t="str">
        <f>MID('Checksum-source'!$M36,BI$3,1)</f>
        <v>0</v>
      </c>
      <c r="BR38" t="str">
        <f>MID('Checksum-source'!$M36,BJ$3,1)</f>
        <v>0</v>
      </c>
      <c r="BS38" t="str">
        <f>MID('Checksum-source'!$M36,BK$3,1)</f>
        <v>0</v>
      </c>
      <c r="BT38" t="str">
        <f>MID('Checksum-source'!$M36,BL$3,1)</f>
        <v>0</v>
      </c>
      <c r="BU38" t="str">
        <f>MID('Checksum-source'!$M36,BM$3,1)</f>
        <v>0</v>
      </c>
      <c r="BV38" t="str">
        <f>MID('Checksum-source'!$M36,BN$3,1)</f>
        <v>0</v>
      </c>
      <c r="BW38" s="14" t="str">
        <f>MID('Checksum-source'!$M36,BO$3,1)</f>
        <v>0</v>
      </c>
      <c r="BX38" s="13" t="str">
        <f>MID('Checksum-source'!$N36,BP$3,1)</f>
        <v>0</v>
      </c>
      <c r="BY38" t="str">
        <f>MID('Checksum-source'!$N36,BQ$3,1)</f>
        <v>0</v>
      </c>
      <c r="BZ38" t="str">
        <f>MID('Checksum-source'!$N36,BR$3,1)</f>
        <v>0</v>
      </c>
      <c r="CA38" t="str">
        <f>MID('Checksum-source'!$N36,BS$3,1)</f>
        <v>0</v>
      </c>
      <c r="CB38" t="str">
        <f>MID('Checksum-source'!$N36,BT$3,1)</f>
        <v>0</v>
      </c>
      <c r="CC38" t="str">
        <f>MID('Checksum-source'!$N36,BU$3,1)</f>
        <v>0</v>
      </c>
      <c r="CD38" t="str">
        <f>MID('Checksum-source'!$N36,BV$3,1)</f>
        <v>0</v>
      </c>
      <c r="CE38" s="14" t="str">
        <f>MID('Checksum-source'!$N36,BW$3,1)</f>
        <v>0</v>
      </c>
      <c r="CF38" s="13" t="str">
        <f>MID('Checksum-source'!$O36,BX$3,1)</f>
        <v>0</v>
      </c>
      <c r="CG38" t="str">
        <f>MID('Checksum-source'!$O36,BY$3,1)</f>
        <v>0</v>
      </c>
      <c r="CH38" t="str">
        <f>MID('Checksum-source'!$O36,BZ$3,1)</f>
        <v>0</v>
      </c>
      <c r="CI38" t="str">
        <f>MID('Checksum-source'!$O36,CA$3,1)</f>
        <v>0</v>
      </c>
      <c r="CJ38" t="str">
        <f>MID('Checksum-source'!$O36,CB$3,1)</f>
        <v>0</v>
      </c>
      <c r="CK38" t="str">
        <f>MID('Checksum-source'!$O36,CC$3,1)</f>
        <v>0</v>
      </c>
      <c r="CL38" t="str">
        <f>MID('Checksum-source'!$O36,CD$3,1)</f>
        <v>0</v>
      </c>
      <c r="CM38" s="14" t="str">
        <f>MID('Checksum-source'!$O36,CE$3,1)</f>
        <v>0</v>
      </c>
      <c r="CN38" s="13" t="str">
        <f>MID('Checksum-source'!$P36,CF$3,1)</f>
        <v>1</v>
      </c>
      <c r="CO38" t="str">
        <f>MID('Checksum-source'!$P36,CG$3,1)</f>
        <v>0</v>
      </c>
      <c r="CP38" t="str">
        <f>MID('Checksum-source'!$P36,CH$3,1)</f>
        <v>0</v>
      </c>
      <c r="CQ38" t="str">
        <f>MID('Checksum-source'!$P36,CI$3,1)</f>
        <v>0</v>
      </c>
      <c r="CR38" t="str">
        <f>MID('Checksum-source'!$P36,CJ$3,1)</f>
        <v>0</v>
      </c>
      <c r="CS38" t="str">
        <f>MID('Checksum-source'!$P36,CK$3,1)</f>
        <v>0</v>
      </c>
      <c r="CT38" t="str">
        <f>MID('Checksum-source'!$P36,CL$3,1)</f>
        <v>0</v>
      </c>
      <c r="CU38" s="14" t="str">
        <f>MID('Checksum-source'!$P36,CM$3,1)</f>
        <v>0</v>
      </c>
      <c r="CV38" s="13" t="str">
        <f>MID('Checksum-source'!$Q36,CN$3,1)</f>
        <v>0</v>
      </c>
      <c r="CW38" t="str">
        <f>MID('Checksum-source'!$Q36,CO$3,1)</f>
        <v>0</v>
      </c>
      <c r="CX38" t="str">
        <f>MID('Checksum-source'!$Q36,CP$3,1)</f>
        <v>0</v>
      </c>
      <c r="CY38" t="str">
        <f>MID('Checksum-source'!$Q36,CQ$3,1)</f>
        <v>1</v>
      </c>
      <c r="CZ38" t="str">
        <f>MID('Checksum-source'!$Q36,CR$3,1)</f>
        <v>1</v>
      </c>
      <c r="DA38" t="str">
        <f>MID('Checksum-source'!$Q36,CS$3,1)</f>
        <v>0</v>
      </c>
      <c r="DB38" t="str">
        <f>MID('Checksum-source'!$Q36,CT$3,1)</f>
        <v>0</v>
      </c>
      <c r="DC38" s="14" t="str">
        <f>MID('Checksum-source'!$Q36,CU$3,1)</f>
        <v>1</v>
      </c>
      <c r="DD38" t="str">
        <f>MID('Checksum-source'!$R36,CV$3,1)</f>
        <v>0</v>
      </c>
      <c r="DE38" t="str">
        <f>MID('Checksum-source'!$R36,CW$3,1)</f>
        <v>1</v>
      </c>
      <c r="DF38" t="str">
        <f>MID('Checksum-source'!$R36,CX$3,1)</f>
        <v>1</v>
      </c>
      <c r="DG38" t="str">
        <f>MID('Checksum-source'!$R36,CY$3,1)</f>
        <v>0</v>
      </c>
      <c r="DH38" t="str">
        <f>MID('Checksum-source'!$R36,CZ$3,1)</f>
        <v>1</v>
      </c>
      <c r="DI38" t="str">
        <f>MID('Checksum-source'!$R36,DA$3,1)</f>
        <v>0</v>
      </c>
      <c r="DJ38" t="str">
        <f>MID('Checksum-source'!$R36,DB$3,1)</f>
        <v>0</v>
      </c>
      <c r="DK38" t="str">
        <f>MID('Checksum-source'!$R36,DC$3,1)</f>
        <v>0</v>
      </c>
      <c r="DL38" s="20">
        <f t="shared" si="1"/>
        <v>0</v>
      </c>
      <c r="DM38" s="20">
        <f t="shared" si="2"/>
        <v>1</v>
      </c>
      <c r="DN38" s="20">
        <f t="shared" si="3"/>
        <v>1</v>
      </c>
      <c r="DO38" s="20">
        <f t="shared" si="4"/>
        <v>0</v>
      </c>
      <c r="DP38" s="20">
        <f t="shared" si="5"/>
        <v>1</v>
      </c>
      <c r="DQ38" s="20">
        <f t="shared" si="6"/>
        <v>0</v>
      </c>
      <c r="DR38" s="20">
        <f t="shared" si="7"/>
        <v>0</v>
      </c>
      <c r="DS38" s="20">
        <f t="shared" si="8"/>
        <v>0</v>
      </c>
      <c r="DT38" t="str">
        <f t="shared" si="9"/>
        <v>OK</v>
      </c>
    </row>
    <row r="39" spans="1:124">
      <c r="A39">
        <v>36</v>
      </c>
      <c r="B39" t="str">
        <f>VLOOKUP($A39,'Checksum-source'!$1:$1048576,3)</f>
        <v>Fan</v>
      </c>
      <c r="C39" t="str">
        <f>'Checksum-source'!D37</f>
        <v>Change fan speed</v>
      </c>
      <c r="D39" s="13" t="str">
        <f>MID('Checksum-source'!$E37,D$3,1)</f>
        <v>1</v>
      </c>
      <c r="E39" t="str">
        <f>MID('Checksum-source'!$E37,E$3,1)</f>
        <v>0</v>
      </c>
      <c r="F39" t="str">
        <f>MID('Checksum-source'!$E37,F$3,1)</f>
        <v>0</v>
      </c>
      <c r="G39" t="str">
        <f>MID('Checksum-source'!$E37,G$3,1)</f>
        <v>0</v>
      </c>
      <c r="H39" t="str">
        <f>MID('Checksum-source'!$E37,H$3,1)</f>
        <v>0</v>
      </c>
      <c r="I39" t="str">
        <f>MID('Checksum-source'!$E37,I$3,1)</f>
        <v>0</v>
      </c>
      <c r="J39" t="str">
        <f>MID('Checksum-source'!$E37,J$3,1)</f>
        <v>1</v>
      </c>
      <c r="K39" s="14" t="str">
        <f>MID('Checksum-source'!$E37,K$3,1)</f>
        <v>1</v>
      </c>
      <c r="L39" s="13" t="str">
        <f>MID('Checksum-source'!$F37,L$3,1)</f>
        <v>0</v>
      </c>
      <c r="M39" t="str">
        <f>MID('Checksum-source'!$F37,M$3,1)</f>
        <v>0</v>
      </c>
      <c r="N39" t="str">
        <f>MID('Checksum-source'!$F37,N$3,1)</f>
        <v>0</v>
      </c>
      <c r="O39" t="str">
        <f>MID('Checksum-source'!$F37,O$3,1)</f>
        <v>0</v>
      </c>
      <c r="P39" t="str">
        <f>MID('Checksum-source'!$F37,P$3,1)</f>
        <v>0</v>
      </c>
      <c r="Q39" t="str">
        <f>MID('Checksum-source'!$F37,Q$3,1)</f>
        <v>1</v>
      </c>
      <c r="R39" t="str">
        <f>MID('Checksum-source'!$F37,R$3,1)</f>
        <v>1</v>
      </c>
      <c r="S39" s="14" t="str">
        <f>MID('Checksum-source'!$F37,S$3,1)</f>
        <v>0</v>
      </c>
      <c r="T39" s="13" t="str">
        <f>MID('Checksum-source'!$G37,T$3,1)</f>
        <v>0</v>
      </c>
      <c r="U39" t="str">
        <f>MID('Checksum-source'!$G37,U$3,1)</f>
        <v>0</v>
      </c>
      <c r="V39" t="str">
        <f>MID('Checksum-source'!$G37,V$3,1)</f>
        <v>0</v>
      </c>
      <c r="W39" t="str">
        <f>MID('Checksum-source'!$G37,W$3,1)</f>
        <v>0</v>
      </c>
      <c r="X39" t="str">
        <f>MID('Checksum-source'!$G37,X$3,1)</f>
        <v>0</v>
      </c>
      <c r="Y39" t="str">
        <f>MID('Checksum-source'!$G37,Y$3,1)</f>
        <v>0</v>
      </c>
      <c r="Z39" t="str">
        <f>MID('Checksum-source'!$G37,Z$3,1)</f>
        <v>1</v>
      </c>
      <c r="AA39" s="14" t="str">
        <f>MID('Checksum-source'!$G37,AA$3,1)</f>
        <v>0</v>
      </c>
      <c r="AB39" s="13" t="str">
        <f>MID('Checksum-source'!$H37,AB$3,1)</f>
        <v>0</v>
      </c>
      <c r="AC39" t="str">
        <f>MID('Checksum-source'!$H37,AC$3,1)</f>
        <v>1</v>
      </c>
      <c r="AD39" t="str">
        <f>MID('Checksum-source'!$H37,AD$3,1)</f>
        <v>1</v>
      </c>
      <c r="AE39" t="str">
        <f>MID('Checksum-source'!$H37,AE$3,1)</f>
        <v>1</v>
      </c>
      <c r="AF39" t="str">
        <f>MID('Checksum-source'!$H37,AF$3,1)</f>
        <v>0</v>
      </c>
      <c r="AG39" t="str">
        <f>MID('Checksum-source'!$H37,AG$3,1)</f>
        <v>1</v>
      </c>
      <c r="AH39" t="str">
        <f>MID('Checksum-source'!$H37,AH$3,1)</f>
        <v>0</v>
      </c>
      <c r="AI39" s="14" t="str">
        <f>MID('Checksum-source'!$H37,AI$3,1)</f>
        <v>0</v>
      </c>
      <c r="AJ39" s="13" t="str">
        <f>MID('Checksum-source'!$I37,AJ$3,1)</f>
        <v>0</v>
      </c>
      <c r="AK39" t="str">
        <f>MID('Checksum-source'!$I37,AK$3,1)</f>
        <v>0</v>
      </c>
      <c r="AL39" t="str">
        <f>MID('Checksum-source'!$I37,AL$3,1)</f>
        <v>0</v>
      </c>
      <c r="AM39" t="str">
        <f>MID('Checksum-source'!$I37,AM$3,1)</f>
        <v>0</v>
      </c>
      <c r="AN39" t="str">
        <f>MID('Checksum-source'!$I37,AN$3,1)</f>
        <v>0</v>
      </c>
      <c r="AO39" t="str">
        <f>MID('Checksum-source'!$I37,AO$3,1)</f>
        <v>0</v>
      </c>
      <c r="AP39" t="str">
        <f>MID('Checksum-source'!$I37,AP$3,1)</f>
        <v>0</v>
      </c>
      <c r="AQ39" s="14" t="str">
        <f>MID('Checksum-source'!$I37,AQ$3,1)</f>
        <v>0</v>
      </c>
      <c r="AR39" s="13" t="str">
        <f>MID('Checksum-source'!$J37,AJ$3,1)</f>
        <v>0</v>
      </c>
      <c r="AS39" t="str">
        <f>MID('Checksum-source'!$J37,AK$3,1)</f>
        <v>0</v>
      </c>
      <c r="AT39" t="str">
        <f>MID('Checksum-source'!$J37,AL$3,1)</f>
        <v>0</v>
      </c>
      <c r="AU39" t="str">
        <f>MID('Checksum-source'!$J37,AM$3,1)</f>
        <v>0</v>
      </c>
      <c r="AV39" t="str">
        <f>MID('Checksum-source'!$J37,AN$3,1)</f>
        <v>0</v>
      </c>
      <c r="AW39" t="str">
        <f>MID('Checksum-source'!$J37,AO$3,1)</f>
        <v>0</v>
      </c>
      <c r="AX39" t="str">
        <f>MID('Checksum-source'!$J37,AP$3,1)</f>
        <v>0</v>
      </c>
      <c r="AY39" s="14" t="str">
        <f>MID('Checksum-source'!$J37,AQ$3,1)</f>
        <v>0</v>
      </c>
      <c r="AZ39" s="13" t="str">
        <f>MID('Checksum-source'!$K37,AR$3,1)</f>
        <v>1</v>
      </c>
      <c r="BA39" t="str">
        <f>MID('Checksum-source'!$K37,AS$3,1)</f>
        <v>0</v>
      </c>
      <c r="BB39" t="str">
        <f>MID('Checksum-source'!$K37,AT$3,1)</f>
        <v>0</v>
      </c>
      <c r="BC39" t="str">
        <f>MID('Checksum-source'!$K37,AU$3,1)</f>
        <v>0</v>
      </c>
      <c r="BD39" t="str">
        <f>MID('Checksum-source'!$K37,AV$3,1)</f>
        <v>1</v>
      </c>
      <c r="BE39" t="str">
        <f>MID('Checksum-source'!$K37,AW$3,1)</f>
        <v>1</v>
      </c>
      <c r="BF39" t="str">
        <f>MID('Checksum-source'!$K37,AX$3,1)</f>
        <v>1</v>
      </c>
      <c r="BG39" s="14" t="str">
        <f>MID('Checksum-source'!$K37,AY$3,1)</f>
        <v>1</v>
      </c>
      <c r="BH39" s="13" t="str">
        <f>MID('Checksum-source'!$L37,AZ$3,1)</f>
        <v>0</v>
      </c>
      <c r="BI39" t="str">
        <f>MID('Checksum-source'!$L37,BA$3,1)</f>
        <v>0</v>
      </c>
      <c r="BJ39" t="str">
        <f>MID('Checksum-source'!$L37,BB$3,1)</f>
        <v>0</v>
      </c>
      <c r="BK39" t="str">
        <f>MID('Checksum-source'!$L37,BC$3,1)</f>
        <v>0</v>
      </c>
      <c r="BL39" t="str">
        <f>MID('Checksum-source'!$L37,BD$3,1)</f>
        <v>1</v>
      </c>
      <c r="BM39" t="str">
        <f>MID('Checksum-source'!$L37,BE$3,1)</f>
        <v>0</v>
      </c>
      <c r="BN39" t="str">
        <f>MID('Checksum-source'!$L37,BF$3,1)</f>
        <v>1</v>
      </c>
      <c r="BO39" s="14" t="str">
        <f>MID('Checksum-source'!$L37,BG$3,1)</f>
        <v>1</v>
      </c>
      <c r="BP39" s="13" t="str">
        <f>MID('Checksum-source'!$M37,BH$3,1)</f>
        <v>0</v>
      </c>
      <c r="BQ39" t="str">
        <f>MID('Checksum-source'!$M37,BI$3,1)</f>
        <v>0</v>
      </c>
      <c r="BR39" t="str">
        <f>MID('Checksum-source'!$M37,BJ$3,1)</f>
        <v>0</v>
      </c>
      <c r="BS39" t="str">
        <f>MID('Checksum-source'!$M37,BK$3,1)</f>
        <v>0</v>
      </c>
      <c r="BT39" t="str">
        <f>MID('Checksum-source'!$M37,BL$3,1)</f>
        <v>0</v>
      </c>
      <c r="BU39" t="str">
        <f>MID('Checksum-source'!$M37,BM$3,1)</f>
        <v>0</v>
      </c>
      <c r="BV39" t="str">
        <f>MID('Checksum-source'!$M37,BN$3,1)</f>
        <v>0</v>
      </c>
      <c r="BW39" s="14" t="str">
        <f>MID('Checksum-source'!$M37,BO$3,1)</f>
        <v>0</v>
      </c>
      <c r="BX39" s="13" t="str">
        <f>MID('Checksum-source'!$N37,BP$3,1)</f>
        <v>0</v>
      </c>
      <c r="BY39" t="str">
        <f>MID('Checksum-source'!$N37,BQ$3,1)</f>
        <v>0</v>
      </c>
      <c r="BZ39" t="str">
        <f>MID('Checksum-source'!$N37,BR$3,1)</f>
        <v>0</v>
      </c>
      <c r="CA39" t="str">
        <f>MID('Checksum-source'!$N37,BS$3,1)</f>
        <v>0</v>
      </c>
      <c r="CB39" t="str">
        <f>MID('Checksum-source'!$N37,BT$3,1)</f>
        <v>0</v>
      </c>
      <c r="CC39" t="str">
        <f>MID('Checksum-source'!$N37,BU$3,1)</f>
        <v>0</v>
      </c>
      <c r="CD39" t="str">
        <f>MID('Checksum-source'!$N37,BV$3,1)</f>
        <v>0</v>
      </c>
      <c r="CE39" s="14" t="str">
        <f>MID('Checksum-source'!$N37,BW$3,1)</f>
        <v>0</v>
      </c>
      <c r="CF39" s="13" t="str">
        <f>MID('Checksum-source'!$O37,BX$3,1)</f>
        <v>0</v>
      </c>
      <c r="CG39" t="str">
        <f>MID('Checksum-source'!$O37,BY$3,1)</f>
        <v>0</v>
      </c>
      <c r="CH39" t="str">
        <f>MID('Checksum-source'!$O37,BZ$3,1)</f>
        <v>0</v>
      </c>
      <c r="CI39" t="str">
        <f>MID('Checksum-source'!$O37,CA$3,1)</f>
        <v>0</v>
      </c>
      <c r="CJ39" t="str">
        <f>MID('Checksum-source'!$O37,CB$3,1)</f>
        <v>0</v>
      </c>
      <c r="CK39" t="str">
        <f>MID('Checksum-source'!$O37,CC$3,1)</f>
        <v>0</v>
      </c>
      <c r="CL39" t="str">
        <f>MID('Checksum-source'!$O37,CD$3,1)</f>
        <v>0</v>
      </c>
      <c r="CM39" s="14" t="str">
        <f>MID('Checksum-source'!$O37,CE$3,1)</f>
        <v>0</v>
      </c>
      <c r="CN39" s="13" t="str">
        <f>MID('Checksum-source'!$P37,CF$3,1)</f>
        <v>1</v>
      </c>
      <c r="CO39" t="str">
        <f>MID('Checksum-source'!$P37,CG$3,1)</f>
        <v>0</v>
      </c>
      <c r="CP39" t="str">
        <f>MID('Checksum-source'!$P37,CH$3,1)</f>
        <v>0</v>
      </c>
      <c r="CQ39" t="str">
        <f>MID('Checksum-source'!$P37,CI$3,1)</f>
        <v>0</v>
      </c>
      <c r="CR39" t="str">
        <f>MID('Checksum-source'!$P37,CJ$3,1)</f>
        <v>0</v>
      </c>
      <c r="CS39" t="str">
        <f>MID('Checksum-source'!$P37,CK$3,1)</f>
        <v>0</v>
      </c>
      <c r="CT39" t="str">
        <f>MID('Checksum-source'!$P37,CL$3,1)</f>
        <v>0</v>
      </c>
      <c r="CU39" s="14" t="str">
        <f>MID('Checksum-source'!$P37,CM$3,1)</f>
        <v>0</v>
      </c>
      <c r="CV39" s="13" t="str">
        <f>MID('Checksum-source'!$Q37,CN$3,1)</f>
        <v>0</v>
      </c>
      <c r="CW39" t="str">
        <f>MID('Checksum-source'!$Q37,CO$3,1)</f>
        <v>0</v>
      </c>
      <c r="CX39" t="str">
        <f>MID('Checksum-source'!$Q37,CP$3,1)</f>
        <v>0</v>
      </c>
      <c r="CY39" t="str">
        <f>MID('Checksum-source'!$Q37,CQ$3,1)</f>
        <v>1</v>
      </c>
      <c r="CZ39" t="str">
        <f>MID('Checksum-source'!$Q37,CR$3,1)</f>
        <v>1</v>
      </c>
      <c r="DA39" t="str">
        <f>MID('Checksum-source'!$Q37,CS$3,1)</f>
        <v>0</v>
      </c>
      <c r="DB39" t="str">
        <f>MID('Checksum-source'!$Q37,CT$3,1)</f>
        <v>0</v>
      </c>
      <c r="DC39" s="14" t="str">
        <f>MID('Checksum-source'!$Q37,CU$3,1)</f>
        <v>1</v>
      </c>
      <c r="DD39" t="str">
        <f>MID('Checksum-source'!$R37,CV$3,1)</f>
        <v>0</v>
      </c>
      <c r="DE39" t="str">
        <f>MID('Checksum-source'!$R37,CW$3,1)</f>
        <v>1</v>
      </c>
      <c r="DF39" t="str">
        <f>MID('Checksum-source'!$R37,CX$3,1)</f>
        <v>1</v>
      </c>
      <c r="DG39" t="str">
        <f>MID('Checksum-source'!$R37,CY$3,1)</f>
        <v>0</v>
      </c>
      <c r="DH39" t="str">
        <f>MID('Checksum-source'!$R37,CZ$3,1)</f>
        <v>1</v>
      </c>
      <c r="DI39" t="str">
        <f>MID('Checksum-source'!$R37,DA$3,1)</f>
        <v>0</v>
      </c>
      <c r="DJ39" t="str">
        <f>MID('Checksum-source'!$R37,DB$3,1)</f>
        <v>1</v>
      </c>
      <c r="DK39" t="str">
        <f>MID('Checksum-source'!$R37,DC$3,1)</f>
        <v>1</v>
      </c>
      <c r="DL39" s="20">
        <f t="shared" si="1"/>
        <v>0</v>
      </c>
      <c r="DM39" s="20">
        <f t="shared" si="2"/>
        <v>1</v>
      </c>
      <c r="DN39" s="20">
        <f t="shared" si="3"/>
        <v>1</v>
      </c>
      <c r="DO39" s="20">
        <f t="shared" si="4"/>
        <v>0</v>
      </c>
      <c r="DP39" s="20">
        <f t="shared" si="5"/>
        <v>1</v>
      </c>
      <c r="DQ39" s="20">
        <f t="shared" si="6"/>
        <v>0</v>
      </c>
      <c r="DR39" s="20">
        <f t="shared" si="7"/>
        <v>1</v>
      </c>
      <c r="DS39" s="20">
        <f t="shared" si="8"/>
        <v>1</v>
      </c>
      <c r="DT39" t="str">
        <f t="shared" si="9"/>
        <v>OK</v>
      </c>
    </row>
    <row r="40" spans="1:124" ht="15" customHeight="1">
      <c r="A40">
        <v>37</v>
      </c>
      <c r="B40" t="str">
        <f>VLOOKUP($A40,'Checksum-source'!$1:$1048576,3)</f>
        <v>Fan</v>
      </c>
      <c r="C40" t="str">
        <f>'Checksum-source'!D38</f>
        <v>Change fan speed</v>
      </c>
      <c r="D40" s="13" t="str">
        <f>MID('Checksum-source'!$E38,D$3,1)</f>
        <v>1</v>
      </c>
      <c r="E40" t="str">
        <f>MID('Checksum-source'!$E38,E$3,1)</f>
        <v>0</v>
      </c>
      <c r="F40" t="str">
        <f>MID('Checksum-source'!$E38,F$3,1)</f>
        <v>0</v>
      </c>
      <c r="G40" t="str">
        <f>MID('Checksum-source'!$E38,G$3,1)</f>
        <v>0</v>
      </c>
      <c r="H40" t="str">
        <f>MID('Checksum-source'!$E38,H$3,1)</f>
        <v>0</v>
      </c>
      <c r="I40" t="str">
        <f>MID('Checksum-source'!$E38,I$3,1)</f>
        <v>0</v>
      </c>
      <c r="J40" t="str">
        <f>MID('Checksum-source'!$E38,J$3,1)</f>
        <v>1</v>
      </c>
      <c r="K40" s="14" t="str">
        <f>MID('Checksum-source'!$E38,K$3,1)</f>
        <v>1</v>
      </c>
      <c r="L40" s="13" t="str">
        <f>MID('Checksum-source'!$F38,L$3,1)</f>
        <v>0</v>
      </c>
      <c r="M40" t="str">
        <f>MID('Checksum-source'!$F38,M$3,1)</f>
        <v>0</v>
      </c>
      <c r="N40" t="str">
        <f>MID('Checksum-source'!$F38,N$3,1)</f>
        <v>0</v>
      </c>
      <c r="O40" t="str">
        <f>MID('Checksum-source'!$F38,O$3,1)</f>
        <v>0</v>
      </c>
      <c r="P40" t="str">
        <f>MID('Checksum-source'!$F38,P$3,1)</f>
        <v>0</v>
      </c>
      <c r="Q40" t="str">
        <f>MID('Checksum-source'!$F38,Q$3,1)</f>
        <v>1</v>
      </c>
      <c r="R40" t="str">
        <f>MID('Checksum-source'!$F38,R$3,1)</f>
        <v>1</v>
      </c>
      <c r="S40" s="14" t="str">
        <f>MID('Checksum-source'!$F38,S$3,1)</f>
        <v>0</v>
      </c>
      <c r="T40" s="13" t="str">
        <f>MID('Checksum-source'!$G38,T$3,1)</f>
        <v>0</v>
      </c>
      <c r="U40" t="str">
        <f>MID('Checksum-source'!$G38,U$3,1)</f>
        <v>0</v>
      </c>
      <c r="V40" t="str">
        <f>MID('Checksum-source'!$G38,V$3,1)</f>
        <v>0</v>
      </c>
      <c r="W40" t="str">
        <f>MID('Checksum-source'!$G38,W$3,1)</f>
        <v>0</v>
      </c>
      <c r="X40" t="str">
        <f>MID('Checksum-source'!$G38,X$3,1)</f>
        <v>0</v>
      </c>
      <c r="Y40" t="str">
        <f>MID('Checksum-source'!$G38,Y$3,1)</f>
        <v>0</v>
      </c>
      <c r="Z40" t="str">
        <f>MID('Checksum-source'!$G38,Z$3,1)</f>
        <v>1</v>
      </c>
      <c r="AA40" s="14" t="str">
        <f>MID('Checksum-source'!$G38,AA$3,1)</f>
        <v>1</v>
      </c>
      <c r="AB40" s="13" t="str">
        <f>MID('Checksum-source'!$H38,AB$3,1)</f>
        <v>0</v>
      </c>
      <c r="AC40" t="str">
        <f>MID('Checksum-source'!$H38,AC$3,1)</f>
        <v>1</v>
      </c>
      <c r="AD40" t="str">
        <f>MID('Checksum-source'!$H38,AD$3,1)</f>
        <v>1</v>
      </c>
      <c r="AE40" t="str">
        <f>MID('Checksum-source'!$H38,AE$3,1)</f>
        <v>1</v>
      </c>
      <c r="AF40" t="str">
        <f>MID('Checksum-source'!$H38,AF$3,1)</f>
        <v>0</v>
      </c>
      <c r="AG40" t="str">
        <f>MID('Checksum-source'!$H38,AG$3,1)</f>
        <v>1</v>
      </c>
      <c r="AH40" t="str">
        <f>MID('Checksum-source'!$H38,AH$3,1)</f>
        <v>0</v>
      </c>
      <c r="AI40" s="14" t="str">
        <f>MID('Checksum-source'!$H38,AI$3,1)</f>
        <v>0</v>
      </c>
      <c r="AJ40" s="13" t="str">
        <f>MID('Checksum-source'!$I38,AJ$3,1)</f>
        <v>0</v>
      </c>
      <c r="AK40" t="str">
        <f>MID('Checksum-source'!$I38,AK$3,1)</f>
        <v>0</v>
      </c>
      <c r="AL40" t="str">
        <f>MID('Checksum-source'!$I38,AL$3,1)</f>
        <v>0</v>
      </c>
      <c r="AM40" t="str">
        <f>MID('Checksum-source'!$I38,AM$3,1)</f>
        <v>0</v>
      </c>
      <c r="AN40" t="str">
        <f>MID('Checksum-source'!$I38,AN$3,1)</f>
        <v>0</v>
      </c>
      <c r="AO40" t="str">
        <f>MID('Checksum-source'!$I38,AO$3,1)</f>
        <v>0</v>
      </c>
      <c r="AP40" t="str">
        <f>MID('Checksum-source'!$I38,AP$3,1)</f>
        <v>0</v>
      </c>
      <c r="AQ40" s="14" t="str">
        <f>MID('Checksum-source'!$I38,AQ$3,1)</f>
        <v>0</v>
      </c>
      <c r="AR40" s="13" t="str">
        <f>MID('Checksum-source'!$J38,AJ$3,1)</f>
        <v>0</v>
      </c>
      <c r="AS40" t="str">
        <f>MID('Checksum-source'!$J38,AK$3,1)</f>
        <v>0</v>
      </c>
      <c r="AT40" t="str">
        <f>MID('Checksum-source'!$J38,AL$3,1)</f>
        <v>0</v>
      </c>
      <c r="AU40" t="str">
        <f>MID('Checksum-source'!$J38,AM$3,1)</f>
        <v>0</v>
      </c>
      <c r="AV40" t="str">
        <f>MID('Checksum-source'!$J38,AN$3,1)</f>
        <v>0</v>
      </c>
      <c r="AW40" t="str">
        <f>MID('Checksum-source'!$J38,AO$3,1)</f>
        <v>0</v>
      </c>
      <c r="AX40" t="str">
        <f>MID('Checksum-source'!$J38,AP$3,1)</f>
        <v>0</v>
      </c>
      <c r="AY40" s="14" t="str">
        <f>MID('Checksum-source'!$J38,AQ$3,1)</f>
        <v>0</v>
      </c>
      <c r="AZ40" s="13" t="str">
        <f>MID('Checksum-source'!$K38,AR$3,1)</f>
        <v>1</v>
      </c>
      <c r="BA40" t="str">
        <f>MID('Checksum-source'!$K38,AS$3,1)</f>
        <v>0</v>
      </c>
      <c r="BB40" t="str">
        <f>MID('Checksum-source'!$K38,AT$3,1)</f>
        <v>0</v>
      </c>
      <c r="BC40" t="str">
        <f>MID('Checksum-source'!$K38,AU$3,1)</f>
        <v>0</v>
      </c>
      <c r="BD40" t="str">
        <f>MID('Checksum-source'!$K38,AV$3,1)</f>
        <v>1</v>
      </c>
      <c r="BE40" t="str">
        <f>MID('Checksum-source'!$K38,AW$3,1)</f>
        <v>1</v>
      </c>
      <c r="BF40" t="str">
        <f>MID('Checksum-source'!$K38,AX$3,1)</f>
        <v>1</v>
      </c>
      <c r="BG40" s="14" t="str">
        <f>MID('Checksum-source'!$K38,AY$3,1)</f>
        <v>1</v>
      </c>
      <c r="BH40" s="13" t="str">
        <f>MID('Checksum-source'!$L38,AZ$3,1)</f>
        <v>0</v>
      </c>
      <c r="BI40" t="str">
        <f>MID('Checksum-source'!$L38,BA$3,1)</f>
        <v>0</v>
      </c>
      <c r="BJ40" t="str">
        <f>MID('Checksum-source'!$L38,BB$3,1)</f>
        <v>0</v>
      </c>
      <c r="BK40" t="str">
        <f>MID('Checksum-source'!$L38,BC$3,1)</f>
        <v>0</v>
      </c>
      <c r="BL40" t="str">
        <f>MID('Checksum-source'!$L38,BD$3,1)</f>
        <v>1</v>
      </c>
      <c r="BM40" t="str">
        <f>MID('Checksum-source'!$L38,BE$3,1)</f>
        <v>0</v>
      </c>
      <c r="BN40" t="str">
        <f>MID('Checksum-source'!$L38,BF$3,1)</f>
        <v>1</v>
      </c>
      <c r="BO40" s="14" t="str">
        <f>MID('Checksum-source'!$L38,BG$3,1)</f>
        <v>1</v>
      </c>
      <c r="BP40" s="13" t="str">
        <f>MID('Checksum-source'!$M38,BH$3,1)</f>
        <v>0</v>
      </c>
      <c r="BQ40" t="str">
        <f>MID('Checksum-source'!$M38,BI$3,1)</f>
        <v>0</v>
      </c>
      <c r="BR40" t="str">
        <f>MID('Checksum-source'!$M38,BJ$3,1)</f>
        <v>0</v>
      </c>
      <c r="BS40" t="str">
        <f>MID('Checksum-source'!$M38,BK$3,1)</f>
        <v>0</v>
      </c>
      <c r="BT40" t="str">
        <f>MID('Checksum-source'!$M38,BL$3,1)</f>
        <v>0</v>
      </c>
      <c r="BU40" t="str">
        <f>MID('Checksum-source'!$M38,BM$3,1)</f>
        <v>0</v>
      </c>
      <c r="BV40" t="str">
        <f>MID('Checksum-source'!$M38,BN$3,1)</f>
        <v>0</v>
      </c>
      <c r="BW40" s="14" t="str">
        <f>MID('Checksum-source'!$M38,BO$3,1)</f>
        <v>0</v>
      </c>
      <c r="BX40" s="13" t="str">
        <f>MID('Checksum-source'!$N38,BP$3,1)</f>
        <v>0</v>
      </c>
      <c r="BY40" t="str">
        <f>MID('Checksum-source'!$N38,BQ$3,1)</f>
        <v>0</v>
      </c>
      <c r="BZ40" t="str">
        <f>MID('Checksum-source'!$N38,BR$3,1)</f>
        <v>0</v>
      </c>
      <c r="CA40" t="str">
        <f>MID('Checksum-source'!$N38,BS$3,1)</f>
        <v>0</v>
      </c>
      <c r="CB40" t="str">
        <f>MID('Checksum-source'!$N38,BT$3,1)</f>
        <v>0</v>
      </c>
      <c r="CC40" t="str">
        <f>MID('Checksum-source'!$N38,BU$3,1)</f>
        <v>0</v>
      </c>
      <c r="CD40" t="str">
        <f>MID('Checksum-source'!$N38,BV$3,1)</f>
        <v>0</v>
      </c>
      <c r="CE40" s="14" t="str">
        <f>MID('Checksum-source'!$N38,BW$3,1)</f>
        <v>0</v>
      </c>
      <c r="CF40" s="13" t="str">
        <f>MID('Checksum-source'!$O38,BX$3,1)</f>
        <v>0</v>
      </c>
      <c r="CG40" t="str">
        <f>MID('Checksum-source'!$O38,BY$3,1)</f>
        <v>0</v>
      </c>
      <c r="CH40" t="str">
        <f>MID('Checksum-source'!$O38,BZ$3,1)</f>
        <v>0</v>
      </c>
      <c r="CI40" t="str">
        <f>MID('Checksum-source'!$O38,CA$3,1)</f>
        <v>0</v>
      </c>
      <c r="CJ40" t="str">
        <f>MID('Checksum-source'!$O38,CB$3,1)</f>
        <v>0</v>
      </c>
      <c r="CK40" t="str">
        <f>MID('Checksum-source'!$O38,CC$3,1)</f>
        <v>0</v>
      </c>
      <c r="CL40" t="str">
        <f>MID('Checksum-source'!$O38,CD$3,1)</f>
        <v>0</v>
      </c>
      <c r="CM40" s="14" t="str">
        <f>MID('Checksum-source'!$O38,CE$3,1)</f>
        <v>0</v>
      </c>
      <c r="CN40" s="13" t="str">
        <f>MID('Checksum-source'!$P38,CF$3,1)</f>
        <v>1</v>
      </c>
      <c r="CO40" t="str">
        <f>MID('Checksum-source'!$P38,CG$3,1)</f>
        <v>0</v>
      </c>
      <c r="CP40" t="str">
        <f>MID('Checksum-source'!$P38,CH$3,1)</f>
        <v>0</v>
      </c>
      <c r="CQ40" t="str">
        <f>MID('Checksum-source'!$P38,CI$3,1)</f>
        <v>0</v>
      </c>
      <c r="CR40" t="str">
        <f>MID('Checksum-source'!$P38,CJ$3,1)</f>
        <v>0</v>
      </c>
      <c r="CS40" t="str">
        <f>MID('Checksum-source'!$P38,CK$3,1)</f>
        <v>0</v>
      </c>
      <c r="CT40" t="str">
        <f>MID('Checksum-source'!$P38,CL$3,1)</f>
        <v>0</v>
      </c>
      <c r="CU40" s="14" t="str">
        <f>MID('Checksum-source'!$P38,CM$3,1)</f>
        <v>0</v>
      </c>
      <c r="CV40" s="13" t="str">
        <f>MID('Checksum-source'!$Q38,CN$3,1)</f>
        <v>0</v>
      </c>
      <c r="CW40" t="str">
        <f>MID('Checksum-source'!$Q38,CO$3,1)</f>
        <v>0</v>
      </c>
      <c r="CX40" t="str">
        <f>MID('Checksum-source'!$Q38,CP$3,1)</f>
        <v>0</v>
      </c>
      <c r="CY40" t="str">
        <f>MID('Checksum-source'!$Q38,CQ$3,1)</f>
        <v>1</v>
      </c>
      <c r="CZ40" t="str">
        <f>MID('Checksum-source'!$Q38,CR$3,1)</f>
        <v>1</v>
      </c>
      <c r="DA40" t="str">
        <f>MID('Checksum-source'!$Q38,CS$3,1)</f>
        <v>0</v>
      </c>
      <c r="DB40" t="str">
        <f>MID('Checksum-source'!$Q38,CT$3,1)</f>
        <v>0</v>
      </c>
      <c r="DC40" s="14" t="str">
        <f>MID('Checksum-source'!$Q38,CU$3,1)</f>
        <v>1</v>
      </c>
      <c r="DD40" t="str">
        <f>MID('Checksum-source'!$R38,CV$3,1)</f>
        <v>0</v>
      </c>
      <c r="DE40" t="str">
        <f>MID('Checksum-source'!$R38,CW$3,1)</f>
        <v>1</v>
      </c>
      <c r="DF40" t="str">
        <f>MID('Checksum-source'!$R38,CX$3,1)</f>
        <v>1</v>
      </c>
      <c r="DG40" t="str">
        <f>MID('Checksum-source'!$R38,CY$3,1)</f>
        <v>0</v>
      </c>
      <c r="DH40" t="str">
        <f>MID('Checksum-source'!$R38,CZ$3,1)</f>
        <v>1</v>
      </c>
      <c r="DI40" t="str">
        <f>MID('Checksum-source'!$R38,DA$3,1)</f>
        <v>0</v>
      </c>
      <c r="DJ40" t="str">
        <f>MID('Checksum-source'!$R38,DB$3,1)</f>
        <v>1</v>
      </c>
      <c r="DK40" t="str">
        <f>MID('Checksum-source'!$R38,DC$3,1)</f>
        <v>0</v>
      </c>
      <c r="DL40" s="20">
        <f t="shared" si="1"/>
        <v>0</v>
      </c>
      <c r="DM40" s="20">
        <f t="shared" si="2"/>
        <v>1</v>
      </c>
      <c r="DN40" s="20">
        <f t="shared" si="3"/>
        <v>1</v>
      </c>
      <c r="DO40" s="20">
        <f t="shared" si="4"/>
        <v>0</v>
      </c>
      <c r="DP40" s="20">
        <f t="shared" si="5"/>
        <v>1</v>
      </c>
      <c r="DQ40" s="20">
        <f t="shared" si="6"/>
        <v>0</v>
      </c>
      <c r="DR40" s="20">
        <f t="shared" si="7"/>
        <v>1</v>
      </c>
      <c r="DS40" s="20">
        <f t="shared" si="8"/>
        <v>0</v>
      </c>
      <c r="DT40" t="str">
        <f t="shared" si="9"/>
        <v>OK</v>
      </c>
    </row>
    <row r="41" spans="1:124">
      <c r="A41">
        <v>38</v>
      </c>
      <c r="B41" t="str">
        <f>VLOOKUP($A41,'Checksum-source'!$1:$1048576,3)</f>
        <v>Fan</v>
      </c>
      <c r="C41" t="str">
        <f>'Checksum-source'!D39</f>
        <v>Change fan speed</v>
      </c>
      <c r="D41" s="13" t="str">
        <f>MID('Checksum-source'!$E39,D$3,1)</f>
        <v>1</v>
      </c>
      <c r="E41" t="str">
        <f>MID('Checksum-source'!$E39,E$3,1)</f>
        <v>0</v>
      </c>
      <c r="F41" t="str">
        <f>MID('Checksum-source'!$E39,F$3,1)</f>
        <v>0</v>
      </c>
      <c r="G41" t="str">
        <f>MID('Checksum-source'!$E39,G$3,1)</f>
        <v>0</v>
      </c>
      <c r="H41" t="str">
        <f>MID('Checksum-source'!$E39,H$3,1)</f>
        <v>0</v>
      </c>
      <c r="I41" t="str">
        <f>MID('Checksum-source'!$E39,I$3,1)</f>
        <v>0</v>
      </c>
      <c r="J41" t="str">
        <f>MID('Checksum-source'!$E39,J$3,1)</f>
        <v>1</v>
      </c>
      <c r="K41" s="14" t="str">
        <f>MID('Checksum-source'!$E39,K$3,1)</f>
        <v>1</v>
      </c>
      <c r="L41" s="13" t="str">
        <f>MID('Checksum-source'!$F39,L$3,1)</f>
        <v>0</v>
      </c>
      <c r="M41" t="str">
        <f>MID('Checksum-source'!$F39,M$3,1)</f>
        <v>0</v>
      </c>
      <c r="N41" t="str">
        <f>MID('Checksum-source'!$F39,N$3,1)</f>
        <v>0</v>
      </c>
      <c r="O41" t="str">
        <f>MID('Checksum-source'!$F39,O$3,1)</f>
        <v>0</v>
      </c>
      <c r="P41" t="str">
        <f>MID('Checksum-source'!$F39,P$3,1)</f>
        <v>0</v>
      </c>
      <c r="Q41" t="str">
        <f>MID('Checksum-source'!$F39,Q$3,1)</f>
        <v>1</v>
      </c>
      <c r="R41" t="str">
        <f>MID('Checksum-source'!$F39,R$3,1)</f>
        <v>1</v>
      </c>
      <c r="S41" s="14" t="str">
        <f>MID('Checksum-source'!$F39,S$3,1)</f>
        <v>0</v>
      </c>
      <c r="T41" s="13" t="str">
        <f>MID('Checksum-source'!$G39,T$3,1)</f>
        <v>0</v>
      </c>
      <c r="U41" t="str">
        <f>MID('Checksum-source'!$G39,U$3,1)</f>
        <v>0</v>
      </c>
      <c r="V41" t="str">
        <f>MID('Checksum-source'!$G39,V$3,1)</f>
        <v>0</v>
      </c>
      <c r="W41" t="str">
        <f>MID('Checksum-source'!$G39,W$3,1)</f>
        <v>0</v>
      </c>
      <c r="X41" t="str">
        <f>MID('Checksum-source'!$G39,X$3,1)</f>
        <v>0</v>
      </c>
      <c r="Y41" t="str">
        <f>MID('Checksum-source'!$G39,Y$3,1)</f>
        <v>0</v>
      </c>
      <c r="Z41" t="str">
        <f>MID('Checksum-source'!$G39,Z$3,1)</f>
        <v>1</v>
      </c>
      <c r="AA41" s="14" t="str">
        <f>MID('Checksum-source'!$G39,AA$3,1)</f>
        <v>1</v>
      </c>
      <c r="AB41" s="13" t="str">
        <f>MID('Checksum-source'!$H39,AB$3,1)</f>
        <v>0</v>
      </c>
      <c r="AC41" t="str">
        <f>MID('Checksum-source'!$H39,AC$3,1)</f>
        <v>1</v>
      </c>
      <c r="AD41" t="str">
        <f>MID('Checksum-source'!$H39,AD$3,1)</f>
        <v>1</v>
      </c>
      <c r="AE41" t="str">
        <f>MID('Checksum-source'!$H39,AE$3,1)</f>
        <v>1</v>
      </c>
      <c r="AF41" t="str">
        <f>MID('Checksum-source'!$H39,AF$3,1)</f>
        <v>0</v>
      </c>
      <c r="AG41" t="str">
        <f>MID('Checksum-source'!$H39,AG$3,1)</f>
        <v>1</v>
      </c>
      <c r="AH41" t="str">
        <f>MID('Checksum-source'!$H39,AH$3,1)</f>
        <v>0</v>
      </c>
      <c r="AI41" s="14" t="str">
        <f>MID('Checksum-source'!$H39,AI$3,1)</f>
        <v>0</v>
      </c>
      <c r="AJ41" s="13" t="str">
        <f>MID('Checksum-source'!$I39,AJ$3,1)</f>
        <v>0</v>
      </c>
      <c r="AK41" t="str">
        <f>MID('Checksum-source'!$I39,AK$3,1)</f>
        <v>0</v>
      </c>
      <c r="AL41" t="str">
        <f>MID('Checksum-source'!$I39,AL$3,1)</f>
        <v>0</v>
      </c>
      <c r="AM41" t="str">
        <f>MID('Checksum-source'!$I39,AM$3,1)</f>
        <v>0</v>
      </c>
      <c r="AN41" t="str">
        <f>MID('Checksum-source'!$I39,AN$3,1)</f>
        <v>0</v>
      </c>
      <c r="AO41" t="str">
        <f>MID('Checksum-source'!$I39,AO$3,1)</f>
        <v>0</v>
      </c>
      <c r="AP41" t="str">
        <f>MID('Checksum-source'!$I39,AP$3,1)</f>
        <v>0</v>
      </c>
      <c r="AQ41" s="14" t="str">
        <f>MID('Checksum-source'!$I39,AQ$3,1)</f>
        <v>0</v>
      </c>
      <c r="AR41" s="13" t="str">
        <f>MID('Checksum-source'!$J39,AJ$3,1)</f>
        <v>0</v>
      </c>
      <c r="AS41" t="str">
        <f>MID('Checksum-source'!$J39,AK$3,1)</f>
        <v>0</v>
      </c>
      <c r="AT41" t="str">
        <f>MID('Checksum-source'!$J39,AL$3,1)</f>
        <v>0</v>
      </c>
      <c r="AU41" t="str">
        <f>MID('Checksum-source'!$J39,AM$3,1)</f>
        <v>0</v>
      </c>
      <c r="AV41" t="str">
        <f>MID('Checksum-source'!$J39,AN$3,1)</f>
        <v>0</v>
      </c>
      <c r="AW41" t="str">
        <f>MID('Checksum-source'!$J39,AO$3,1)</f>
        <v>0</v>
      </c>
      <c r="AX41" t="str">
        <f>MID('Checksum-source'!$J39,AP$3,1)</f>
        <v>0</v>
      </c>
      <c r="AY41" s="14" t="str">
        <f>MID('Checksum-source'!$J39,AQ$3,1)</f>
        <v>0</v>
      </c>
      <c r="AZ41" s="13" t="str">
        <f>MID('Checksum-source'!$K39,AR$3,1)</f>
        <v>1</v>
      </c>
      <c r="BA41" t="str">
        <f>MID('Checksum-source'!$K39,AS$3,1)</f>
        <v>0</v>
      </c>
      <c r="BB41" t="str">
        <f>MID('Checksum-source'!$K39,AT$3,1)</f>
        <v>0</v>
      </c>
      <c r="BC41" t="str">
        <f>MID('Checksum-source'!$K39,AU$3,1)</f>
        <v>0</v>
      </c>
      <c r="BD41" t="str">
        <f>MID('Checksum-source'!$K39,AV$3,1)</f>
        <v>1</v>
      </c>
      <c r="BE41" t="str">
        <f>MID('Checksum-source'!$K39,AW$3,1)</f>
        <v>1</v>
      </c>
      <c r="BF41" t="str">
        <f>MID('Checksum-source'!$K39,AX$3,1)</f>
        <v>1</v>
      </c>
      <c r="BG41" s="14" t="str">
        <f>MID('Checksum-source'!$K39,AY$3,1)</f>
        <v>1</v>
      </c>
      <c r="BH41" s="13" t="str">
        <f>MID('Checksum-source'!$L39,AZ$3,1)</f>
        <v>0</v>
      </c>
      <c r="BI41" t="str">
        <f>MID('Checksum-source'!$L39,BA$3,1)</f>
        <v>0</v>
      </c>
      <c r="BJ41" t="str">
        <f>MID('Checksum-source'!$L39,BB$3,1)</f>
        <v>0</v>
      </c>
      <c r="BK41" t="str">
        <f>MID('Checksum-source'!$L39,BC$3,1)</f>
        <v>0</v>
      </c>
      <c r="BL41" t="str">
        <f>MID('Checksum-source'!$L39,BD$3,1)</f>
        <v>1</v>
      </c>
      <c r="BM41" t="str">
        <f>MID('Checksum-source'!$L39,BE$3,1)</f>
        <v>0</v>
      </c>
      <c r="BN41" t="str">
        <f>MID('Checksum-source'!$L39,BF$3,1)</f>
        <v>1</v>
      </c>
      <c r="BO41" s="14" t="str">
        <f>MID('Checksum-source'!$L39,BG$3,1)</f>
        <v>1</v>
      </c>
      <c r="BP41" s="13" t="str">
        <f>MID('Checksum-source'!$M39,BH$3,1)</f>
        <v>0</v>
      </c>
      <c r="BQ41" t="str">
        <f>MID('Checksum-source'!$M39,BI$3,1)</f>
        <v>0</v>
      </c>
      <c r="BR41" t="str">
        <f>MID('Checksum-source'!$M39,BJ$3,1)</f>
        <v>0</v>
      </c>
      <c r="BS41" t="str">
        <f>MID('Checksum-source'!$M39,BK$3,1)</f>
        <v>0</v>
      </c>
      <c r="BT41" t="str">
        <f>MID('Checksum-source'!$M39,BL$3,1)</f>
        <v>0</v>
      </c>
      <c r="BU41" t="str">
        <f>MID('Checksum-source'!$M39,BM$3,1)</f>
        <v>0</v>
      </c>
      <c r="BV41" t="str">
        <f>MID('Checksum-source'!$M39,BN$3,1)</f>
        <v>0</v>
      </c>
      <c r="BW41" s="14" t="str">
        <f>MID('Checksum-source'!$M39,BO$3,1)</f>
        <v>0</v>
      </c>
      <c r="BX41" s="13" t="str">
        <f>MID('Checksum-source'!$N39,BP$3,1)</f>
        <v>0</v>
      </c>
      <c r="BY41" t="str">
        <f>MID('Checksum-source'!$N39,BQ$3,1)</f>
        <v>0</v>
      </c>
      <c r="BZ41" t="str">
        <f>MID('Checksum-source'!$N39,BR$3,1)</f>
        <v>0</v>
      </c>
      <c r="CA41" t="str">
        <f>MID('Checksum-source'!$N39,BS$3,1)</f>
        <v>0</v>
      </c>
      <c r="CB41" t="str">
        <f>MID('Checksum-source'!$N39,BT$3,1)</f>
        <v>0</v>
      </c>
      <c r="CC41" t="str">
        <f>MID('Checksum-source'!$N39,BU$3,1)</f>
        <v>0</v>
      </c>
      <c r="CD41" t="str">
        <f>MID('Checksum-source'!$N39,BV$3,1)</f>
        <v>0</v>
      </c>
      <c r="CE41" s="14" t="str">
        <f>MID('Checksum-source'!$N39,BW$3,1)</f>
        <v>0</v>
      </c>
      <c r="CF41" s="13" t="str">
        <f>MID('Checksum-source'!$O39,BX$3,1)</f>
        <v>0</v>
      </c>
      <c r="CG41" t="str">
        <f>MID('Checksum-source'!$O39,BY$3,1)</f>
        <v>0</v>
      </c>
      <c r="CH41" t="str">
        <f>MID('Checksum-source'!$O39,BZ$3,1)</f>
        <v>0</v>
      </c>
      <c r="CI41" t="str">
        <f>MID('Checksum-source'!$O39,CA$3,1)</f>
        <v>0</v>
      </c>
      <c r="CJ41" t="str">
        <f>MID('Checksum-source'!$O39,CB$3,1)</f>
        <v>0</v>
      </c>
      <c r="CK41" t="str">
        <f>MID('Checksum-source'!$O39,CC$3,1)</f>
        <v>0</v>
      </c>
      <c r="CL41" t="str">
        <f>MID('Checksum-source'!$O39,CD$3,1)</f>
        <v>0</v>
      </c>
      <c r="CM41" s="14" t="str">
        <f>MID('Checksum-source'!$O39,CE$3,1)</f>
        <v>0</v>
      </c>
      <c r="CN41" s="13" t="str">
        <f>MID('Checksum-source'!$P39,CF$3,1)</f>
        <v>1</v>
      </c>
      <c r="CO41" t="str">
        <f>MID('Checksum-source'!$P39,CG$3,1)</f>
        <v>0</v>
      </c>
      <c r="CP41" t="str">
        <f>MID('Checksum-source'!$P39,CH$3,1)</f>
        <v>0</v>
      </c>
      <c r="CQ41" t="str">
        <f>MID('Checksum-source'!$P39,CI$3,1)</f>
        <v>0</v>
      </c>
      <c r="CR41" t="str">
        <f>MID('Checksum-source'!$P39,CJ$3,1)</f>
        <v>0</v>
      </c>
      <c r="CS41" t="str">
        <f>MID('Checksum-source'!$P39,CK$3,1)</f>
        <v>0</v>
      </c>
      <c r="CT41" t="str">
        <f>MID('Checksum-source'!$P39,CL$3,1)</f>
        <v>0</v>
      </c>
      <c r="CU41" s="14" t="str">
        <f>MID('Checksum-source'!$P39,CM$3,1)</f>
        <v>0</v>
      </c>
      <c r="CV41" s="13" t="str">
        <f>MID('Checksum-source'!$Q39,CN$3,1)</f>
        <v>0</v>
      </c>
      <c r="CW41" t="str">
        <f>MID('Checksum-source'!$Q39,CO$3,1)</f>
        <v>0</v>
      </c>
      <c r="CX41" t="str">
        <f>MID('Checksum-source'!$Q39,CP$3,1)</f>
        <v>0</v>
      </c>
      <c r="CY41" t="str">
        <f>MID('Checksum-source'!$Q39,CQ$3,1)</f>
        <v>1</v>
      </c>
      <c r="CZ41" t="str">
        <f>MID('Checksum-source'!$Q39,CR$3,1)</f>
        <v>1</v>
      </c>
      <c r="DA41" t="str">
        <f>MID('Checksum-source'!$Q39,CS$3,1)</f>
        <v>0</v>
      </c>
      <c r="DB41" t="str">
        <f>MID('Checksum-source'!$Q39,CT$3,1)</f>
        <v>0</v>
      </c>
      <c r="DC41" s="14" t="str">
        <f>MID('Checksum-source'!$Q39,CU$3,1)</f>
        <v>1</v>
      </c>
      <c r="DD41" t="str">
        <f>MID('Checksum-source'!$R39,CV$3,1)</f>
        <v>0</v>
      </c>
      <c r="DE41" t="str">
        <f>MID('Checksum-source'!$R39,CW$3,1)</f>
        <v>1</v>
      </c>
      <c r="DF41" t="str">
        <f>MID('Checksum-source'!$R39,CX$3,1)</f>
        <v>1</v>
      </c>
      <c r="DG41" t="str">
        <f>MID('Checksum-source'!$R39,CY$3,1)</f>
        <v>0</v>
      </c>
      <c r="DH41" t="str">
        <f>MID('Checksum-source'!$R39,CZ$3,1)</f>
        <v>1</v>
      </c>
      <c r="DI41" t="str">
        <f>MID('Checksum-source'!$R39,DA$3,1)</f>
        <v>0</v>
      </c>
      <c r="DJ41" t="str">
        <f>MID('Checksum-source'!$R39,DB$3,1)</f>
        <v>1</v>
      </c>
      <c r="DK41" t="str">
        <f>MID('Checksum-source'!$R39,DC$3,1)</f>
        <v>0</v>
      </c>
      <c r="DL41" s="20">
        <f t="shared" si="1"/>
        <v>0</v>
      </c>
      <c r="DM41" s="20">
        <f t="shared" si="2"/>
        <v>1</v>
      </c>
      <c r="DN41" s="20">
        <f t="shared" si="3"/>
        <v>1</v>
      </c>
      <c r="DO41" s="20">
        <f t="shared" si="4"/>
        <v>0</v>
      </c>
      <c r="DP41" s="20">
        <f t="shared" si="5"/>
        <v>1</v>
      </c>
      <c r="DQ41" s="20">
        <f t="shared" si="6"/>
        <v>0</v>
      </c>
      <c r="DR41" s="20">
        <f t="shared" si="7"/>
        <v>1</v>
      </c>
      <c r="DS41" s="20">
        <f t="shared" si="8"/>
        <v>0</v>
      </c>
      <c r="DT41" t="str">
        <f t="shared" si="9"/>
        <v>OK</v>
      </c>
    </row>
    <row r="42" spans="1:124" ht="15" customHeight="1">
      <c r="A42">
        <v>39</v>
      </c>
      <c r="B42" t="str">
        <f>VLOOKUP($A42,'Checksum-source'!$1:$1048576,3)</f>
        <v>Heating</v>
      </c>
      <c r="C42" t="str">
        <f>'Checksum-source'!D40</f>
        <v>Auto signal</v>
      </c>
      <c r="D42" s="13" t="str">
        <f>MID('Checksum-source'!$E40,D$3,1)</f>
        <v>1</v>
      </c>
      <c r="E42" t="str">
        <f>MID('Checksum-source'!$E40,E$3,1)</f>
        <v>0</v>
      </c>
      <c r="F42" t="str">
        <f>MID('Checksum-source'!$E40,F$3,1)</f>
        <v>0</v>
      </c>
      <c r="G42" t="str">
        <f>MID('Checksum-source'!$E40,G$3,1)</f>
        <v>0</v>
      </c>
      <c r="H42" t="str">
        <f>MID('Checksum-source'!$E40,H$3,1)</f>
        <v>0</v>
      </c>
      <c r="I42" t="str">
        <f>MID('Checksum-source'!$E40,I$3,1)</f>
        <v>0</v>
      </c>
      <c r="J42" t="str">
        <f>MID('Checksum-source'!$E40,J$3,1)</f>
        <v>1</v>
      </c>
      <c r="K42" s="14" t="str">
        <f>MID('Checksum-source'!$E40,K$3,1)</f>
        <v>1</v>
      </c>
      <c r="L42" s="13" t="str">
        <f>MID('Checksum-source'!$F40,L$3,1)</f>
        <v>0</v>
      </c>
      <c r="M42" t="str">
        <f>MID('Checksum-source'!$F40,M$3,1)</f>
        <v>0</v>
      </c>
      <c r="N42" t="str">
        <f>MID('Checksum-source'!$F40,N$3,1)</f>
        <v>0</v>
      </c>
      <c r="O42" t="str">
        <f>MID('Checksum-source'!$F40,O$3,1)</f>
        <v>0</v>
      </c>
      <c r="P42" t="str">
        <f>MID('Checksum-source'!$F40,P$3,1)</f>
        <v>0</v>
      </c>
      <c r="Q42" t="str">
        <f>MID('Checksum-source'!$F40,Q$3,1)</f>
        <v>1</v>
      </c>
      <c r="R42" t="str">
        <f>MID('Checksum-source'!$F40,R$3,1)</f>
        <v>1</v>
      </c>
      <c r="S42" s="14" t="str">
        <f>MID('Checksum-source'!$F40,S$3,1)</f>
        <v>0</v>
      </c>
      <c r="T42" s="13" t="str">
        <f>MID('Checksum-source'!$G40,T$3,1)</f>
        <v>0</v>
      </c>
      <c r="U42" t="str">
        <f>MID('Checksum-source'!$G40,U$3,1)</f>
        <v>0</v>
      </c>
      <c r="V42" t="str">
        <f>MID('Checksum-source'!$G40,V$3,1)</f>
        <v>0</v>
      </c>
      <c r="W42" t="str">
        <f>MID('Checksum-source'!$G40,W$3,1)</f>
        <v>0</v>
      </c>
      <c r="X42" t="str">
        <f>MID('Checksum-source'!$G40,X$3,1)</f>
        <v>0</v>
      </c>
      <c r="Y42" t="str">
        <f>MID('Checksum-source'!$G40,Y$3,1)</f>
        <v>0</v>
      </c>
      <c r="Z42" t="str">
        <f>MID('Checksum-source'!$G40,Z$3,1)</f>
        <v>0</v>
      </c>
      <c r="AA42" s="14" t="str">
        <f>MID('Checksum-source'!$G40,AA$3,1)</f>
        <v>0</v>
      </c>
      <c r="AB42" s="13" t="str">
        <f>MID('Checksum-source'!$H40,AB$3,1)</f>
        <v>0</v>
      </c>
      <c r="AC42" t="str">
        <f>MID('Checksum-source'!$H40,AC$3,1)</f>
        <v>1</v>
      </c>
      <c r="AD42" t="str">
        <f>MID('Checksum-source'!$H40,AD$3,1)</f>
        <v>0</v>
      </c>
      <c r="AE42" t="str">
        <f>MID('Checksum-source'!$H40,AE$3,1)</f>
        <v>1</v>
      </c>
      <c r="AF42" t="str">
        <f>MID('Checksum-source'!$H40,AF$3,1)</f>
        <v>0</v>
      </c>
      <c r="AG42" t="str">
        <f>MID('Checksum-source'!$H40,AG$3,1)</f>
        <v>0</v>
      </c>
      <c r="AH42" t="str">
        <f>MID('Checksum-source'!$H40,AH$3,1)</f>
        <v>0</v>
      </c>
      <c r="AI42" s="14" t="str">
        <f>MID('Checksum-source'!$H40,AI$3,1)</f>
        <v>0</v>
      </c>
      <c r="AJ42" s="13" t="str">
        <f>MID('Checksum-source'!$I40,AJ$3,1)</f>
        <v>0</v>
      </c>
      <c r="AK42" t="str">
        <f>MID('Checksum-source'!$I40,AK$3,1)</f>
        <v>0</v>
      </c>
      <c r="AL42" t="str">
        <f>MID('Checksum-source'!$I40,AL$3,1)</f>
        <v>0</v>
      </c>
      <c r="AM42" t="str">
        <f>MID('Checksum-source'!$I40,AM$3,1)</f>
        <v>0</v>
      </c>
      <c r="AN42" t="str">
        <f>MID('Checksum-source'!$I40,AN$3,1)</f>
        <v>0</v>
      </c>
      <c r="AO42" t="str">
        <f>MID('Checksum-source'!$I40,AO$3,1)</f>
        <v>0</v>
      </c>
      <c r="AP42" t="str">
        <f>MID('Checksum-source'!$I40,AP$3,1)</f>
        <v>0</v>
      </c>
      <c r="AQ42" s="14" t="str">
        <f>MID('Checksum-source'!$I40,AQ$3,1)</f>
        <v>0</v>
      </c>
      <c r="AR42" s="13" t="str">
        <f>MID('Checksum-source'!$J40,AJ$3,1)</f>
        <v>0</v>
      </c>
      <c r="AS42" t="str">
        <f>MID('Checksum-source'!$J40,AK$3,1)</f>
        <v>0</v>
      </c>
      <c r="AT42" t="str">
        <f>MID('Checksum-source'!$J40,AL$3,1)</f>
        <v>0</v>
      </c>
      <c r="AU42" t="str">
        <f>MID('Checksum-source'!$J40,AM$3,1)</f>
        <v>0</v>
      </c>
      <c r="AV42" t="str">
        <f>MID('Checksum-source'!$J40,AN$3,1)</f>
        <v>0</v>
      </c>
      <c r="AW42" t="str">
        <f>MID('Checksum-source'!$J40,AO$3,1)</f>
        <v>0</v>
      </c>
      <c r="AX42" t="str">
        <f>MID('Checksum-source'!$J40,AP$3,1)</f>
        <v>0</v>
      </c>
      <c r="AY42" s="14" t="str">
        <f>MID('Checksum-source'!$J40,AQ$3,1)</f>
        <v>0</v>
      </c>
      <c r="AZ42" s="13" t="str">
        <f>MID('Checksum-source'!$K40,AR$3,1)</f>
        <v>0</v>
      </c>
      <c r="BA42" t="str">
        <f>MID('Checksum-source'!$K40,AS$3,1)</f>
        <v>0</v>
      </c>
      <c r="BB42" t="str">
        <f>MID('Checksum-source'!$K40,AT$3,1)</f>
        <v>0</v>
      </c>
      <c r="BC42" t="str">
        <f>MID('Checksum-source'!$K40,AU$3,1)</f>
        <v>0</v>
      </c>
      <c r="BD42" t="str">
        <f>MID('Checksum-source'!$K40,AV$3,1)</f>
        <v>1</v>
      </c>
      <c r="BE42" t="str">
        <f>MID('Checksum-source'!$K40,AW$3,1)</f>
        <v>1</v>
      </c>
      <c r="BF42" t="str">
        <f>MID('Checksum-source'!$K40,AX$3,1)</f>
        <v>1</v>
      </c>
      <c r="BG42" s="14" t="str">
        <f>MID('Checksum-source'!$K40,AY$3,1)</f>
        <v>1</v>
      </c>
      <c r="BH42" s="13" t="str">
        <f>MID('Checksum-source'!$L40,AZ$3,1)</f>
        <v>0</v>
      </c>
      <c r="BI42" t="str">
        <f>MID('Checksum-source'!$L40,BA$3,1)</f>
        <v>0</v>
      </c>
      <c r="BJ42" t="str">
        <f>MID('Checksum-source'!$L40,BB$3,1)</f>
        <v>1</v>
      </c>
      <c r="BK42" t="str">
        <f>MID('Checksum-source'!$L40,BC$3,1)</f>
        <v>0</v>
      </c>
      <c r="BL42" t="str">
        <f>MID('Checksum-source'!$L40,BD$3,1)</f>
        <v>1</v>
      </c>
      <c r="BM42" t="str">
        <f>MID('Checksum-source'!$L40,BE$3,1)</f>
        <v>0</v>
      </c>
      <c r="BN42" t="str">
        <f>MID('Checksum-source'!$L40,BF$3,1)</f>
        <v>0</v>
      </c>
      <c r="BO42" s="14" t="str">
        <f>MID('Checksum-source'!$L40,BG$3,1)</f>
        <v>0</v>
      </c>
      <c r="BP42" s="13" t="str">
        <f>MID('Checksum-source'!$M40,BH$3,1)</f>
        <v>0</v>
      </c>
      <c r="BQ42" t="str">
        <f>MID('Checksum-source'!$M40,BI$3,1)</f>
        <v>0</v>
      </c>
      <c r="BR42" t="str">
        <f>MID('Checksum-source'!$M40,BJ$3,1)</f>
        <v>0</v>
      </c>
      <c r="BS42" t="str">
        <f>MID('Checksum-source'!$M40,BK$3,1)</f>
        <v>0</v>
      </c>
      <c r="BT42" t="str">
        <f>MID('Checksum-source'!$M40,BL$3,1)</f>
        <v>0</v>
      </c>
      <c r="BU42" t="str">
        <f>MID('Checksum-source'!$M40,BM$3,1)</f>
        <v>0</v>
      </c>
      <c r="BV42" t="str">
        <f>MID('Checksum-source'!$M40,BN$3,1)</f>
        <v>0</v>
      </c>
      <c r="BW42" s="14" t="str">
        <f>MID('Checksum-source'!$M40,BO$3,1)</f>
        <v>0</v>
      </c>
      <c r="BX42" s="13" t="str">
        <f>MID('Checksum-source'!$N40,BP$3,1)</f>
        <v>0</v>
      </c>
      <c r="BY42" t="str">
        <f>MID('Checksum-source'!$N40,BQ$3,1)</f>
        <v>0</v>
      </c>
      <c r="BZ42" t="str">
        <f>MID('Checksum-source'!$N40,BR$3,1)</f>
        <v>0</v>
      </c>
      <c r="CA42" t="str">
        <f>MID('Checksum-source'!$N40,BS$3,1)</f>
        <v>0</v>
      </c>
      <c r="CB42" t="str">
        <f>MID('Checksum-source'!$N40,BT$3,1)</f>
        <v>0</v>
      </c>
      <c r="CC42" t="str">
        <f>MID('Checksum-source'!$N40,BU$3,1)</f>
        <v>0</v>
      </c>
      <c r="CD42" t="str">
        <f>MID('Checksum-source'!$N40,BV$3,1)</f>
        <v>0</v>
      </c>
      <c r="CE42" s="14" t="str">
        <f>MID('Checksum-source'!$N40,BW$3,1)</f>
        <v>0</v>
      </c>
      <c r="CF42" s="13" t="str">
        <f>MID('Checksum-source'!$O40,BX$3,1)</f>
        <v>0</v>
      </c>
      <c r="CG42" t="str">
        <f>MID('Checksum-source'!$O40,BY$3,1)</f>
        <v>0</v>
      </c>
      <c r="CH42" t="str">
        <f>MID('Checksum-source'!$O40,BZ$3,1)</f>
        <v>0</v>
      </c>
      <c r="CI42" t="str">
        <f>MID('Checksum-source'!$O40,CA$3,1)</f>
        <v>0</v>
      </c>
      <c r="CJ42" t="str">
        <f>MID('Checksum-source'!$O40,CB$3,1)</f>
        <v>0</v>
      </c>
      <c r="CK42" t="str">
        <f>MID('Checksum-source'!$O40,CC$3,1)</f>
        <v>0</v>
      </c>
      <c r="CL42" t="str">
        <f>MID('Checksum-source'!$O40,CD$3,1)</f>
        <v>0</v>
      </c>
      <c r="CM42" s="14" t="str">
        <f>MID('Checksum-source'!$O40,CE$3,1)</f>
        <v>0</v>
      </c>
      <c r="CN42" s="13" t="str">
        <f>MID('Checksum-source'!$P40,CF$3,1)</f>
        <v>1</v>
      </c>
      <c r="CO42" t="str">
        <f>MID('Checksum-source'!$P40,CG$3,1)</f>
        <v>0</v>
      </c>
      <c r="CP42" t="str">
        <f>MID('Checksum-source'!$P40,CH$3,1)</f>
        <v>0</v>
      </c>
      <c r="CQ42" t="str">
        <f>MID('Checksum-source'!$P40,CI$3,1)</f>
        <v>0</v>
      </c>
      <c r="CR42" t="str">
        <f>MID('Checksum-source'!$P40,CJ$3,1)</f>
        <v>0</v>
      </c>
      <c r="CS42" t="str">
        <f>MID('Checksum-source'!$P40,CK$3,1)</f>
        <v>0</v>
      </c>
      <c r="CT42" t="str">
        <f>MID('Checksum-source'!$P40,CL$3,1)</f>
        <v>0</v>
      </c>
      <c r="CU42" s="14" t="str">
        <f>MID('Checksum-source'!$P40,CM$3,1)</f>
        <v>0</v>
      </c>
      <c r="CV42" s="13" t="str">
        <f>MID('Checksum-source'!$Q40,CN$3,1)</f>
        <v>0</v>
      </c>
      <c r="CW42" t="str">
        <f>MID('Checksum-source'!$Q40,CO$3,1)</f>
        <v>0</v>
      </c>
      <c r="CX42" t="str">
        <f>MID('Checksum-source'!$Q40,CP$3,1)</f>
        <v>0</v>
      </c>
      <c r="CY42" t="str">
        <f>MID('Checksum-source'!$Q40,CQ$3,1)</f>
        <v>1</v>
      </c>
      <c r="CZ42" t="str">
        <f>MID('Checksum-source'!$Q40,CR$3,1)</f>
        <v>1</v>
      </c>
      <c r="DA42" t="str">
        <f>MID('Checksum-source'!$Q40,CS$3,1)</f>
        <v>0</v>
      </c>
      <c r="DB42" t="str">
        <f>MID('Checksum-source'!$Q40,CT$3,1)</f>
        <v>0</v>
      </c>
      <c r="DC42" s="14" t="str">
        <f>MID('Checksum-source'!$Q40,CU$3,1)</f>
        <v>1</v>
      </c>
      <c r="DD42" t="str">
        <f>MID('Checksum-source'!$R40,CV$3,1)</f>
        <v>1</v>
      </c>
      <c r="DE42" t="str">
        <f>MID('Checksum-source'!$R40,CW$3,1)</f>
        <v>1</v>
      </c>
      <c r="DF42" t="str">
        <f>MID('Checksum-source'!$R40,CX$3,1)</f>
        <v>1</v>
      </c>
      <c r="DG42" t="str">
        <f>MID('Checksum-source'!$R40,CY$3,1)</f>
        <v>0</v>
      </c>
      <c r="DH42" t="str">
        <f>MID('Checksum-source'!$R40,CZ$3,1)</f>
        <v>1</v>
      </c>
      <c r="DI42" t="str">
        <f>MID('Checksum-source'!$R40,DA$3,1)</f>
        <v>1</v>
      </c>
      <c r="DJ42" t="str">
        <f>MID('Checksum-source'!$R40,DB$3,1)</f>
        <v>1</v>
      </c>
      <c r="DK42" t="str">
        <f>MID('Checksum-source'!$R40,DC$3,1)</f>
        <v>0</v>
      </c>
      <c r="DL42" s="20">
        <f t="shared" si="1"/>
        <v>1</v>
      </c>
      <c r="DM42" s="20">
        <f t="shared" si="2"/>
        <v>1</v>
      </c>
      <c r="DN42" s="20">
        <f t="shared" si="3"/>
        <v>1</v>
      </c>
      <c r="DO42" s="20">
        <f t="shared" si="4"/>
        <v>0</v>
      </c>
      <c r="DP42" s="20">
        <f t="shared" si="5"/>
        <v>1</v>
      </c>
      <c r="DQ42" s="20">
        <f t="shared" si="6"/>
        <v>1</v>
      </c>
      <c r="DR42" s="20">
        <f t="shared" si="7"/>
        <v>1</v>
      </c>
      <c r="DS42" s="20">
        <f t="shared" si="8"/>
        <v>0</v>
      </c>
      <c r="DT42" t="str">
        <f t="shared" si="9"/>
        <v>OK</v>
      </c>
    </row>
    <row r="43" spans="1:124">
      <c r="A43">
        <v>40</v>
      </c>
      <c r="B43" t="str">
        <f>VLOOKUP($A43,'Checksum-source'!$1:$1048576,3)</f>
        <v>Heating</v>
      </c>
      <c r="C43" t="str">
        <f>'Checksum-source'!D41</f>
        <v>Change temp</v>
      </c>
      <c r="D43" s="13" t="str">
        <f>MID('Checksum-source'!$E41,D$3,1)</f>
        <v>1</v>
      </c>
      <c r="E43" t="str">
        <f>MID('Checksum-source'!$E41,E$3,1)</f>
        <v>0</v>
      </c>
      <c r="F43" t="str">
        <f>MID('Checksum-source'!$E41,F$3,1)</f>
        <v>0</v>
      </c>
      <c r="G43" t="str">
        <f>MID('Checksum-source'!$E41,G$3,1)</f>
        <v>0</v>
      </c>
      <c r="H43" t="str">
        <f>MID('Checksum-source'!$E41,H$3,1)</f>
        <v>0</v>
      </c>
      <c r="I43" t="str">
        <f>MID('Checksum-source'!$E41,I$3,1)</f>
        <v>0</v>
      </c>
      <c r="J43" t="str">
        <f>MID('Checksum-source'!$E41,J$3,1)</f>
        <v>1</v>
      </c>
      <c r="K43" s="14" t="str">
        <f>MID('Checksum-source'!$E41,K$3,1)</f>
        <v>1</v>
      </c>
      <c r="L43" s="13" t="str">
        <f>MID('Checksum-source'!$F41,L$3,1)</f>
        <v>0</v>
      </c>
      <c r="M43" t="str">
        <f>MID('Checksum-source'!$F41,M$3,1)</f>
        <v>0</v>
      </c>
      <c r="N43" t="str">
        <f>MID('Checksum-source'!$F41,N$3,1)</f>
        <v>0</v>
      </c>
      <c r="O43" t="str">
        <f>MID('Checksum-source'!$F41,O$3,1)</f>
        <v>0</v>
      </c>
      <c r="P43" t="str">
        <f>MID('Checksum-source'!$F41,P$3,1)</f>
        <v>0</v>
      </c>
      <c r="Q43" t="str">
        <f>MID('Checksum-source'!$F41,Q$3,1)</f>
        <v>1</v>
      </c>
      <c r="R43" t="str">
        <f>MID('Checksum-source'!$F41,R$3,1)</f>
        <v>1</v>
      </c>
      <c r="S43" s="14" t="str">
        <f>MID('Checksum-source'!$F41,S$3,1)</f>
        <v>0</v>
      </c>
      <c r="T43" s="13" t="str">
        <f>MID('Checksum-source'!$G41,T$3,1)</f>
        <v>0</v>
      </c>
      <c r="U43" t="str">
        <f>MID('Checksum-source'!$G41,U$3,1)</f>
        <v>0</v>
      </c>
      <c r="V43" t="str">
        <f>MID('Checksum-source'!$G41,V$3,1)</f>
        <v>0</v>
      </c>
      <c r="W43" t="str">
        <f>MID('Checksum-source'!$G41,W$3,1)</f>
        <v>0</v>
      </c>
      <c r="X43" t="str">
        <f>MID('Checksum-source'!$G41,X$3,1)</f>
        <v>0</v>
      </c>
      <c r="Y43" t="str">
        <f>MID('Checksum-source'!$G41,Y$3,1)</f>
        <v>0</v>
      </c>
      <c r="Z43" t="str">
        <f>MID('Checksum-source'!$G41,Z$3,1)</f>
        <v>0</v>
      </c>
      <c r="AA43" s="14" t="str">
        <f>MID('Checksum-source'!$G41,AA$3,1)</f>
        <v>0</v>
      </c>
      <c r="AB43" s="13" t="str">
        <f>MID('Checksum-source'!$H41,AB$3,1)</f>
        <v>0</v>
      </c>
      <c r="AC43" t="str">
        <f>MID('Checksum-source'!$H41,AC$3,1)</f>
        <v>1</v>
      </c>
      <c r="AD43" t="str">
        <f>MID('Checksum-source'!$H41,AD$3,1)</f>
        <v>1</v>
      </c>
      <c r="AE43" t="str">
        <f>MID('Checksum-source'!$H41,AE$3,1)</f>
        <v>0</v>
      </c>
      <c r="AF43" t="str">
        <f>MID('Checksum-source'!$H41,AF$3,1)</f>
        <v>0</v>
      </c>
      <c r="AG43" t="str">
        <f>MID('Checksum-source'!$H41,AG$3,1)</f>
        <v>0</v>
      </c>
      <c r="AH43" t="str">
        <f>MID('Checksum-source'!$H41,AH$3,1)</f>
        <v>0</v>
      </c>
      <c r="AI43" s="14" t="str">
        <f>MID('Checksum-source'!$H41,AI$3,1)</f>
        <v>0</v>
      </c>
      <c r="AJ43" s="13" t="str">
        <f>MID('Checksum-source'!$I41,AJ$3,1)</f>
        <v>0</v>
      </c>
      <c r="AK43" t="str">
        <f>MID('Checksum-source'!$I41,AK$3,1)</f>
        <v>0</v>
      </c>
      <c r="AL43" t="str">
        <f>MID('Checksum-source'!$I41,AL$3,1)</f>
        <v>0</v>
      </c>
      <c r="AM43" t="str">
        <f>MID('Checksum-source'!$I41,AM$3,1)</f>
        <v>0</v>
      </c>
      <c r="AN43" t="str">
        <f>MID('Checksum-source'!$I41,AN$3,1)</f>
        <v>0</v>
      </c>
      <c r="AO43" t="str">
        <f>MID('Checksum-source'!$I41,AO$3,1)</f>
        <v>0</v>
      </c>
      <c r="AP43" t="str">
        <f>MID('Checksum-source'!$I41,AP$3,1)</f>
        <v>0</v>
      </c>
      <c r="AQ43" s="14" t="str">
        <f>MID('Checksum-source'!$I41,AQ$3,1)</f>
        <v>0</v>
      </c>
      <c r="AR43" s="13" t="str">
        <f>MID('Checksum-source'!$J41,AJ$3,1)</f>
        <v>0</v>
      </c>
      <c r="AS43" t="str">
        <f>MID('Checksum-source'!$J41,AK$3,1)</f>
        <v>0</v>
      </c>
      <c r="AT43" t="str">
        <f>MID('Checksum-source'!$J41,AL$3,1)</f>
        <v>0</v>
      </c>
      <c r="AU43" t="str">
        <f>MID('Checksum-source'!$J41,AM$3,1)</f>
        <v>0</v>
      </c>
      <c r="AV43" t="str">
        <f>MID('Checksum-source'!$J41,AN$3,1)</f>
        <v>0</v>
      </c>
      <c r="AW43" t="str">
        <f>MID('Checksum-source'!$J41,AO$3,1)</f>
        <v>0</v>
      </c>
      <c r="AX43" t="str">
        <f>MID('Checksum-source'!$J41,AP$3,1)</f>
        <v>0</v>
      </c>
      <c r="AY43" s="14" t="str">
        <f>MID('Checksum-source'!$J41,AQ$3,1)</f>
        <v>0</v>
      </c>
      <c r="AZ43" s="13" t="str">
        <f>MID('Checksum-source'!$K41,AR$3,1)</f>
        <v>1</v>
      </c>
      <c r="BA43" t="str">
        <f>MID('Checksum-source'!$K41,AS$3,1)</f>
        <v>0</v>
      </c>
      <c r="BB43" t="str">
        <f>MID('Checksum-source'!$K41,AT$3,1)</f>
        <v>0</v>
      </c>
      <c r="BC43" t="str">
        <f>MID('Checksum-source'!$K41,AU$3,1)</f>
        <v>0</v>
      </c>
      <c r="BD43" t="str">
        <f>MID('Checksum-source'!$K41,AV$3,1)</f>
        <v>1</v>
      </c>
      <c r="BE43" t="str">
        <f>MID('Checksum-source'!$K41,AW$3,1)</f>
        <v>1</v>
      </c>
      <c r="BF43" t="str">
        <f>MID('Checksum-source'!$K41,AX$3,1)</f>
        <v>1</v>
      </c>
      <c r="BG43" s="14" t="str">
        <f>MID('Checksum-source'!$K41,AY$3,1)</f>
        <v>1</v>
      </c>
      <c r="BH43" s="13" t="str">
        <f>MID('Checksum-source'!$L41,AZ$3,1)</f>
        <v>0</v>
      </c>
      <c r="BI43" t="str">
        <f>MID('Checksum-source'!$L41,BA$3,1)</f>
        <v>0</v>
      </c>
      <c r="BJ43" t="str">
        <f>MID('Checksum-source'!$L41,BB$3,1)</f>
        <v>1</v>
      </c>
      <c r="BK43" t="str">
        <f>MID('Checksum-source'!$L41,BC$3,1)</f>
        <v>0</v>
      </c>
      <c r="BL43" t="str">
        <f>MID('Checksum-source'!$L41,BD$3,1)</f>
        <v>1</v>
      </c>
      <c r="BM43" t="str">
        <f>MID('Checksum-source'!$L41,BE$3,1)</f>
        <v>1</v>
      </c>
      <c r="BN43" t="str">
        <f>MID('Checksum-source'!$L41,BF$3,1)</f>
        <v>1</v>
      </c>
      <c r="BO43" s="14" t="str">
        <f>MID('Checksum-source'!$L41,BG$3,1)</f>
        <v>0</v>
      </c>
      <c r="BP43" s="13" t="str">
        <f>MID('Checksum-source'!$M41,BH$3,1)</f>
        <v>0</v>
      </c>
      <c r="BQ43" t="str">
        <f>MID('Checksum-source'!$M41,BI$3,1)</f>
        <v>0</v>
      </c>
      <c r="BR43" t="str">
        <f>MID('Checksum-source'!$M41,BJ$3,1)</f>
        <v>0</v>
      </c>
      <c r="BS43" t="str">
        <f>MID('Checksum-source'!$M41,BK$3,1)</f>
        <v>0</v>
      </c>
      <c r="BT43" t="str">
        <f>MID('Checksum-source'!$M41,BL$3,1)</f>
        <v>0</v>
      </c>
      <c r="BU43" t="str">
        <f>MID('Checksum-source'!$M41,BM$3,1)</f>
        <v>0</v>
      </c>
      <c r="BV43" t="str">
        <f>MID('Checksum-source'!$M41,BN$3,1)</f>
        <v>0</v>
      </c>
      <c r="BW43" s="14" t="str">
        <f>MID('Checksum-source'!$M41,BO$3,1)</f>
        <v>0</v>
      </c>
      <c r="BX43" s="13" t="str">
        <f>MID('Checksum-source'!$N41,BP$3,1)</f>
        <v>0</v>
      </c>
      <c r="BY43" t="str">
        <f>MID('Checksum-source'!$N41,BQ$3,1)</f>
        <v>0</v>
      </c>
      <c r="BZ43" t="str">
        <f>MID('Checksum-source'!$N41,BR$3,1)</f>
        <v>0</v>
      </c>
      <c r="CA43" t="str">
        <f>MID('Checksum-source'!$N41,BS$3,1)</f>
        <v>0</v>
      </c>
      <c r="CB43" t="str">
        <f>MID('Checksum-source'!$N41,BT$3,1)</f>
        <v>0</v>
      </c>
      <c r="CC43" t="str">
        <f>MID('Checksum-source'!$N41,BU$3,1)</f>
        <v>0</v>
      </c>
      <c r="CD43" t="str">
        <f>MID('Checksum-source'!$N41,BV$3,1)</f>
        <v>0</v>
      </c>
      <c r="CE43" s="14" t="str">
        <f>MID('Checksum-source'!$N41,BW$3,1)</f>
        <v>0</v>
      </c>
      <c r="CF43" s="13" t="str">
        <f>MID('Checksum-source'!$O41,BX$3,1)</f>
        <v>0</v>
      </c>
      <c r="CG43" t="str">
        <f>MID('Checksum-source'!$O41,BY$3,1)</f>
        <v>0</v>
      </c>
      <c r="CH43" t="str">
        <f>MID('Checksum-source'!$O41,BZ$3,1)</f>
        <v>0</v>
      </c>
      <c r="CI43" t="str">
        <f>MID('Checksum-source'!$O41,CA$3,1)</f>
        <v>0</v>
      </c>
      <c r="CJ43" t="str">
        <f>MID('Checksum-source'!$O41,CB$3,1)</f>
        <v>0</v>
      </c>
      <c r="CK43" t="str">
        <f>MID('Checksum-source'!$O41,CC$3,1)</f>
        <v>0</v>
      </c>
      <c r="CL43" t="str">
        <f>MID('Checksum-source'!$O41,CD$3,1)</f>
        <v>0</v>
      </c>
      <c r="CM43" s="14" t="str">
        <f>MID('Checksum-source'!$O41,CE$3,1)</f>
        <v>0</v>
      </c>
      <c r="CN43" s="13" t="str">
        <f>MID('Checksum-source'!$P41,CF$3,1)</f>
        <v>1</v>
      </c>
      <c r="CO43" t="str">
        <f>MID('Checksum-source'!$P41,CG$3,1)</f>
        <v>0</v>
      </c>
      <c r="CP43" t="str">
        <f>MID('Checksum-source'!$P41,CH$3,1)</f>
        <v>0</v>
      </c>
      <c r="CQ43" t="str">
        <f>MID('Checksum-source'!$P41,CI$3,1)</f>
        <v>0</v>
      </c>
      <c r="CR43" t="str">
        <f>MID('Checksum-source'!$P41,CJ$3,1)</f>
        <v>0</v>
      </c>
      <c r="CS43" t="str">
        <f>MID('Checksum-source'!$P41,CK$3,1)</f>
        <v>0</v>
      </c>
      <c r="CT43" t="str">
        <f>MID('Checksum-source'!$P41,CL$3,1)</f>
        <v>0</v>
      </c>
      <c r="CU43" s="14" t="str">
        <f>MID('Checksum-source'!$P41,CM$3,1)</f>
        <v>0</v>
      </c>
      <c r="CV43" s="13" t="str">
        <f>MID('Checksum-source'!$Q41,CN$3,1)</f>
        <v>0</v>
      </c>
      <c r="CW43" t="str">
        <f>MID('Checksum-source'!$Q41,CO$3,1)</f>
        <v>0</v>
      </c>
      <c r="CX43" t="str">
        <f>MID('Checksum-source'!$Q41,CP$3,1)</f>
        <v>0</v>
      </c>
      <c r="CY43" t="str">
        <f>MID('Checksum-source'!$Q41,CQ$3,1)</f>
        <v>1</v>
      </c>
      <c r="CZ43" t="str">
        <f>MID('Checksum-source'!$Q41,CR$3,1)</f>
        <v>1</v>
      </c>
      <c r="DA43" t="str">
        <f>MID('Checksum-source'!$Q41,CS$3,1)</f>
        <v>0</v>
      </c>
      <c r="DB43" t="str">
        <f>MID('Checksum-source'!$Q41,CT$3,1)</f>
        <v>0</v>
      </c>
      <c r="DC43" s="14" t="str">
        <f>MID('Checksum-source'!$Q41,CU$3,1)</f>
        <v>1</v>
      </c>
      <c r="DD43" t="str">
        <f>MID('Checksum-source'!$R41,CV$3,1)</f>
        <v>0</v>
      </c>
      <c r="DE43" t="str">
        <f>MID('Checksum-source'!$R41,CW$3,1)</f>
        <v>1</v>
      </c>
      <c r="DF43" t="str">
        <f>MID('Checksum-source'!$R41,CX$3,1)</f>
        <v>0</v>
      </c>
      <c r="DG43" t="str">
        <f>MID('Checksum-source'!$R41,CY$3,1)</f>
        <v>1</v>
      </c>
      <c r="DH43" t="str">
        <f>MID('Checksum-source'!$R41,CZ$3,1)</f>
        <v>1</v>
      </c>
      <c r="DI43" t="str">
        <f>MID('Checksum-source'!$R41,DA$3,1)</f>
        <v>0</v>
      </c>
      <c r="DJ43" t="str">
        <f>MID('Checksum-source'!$R41,DB$3,1)</f>
        <v>0</v>
      </c>
      <c r="DK43" t="str">
        <f>MID('Checksum-source'!$R41,DC$3,1)</f>
        <v>0</v>
      </c>
      <c r="DL43" s="20">
        <f t="shared" si="1"/>
        <v>0</v>
      </c>
      <c r="DM43" s="20">
        <f t="shared" si="2"/>
        <v>1</v>
      </c>
      <c r="DN43" s="20">
        <f t="shared" si="3"/>
        <v>0</v>
      </c>
      <c r="DO43" s="20">
        <f t="shared" si="4"/>
        <v>1</v>
      </c>
      <c r="DP43" s="20">
        <f t="shared" si="5"/>
        <v>1</v>
      </c>
      <c r="DQ43" s="20">
        <f t="shared" si="6"/>
        <v>0</v>
      </c>
      <c r="DR43" s="20">
        <f t="shared" si="7"/>
        <v>0</v>
      </c>
      <c r="DS43" s="20">
        <f t="shared" si="8"/>
        <v>0</v>
      </c>
      <c r="DT43" t="str">
        <f t="shared" si="9"/>
        <v>OK</v>
      </c>
    </row>
    <row r="44" spans="1:124" ht="15" customHeight="1">
      <c r="A44">
        <v>41</v>
      </c>
      <c r="B44" t="str">
        <f>VLOOKUP($A44,'Checksum-source'!$1:$1048576,3)</f>
        <v>Heating</v>
      </c>
      <c r="C44" t="str">
        <f>'Checksum-source'!D42</f>
        <v>Change temp</v>
      </c>
      <c r="D44" s="13" t="str">
        <f>MID('Checksum-source'!$E42,D$3,1)</f>
        <v>1</v>
      </c>
      <c r="E44" t="str">
        <f>MID('Checksum-source'!$E42,E$3,1)</f>
        <v>0</v>
      </c>
      <c r="F44" t="str">
        <f>MID('Checksum-source'!$E42,F$3,1)</f>
        <v>0</v>
      </c>
      <c r="G44" t="str">
        <f>MID('Checksum-source'!$E42,G$3,1)</f>
        <v>0</v>
      </c>
      <c r="H44" t="str">
        <f>MID('Checksum-source'!$E42,H$3,1)</f>
        <v>0</v>
      </c>
      <c r="I44" t="str">
        <f>MID('Checksum-source'!$E42,I$3,1)</f>
        <v>0</v>
      </c>
      <c r="J44" t="str">
        <f>MID('Checksum-source'!$E42,J$3,1)</f>
        <v>1</v>
      </c>
      <c r="K44" s="14" t="str">
        <f>MID('Checksum-source'!$E42,K$3,1)</f>
        <v>1</v>
      </c>
      <c r="L44" s="13" t="str">
        <f>MID('Checksum-source'!$F42,L$3,1)</f>
        <v>0</v>
      </c>
      <c r="M44" t="str">
        <f>MID('Checksum-source'!$F42,M$3,1)</f>
        <v>0</v>
      </c>
      <c r="N44" t="str">
        <f>MID('Checksum-source'!$F42,N$3,1)</f>
        <v>0</v>
      </c>
      <c r="O44" t="str">
        <f>MID('Checksum-source'!$F42,O$3,1)</f>
        <v>0</v>
      </c>
      <c r="P44" t="str">
        <f>MID('Checksum-source'!$F42,P$3,1)</f>
        <v>0</v>
      </c>
      <c r="Q44" t="str">
        <f>MID('Checksum-source'!$F42,Q$3,1)</f>
        <v>1</v>
      </c>
      <c r="R44" t="str">
        <f>MID('Checksum-source'!$F42,R$3,1)</f>
        <v>1</v>
      </c>
      <c r="S44" s="14" t="str">
        <f>MID('Checksum-source'!$F42,S$3,1)</f>
        <v>0</v>
      </c>
      <c r="T44" s="13" t="str">
        <f>MID('Checksum-source'!$G42,T$3,1)</f>
        <v>0</v>
      </c>
      <c r="U44" t="str">
        <f>MID('Checksum-source'!$G42,U$3,1)</f>
        <v>0</v>
      </c>
      <c r="V44" t="str">
        <f>MID('Checksum-source'!$G42,V$3,1)</f>
        <v>0</v>
      </c>
      <c r="W44" t="str">
        <f>MID('Checksum-source'!$G42,W$3,1)</f>
        <v>0</v>
      </c>
      <c r="X44" t="str">
        <f>MID('Checksum-source'!$G42,X$3,1)</f>
        <v>0</v>
      </c>
      <c r="Y44" t="str">
        <f>MID('Checksum-source'!$G42,Y$3,1)</f>
        <v>0</v>
      </c>
      <c r="Z44" t="str">
        <f>MID('Checksum-source'!$G42,Z$3,1)</f>
        <v>0</v>
      </c>
      <c r="AA44" s="14" t="str">
        <f>MID('Checksum-source'!$G42,AA$3,1)</f>
        <v>0</v>
      </c>
      <c r="AB44" s="13" t="str">
        <f>MID('Checksum-source'!$H42,AB$3,1)</f>
        <v>0</v>
      </c>
      <c r="AC44" t="str">
        <f>MID('Checksum-source'!$H42,AC$3,1)</f>
        <v>1</v>
      </c>
      <c r="AD44" t="str">
        <f>MID('Checksum-source'!$H42,AD$3,1)</f>
        <v>1</v>
      </c>
      <c r="AE44" t="str">
        <f>MID('Checksum-source'!$H42,AE$3,1)</f>
        <v>1</v>
      </c>
      <c r="AF44" t="str">
        <f>MID('Checksum-source'!$H42,AF$3,1)</f>
        <v>0</v>
      </c>
      <c r="AG44" t="str">
        <f>MID('Checksum-source'!$H42,AG$3,1)</f>
        <v>0</v>
      </c>
      <c r="AH44" t="str">
        <f>MID('Checksum-source'!$H42,AH$3,1)</f>
        <v>0</v>
      </c>
      <c r="AI44" s="14" t="str">
        <f>MID('Checksum-source'!$H42,AI$3,1)</f>
        <v>0</v>
      </c>
      <c r="AJ44" s="13" t="str">
        <f>MID('Checksum-source'!$I42,AJ$3,1)</f>
        <v>0</v>
      </c>
      <c r="AK44" t="str">
        <f>MID('Checksum-source'!$I42,AK$3,1)</f>
        <v>0</v>
      </c>
      <c r="AL44" t="str">
        <f>MID('Checksum-source'!$I42,AL$3,1)</f>
        <v>0</v>
      </c>
      <c r="AM44" t="str">
        <f>MID('Checksum-source'!$I42,AM$3,1)</f>
        <v>0</v>
      </c>
      <c r="AN44" t="str">
        <f>MID('Checksum-source'!$I42,AN$3,1)</f>
        <v>0</v>
      </c>
      <c r="AO44" t="str">
        <f>MID('Checksum-source'!$I42,AO$3,1)</f>
        <v>0</v>
      </c>
      <c r="AP44" t="str">
        <f>MID('Checksum-source'!$I42,AP$3,1)</f>
        <v>0</v>
      </c>
      <c r="AQ44" s="14" t="str">
        <f>MID('Checksum-source'!$I42,AQ$3,1)</f>
        <v>0</v>
      </c>
      <c r="AR44" s="13" t="str">
        <f>MID('Checksum-source'!$J42,AJ$3,1)</f>
        <v>0</v>
      </c>
      <c r="AS44" t="str">
        <f>MID('Checksum-source'!$J42,AK$3,1)</f>
        <v>0</v>
      </c>
      <c r="AT44" t="str">
        <f>MID('Checksum-source'!$J42,AL$3,1)</f>
        <v>0</v>
      </c>
      <c r="AU44" t="str">
        <f>MID('Checksum-source'!$J42,AM$3,1)</f>
        <v>0</v>
      </c>
      <c r="AV44" t="str">
        <f>MID('Checksum-source'!$J42,AN$3,1)</f>
        <v>0</v>
      </c>
      <c r="AW44" t="str">
        <f>MID('Checksum-source'!$J42,AO$3,1)</f>
        <v>0</v>
      </c>
      <c r="AX44" t="str">
        <f>MID('Checksum-source'!$J42,AP$3,1)</f>
        <v>0</v>
      </c>
      <c r="AY44" s="14" t="str">
        <f>MID('Checksum-source'!$J42,AQ$3,1)</f>
        <v>0</v>
      </c>
      <c r="AZ44" s="13" t="str">
        <f>MID('Checksum-source'!$K42,AR$3,1)</f>
        <v>1</v>
      </c>
      <c r="BA44" t="str">
        <f>MID('Checksum-source'!$K42,AS$3,1)</f>
        <v>0</v>
      </c>
      <c r="BB44" t="str">
        <f>MID('Checksum-source'!$K42,AT$3,1)</f>
        <v>0</v>
      </c>
      <c r="BC44" t="str">
        <f>MID('Checksum-source'!$K42,AU$3,1)</f>
        <v>0</v>
      </c>
      <c r="BD44" t="str">
        <f>MID('Checksum-source'!$K42,AV$3,1)</f>
        <v>1</v>
      </c>
      <c r="BE44" t="str">
        <f>MID('Checksum-source'!$K42,AW$3,1)</f>
        <v>1</v>
      </c>
      <c r="BF44" t="str">
        <f>MID('Checksum-source'!$K42,AX$3,1)</f>
        <v>1</v>
      </c>
      <c r="BG44" s="14" t="str">
        <f>MID('Checksum-source'!$K42,AY$3,1)</f>
        <v>1</v>
      </c>
      <c r="BH44" s="13" t="str">
        <f>MID('Checksum-source'!$L42,AZ$3,1)</f>
        <v>0</v>
      </c>
      <c r="BI44" t="str">
        <f>MID('Checksum-source'!$L42,BA$3,1)</f>
        <v>0</v>
      </c>
      <c r="BJ44" t="str">
        <f>MID('Checksum-source'!$L42,BB$3,1)</f>
        <v>1</v>
      </c>
      <c r="BK44" t="str">
        <f>MID('Checksum-source'!$L42,BC$3,1)</f>
        <v>0</v>
      </c>
      <c r="BL44" t="str">
        <f>MID('Checksum-source'!$L42,BD$3,1)</f>
        <v>1</v>
      </c>
      <c r="BM44" t="str">
        <f>MID('Checksum-source'!$L42,BE$3,1)</f>
        <v>1</v>
      </c>
      <c r="BN44" t="str">
        <f>MID('Checksum-source'!$L42,BF$3,1)</f>
        <v>1</v>
      </c>
      <c r="BO44" s="14" t="str">
        <f>MID('Checksum-source'!$L42,BG$3,1)</f>
        <v>1</v>
      </c>
      <c r="BP44" s="13" t="str">
        <f>MID('Checksum-source'!$M42,BH$3,1)</f>
        <v>0</v>
      </c>
      <c r="BQ44" t="str">
        <f>MID('Checksum-source'!$M42,BI$3,1)</f>
        <v>0</v>
      </c>
      <c r="BR44" t="str">
        <f>MID('Checksum-source'!$M42,BJ$3,1)</f>
        <v>0</v>
      </c>
      <c r="BS44" t="str">
        <f>MID('Checksum-source'!$M42,BK$3,1)</f>
        <v>0</v>
      </c>
      <c r="BT44" t="str">
        <f>MID('Checksum-source'!$M42,BL$3,1)</f>
        <v>0</v>
      </c>
      <c r="BU44" t="str">
        <f>MID('Checksum-source'!$M42,BM$3,1)</f>
        <v>0</v>
      </c>
      <c r="BV44" t="str">
        <f>MID('Checksum-source'!$M42,BN$3,1)</f>
        <v>0</v>
      </c>
      <c r="BW44" s="14" t="str">
        <f>MID('Checksum-source'!$M42,BO$3,1)</f>
        <v>0</v>
      </c>
      <c r="BX44" s="13" t="str">
        <f>MID('Checksum-source'!$N42,BP$3,1)</f>
        <v>0</v>
      </c>
      <c r="BY44" t="str">
        <f>MID('Checksum-source'!$N42,BQ$3,1)</f>
        <v>0</v>
      </c>
      <c r="BZ44" t="str">
        <f>MID('Checksum-source'!$N42,BR$3,1)</f>
        <v>0</v>
      </c>
      <c r="CA44" t="str">
        <f>MID('Checksum-source'!$N42,BS$3,1)</f>
        <v>0</v>
      </c>
      <c r="CB44" t="str">
        <f>MID('Checksum-source'!$N42,BT$3,1)</f>
        <v>0</v>
      </c>
      <c r="CC44" t="str">
        <f>MID('Checksum-source'!$N42,BU$3,1)</f>
        <v>0</v>
      </c>
      <c r="CD44" t="str">
        <f>MID('Checksum-source'!$N42,BV$3,1)</f>
        <v>0</v>
      </c>
      <c r="CE44" s="14" t="str">
        <f>MID('Checksum-source'!$N42,BW$3,1)</f>
        <v>0</v>
      </c>
      <c r="CF44" s="13" t="str">
        <f>MID('Checksum-source'!$O42,BX$3,1)</f>
        <v>0</v>
      </c>
      <c r="CG44" t="str">
        <f>MID('Checksum-source'!$O42,BY$3,1)</f>
        <v>0</v>
      </c>
      <c r="CH44" t="str">
        <f>MID('Checksum-source'!$O42,BZ$3,1)</f>
        <v>0</v>
      </c>
      <c r="CI44" t="str">
        <f>MID('Checksum-source'!$O42,CA$3,1)</f>
        <v>0</v>
      </c>
      <c r="CJ44" t="str">
        <f>MID('Checksum-source'!$O42,CB$3,1)</f>
        <v>0</v>
      </c>
      <c r="CK44" t="str">
        <f>MID('Checksum-source'!$O42,CC$3,1)</f>
        <v>0</v>
      </c>
      <c r="CL44" t="str">
        <f>MID('Checksum-source'!$O42,CD$3,1)</f>
        <v>0</v>
      </c>
      <c r="CM44" s="14" t="str">
        <f>MID('Checksum-source'!$O42,CE$3,1)</f>
        <v>0</v>
      </c>
      <c r="CN44" s="13" t="str">
        <f>MID('Checksum-source'!$P42,CF$3,1)</f>
        <v>1</v>
      </c>
      <c r="CO44" t="str">
        <f>MID('Checksum-source'!$P42,CG$3,1)</f>
        <v>0</v>
      </c>
      <c r="CP44" t="str">
        <f>MID('Checksum-source'!$P42,CH$3,1)</f>
        <v>0</v>
      </c>
      <c r="CQ44" t="str">
        <f>MID('Checksum-source'!$P42,CI$3,1)</f>
        <v>0</v>
      </c>
      <c r="CR44" t="str">
        <f>MID('Checksum-source'!$P42,CJ$3,1)</f>
        <v>0</v>
      </c>
      <c r="CS44" t="str">
        <f>MID('Checksum-source'!$P42,CK$3,1)</f>
        <v>0</v>
      </c>
      <c r="CT44" t="str">
        <f>MID('Checksum-source'!$P42,CL$3,1)</f>
        <v>0</v>
      </c>
      <c r="CU44" s="14" t="str">
        <f>MID('Checksum-source'!$P42,CM$3,1)</f>
        <v>0</v>
      </c>
      <c r="CV44" s="13" t="str">
        <f>MID('Checksum-source'!$Q42,CN$3,1)</f>
        <v>0</v>
      </c>
      <c r="CW44" t="str">
        <f>MID('Checksum-source'!$Q42,CO$3,1)</f>
        <v>0</v>
      </c>
      <c r="CX44" t="str">
        <f>MID('Checksum-source'!$Q42,CP$3,1)</f>
        <v>0</v>
      </c>
      <c r="CY44" t="str">
        <f>MID('Checksum-source'!$Q42,CQ$3,1)</f>
        <v>1</v>
      </c>
      <c r="CZ44" t="str">
        <f>MID('Checksum-source'!$Q42,CR$3,1)</f>
        <v>1</v>
      </c>
      <c r="DA44" t="str">
        <f>MID('Checksum-source'!$Q42,CS$3,1)</f>
        <v>0</v>
      </c>
      <c r="DB44" t="str">
        <f>MID('Checksum-source'!$Q42,CT$3,1)</f>
        <v>0</v>
      </c>
      <c r="DC44" s="14" t="str">
        <f>MID('Checksum-source'!$Q42,CU$3,1)</f>
        <v>1</v>
      </c>
      <c r="DD44" t="str">
        <f>MID('Checksum-source'!$R42,CV$3,1)</f>
        <v>0</v>
      </c>
      <c r="DE44" t="str">
        <f>MID('Checksum-source'!$R42,CW$3,1)</f>
        <v>1</v>
      </c>
      <c r="DF44" t="str">
        <f>MID('Checksum-source'!$R42,CX$3,1)</f>
        <v>0</v>
      </c>
      <c r="DG44" t="str">
        <f>MID('Checksum-source'!$R42,CY$3,1)</f>
        <v>0</v>
      </c>
      <c r="DH44" t="str">
        <f>MID('Checksum-source'!$R42,CZ$3,1)</f>
        <v>1</v>
      </c>
      <c r="DI44" t="str">
        <f>MID('Checksum-source'!$R42,DA$3,1)</f>
        <v>0</v>
      </c>
      <c r="DJ44" t="str">
        <f>MID('Checksum-source'!$R42,DB$3,1)</f>
        <v>0</v>
      </c>
      <c r="DK44" t="str">
        <f>MID('Checksum-source'!$R42,DC$3,1)</f>
        <v>1</v>
      </c>
      <c r="DL44" s="20">
        <f t="shared" si="1"/>
        <v>0</v>
      </c>
      <c r="DM44" s="20">
        <f t="shared" si="2"/>
        <v>1</v>
      </c>
      <c r="DN44" s="20">
        <f t="shared" si="3"/>
        <v>0</v>
      </c>
      <c r="DO44" s="20">
        <f t="shared" si="4"/>
        <v>0</v>
      </c>
      <c r="DP44" s="20">
        <f t="shared" si="5"/>
        <v>1</v>
      </c>
      <c r="DQ44" s="20">
        <f t="shared" si="6"/>
        <v>0</v>
      </c>
      <c r="DR44" s="20">
        <f t="shared" si="7"/>
        <v>0</v>
      </c>
      <c r="DS44" s="20">
        <f t="shared" si="8"/>
        <v>1</v>
      </c>
      <c r="DT44" t="str">
        <f t="shared" si="9"/>
        <v>OK</v>
      </c>
    </row>
    <row r="45" spans="1:124">
      <c r="A45">
        <v>42</v>
      </c>
      <c r="B45" t="str">
        <f>VLOOKUP($A45,'Checksum-source'!$1:$1048576,3)</f>
        <v>Heating</v>
      </c>
      <c r="C45" t="str">
        <f>'Checksum-source'!D43</f>
        <v>Auto signal</v>
      </c>
      <c r="D45" s="13" t="str">
        <f>MID('Checksum-source'!$E43,D$3,1)</f>
        <v>1</v>
      </c>
      <c r="E45" t="str">
        <f>MID('Checksum-source'!$E43,E$3,1)</f>
        <v>0</v>
      </c>
      <c r="F45" t="str">
        <f>MID('Checksum-source'!$E43,F$3,1)</f>
        <v>0</v>
      </c>
      <c r="G45" t="str">
        <f>MID('Checksum-source'!$E43,G$3,1)</f>
        <v>0</v>
      </c>
      <c r="H45" t="str">
        <f>MID('Checksum-source'!$E43,H$3,1)</f>
        <v>0</v>
      </c>
      <c r="I45" t="str">
        <f>MID('Checksum-source'!$E43,I$3,1)</f>
        <v>0</v>
      </c>
      <c r="J45" t="str">
        <f>MID('Checksum-source'!$E43,J$3,1)</f>
        <v>1</v>
      </c>
      <c r="K45" s="14" t="str">
        <f>MID('Checksum-source'!$E43,K$3,1)</f>
        <v>1</v>
      </c>
      <c r="L45" s="13" t="str">
        <f>MID('Checksum-source'!$F43,L$3,1)</f>
        <v>0</v>
      </c>
      <c r="M45" t="str">
        <f>MID('Checksum-source'!$F43,M$3,1)</f>
        <v>0</v>
      </c>
      <c r="N45" t="str">
        <f>MID('Checksum-source'!$F43,N$3,1)</f>
        <v>0</v>
      </c>
      <c r="O45" t="str">
        <f>MID('Checksum-source'!$F43,O$3,1)</f>
        <v>0</v>
      </c>
      <c r="P45" t="str">
        <f>MID('Checksum-source'!$F43,P$3,1)</f>
        <v>0</v>
      </c>
      <c r="Q45" t="str">
        <f>MID('Checksum-source'!$F43,Q$3,1)</f>
        <v>1</v>
      </c>
      <c r="R45" t="str">
        <f>MID('Checksum-source'!$F43,R$3,1)</f>
        <v>1</v>
      </c>
      <c r="S45" s="14" t="str">
        <f>MID('Checksum-source'!$F43,S$3,1)</f>
        <v>0</v>
      </c>
      <c r="T45" s="13" t="str">
        <f>MID('Checksum-source'!$G43,T$3,1)</f>
        <v>0</v>
      </c>
      <c r="U45" t="str">
        <f>MID('Checksum-source'!$G43,U$3,1)</f>
        <v>0</v>
      </c>
      <c r="V45" t="str">
        <f>MID('Checksum-source'!$G43,V$3,1)</f>
        <v>0</v>
      </c>
      <c r="W45" t="str">
        <f>MID('Checksum-source'!$G43,W$3,1)</f>
        <v>0</v>
      </c>
      <c r="X45" t="str">
        <f>MID('Checksum-source'!$G43,X$3,1)</f>
        <v>0</v>
      </c>
      <c r="Y45" t="str">
        <f>MID('Checksum-source'!$G43,Y$3,1)</f>
        <v>0</v>
      </c>
      <c r="Z45" t="str">
        <f>MID('Checksum-source'!$G43,Z$3,1)</f>
        <v>0</v>
      </c>
      <c r="AA45" s="14" t="str">
        <f>MID('Checksum-source'!$G43,AA$3,1)</f>
        <v>0</v>
      </c>
      <c r="AB45" s="13" t="str">
        <f>MID('Checksum-source'!$H43,AB$3,1)</f>
        <v>0</v>
      </c>
      <c r="AC45" t="str">
        <f>MID('Checksum-source'!$H43,AC$3,1)</f>
        <v>1</v>
      </c>
      <c r="AD45" t="str">
        <f>MID('Checksum-source'!$H43,AD$3,1)</f>
        <v>1</v>
      </c>
      <c r="AE45" t="str">
        <f>MID('Checksum-source'!$H43,AE$3,1)</f>
        <v>1</v>
      </c>
      <c r="AF45" t="str">
        <f>MID('Checksum-source'!$H43,AF$3,1)</f>
        <v>0</v>
      </c>
      <c r="AG45" t="str">
        <f>MID('Checksum-source'!$H43,AG$3,1)</f>
        <v>0</v>
      </c>
      <c r="AH45" t="str">
        <f>MID('Checksum-source'!$H43,AH$3,1)</f>
        <v>0</v>
      </c>
      <c r="AI45" s="14" t="str">
        <f>MID('Checksum-source'!$H43,AI$3,1)</f>
        <v>0</v>
      </c>
      <c r="AJ45" s="13" t="str">
        <f>MID('Checksum-source'!$I43,AJ$3,1)</f>
        <v>0</v>
      </c>
      <c r="AK45" t="str">
        <f>MID('Checksum-source'!$I43,AK$3,1)</f>
        <v>0</v>
      </c>
      <c r="AL45" t="str">
        <f>MID('Checksum-source'!$I43,AL$3,1)</f>
        <v>0</v>
      </c>
      <c r="AM45" t="str">
        <f>MID('Checksum-source'!$I43,AM$3,1)</f>
        <v>0</v>
      </c>
      <c r="AN45" t="str">
        <f>MID('Checksum-source'!$I43,AN$3,1)</f>
        <v>0</v>
      </c>
      <c r="AO45" t="str">
        <f>MID('Checksum-source'!$I43,AO$3,1)</f>
        <v>0</v>
      </c>
      <c r="AP45" t="str">
        <f>MID('Checksum-source'!$I43,AP$3,1)</f>
        <v>0</v>
      </c>
      <c r="AQ45" s="14" t="str">
        <f>MID('Checksum-source'!$I43,AQ$3,1)</f>
        <v>0</v>
      </c>
      <c r="AR45" s="13" t="str">
        <f>MID('Checksum-source'!$J43,AJ$3,1)</f>
        <v>0</v>
      </c>
      <c r="AS45" t="str">
        <f>MID('Checksum-source'!$J43,AK$3,1)</f>
        <v>0</v>
      </c>
      <c r="AT45" t="str">
        <f>MID('Checksum-source'!$J43,AL$3,1)</f>
        <v>0</v>
      </c>
      <c r="AU45" t="str">
        <f>MID('Checksum-source'!$J43,AM$3,1)</f>
        <v>0</v>
      </c>
      <c r="AV45" t="str">
        <f>MID('Checksum-source'!$J43,AN$3,1)</f>
        <v>0</v>
      </c>
      <c r="AW45" t="str">
        <f>MID('Checksum-source'!$J43,AO$3,1)</f>
        <v>0</v>
      </c>
      <c r="AX45" t="str">
        <f>MID('Checksum-source'!$J43,AP$3,1)</f>
        <v>0</v>
      </c>
      <c r="AY45" s="14" t="str">
        <f>MID('Checksum-source'!$J43,AQ$3,1)</f>
        <v>0</v>
      </c>
      <c r="AZ45" s="13" t="str">
        <f>MID('Checksum-source'!$K43,AR$3,1)</f>
        <v>0</v>
      </c>
      <c r="BA45" t="str">
        <f>MID('Checksum-source'!$K43,AS$3,1)</f>
        <v>0</v>
      </c>
      <c r="BB45" t="str">
        <f>MID('Checksum-source'!$K43,AT$3,1)</f>
        <v>0</v>
      </c>
      <c r="BC45" t="str">
        <f>MID('Checksum-source'!$K43,AU$3,1)</f>
        <v>0</v>
      </c>
      <c r="BD45" t="str">
        <f>MID('Checksum-source'!$K43,AV$3,1)</f>
        <v>1</v>
      </c>
      <c r="BE45" t="str">
        <f>MID('Checksum-source'!$K43,AW$3,1)</f>
        <v>1</v>
      </c>
      <c r="BF45" t="str">
        <f>MID('Checksum-source'!$K43,AX$3,1)</f>
        <v>1</v>
      </c>
      <c r="BG45" s="14" t="str">
        <f>MID('Checksum-source'!$K43,AY$3,1)</f>
        <v>1</v>
      </c>
      <c r="BH45" s="13" t="str">
        <f>MID('Checksum-source'!$L43,AZ$3,1)</f>
        <v>0</v>
      </c>
      <c r="BI45" t="str">
        <f>MID('Checksum-source'!$L43,BA$3,1)</f>
        <v>0</v>
      </c>
      <c r="BJ45" t="str">
        <f>MID('Checksum-source'!$L43,BB$3,1)</f>
        <v>1</v>
      </c>
      <c r="BK45" t="str">
        <f>MID('Checksum-source'!$L43,BC$3,1)</f>
        <v>1</v>
      </c>
      <c r="BL45" t="str">
        <f>MID('Checksum-source'!$L43,BD$3,1)</f>
        <v>0</v>
      </c>
      <c r="BM45" t="str">
        <f>MID('Checksum-source'!$L43,BE$3,1)</f>
        <v>0</v>
      </c>
      <c r="BN45" t="str">
        <f>MID('Checksum-source'!$L43,BF$3,1)</f>
        <v>0</v>
      </c>
      <c r="BO45" s="14" t="str">
        <f>MID('Checksum-source'!$L43,BG$3,1)</f>
        <v>1</v>
      </c>
      <c r="BP45" s="13" t="str">
        <f>MID('Checksum-source'!$M43,BH$3,1)</f>
        <v>0</v>
      </c>
      <c r="BQ45" t="str">
        <f>MID('Checksum-source'!$M43,BI$3,1)</f>
        <v>0</v>
      </c>
      <c r="BR45" t="str">
        <f>MID('Checksum-source'!$M43,BJ$3,1)</f>
        <v>0</v>
      </c>
      <c r="BS45" t="str">
        <f>MID('Checksum-source'!$M43,BK$3,1)</f>
        <v>0</v>
      </c>
      <c r="BT45" t="str">
        <f>MID('Checksum-source'!$M43,BL$3,1)</f>
        <v>0</v>
      </c>
      <c r="BU45" t="str">
        <f>MID('Checksum-source'!$M43,BM$3,1)</f>
        <v>0</v>
      </c>
      <c r="BV45" t="str">
        <f>MID('Checksum-source'!$M43,BN$3,1)</f>
        <v>0</v>
      </c>
      <c r="BW45" s="14" t="str">
        <f>MID('Checksum-source'!$M43,BO$3,1)</f>
        <v>0</v>
      </c>
      <c r="BX45" s="13" t="str">
        <f>MID('Checksum-source'!$N43,BP$3,1)</f>
        <v>0</v>
      </c>
      <c r="BY45" t="str">
        <f>MID('Checksum-source'!$N43,BQ$3,1)</f>
        <v>0</v>
      </c>
      <c r="BZ45" t="str">
        <f>MID('Checksum-source'!$N43,BR$3,1)</f>
        <v>0</v>
      </c>
      <c r="CA45" t="str">
        <f>MID('Checksum-source'!$N43,BS$3,1)</f>
        <v>0</v>
      </c>
      <c r="CB45" t="str">
        <f>MID('Checksum-source'!$N43,BT$3,1)</f>
        <v>0</v>
      </c>
      <c r="CC45" t="str">
        <f>MID('Checksum-source'!$N43,BU$3,1)</f>
        <v>0</v>
      </c>
      <c r="CD45" t="str">
        <f>MID('Checksum-source'!$N43,BV$3,1)</f>
        <v>0</v>
      </c>
      <c r="CE45" s="14" t="str">
        <f>MID('Checksum-source'!$N43,BW$3,1)</f>
        <v>0</v>
      </c>
      <c r="CF45" s="13" t="str">
        <f>MID('Checksum-source'!$O43,BX$3,1)</f>
        <v>0</v>
      </c>
      <c r="CG45" t="str">
        <f>MID('Checksum-source'!$O43,BY$3,1)</f>
        <v>0</v>
      </c>
      <c r="CH45" t="str">
        <f>MID('Checksum-source'!$O43,BZ$3,1)</f>
        <v>0</v>
      </c>
      <c r="CI45" t="str">
        <f>MID('Checksum-source'!$O43,CA$3,1)</f>
        <v>0</v>
      </c>
      <c r="CJ45" t="str">
        <f>MID('Checksum-source'!$O43,CB$3,1)</f>
        <v>0</v>
      </c>
      <c r="CK45" t="str">
        <f>MID('Checksum-source'!$O43,CC$3,1)</f>
        <v>0</v>
      </c>
      <c r="CL45" t="str">
        <f>MID('Checksum-source'!$O43,CD$3,1)</f>
        <v>0</v>
      </c>
      <c r="CM45" s="14" t="str">
        <f>MID('Checksum-source'!$O43,CE$3,1)</f>
        <v>0</v>
      </c>
      <c r="CN45" s="13" t="str">
        <f>MID('Checksum-source'!$P43,CF$3,1)</f>
        <v>1</v>
      </c>
      <c r="CO45" t="str">
        <f>MID('Checksum-source'!$P43,CG$3,1)</f>
        <v>0</v>
      </c>
      <c r="CP45" t="str">
        <f>MID('Checksum-source'!$P43,CH$3,1)</f>
        <v>0</v>
      </c>
      <c r="CQ45" t="str">
        <f>MID('Checksum-source'!$P43,CI$3,1)</f>
        <v>0</v>
      </c>
      <c r="CR45" t="str">
        <f>MID('Checksum-source'!$P43,CJ$3,1)</f>
        <v>0</v>
      </c>
      <c r="CS45" t="str">
        <f>MID('Checksum-source'!$P43,CK$3,1)</f>
        <v>0</v>
      </c>
      <c r="CT45" t="str">
        <f>MID('Checksum-source'!$P43,CL$3,1)</f>
        <v>0</v>
      </c>
      <c r="CU45" s="14" t="str">
        <f>MID('Checksum-source'!$P43,CM$3,1)</f>
        <v>0</v>
      </c>
      <c r="CV45" s="13" t="str">
        <f>MID('Checksum-source'!$Q43,CN$3,1)</f>
        <v>0</v>
      </c>
      <c r="CW45" t="str">
        <f>MID('Checksum-source'!$Q43,CO$3,1)</f>
        <v>0</v>
      </c>
      <c r="CX45" t="str">
        <f>MID('Checksum-source'!$Q43,CP$3,1)</f>
        <v>0</v>
      </c>
      <c r="CY45" t="str">
        <f>MID('Checksum-source'!$Q43,CQ$3,1)</f>
        <v>1</v>
      </c>
      <c r="CZ45" t="str">
        <f>MID('Checksum-source'!$Q43,CR$3,1)</f>
        <v>1</v>
      </c>
      <c r="DA45" t="str">
        <f>MID('Checksum-source'!$Q43,CS$3,1)</f>
        <v>0</v>
      </c>
      <c r="DB45" t="str">
        <f>MID('Checksum-source'!$Q43,CT$3,1)</f>
        <v>0</v>
      </c>
      <c r="DC45" s="14" t="str">
        <f>MID('Checksum-source'!$Q43,CU$3,1)</f>
        <v>1</v>
      </c>
      <c r="DD45" t="str">
        <f>MID('Checksum-source'!$R43,CV$3,1)</f>
        <v>1</v>
      </c>
      <c r="DE45" t="str">
        <f>MID('Checksum-source'!$R43,CW$3,1)</f>
        <v>1</v>
      </c>
      <c r="DF45" t="str">
        <f>MID('Checksum-source'!$R43,CX$3,1)</f>
        <v>0</v>
      </c>
      <c r="DG45" t="str">
        <f>MID('Checksum-source'!$R43,CY$3,1)</f>
        <v>1</v>
      </c>
      <c r="DH45" t="str">
        <f>MID('Checksum-source'!$R43,CZ$3,1)</f>
        <v>0</v>
      </c>
      <c r="DI45" t="str">
        <f>MID('Checksum-source'!$R43,DA$3,1)</f>
        <v>1</v>
      </c>
      <c r="DJ45" t="str">
        <f>MID('Checksum-source'!$R43,DB$3,1)</f>
        <v>1</v>
      </c>
      <c r="DK45" t="str">
        <f>MID('Checksum-source'!$R43,DC$3,1)</f>
        <v>1</v>
      </c>
      <c r="DL45" s="20">
        <f t="shared" si="1"/>
        <v>1</v>
      </c>
      <c r="DM45" s="20">
        <f t="shared" si="2"/>
        <v>1</v>
      </c>
      <c r="DN45" s="20">
        <f t="shared" si="3"/>
        <v>0</v>
      </c>
      <c r="DO45" s="20">
        <f t="shared" si="4"/>
        <v>1</v>
      </c>
      <c r="DP45" s="20">
        <f t="shared" si="5"/>
        <v>0</v>
      </c>
      <c r="DQ45" s="20">
        <f t="shared" si="6"/>
        <v>1</v>
      </c>
      <c r="DR45" s="20">
        <f t="shared" si="7"/>
        <v>1</v>
      </c>
      <c r="DS45" s="20">
        <f t="shared" si="8"/>
        <v>1</v>
      </c>
      <c r="DT45" t="str">
        <f t="shared" si="9"/>
        <v>OK</v>
      </c>
    </row>
    <row r="46" spans="1:124" ht="15" customHeight="1">
      <c r="A46">
        <v>43</v>
      </c>
      <c r="B46" t="str">
        <f>VLOOKUP($A46,'Checksum-source'!$1:$1048576,3)</f>
        <v>Heating</v>
      </c>
      <c r="C46" t="str">
        <f>'Checksum-source'!D44</f>
        <v>Change temp</v>
      </c>
      <c r="D46" s="13" t="str">
        <f>MID('Checksum-source'!$E44,D$3,1)</f>
        <v>1</v>
      </c>
      <c r="E46" t="str">
        <f>MID('Checksum-source'!$E44,E$3,1)</f>
        <v>0</v>
      </c>
      <c r="F46" t="str">
        <f>MID('Checksum-source'!$E44,F$3,1)</f>
        <v>0</v>
      </c>
      <c r="G46" t="str">
        <f>MID('Checksum-source'!$E44,G$3,1)</f>
        <v>0</v>
      </c>
      <c r="H46" t="str">
        <f>MID('Checksum-source'!$E44,H$3,1)</f>
        <v>0</v>
      </c>
      <c r="I46" t="str">
        <f>MID('Checksum-source'!$E44,I$3,1)</f>
        <v>0</v>
      </c>
      <c r="J46" t="str">
        <f>MID('Checksum-source'!$E44,J$3,1)</f>
        <v>1</v>
      </c>
      <c r="K46" s="14" t="str">
        <f>MID('Checksum-source'!$E44,K$3,1)</f>
        <v>1</v>
      </c>
      <c r="L46" s="13" t="str">
        <f>MID('Checksum-source'!$F44,L$3,1)</f>
        <v>0</v>
      </c>
      <c r="M46" t="str">
        <f>MID('Checksum-source'!$F44,M$3,1)</f>
        <v>0</v>
      </c>
      <c r="N46" t="str">
        <f>MID('Checksum-source'!$F44,N$3,1)</f>
        <v>0</v>
      </c>
      <c r="O46" t="str">
        <f>MID('Checksum-source'!$F44,O$3,1)</f>
        <v>0</v>
      </c>
      <c r="P46" t="str">
        <f>MID('Checksum-source'!$F44,P$3,1)</f>
        <v>0</v>
      </c>
      <c r="Q46" t="str">
        <f>MID('Checksum-source'!$F44,Q$3,1)</f>
        <v>1</v>
      </c>
      <c r="R46" t="str">
        <f>MID('Checksum-source'!$F44,R$3,1)</f>
        <v>1</v>
      </c>
      <c r="S46" s="14" t="str">
        <f>MID('Checksum-source'!$F44,S$3,1)</f>
        <v>0</v>
      </c>
      <c r="T46" s="13" t="str">
        <f>MID('Checksum-source'!$G44,T$3,1)</f>
        <v>0</v>
      </c>
      <c r="U46" t="str">
        <f>MID('Checksum-source'!$G44,U$3,1)</f>
        <v>0</v>
      </c>
      <c r="V46" t="str">
        <f>MID('Checksum-source'!$G44,V$3,1)</f>
        <v>0</v>
      </c>
      <c r="W46" t="str">
        <f>MID('Checksum-source'!$G44,W$3,1)</f>
        <v>0</v>
      </c>
      <c r="X46" t="str">
        <f>MID('Checksum-source'!$G44,X$3,1)</f>
        <v>0</v>
      </c>
      <c r="Y46" t="str">
        <f>MID('Checksum-source'!$G44,Y$3,1)</f>
        <v>0</v>
      </c>
      <c r="Z46" t="str">
        <f>MID('Checksum-source'!$G44,Z$3,1)</f>
        <v>0</v>
      </c>
      <c r="AA46" s="14" t="str">
        <f>MID('Checksum-source'!$G44,AA$3,1)</f>
        <v>0</v>
      </c>
      <c r="AB46" s="13" t="str">
        <f>MID('Checksum-source'!$H44,AB$3,1)</f>
        <v>0</v>
      </c>
      <c r="AC46" t="str">
        <f>MID('Checksum-source'!$H44,AC$3,1)</f>
        <v>0</v>
      </c>
      <c r="AD46" t="str">
        <f>MID('Checksum-source'!$H44,AD$3,1)</f>
        <v>0</v>
      </c>
      <c r="AE46" t="str">
        <f>MID('Checksum-source'!$H44,AE$3,1)</f>
        <v>0</v>
      </c>
      <c r="AF46" t="str">
        <f>MID('Checksum-source'!$H44,AF$3,1)</f>
        <v>0</v>
      </c>
      <c r="AG46" t="str">
        <f>MID('Checksum-source'!$H44,AG$3,1)</f>
        <v>0</v>
      </c>
      <c r="AH46" t="str">
        <f>MID('Checksum-source'!$H44,AH$3,1)</f>
        <v>0</v>
      </c>
      <c r="AI46" s="14" t="str">
        <f>MID('Checksum-source'!$H44,AI$3,1)</f>
        <v>0</v>
      </c>
      <c r="AJ46" s="13" t="str">
        <f>MID('Checksum-source'!$I44,AJ$3,1)</f>
        <v>0</v>
      </c>
      <c r="AK46" t="str">
        <f>MID('Checksum-source'!$I44,AK$3,1)</f>
        <v>0</v>
      </c>
      <c r="AL46" t="str">
        <f>MID('Checksum-source'!$I44,AL$3,1)</f>
        <v>0</v>
      </c>
      <c r="AM46" t="str">
        <f>MID('Checksum-source'!$I44,AM$3,1)</f>
        <v>0</v>
      </c>
      <c r="AN46" t="str">
        <f>MID('Checksum-source'!$I44,AN$3,1)</f>
        <v>0</v>
      </c>
      <c r="AO46" t="str">
        <f>MID('Checksum-source'!$I44,AO$3,1)</f>
        <v>0</v>
      </c>
      <c r="AP46" t="str">
        <f>MID('Checksum-source'!$I44,AP$3,1)</f>
        <v>0</v>
      </c>
      <c r="AQ46" s="14" t="str">
        <f>MID('Checksum-source'!$I44,AQ$3,1)</f>
        <v>0</v>
      </c>
      <c r="AR46" s="13" t="str">
        <f>MID('Checksum-source'!$J44,AJ$3,1)</f>
        <v>0</v>
      </c>
      <c r="AS46" t="str">
        <f>MID('Checksum-source'!$J44,AK$3,1)</f>
        <v>0</v>
      </c>
      <c r="AT46" t="str">
        <f>MID('Checksum-source'!$J44,AL$3,1)</f>
        <v>0</v>
      </c>
      <c r="AU46" t="str">
        <f>MID('Checksum-source'!$J44,AM$3,1)</f>
        <v>0</v>
      </c>
      <c r="AV46" t="str">
        <f>MID('Checksum-source'!$J44,AN$3,1)</f>
        <v>0</v>
      </c>
      <c r="AW46" t="str">
        <f>MID('Checksum-source'!$J44,AO$3,1)</f>
        <v>0</v>
      </c>
      <c r="AX46" t="str">
        <f>MID('Checksum-source'!$J44,AP$3,1)</f>
        <v>0</v>
      </c>
      <c r="AY46" s="14" t="str">
        <f>MID('Checksum-source'!$J44,AQ$3,1)</f>
        <v>0</v>
      </c>
      <c r="AZ46" s="13" t="str">
        <f>MID('Checksum-source'!$K44,AR$3,1)</f>
        <v>1</v>
      </c>
      <c r="BA46" t="str">
        <f>MID('Checksum-source'!$K44,AS$3,1)</f>
        <v>0</v>
      </c>
      <c r="BB46" t="str">
        <f>MID('Checksum-source'!$K44,AT$3,1)</f>
        <v>0</v>
      </c>
      <c r="BC46" t="str">
        <f>MID('Checksum-source'!$K44,AU$3,1)</f>
        <v>0</v>
      </c>
      <c r="BD46" t="str">
        <f>MID('Checksum-source'!$K44,AV$3,1)</f>
        <v>1</v>
      </c>
      <c r="BE46" t="str">
        <f>MID('Checksum-source'!$K44,AW$3,1)</f>
        <v>1</v>
      </c>
      <c r="BF46" t="str">
        <f>MID('Checksum-source'!$K44,AX$3,1)</f>
        <v>1</v>
      </c>
      <c r="BG46" s="14" t="str">
        <f>MID('Checksum-source'!$K44,AY$3,1)</f>
        <v>1</v>
      </c>
      <c r="BH46" s="13" t="str">
        <f>MID('Checksum-source'!$L44,AZ$3,1)</f>
        <v>0</v>
      </c>
      <c r="BI46" t="str">
        <f>MID('Checksum-source'!$L44,BA$3,1)</f>
        <v>0</v>
      </c>
      <c r="BJ46" t="str">
        <f>MID('Checksum-source'!$L44,BB$3,1)</f>
        <v>1</v>
      </c>
      <c r="BK46" t="str">
        <f>MID('Checksum-source'!$L44,BC$3,1)</f>
        <v>1</v>
      </c>
      <c r="BL46" t="str">
        <f>MID('Checksum-source'!$L44,BD$3,1)</f>
        <v>0</v>
      </c>
      <c r="BM46" t="str">
        <f>MID('Checksum-source'!$L44,BE$3,1)</f>
        <v>1</v>
      </c>
      <c r="BN46" t="str">
        <f>MID('Checksum-source'!$L44,BF$3,1)</f>
        <v>0</v>
      </c>
      <c r="BO46" s="14" t="str">
        <f>MID('Checksum-source'!$L44,BG$3,1)</f>
        <v>1</v>
      </c>
      <c r="BP46" s="13" t="str">
        <f>MID('Checksum-source'!$M44,BH$3,1)</f>
        <v>0</v>
      </c>
      <c r="BQ46" t="str">
        <f>MID('Checksum-source'!$M44,BI$3,1)</f>
        <v>0</v>
      </c>
      <c r="BR46" t="str">
        <f>MID('Checksum-source'!$M44,BJ$3,1)</f>
        <v>0</v>
      </c>
      <c r="BS46" t="str">
        <f>MID('Checksum-source'!$M44,BK$3,1)</f>
        <v>0</v>
      </c>
      <c r="BT46" t="str">
        <f>MID('Checksum-source'!$M44,BL$3,1)</f>
        <v>0</v>
      </c>
      <c r="BU46" t="str">
        <f>MID('Checksum-source'!$M44,BM$3,1)</f>
        <v>0</v>
      </c>
      <c r="BV46" t="str">
        <f>MID('Checksum-source'!$M44,BN$3,1)</f>
        <v>0</v>
      </c>
      <c r="BW46" s="14" t="str">
        <f>MID('Checksum-source'!$M44,BO$3,1)</f>
        <v>0</v>
      </c>
      <c r="BX46" s="13" t="str">
        <f>MID('Checksum-source'!$N44,BP$3,1)</f>
        <v>0</v>
      </c>
      <c r="BY46" t="str">
        <f>MID('Checksum-source'!$N44,BQ$3,1)</f>
        <v>0</v>
      </c>
      <c r="BZ46" t="str">
        <f>MID('Checksum-source'!$N44,BR$3,1)</f>
        <v>0</v>
      </c>
      <c r="CA46" t="str">
        <f>MID('Checksum-source'!$N44,BS$3,1)</f>
        <v>0</v>
      </c>
      <c r="CB46" t="str">
        <f>MID('Checksum-source'!$N44,BT$3,1)</f>
        <v>0</v>
      </c>
      <c r="CC46" t="str">
        <f>MID('Checksum-source'!$N44,BU$3,1)</f>
        <v>0</v>
      </c>
      <c r="CD46" t="str">
        <f>MID('Checksum-source'!$N44,BV$3,1)</f>
        <v>0</v>
      </c>
      <c r="CE46" s="14" t="str">
        <f>MID('Checksum-source'!$N44,BW$3,1)</f>
        <v>0</v>
      </c>
      <c r="CF46" s="13" t="str">
        <f>MID('Checksum-source'!$O44,BX$3,1)</f>
        <v>0</v>
      </c>
      <c r="CG46" t="str">
        <f>MID('Checksum-source'!$O44,BY$3,1)</f>
        <v>0</v>
      </c>
      <c r="CH46" t="str">
        <f>MID('Checksum-source'!$O44,BZ$3,1)</f>
        <v>0</v>
      </c>
      <c r="CI46" t="str">
        <f>MID('Checksum-source'!$O44,CA$3,1)</f>
        <v>0</v>
      </c>
      <c r="CJ46" t="str">
        <f>MID('Checksum-source'!$O44,CB$3,1)</f>
        <v>0</v>
      </c>
      <c r="CK46" t="str">
        <f>MID('Checksum-source'!$O44,CC$3,1)</f>
        <v>0</v>
      </c>
      <c r="CL46" t="str">
        <f>MID('Checksum-source'!$O44,CD$3,1)</f>
        <v>0</v>
      </c>
      <c r="CM46" s="14" t="str">
        <f>MID('Checksum-source'!$O44,CE$3,1)</f>
        <v>0</v>
      </c>
      <c r="CN46" s="13" t="str">
        <f>MID('Checksum-source'!$P44,CF$3,1)</f>
        <v>1</v>
      </c>
      <c r="CO46" t="str">
        <f>MID('Checksum-source'!$P44,CG$3,1)</f>
        <v>0</v>
      </c>
      <c r="CP46" t="str">
        <f>MID('Checksum-source'!$P44,CH$3,1)</f>
        <v>0</v>
      </c>
      <c r="CQ46" t="str">
        <f>MID('Checksum-source'!$P44,CI$3,1)</f>
        <v>0</v>
      </c>
      <c r="CR46" t="str">
        <f>MID('Checksum-source'!$P44,CJ$3,1)</f>
        <v>0</v>
      </c>
      <c r="CS46" t="str">
        <f>MID('Checksum-source'!$P44,CK$3,1)</f>
        <v>0</v>
      </c>
      <c r="CT46" t="str">
        <f>MID('Checksum-source'!$P44,CL$3,1)</f>
        <v>0</v>
      </c>
      <c r="CU46" s="14" t="str">
        <f>MID('Checksum-source'!$P44,CM$3,1)</f>
        <v>0</v>
      </c>
      <c r="CV46" s="13" t="str">
        <f>MID('Checksum-source'!$Q44,CN$3,1)</f>
        <v>0</v>
      </c>
      <c r="CW46" t="str">
        <f>MID('Checksum-source'!$Q44,CO$3,1)</f>
        <v>0</v>
      </c>
      <c r="CX46" t="str">
        <f>MID('Checksum-source'!$Q44,CP$3,1)</f>
        <v>0</v>
      </c>
      <c r="CY46" t="str">
        <f>MID('Checksum-source'!$Q44,CQ$3,1)</f>
        <v>1</v>
      </c>
      <c r="CZ46" t="str">
        <f>MID('Checksum-source'!$Q44,CR$3,1)</f>
        <v>1</v>
      </c>
      <c r="DA46" t="str">
        <f>MID('Checksum-source'!$Q44,CS$3,1)</f>
        <v>0</v>
      </c>
      <c r="DB46" t="str">
        <f>MID('Checksum-source'!$Q44,CT$3,1)</f>
        <v>0</v>
      </c>
      <c r="DC46" s="14" t="str">
        <f>MID('Checksum-source'!$Q44,CU$3,1)</f>
        <v>1</v>
      </c>
      <c r="DD46" t="str">
        <f>MID('Checksum-source'!$R44,CV$3,1)</f>
        <v>0</v>
      </c>
      <c r="DE46" t="str">
        <f>MID('Checksum-source'!$R44,CW$3,1)</f>
        <v>0</v>
      </c>
      <c r="DF46" t="str">
        <f>MID('Checksum-source'!$R44,CX$3,1)</f>
        <v>1</v>
      </c>
      <c r="DG46" t="str">
        <f>MID('Checksum-source'!$R44,CY$3,1)</f>
        <v>0</v>
      </c>
      <c r="DH46" t="str">
        <f>MID('Checksum-source'!$R44,CZ$3,1)</f>
        <v>0</v>
      </c>
      <c r="DI46" t="str">
        <f>MID('Checksum-source'!$R44,DA$3,1)</f>
        <v>0</v>
      </c>
      <c r="DJ46" t="str">
        <f>MID('Checksum-source'!$R44,DB$3,1)</f>
        <v>1</v>
      </c>
      <c r="DK46" t="str">
        <f>MID('Checksum-source'!$R44,DC$3,1)</f>
        <v>1</v>
      </c>
      <c r="DL46" s="20">
        <f t="shared" si="1"/>
        <v>0</v>
      </c>
      <c r="DM46" s="20">
        <f t="shared" si="2"/>
        <v>0</v>
      </c>
      <c r="DN46" s="20">
        <f t="shared" si="3"/>
        <v>1</v>
      </c>
      <c r="DO46" s="20">
        <f t="shared" si="4"/>
        <v>0</v>
      </c>
      <c r="DP46" s="20">
        <f t="shared" si="5"/>
        <v>0</v>
      </c>
      <c r="DQ46" s="20">
        <f t="shared" si="6"/>
        <v>0</v>
      </c>
      <c r="DR46" s="20">
        <f t="shared" si="7"/>
        <v>1</v>
      </c>
      <c r="DS46" s="20">
        <f t="shared" si="8"/>
        <v>1</v>
      </c>
      <c r="DT46" t="str">
        <f t="shared" si="9"/>
        <v>OK</v>
      </c>
    </row>
    <row r="47" spans="1:124">
      <c r="A47">
        <v>44</v>
      </c>
      <c r="B47" t="str">
        <f>VLOOKUP($A47,'Checksum-source'!$1:$1048576,3)</f>
        <v>Heating</v>
      </c>
      <c r="C47" t="str">
        <f>'Checksum-source'!D45</f>
        <v>Change temp</v>
      </c>
      <c r="D47" s="13" t="str">
        <f>MID('Checksum-source'!$E45,D$3,1)</f>
        <v>1</v>
      </c>
      <c r="E47" t="str">
        <f>MID('Checksum-source'!$E45,E$3,1)</f>
        <v>0</v>
      </c>
      <c r="F47" t="str">
        <f>MID('Checksum-source'!$E45,F$3,1)</f>
        <v>0</v>
      </c>
      <c r="G47" t="str">
        <f>MID('Checksum-source'!$E45,G$3,1)</f>
        <v>0</v>
      </c>
      <c r="H47" t="str">
        <f>MID('Checksum-source'!$E45,H$3,1)</f>
        <v>0</v>
      </c>
      <c r="I47" t="str">
        <f>MID('Checksum-source'!$E45,I$3,1)</f>
        <v>0</v>
      </c>
      <c r="J47" t="str">
        <f>MID('Checksum-source'!$E45,J$3,1)</f>
        <v>1</v>
      </c>
      <c r="K47" s="14" t="str">
        <f>MID('Checksum-source'!$E45,K$3,1)</f>
        <v>1</v>
      </c>
      <c r="L47" s="13" t="str">
        <f>MID('Checksum-source'!$F45,L$3,1)</f>
        <v>0</v>
      </c>
      <c r="M47" t="str">
        <f>MID('Checksum-source'!$F45,M$3,1)</f>
        <v>0</v>
      </c>
      <c r="N47" t="str">
        <f>MID('Checksum-source'!$F45,N$3,1)</f>
        <v>0</v>
      </c>
      <c r="O47" t="str">
        <f>MID('Checksum-source'!$F45,O$3,1)</f>
        <v>0</v>
      </c>
      <c r="P47" t="str">
        <f>MID('Checksum-source'!$F45,P$3,1)</f>
        <v>0</v>
      </c>
      <c r="Q47" t="str">
        <f>MID('Checksum-source'!$F45,Q$3,1)</f>
        <v>1</v>
      </c>
      <c r="R47" t="str">
        <f>MID('Checksum-source'!$F45,R$3,1)</f>
        <v>1</v>
      </c>
      <c r="S47" s="14" t="str">
        <f>MID('Checksum-source'!$F45,S$3,1)</f>
        <v>0</v>
      </c>
      <c r="T47" s="13" t="str">
        <f>MID('Checksum-source'!$G45,T$3,1)</f>
        <v>0</v>
      </c>
      <c r="U47" t="str">
        <f>MID('Checksum-source'!$G45,U$3,1)</f>
        <v>0</v>
      </c>
      <c r="V47" t="str">
        <f>MID('Checksum-source'!$G45,V$3,1)</f>
        <v>0</v>
      </c>
      <c r="W47" t="str">
        <f>MID('Checksum-source'!$G45,W$3,1)</f>
        <v>0</v>
      </c>
      <c r="X47" t="str">
        <f>MID('Checksum-source'!$G45,X$3,1)</f>
        <v>0</v>
      </c>
      <c r="Y47" t="str">
        <f>MID('Checksum-source'!$G45,Y$3,1)</f>
        <v>0</v>
      </c>
      <c r="Z47" t="str">
        <f>MID('Checksum-source'!$G45,Z$3,1)</f>
        <v>0</v>
      </c>
      <c r="AA47" s="14" t="str">
        <f>MID('Checksum-source'!$G45,AA$3,1)</f>
        <v>0</v>
      </c>
      <c r="AB47" s="13" t="str">
        <f>MID('Checksum-source'!$H45,AB$3,1)</f>
        <v>0</v>
      </c>
      <c r="AC47" t="str">
        <f>MID('Checksum-source'!$H45,AC$3,1)</f>
        <v>0</v>
      </c>
      <c r="AD47" t="str">
        <f>MID('Checksum-source'!$H45,AD$3,1)</f>
        <v>0</v>
      </c>
      <c r="AE47" t="str">
        <f>MID('Checksum-source'!$H45,AE$3,1)</f>
        <v>1</v>
      </c>
      <c r="AF47" t="str">
        <f>MID('Checksum-source'!$H45,AF$3,1)</f>
        <v>0</v>
      </c>
      <c r="AG47" t="str">
        <f>MID('Checksum-source'!$H45,AG$3,1)</f>
        <v>0</v>
      </c>
      <c r="AH47" t="str">
        <f>MID('Checksum-source'!$H45,AH$3,1)</f>
        <v>0</v>
      </c>
      <c r="AI47" s="14" t="str">
        <f>MID('Checksum-source'!$H45,AI$3,1)</f>
        <v>0</v>
      </c>
      <c r="AJ47" s="13" t="str">
        <f>MID('Checksum-source'!$I45,AJ$3,1)</f>
        <v>0</v>
      </c>
      <c r="AK47" t="str">
        <f>MID('Checksum-source'!$I45,AK$3,1)</f>
        <v>0</v>
      </c>
      <c r="AL47" t="str">
        <f>MID('Checksum-source'!$I45,AL$3,1)</f>
        <v>0</v>
      </c>
      <c r="AM47" t="str">
        <f>MID('Checksum-source'!$I45,AM$3,1)</f>
        <v>0</v>
      </c>
      <c r="AN47" t="str">
        <f>MID('Checksum-source'!$I45,AN$3,1)</f>
        <v>0</v>
      </c>
      <c r="AO47" t="str">
        <f>MID('Checksum-source'!$I45,AO$3,1)</f>
        <v>0</v>
      </c>
      <c r="AP47" t="str">
        <f>MID('Checksum-source'!$I45,AP$3,1)</f>
        <v>0</v>
      </c>
      <c r="AQ47" s="14" t="str">
        <f>MID('Checksum-source'!$I45,AQ$3,1)</f>
        <v>0</v>
      </c>
      <c r="AR47" s="13" t="str">
        <f>MID('Checksum-source'!$J45,AJ$3,1)</f>
        <v>0</v>
      </c>
      <c r="AS47" t="str">
        <f>MID('Checksum-source'!$J45,AK$3,1)</f>
        <v>0</v>
      </c>
      <c r="AT47" t="str">
        <f>MID('Checksum-source'!$J45,AL$3,1)</f>
        <v>0</v>
      </c>
      <c r="AU47" t="str">
        <f>MID('Checksum-source'!$J45,AM$3,1)</f>
        <v>0</v>
      </c>
      <c r="AV47" t="str">
        <f>MID('Checksum-source'!$J45,AN$3,1)</f>
        <v>0</v>
      </c>
      <c r="AW47" t="str">
        <f>MID('Checksum-source'!$J45,AO$3,1)</f>
        <v>0</v>
      </c>
      <c r="AX47" t="str">
        <f>MID('Checksum-source'!$J45,AP$3,1)</f>
        <v>0</v>
      </c>
      <c r="AY47" s="14" t="str">
        <f>MID('Checksum-source'!$J45,AQ$3,1)</f>
        <v>0</v>
      </c>
      <c r="AZ47" s="13" t="str">
        <f>MID('Checksum-source'!$K45,AR$3,1)</f>
        <v>1</v>
      </c>
      <c r="BA47" t="str">
        <f>MID('Checksum-source'!$K45,AS$3,1)</f>
        <v>0</v>
      </c>
      <c r="BB47" t="str">
        <f>MID('Checksum-source'!$K45,AT$3,1)</f>
        <v>0</v>
      </c>
      <c r="BC47" t="str">
        <f>MID('Checksum-source'!$K45,AU$3,1)</f>
        <v>0</v>
      </c>
      <c r="BD47" t="str">
        <f>MID('Checksum-source'!$K45,AV$3,1)</f>
        <v>1</v>
      </c>
      <c r="BE47" t="str">
        <f>MID('Checksum-source'!$K45,AW$3,1)</f>
        <v>1</v>
      </c>
      <c r="BF47" t="str">
        <f>MID('Checksum-source'!$K45,AX$3,1)</f>
        <v>1</v>
      </c>
      <c r="BG47" s="14" t="str">
        <f>MID('Checksum-source'!$K45,AY$3,1)</f>
        <v>1</v>
      </c>
      <c r="BH47" s="13" t="str">
        <f>MID('Checksum-source'!$L45,AZ$3,1)</f>
        <v>0</v>
      </c>
      <c r="BI47" t="str">
        <f>MID('Checksum-source'!$L45,BA$3,1)</f>
        <v>0</v>
      </c>
      <c r="BJ47" t="str">
        <f>MID('Checksum-source'!$L45,BB$3,1)</f>
        <v>1</v>
      </c>
      <c r="BK47" t="str">
        <f>MID('Checksum-source'!$L45,BC$3,1)</f>
        <v>1</v>
      </c>
      <c r="BL47" t="str">
        <f>MID('Checksum-source'!$L45,BD$3,1)</f>
        <v>0</v>
      </c>
      <c r="BM47" t="str">
        <f>MID('Checksum-source'!$L45,BE$3,1)</f>
        <v>1</v>
      </c>
      <c r="BN47" t="str">
        <f>MID('Checksum-source'!$L45,BF$3,1)</f>
        <v>1</v>
      </c>
      <c r="BO47" s="14" t="str">
        <f>MID('Checksum-source'!$L45,BG$3,1)</f>
        <v>0</v>
      </c>
      <c r="BP47" s="13" t="str">
        <f>MID('Checksum-source'!$M45,BH$3,1)</f>
        <v>0</v>
      </c>
      <c r="BQ47" t="str">
        <f>MID('Checksum-source'!$M45,BI$3,1)</f>
        <v>0</v>
      </c>
      <c r="BR47" t="str">
        <f>MID('Checksum-source'!$M45,BJ$3,1)</f>
        <v>0</v>
      </c>
      <c r="BS47" t="str">
        <f>MID('Checksum-source'!$M45,BK$3,1)</f>
        <v>0</v>
      </c>
      <c r="BT47" t="str">
        <f>MID('Checksum-source'!$M45,BL$3,1)</f>
        <v>0</v>
      </c>
      <c r="BU47" t="str">
        <f>MID('Checksum-source'!$M45,BM$3,1)</f>
        <v>0</v>
      </c>
      <c r="BV47" t="str">
        <f>MID('Checksum-source'!$M45,BN$3,1)</f>
        <v>0</v>
      </c>
      <c r="BW47" s="14" t="str">
        <f>MID('Checksum-source'!$M45,BO$3,1)</f>
        <v>0</v>
      </c>
      <c r="BX47" s="13" t="str">
        <f>MID('Checksum-source'!$N45,BP$3,1)</f>
        <v>0</v>
      </c>
      <c r="BY47" t="str">
        <f>MID('Checksum-source'!$N45,BQ$3,1)</f>
        <v>0</v>
      </c>
      <c r="BZ47" t="str">
        <f>MID('Checksum-source'!$N45,BR$3,1)</f>
        <v>0</v>
      </c>
      <c r="CA47" t="str">
        <f>MID('Checksum-source'!$N45,BS$3,1)</f>
        <v>0</v>
      </c>
      <c r="CB47" t="str">
        <f>MID('Checksum-source'!$N45,BT$3,1)</f>
        <v>0</v>
      </c>
      <c r="CC47" t="str">
        <f>MID('Checksum-source'!$N45,BU$3,1)</f>
        <v>0</v>
      </c>
      <c r="CD47" t="str">
        <f>MID('Checksum-source'!$N45,BV$3,1)</f>
        <v>0</v>
      </c>
      <c r="CE47" s="14" t="str">
        <f>MID('Checksum-source'!$N45,BW$3,1)</f>
        <v>0</v>
      </c>
      <c r="CF47" s="13" t="str">
        <f>MID('Checksum-source'!$O45,BX$3,1)</f>
        <v>0</v>
      </c>
      <c r="CG47" t="str">
        <f>MID('Checksum-source'!$O45,BY$3,1)</f>
        <v>0</v>
      </c>
      <c r="CH47" t="str">
        <f>MID('Checksum-source'!$O45,BZ$3,1)</f>
        <v>0</v>
      </c>
      <c r="CI47" t="str">
        <f>MID('Checksum-source'!$O45,CA$3,1)</f>
        <v>0</v>
      </c>
      <c r="CJ47" t="str">
        <f>MID('Checksum-source'!$O45,CB$3,1)</f>
        <v>0</v>
      </c>
      <c r="CK47" t="str">
        <f>MID('Checksum-source'!$O45,CC$3,1)</f>
        <v>0</v>
      </c>
      <c r="CL47" t="str">
        <f>MID('Checksum-source'!$O45,CD$3,1)</f>
        <v>0</v>
      </c>
      <c r="CM47" s="14" t="str">
        <f>MID('Checksum-source'!$O45,CE$3,1)</f>
        <v>0</v>
      </c>
      <c r="CN47" s="13" t="str">
        <f>MID('Checksum-source'!$P45,CF$3,1)</f>
        <v>1</v>
      </c>
      <c r="CO47" t="str">
        <f>MID('Checksum-source'!$P45,CG$3,1)</f>
        <v>0</v>
      </c>
      <c r="CP47" t="str">
        <f>MID('Checksum-source'!$P45,CH$3,1)</f>
        <v>0</v>
      </c>
      <c r="CQ47" t="str">
        <f>MID('Checksum-source'!$P45,CI$3,1)</f>
        <v>0</v>
      </c>
      <c r="CR47" t="str">
        <f>MID('Checksum-source'!$P45,CJ$3,1)</f>
        <v>0</v>
      </c>
      <c r="CS47" t="str">
        <f>MID('Checksum-source'!$P45,CK$3,1)</f>
        <v>0</v>
      </c>
      <c r="CT47" t="str">
        <f>MID('Checksum-source'!$P45,CL$3,1)</f>
        <v>0</v>
      </c>
      <c r="CU47" s="14" t="str">
        <f>MID('Checksum-source'!$P45,CM$3,1)</f>
        <v>0</v>
      </c>
      <c r="CV47" s="13" t="str">
        <f>MID('Checksum-source'!$Q45,CN$3,1)</f>
        <v>0</v>
      </c>
      <c r="CW47" t="str">
        <f>MID('Checksum-source'!$Q45,CO$3,1)</f>
        <v>0</v>
      </c>
      <c r="CX47" t="str">
        <f>MID('Checksum-source'!$Q45,CP$3,1)</f>
        <v>0</v>
      </c>
      <c r="CY47" t="str">
        <f>MID('Checksum-source'!$Q45,CQ$3,1)</f>
        <v>1</v>
      </c>
      <c r="CZ47" t="str">
        <f>MID('Checksum-source'!$Q45,CR$3,1)</f>
        <v>1</v>
      </c>
      <c r="DA47" t="str">
        <f>MID('Checksum-source'!$Q45,CS$3,1)</f>
        <v>0</v>
      </c>
      <c r="DB47" t="str">
        <f>MID('Checksum-source'!$Q45,CT$3,1)</f>
        <v>0</v>
      </c>
      <c r="DC47" s="14" t="str">
        <f>MID('Checksum-source'!$Q45,CU$3,1)</f>
        <v>1</v>
      </c>
      <c r="DD47" t="str">
        <f>MID('Checksum-source'!$R45,CV$3,1)</f>
        <v>0</v>
      </c>
      <c r="DE47" t="str">
        <f>MID('Checksum-source'!$R45,CW$3,1)</f>
        <v>0</v>
      </c>
      <c r="DF47" t="str">
        <f>MID('Checksum-source'!$R45,CX$3,1)</f>
        <v>1</v>
      </c>
      <c r="DG47" t="str">
        <f>MID('Checksum-source'!$R45,CY$3,1)</f>
        <v>1</v>
      </c>
      <c r="DH47" t="str">
        <f>MID('Checksum-source'!$R45,CZ$3,1)</f>
        <v>0</v>
      </c>
      <c r="DI47" t="str">
        <f>MID('Checksum-source'!$R45,DA$3,1)</f>
        <v>0</v>
      </c>
      <c r="DJ47" t="str">
        <f>MID('Checksum-source'!$R45,DB$3,1)</f>
        <v>0</v>
      </c>
      <c r="DK47" t="str">
        <f>MID('Checksum-source'!$R45,DC$3,1)</f>
        <v>0</v>
      </c>
      <c r="DL47" s="20">
        <f t="shared" si="1"/>
        <v>0</v>
      </c>
      <c r="DM47" s="20">
        <f t="shared" si="2"/>
        <v>0</v>
      </c>
      <c r="DN47" s="20">
        <f t="shared" si="3"/>
        <v>1</v>
      </c>
      <c r="DO47" s="20">
        <f t="shared" si="4"/>
        <v>1</v>
      </c>
      <c r="DP47" s="20">
        <f t="shared" si="5"/>
        <v>0</v>
      </c>
      <c r="DQ47" s="20">
        <f t="shared" si="6"/>
        <v>0</v>
      </c>
      <c r="DR47" s="20">
        <f t="shared" si="7"/>
        <v>0</v>
      </c>
      <c r="DS47" s="20">
        <f t="shared" si="8"/>
        <v>0</v>
      </c>
      <c r="DT47" t="str">
        <f t="shared" si="9"/>
        <v>OK</v>
      </c>
    </row>
    <row r="48" spans="1:124" ht="15" customHeight="1">
      <c r="A48">
        <v>45</v>
      </c>
      <c r="B48" t="str">
        <f>VLOOKUP($A48,'Checksum-source'!$1:$1048576,3)</f>
        <v>Heating</v>
      </c>
      <c r="C48" t="str">
        <f>'Checksum-source'!D46</f>
        <v>Change temp</v>
      </c>
      <c r="D48" s="13" t="str">
        <f>MID('Checksum-source'!$E46,D$3,1)</f>
        <v>1</v>
      </c>
      <c r="E48" t="str">
        <f>MID('Checksum-source'!$E46,E$3,1)</f>
        <v>0</v>
      </c>
      <c r="F48" t="str">
        <f>MID('Checksum-source'!$E46,F$3,1)</f>
        <v>0</v>
      </c>
      <c r="G48" t="str">
        <f>MID('Checksum-source'!$E46,G$3,1)</f>
        <v>0</v>
      </c>
      <c r="H48" t="str">
        <f>MID('Checksum-source'!$E46,H$3,1)</f>
        <v>0</v>
      </c>
      <c r="I48" t="str">
        <f>MID('Checksum-source'!$E46,I$3,1)</f>
        <v>0</v>
      </c>
      <c r="J48" t="str">
        <f>MID('Checksum-source'!$E46,J$3,1)</f>
        <v>1</v>
      </c>
      <c r="K48" s="14" t="str">
        <f>MID('Checksum-source'!$E46,K$3,1)</f>
        <v>1</v>
      </c>
      <c r="L48" s="13" t="str">
        <f>MID('Checksum-source'!$F46,L$3,1)</f>
        <v>0</v>
      </c>
      <c r="M48" t="str">
        <f>MID('Checksum-source'!$F46,M$3,1)</f>
        <v>0</v>
      </c>
      <c r="N48" t="str">
        <f>MID('Checksum-source'!$F46,N$3,1)</f>
        <v>0</v>
      </c>
      <c r="O48" t="str">
        <f>MID('Checksum-source'!$F46,O$3,1)</f>
        <v>0</v>
      </c>
      <c r="P48" t="str">
        <f>MID('Checksum-source'!$F46,P$3,1)</f>
        <v>0</v>
      </c>
      <c r="Q48" t="str">
        <f>MID('Checksum-source'!$F46,Q$3,1)</f>
        <v>1</v>
      </c>
      <c r="R48" t="str">
        <f>MID('Checksum-source'!$F46,R$3,1)</f>
        <v>1</v>
      </c>
      <c r="S48" s="14" t="str">
        <f>MID('Checksum-source'!$F46,S$3,1)</f>
        <v>0</v>
      </c>
      <c r="T48" s="13" t="str">
        <f>MID('Checksum-source'!$G46,T$3,1)</f>
        <v>0</v>
      </c>
      <c r="U48" t="str">
        <f>MID('Checksum-source'!$G46,U$3,1)</f>
        <v>0</v>
      </c>
      <c r="V48" t="str">
        <f>MID('Checksum-source'!$G46,V$3,1)</f>
        <v>0</v>
      </c>
      <c r="W48" t="str">
        <f>MID('Checksum-source'!$G46,W$3,1)</f>
        <v>0</v>
      </c>
      <c r="X48" t="str">
        <f>MID('Checksum-source'!$G46,X$3,1)</f>
        <v>0</v>
      </c>
      <c r="Y48" t="str">
        <f>MID('Checksum-source'!$G46,Y$3,1)</f>
        <v>0</v>
      </c>
      <c r="Z48" t="str">
        <f>MID('Checksum-source'!$G46,Z$3,1)</f>
        <v>0</v>
      </c>
      <c r="AA48" s="14" t="str">
        <f>MID('Checksum-source'!$G46,AA$3,1)</f>
        <v>0</v>
      </c>
      <c r="AB48" s="13" t="str">
        <f>MID('Checksum-source'!$H46,AB$3,1)</f>
        <v>0</v>
      </c>
      <c r="AC48" t="str">
        <f>MID('Checksum-source'!$H46,AC$3,1)</f>
        <v>0</v>
      </c>
      <c r="AD48" t="str">
        <f>MID('Checksum-source'!$H46,AD$3,1)</f>
        <v>1</v>
      </c>
      <c r="AE48" t="str">
        <f>MID('Checksum-source'!$H46,AE$3,1)</f>
        <v>0</v>
      </c>
      <c r="AF48" t="str">
        <f>MID('Checksum-source'!$H46,AF$3,1)</f>
        <v>0</v>
      </c>
      <c r="AG48" t="str">
        <f>MID('Checksum-source'!$H46,AG$3,1)</f>
        <v>0</v>
      </c>
      <c r="AH48" t="str">
        <f>MID('Checksum-source'!$H46,AH$3,1)</f>
        <v>0</v>
      </c>
      <c r="AI48" s="14" t="str">
        <f>MID('Checksum-source'!$H46,AI$3,1)</f>
        <v>0</v>
      </c>
      <c r="AJ48" s="13" t="str">
        <f>MID('Checksum-source'!$I46,AJ$3,1)</f>
        <v>0</v>
      </c>
      <c r="AK48" t="str">
        <f>MID('Checksum-source'!$I46,AK$3,1)</f>
        <v>0</v>
      </c>
      <c r="AL48" t="str">
        <f>MID('Checksum-source'!$I46,AL$3,1)</f>
        <v>0</v>
      </c>
      <c r="AM48" t="str">
        <f>MID('Checksum-source'!$I46,AM$3,1)</f>
        <v>0</v>
      </c>
      <c r="AN48" t="str">
        <f>MID('Checksum-source'!$I46,AN$3,1)</f>
        <v>0</v>
      </c>
      <c r="AO48" t="str">
        <f>MID('Checksum-source'!$I46,AO$3,1)</f>
        <v>0</v>
      </c>
      <c r="AP48" t="str">
        <f>MID('Checksum-source'!$I46,AP$3,1)</f>
        <v>0</v>
      </c>
      <c r="AQ48" s="14" t="str">
        <f>MID('Checksum-source'!$I46,AQ$3,1)</f>
        <v>0</v>
      </c>
      <c r="AR48" s="13" t="str">
        <f>MID('Checksum-source'!$J46,AJ$3,1)</f>
        <v>0</v>
      </c>
      <c r="AS48" t="str">
        <f>MID('Checksum-source'!$J46,AK$3,1)</f>
        <v>0</v>
      </c>
      <c r="AT48" t="str">
        <f>MID('Checksum-source'!$J46,AL$3,1)</f>
        <v>0</v>
      </c>
      <c r="AU48" t="str">
        <f>MID('Checksum-source'!$J46,AM$3,1)</f>
        <v>0</v>
      </c>
      <c r="AV48" t="str">
        <f>MID('Checksum-source'!$J46,AN$3,1)</f>
        <v>0</v>
      </c>
      <c r="AW48" t="str">
        <f>MID('Checksum-source'!$J46,AO$3,1)</f>
        <v>0</v>
      </c>
      <c r="AX48" t="str">
        <f>MID('Checksum-source'!$J46,AP$3,1)</f>
        <v>0</v>
      </c>
      <c r="AY48" s="14" t="str">
        <f>MID('Checksum-source'!$J46,AQ$3,1)</f>
        <v>0</v>
      </c>
      <c r="AZ48" s="13" t="str">
        <f>MID('Checksum-source'!$K46,AR$3,1)</f>
        <v>1</v>
      </c>
      <c r="BA48" t="str">
        <f>MID('Checksum-source'!$K46,AS$3,1)</f>
        <v>0</v>
      </c>
      <c r="BB48" t="str">
        <f>MID('Checksum-source'!$K46,AT$3,1)</f>
        <v>0</v>
      </c>
      <c r="BC48" t="str">
        <f>MID('Checksum-source'!$K46,AU$3,1)</f>
        <v>0</v>
      </c>
      <c r="BD48" t="str">
        <f>MID('Checksum-source'!$K46,AV$3,1)</f>
        <v>1</v>
      </c>
      <c r="BE48" t="str">
        <f>MID('Checksum-source'!$K46,AW$3,1)</f>
        <v>1</v>
      </c>
      <c r="BF48" t="str">
        <f>MID('Checksum-source'!$K46,AX$3,1)</f>
        <v>1</v>
      </c>
      <c r="BG48" s="14" t="str">
        <f>MID('Checksum-source'!$K46,AY$3,1)</f>
        <v>1</v>
      </c>
      <c r="BH48" s="13" t="str">
        <f>MID('Checksum-source'!$L46,AZ$3,1)</f>
        <v>0</v>
      </c>
      <c r="BI48" t="str">
        <f>MID('Checksum-source'!$L46,BA$3,1)</f>
        <v>0</v>
      </c>
      <c r="BJ48" t="str">
        <f>MID('Checksum-source'!$L46,BB$3,1)</f>
        <v>1</v>
      </c>
      <c r="BK48" t="str">
        <f>MID('Checksum-source'!$L46,BC$3,1)</f>
        <v>1</v>
      </c>
      <c r="BL48" t="str">
        <f>MID('Checksum-source'!$L46,BD$3,1)</f>
        <v>0</v>
      </c>
      <c r="BM48" t="str">
        <f>MID('Checksum-source'!$L46,BE$3,1)</f>
        <v>1</v>
      </c>
      <c r="BN48" t="str">
        <f>MID('Checksum-source'!$L46,BF$3,1)</f>
        <v>1</v>
      </c>
      <c r="BO48" s="14" t="str">
        <f>MID('Checksum-source'!$L46,BG$3,1)</f>
        <v>0</v>
      </c>
      <c r="BP48" s="13" t="str">
        <f>MID('Checksum-source'!$M46,BH$3,1)</f>
        <v>0</v>
      </c>
      <c r="BQ48" t="str">
        <f>MID('Checksum-source'!$M46,BI$3,1)</f>
        <v>0</v>
      </c>
      <c r="BR48" t="str">
        <f>MID('Checksum-source'!$M46,BJ$3,1)</f>
        <v>0</v>
      </c>
      <c r="BS48" t="str">
        <f>MID('Checksum-source'!$M46,BK$3,1)</f>
        <v>0</v>
      </c>
      <c r="BT48" t="str">
        <f>MID('Checksum-source'!$M46,BL$3,1)</f>
        <v>0</v>
      </c>
      <c r="BU48" t="str">
        <f>MID('Checksum-source'!$M46,BM$3,1)</f>
        <v>0</v>
      </c>
      <c r="BV48" t="str">
        <f>MID('Checksum-source'!$M46,BN$3,1)</f>
        <v>0</v>
      </c>
      <c r="BW48" s="14" t="str">
        <f>MID('Checksum-source'!$M46,BO$3,1)</f>
        <v>0</v>
      </c>
      <c r="BX48" s="13" t="str">
        <f>MID('Checksum-source'!$N46,BP$3,1)</f>
        <v>0</v>
      </c>
      <c r="BY48" t="str">
        <f>MID('Checksum-source'!$N46,BQ$3,1)</f>
        <v>0</v>
      </c>
      <c r="BZ48" t="str">
        <f>MID('Checksum-source'!$N46,BR$3,1)</f>
        <v>0</v>
      </c>
      <c r="CA48" t="str">
        <f>MID('Checksum-source'!$N46,BS$3,1)</f>
        <v>0</v>
      </c>
      <c r="CB48" t="str">
        <f>MID('Checksum-source'!$N46,BT$3,1)</f>
        <v>0</v>
      </c>
      <c r="CC48" t="str">
        <f>MID('Checksum-source'!$N46,BU$3,1)</f>
        <v>0</v>
      </c>
      <c r="CD48" t="str">
        <f>MID('Checksum-source'!$N46,BV$3,1)</f>
        <v>0</v>
      </c>
      <c r="CE48" s="14" t="str">
        <f>MID('Checksum-source'!$N46,BW$3,1)</f>
        <v>0</v>
      </c>
      <c r="CF48" s="13" t="str">
        <f>MID('Checksum-source'!$O46,BX$3,1)</f>
        <v>0</v>
      </c>
      <c r="CG48" t="str">
        <f>MID('Checksum-source'!$O46,BY$3,1)</f>
        <v>0</v>
      </c>
      <c r="CH48" t="str">
        <f>MID('Checksum-source'!$O46,BZ$3,1)</f>
        <v>0</v>
      </c>
      <c r="CI48" t="str">
        <f>MID('Checksum-source'!$O46,CA$3,1)</f>
        <v>0</v>
      </c>
      <c r="CJ48" t="str">
        <f>MID('Checksum-source'!$O46,CB$3,1)</f>
        <v>0</v>
      </c>
      <c r="CK48" t="str">
        <f>MID('Checksum-source'!$O46,CC$3,1)</f>
        <v>0</v>
      </c>
      <c r="CL48" t="str">
        <f>MID('Checksum-source'!$O46,CD$3,1)</f>
        <v>0</v>
      </c>
      <c r="CM48" s="14" t="str">
        <f>MID('Checksum-source'!$O46,CE$3,1)</f>
        <v>0</v>
      </c>
      <c r="CN48" s="13" t="str">
        <f>MID('Checksum-source'!$P46,CF$3,1)</f>
        <v>1</v>
      </c>
      <c r="CO48" t="str">
        <f>MID('Checksum-source'!$P46,CG$3,1)</f>
        <v>0</v>
      </c>
      <c r="CP48" t="str">
        <f>MID('Checksum-source'!$P46,CH$3,1)</f>
        <v>0</v>
      </c>
      <c r="CQ48" t="str">
        <f>MID('Checksum-source'!$P46,CI$3,1)</f>
        <v>0</v>
      </c>
      <c r="CR48" t="str">
        <f>MID('Checksum-source'!$P46,CJ$3,1)</f>
        <v>0</v>
      </c>
      <c r="CS48" t="str">
        <f>MID('Checksum-source'!$P46,CK$3,1)</f>
        <v>0</v>
      </c>
      <c r="CT48" t="str">
        <f>MID('Checksum-source'!$P46,CL$3,1)</f>
        <v>0</v>
      </c>
      <c r="CU48" s="14" t="str">
        <f>MID('Checksum-source'!$P46,CM$3,1)</f>
        <v>0</v>
      </c>
      <c r="CV48" s="13" t="str">
        <f>MID('Checksum-source'!$Q46,CN$3,1)</f>
        <v>0</v>
      </c>
      <c r="CW48" t="str">
        <f>MID('Checksum-source'!$Q46,CO$3,1)</f>
        <v>0</v>
      </c>
      <c r="CX48" t="str">
        <f>MID('Checksum-source'!$Q46,CP$3,1)</f>
        <v>0</v>
      </c>
      <c r="CY48" t="str">
        <f>MID('Checksum-source'!$Q46,CQ$3,1)</f>
        <v>1</v>
      </c>
      <c r="CZ48" t="str">
        <f>MID('Checksum-source'!$Q46,CR$3,1)</f>
        <v>1</v>
      </c>
      <c r="DA48" t="str">
        <f>MID('Checksum-source'!$Q46,CS$3,1)</f>
        <v>0</v>
      </c>
      <c r="DB48" t="str">
        <f>MID('Checksum-source'!$Q46,CT$3,1)</f>
        <v>0</v>
      </c>
      <c r="DC48" s="14" t="str">
        <f>MID('Checksum-source'!$Q46,CU$3,1)</f>
        <v>1</v>
      </c>
      <c r="DD48" t="str">
        <f>MID('Checksum-source'!$R46,CV$3,1)</f>
        <v>0</v>
      </c>
      <c r="DE48" t="str">
        <f>MID('Checksum-source'!$R46,CW$3,1)</f>
        <v>1</v>
      </c>
      <c r="DF48" t="str">
        <f>MID('Checksum-source'!$R46,CX$3,1)</f>
        <v>1</v>
      </c>
      <c r="DG48" t="str">
        <f>MID('Checksum-source'!$R46,CY$3,1)</f>
        <v>0</v>
      </c>
      <c r="DH48" t="str">
        <f>MID('Checksum-source'!$R46,CZ$3,1)</f>
        <v>0</v>
      </c>
      <c r="DI48" t="str">
        <f>MID('Checksum-source'!$R46,DA$3,1)</f>
        <v>0</v>
      </c>
      <c r="DJ48" t="str">
        <f>MID('Checksum-source'!$R46,DB$3,1)</f>
        <v>0</v>
      </c>
      <c r="DK48" t="str">
        <f>MID('Checksum-source'!$R46,DC$3,1)</f>
        <v>0</v>
      </c>
      <c r="DL48" s="20">
        <f t="shared" si="1"/>
        <v>0</v>
      </c>
      <c r="DM48" s="20">
        <f>MOD(U48+AC48+AK48+AS48+BA48+BI48+BQ48+BY48+CG48+CO48+CW48,2)</f>
        <v>0</v>
      </c>
      <c r="DN48" s="20">
        <f t="shared" si="3"/>
        <v>0</v>
      </c>
      <c r="DO48" s="20">
        <f t="shared" si="4"/>
        <v>0</v>
      </c>
      <c r="DP48" s="20">
        <f t="shared" si="5"/>
        <v>0</v>
      </c>
      <c r="DQ48" s="20">
        <f t="shared" si="6"/>
        <v>0</v>
      </c>
      <c r="DR48" s="20">
        <f t="shared" si="7"/>
        <v>0</v>
      </c>
      <c r="DS48" s="20">
        <f t="shared" si="8"/>
        <v>0</v>
      </c>
      <c r="DT48" s="21" t="str">
        <f t="shared" si="9"/>
        <v>False</v>
      </c>
    </row>
    <row r="49" spans="1:124">
      <c r="A49">
        <v>46</v>
      </c>
      <c r="B49" t="str">
        <f>VLOOKUP($A49,'Checksum-source'!$1:$1048576,3)</f>
        <v>Heating</v>
      </c>
      <c r="C49" t="str">
        <f>'Checksum-source'!D47</f>
        <v>Change temp</v>
      </c>
      <c r="D49" s="13" t="str">
        <f>MID('Checksum-source'!$E47,D$3,1)</f>
        <v>1</v>
      </c>
      <c r="E49" t="str">
        <f>MID('Checksum-source'!$E47,E$3,1)</f>
        <v>0</v>
      </c>
      <c r="F49" t="str">
        <f>MID('Checksum-source'!$E47,F$3,1)</f>
        <v>0</v>
      </c>
      <c r="G49" t="str">
        <f>MID('Checksum-source'!$E47,G$3,1)</f>
        <v>0</v>
      </c>
      <c r="H49" t="str">
        <f>MID('Checksum-source'!$E47,H$3,1)</f>
        <v>0</v>
      </c>
      <c r="I49" t="str">
        <f>MID('Checksum-source'!$E47,I$3,1)</f>
        <v>0</v>
      </c>
      <c r="J49" t="str">
        <f>MID('Checksum-source'!$E47,J$3,1)</f>
        <v>1</v>
      </c>
      <c r="K49" s="14" t="str">
        <f>MID('Checksum-source'!$E47,K$3,1)</f>
        <v>1</v>
      </c>
      <c r="L49" s="13" t="str">
        <f>MID('Checksum-source'!$F47,L$3,1)</f>
        <v>0</v>
      </c>
      <c r="M49" t="str">
        <f>MID('Checksum-source'!$F47,M$3,1)</f>
        <v>0</v>
      </c>
      <c r="N49" t="str">
        <f>MID('Checksum-source'!$F47,N$3,1)</f>
        <v>0</v>
      </c>
      <c r="O49" t="str">
        <f>MID('Checksum-source'!$F47,O$3,1)</f>
        <v>0</v>
      </c>
      <c r="P49" t="str">
        <f>MID('Checksum-source'!$F47,P$3,1)</f>
        <v>0</v>
      </c>
      <c r="Q49" t="str">
        <f>MID('Checksum-source'!$F47,Q$3,1)</f>
        <v>1</v>
      </c>
      <c r="R49" t="str">
        <f>MID('Checksum-source'!$F47,R$3,1)</f>
        <v>1</v>
      </c>
      <c r="S49" s="14" t="str">
        <f>MID('Checksum-source'!$F47,S$3,1)</f>
        <v>0</v>
      </c>
      <c r="T49" s="13" t="str">
        <f>MID('Checksum-source'!$G47,T$3,1)</f>
        <v>0</v>
      </c>
      <c r="U49" t="str">
        <f>MID('Checksum-source'!$G47,U$3,1)</f>
        <v>0</v>
      </c>
      <c r="V49" t="str">
        <f>MID('Checksum-source'!$G47,V$3,1)</f>
        <v>0</v>
      </c>
      <c r="W49" t="str">
        <f>MID('Checksum-source'!$G47,W$3,1)</f>
        <v>0</v>
      </c>
      <c r="X49" t="str">
        <f>MID('Checksum-source'!$G47,X$3,1)</f>
        <v>0</v>
      </c>
      <c r="Y49" t="str">
        <f>MID('Checksum-source'!$G47,Y$3,1)</f>
        <v>0</v>
      </c>
      <c r="Z49" t="str">
        <f>MID('Checksum-source'!$G47,Z$3,1)</f>
        <v>0</v>
      </c>
      <c r="AA49" s="14" t="str">
        <f>MID('Checksum-source'!$G47,AA$3,1)</f>
        <v>0</v>
      </c>
      <c r="AB49" s="13" t="str">
        <f>MID('Checksum-source'!$H47,AB$3,1)</f>
        <v>0</v>
      </c>
      <c r="AC49" t="str">
        <f>MID('Checksum-source'!$H47,AC$3,1)</f>
        <v>0</v>
      </c>
      <c r="AD49" t="str">
        <f>MID('Checksum-source'!$H47,AD$3,1)</f>
        <v>1</v>
      </c>
      <c r="AE49" t="str">
        <f>MID('Checksum-source'!$H47,AE$3,1)</f>
        <v>1</v>
      </c>
      <c r="AF49" t="str">
        <f>MID('Checksum-source'!$H47,AF$3,1)</f>
        <v>0</v>
      </c>
      <c r="AG49" t="str">
        <f>MID('Checksum-source'!$H47,AG$3,1)</f>
        <v>0</v>
      </c>
      <c r="AH49" t="str">
        <f>MID('Checksum-source'!$H47,AH$3,1)</f>
        <v>0</v>
      </c>
      <c r="AI49" s="14" t="str">
        <f>MID('Checksum-source'!$H47,AI$3,1)</f>
        <v>0</v>
      </c>
      <c r="AJ49" s="13" t="str">
        <f>MID('Checksum-source'!$I47,AJ$3,1)</f>
        <v>0</v>
      </c>
      <c r="AK49" t="str">
        <f>MID('Checksum-source'!$I47,AK$3,1)</f>
        <v>0</v>
      </c>
      <c r="AL49" t="str">
        <f>MID('Checksum-source'!$I47,AL$3,1)</f>
        <v>0</v>
      </c>
      <c r="AM49" t="str">
        <f>MID('Checksum-source'!$I47,AM$3,1)</f>
        <v>0</v>
      </c>
      <c r="AN49" t="str">
        <f>MID('Checksum-source'!$I47,AN$3,1)</f>
        <v>0</v>
      </c>
      <c r="AO49" t="str">
        <f>MID('Checksum-source'!$I47,AO$3,1)</f>
        <v>0</v>
      </c>
      <c r="AP49" t="str">
        <f>MID('Checksum-source'!$I47,AP$3,1)</f>
        <v>0</v>
      </c>
      <c r="AQ49" s="14" t="str">
        <f>MID('Checksum-source'!$I47,AQ$3,1)</f>
        <v>0</v>
      </c>
      <c r="AR49" s="13" t="str">
        <f>MID('Checksum-source'!$J47,AJ$3,1)</f>
        <v>0</v>
      </c>
      <c r="AS49" t="str">
        <f>MID('Checksum-source'!$J47,AK$3,1)</f>
        <v>0</v>
      </c>
      <c r="AT49" t="str">
        <f>MID('Checksum-source'!$J47,AL$3,1)</f>
        <v>0</v>
      </c>
      <c r="AU49" t="str">
        <f>MID('Checksum-source'!$J47,AM$3,1)</f>
        <v>0</v>
      </c>
      <c r="AV49" t="str">
        <f>MID('Checksum-source'!$J47,AN$3,1)</f>
        <v>0</v>
      </c>
      <c r="AW49" t="str">
        <f>MID('Checksum-source'!$J47,AO$3,1)</f>
        <v>0</v>
      </c>
      <c r="AX49" t="str">
        <f>MID('Checksum-source'!$J47,AP$3,1)</f>
        <v>0</v>
      </c>
      <c r="AY49" s="14" t="str">
        <f>MID('Checksum-source'!$J47,AQ$3,1)</f>
        <v>0</v>
      </c>
      <c r="AZ49" s="13" t="str">
        <f>MID('Checksum-source'!$K47,AR$3,1)</f>
        <v>1</v>
      </c>
      <c r="BA49" t="str">
        <f>MID('Checksum-source'!$K47,AS$3,1)</f>
        <v>0</v>
      </c>
      <c r="BB49" t="str">
        <f>MID('Checksum-source'!$K47,AT$3,1)</f>
        <v>0</v>
      </c>
      <c r="BC49" t="str">
        <f>MID('Checksum-source'!$K47,AU$3,1)</f>
        <v>0</v>
      </c>
      <c r="BD49" t="str">
        <f>MID('Checksum-source'!$K47,AV$3,1)</f>
        <v>1</v>
      </c>
      <c r="BE49" t="str">
        <f>MID('Checksum-source'!$K47,AW$3,1)</f>
        <v>1</v>
      </c>
      <c r="BF49" t="str">
        <f>MID('Checksum-source'!$K47,AX$3,1)</f>
        <v>1</v>
      </c>
      <c r="BG49" s="14" t="str">
        <f>MID('Checksum-source'!$K47,AY$3,1)</f>
        <v>1</v>
      </c>
      <c r="BH49" s="13" t="str">
        <f>MID('Checksum-source'!$L47,AZ$3,1)</f>
        <v>0</v>
      </c>
      <c r="BI49" t="str">
        <f>MID('Checksum-source'!$L47,BA$3,1)</f>
        <v>0</v>
      </c>
      <c r="BJ49" t="str">
        <f>MID('Checksum-source'!$L47,BB$3,1)</f>
        <v>1</v>
      </c>
      <c r="BK49" t="str">
        <f>MID('Checksum-source'!$L47,BC$3,1)</f>
        <v>1</v>
      </c>
      <c r="BL49" t="str">
        <f>MID('Checksum-source'!$L47,BD$3,1)</f>
        <v>0</v>
      </c>
      <c r="BM49" t="str">
        <f>MID('Checksum-source'!$L47,BE$3,1)</f>
        <v>1</v>
      </c>
      <c r="BN49" t="str">
        <f>MID('Checksum-source'!$L47,BF$3,1)</f>
        <v>1</v>
      </c>
      <c r="BO49" s="14" t="str">
        <f>MID('Checksum-source'!$L47,BG$3,1)</f>
        <v>0</v>
      </c>
      <c r="BP49" s="13" t="str">
        <f>MID('Checksum-source'!$M47,BH$3,1)</f>
        <v>0</v>
      </c>
      <c r="BQ49" t="str">
        <f>MID('Checksum-source'!$M47,BI$3,1)</f>
        <v>0</v>
      </c>
      <c r="BR49" t="str">
        <f>MID('Checksum-source'!$M47,BJ$3,1)</f>
        <v>0</v>
      </c>
      <c r="BS49" t="str">
        <f>MID('Checksum-source'!$M47,BK$3,1)</f>
        <v>0</v>
      </c>
      <c r="BT49" t="str">
        <f>MID('Checksum-source'!$M47,BL$3,1)</f>
        <v>0</v>
      </c>
      <c r="BU49" t="str">
        <f>MID('Checksum-source'!$M47,BM$3,1)</f>
        <v>0</v>
      </c>
      <c r="BV49" t="str">
        <f>MID('Checksum-source'!$M47,BN$3,1)</f>
        <v>0</v>
      </c>
      <c r="BW49" s="14" t="str">
        <f>MID('Checksum-source'!$M47,BO$3,1)</f>
        <v>0</v>
      </c>
      <c r="BX49" s="13" t="str">
        <f>MID('Checksum-source'!$N47,BP$3,1)</f>
        <v>0</v>
      </c>
      <c r="BY49" t="str">
        <f>MID('Checksum-source'!$N47,BQ$3,1)</f>
        <v>0</v>
      </c>
      <c r="BZ49" t="str">
        <f>MID('Checksum-source'!$N47,BR$3,1)</f>
        <v>0</v>
      </c>
      <c r="CA49" t="str">
        <f>MID('Checksum-source'!$N47,BS$3,1)</f>
        <v>0</v>
      </c>
      <c r="CB49" t="str">
        <f>MID('Checksum-source'!$N47,BT$3,1)</f>
        <v>0</v>
      </c>
      <c r="CC49" t="str">
        <f>MID('Checksum-source'!$N47,BU$3,1)</f>
        <v>0</v>
      </c>
      <c r="CD49" t="str">
        <f>MID('Checksum-source'!$N47,BV$3,1)</f>
        <v>0</v>
      </c>
      <c r="CE49" s="14" t="str">
        <f>MID('Checksum-source'!$N47,BW$3,1)</f>
        <v>0</v>
      </c>
      <c r="CF49" s="13" t="str">
        <f>MID('Checksum-source'!$O47,BX$3,1)</f>
        <v>0</v>
      </c>
      <c r="CG49" t="str">
        <f>MID('Checksum-source'!$O47,BY$3,1)</f>
        <v>0</v>
      </c>
      <c r="CH49" t="str">
        <f>MID('Checksum-source'!$O47,BZ$3,1)</f>
        <v>0</v>
      </c>
      <c r="CI49" t="str">
        <f>MID('Checksum-source'!$O47,CA$3,1)</f>
        <v>0</v>
      </c>
      <c r="CJ49" t="str">
        <f>MID('Checksum-source'!$O47,CB$3,1)</f>
        <v>0</v>
      </c>
      <c r="CK49" t="str">
        <f>MID('Checksum-source'!$O47,CC$3,1)</f>
        <v>0</v>
      </c>
      <c r="CL49" t="str">
        <f>MID('Checksum-source'!$O47,CD$3,1)</f>
        <v>0</v>
      </c>
      <c r="CM49" s="14" t="str">
        <f>MID('Checksum-source'!$O47,CE$3,1)</f>
        <v>0</v>
      </c>
      <c r="CN49" s="13" t="str">
        <f>MID('Checksum-source'!$P47,CF$3,1)</f>
        <v>1</v>
      </c>
      <c r="CO49" t="str">
        <f>MID('Checksum-source'!$P47,CG$3,1)</f>
        <v>0</v>
      </c>
      <c r="CP49" t="str">
        <f>MID('Checksum-source'!$P47,CH$3,1)</f>
        <v>0</v>
      </c>
      <c r="CQ49" t="str">
        <f>MID('Checksum-source'!$P47,CI$3,1)</f>
        <v>0</v>
      </c>
      <c r="CR49" t="str">
        <f>MID('Checksum-source'!$P47,CJ$3,1)</f>
        <v>0</v>
      </c>
      <c r="CS49" t="str">
        <f>MID('Checksum-source'!$P47,CK$3,1)</f>
        <v>0</v>
      </c>
      <c r="CT49" t="str">
        <f>MID('Checksum-source'!$P47,CL$3,1)</f>
        <v>0</v>
      </c>
      <c r="CU49" s="14" t="str">
        <f>MID('Checksum-source'!$P47,CM$3,1)</f>
        <v>0</v>
      </c>
      <c r="CV49" s="13" t="str">
        <f>MID('Checksum-source'!$Q47,CN$3,1)</f>
        <v>0</v>
      </c>
      <c r="CW49" t="str">
        <f>MID('Checksum-source'!$Q47,CO$3,1)</f>
        <v>0</v>
      </c>
      <c r="CX49" t="str">
        <f>MID('Checksum-source'!$Q47,CP$3,1)</f>
        <v>0</v>
      </c>
      <c r="CY49" t="str">
        <f>MID('Checksum-source'!$Q47,CQ$3,1)</f>
        <v>1</v>
      </c>
      <c r="CZ49" t="str">
        <f>MID('Checksum-source'!$Q47,CR$3,1)</f>
        <v>1</v>
      </c>
      <c r="DA49" t="str">
        <f>MID('Checksum-source'!$Q47,CS$3,1)</f>
        <v>0</v>
      </c>
      <c r="DB49" t="str">
        <f>MID('Checksum-source'!$Q47,CT$3,1)</f>
        <v>0</v>
      </c>
      <c r="DC49" s="14" t="str">
        <f>MID('Checksum-source'!$Q47,CU$3,1)</f>
        <v>1</v>
      </c>
      <c r="DD49" t="str">
        <f>MID('Checksum-source'!$R47,CV$3,1)</f>
        <v>0</v>
      </c>
      <c r="DE49" t="str">
        <f>MID('Checksum-source'!$R47,CW$3,1)</f>
        <v>0</v>
      </c>
      <c r="DF49" t="str">
        <f>MID('Checksum-source'!$R47,CX$3,1)</f>
        <v>0</v>
      </c>
      <c r="DG49" t="str">
        <f>MID('Checksum-source'!$R47,CY$3,1)</f>
        <v>1</v>
      </c>
      <c r="DH49" t="str">
        <f>MID('Checksum-source'!$R47,CZ$3,1)</f>
        <v>0</v>
      </c>
      <c r="DI49" t="str">
        <f>MID('Checksum-source'!$R47,DA$3,1)</f>
        <v>0</v>
      </c>
      <c r="DJ49" t="str">
        <f>MID('Checksum-source'!$R47,DB$3,1)</f>
        <v>0</v>
      </c>
      <c r="DK49" t="str">
        <f>MID('Checksum-source'!$R47,DC$3,1)</f>
        <v>0</v>
      </c>
      <c r="DL49" s="20">
        <f t="shared" si="1"/>
        <v>0</v>
      </c>
      <c r="DM49" s="20">
        <f t="shared" si="2"/>
        <v>0</v>
      </c>
      <c r="DN49" s="20">
        <f t="shared" si="3"/>
        <v>0</v>
      </c>
      <c r="DO49" s="20">
        <f t="shared" si="4"/>
        <v>1</v>
      </c>
      <c r="DP49" s="20">
        <f t="shared" si="5"/>
        <v>0</v>
      </c>
      <c r="DQ49" s="20">
        <f t="shared" si="6"/>
        <v>0</v>
      </c>
      <c r="DR49" s="20">
        <f t="shared" si="7"/>
        <v>0</v>
      </c>
      <c r="DS49" s="20">
        <f t="shared" si="8"/>
        <v>0</v>
      </c>
      <c r="DT49" t="str">
        <f t="shared" si="9"/>
        <v>OK</v>
      </c>
    </row>
    <row r="50" spans="1:124" ht="15" customHeight="1">
      <c r="A50">
        <v>47</v>
      </c>
      <c r="B50" t="str">
        <f>VLOOKUP($A50,'Checksum-source'!$1:$1048576,3)</f>
        <v>Heating</v>
      </c>
      <c r="C50" t="str">
        <f>'Checksum-source'!D48</f>
        <v>Change temp</v>
      </c>
      <c r="D50" s="13" t="str">
        <f>MID('Checksum-source'!$E48,D$3,1)</f>
        <v>1</v>
      </c>
      <c r="E50" t="str">
        <f>MID('Checksum-source'!$E48,E$3,1)</f>
        <v>0</v>
      </c>
      <c r="F50" t="str">
        <f>MID('Checksum-source'!$E48,F$3,1)</f>
        <v>0</v>
      </c>
      <c r="G50" t="str">
        <f>MID('Checksum-source'!$E48,G$3,1)</f>
        <v>0</v>
      </c>
      <c r="H50" t="str">
        <f>MID('Checksum-source'!$E48,H$3,1)</f>
        <v>0</v>
      </c>
      <c r="I50" t="str">
        <f>MID('Checksum-source'!$E48,I$3,1)</f>
        <v>0</v>
      </c>
      <c r="J50" t="str">
        <f>MID('Checksum-source'!$E48,J$3,1)</f>
        <v>1</v>
      </c>
      <c r="K50" s="14" t="str">
        <f>MID('Checksum-source'!$E48,K$3,1)</f>
        <v>1</v>
      </c>
      <c r="L50" s="13" t="str">
        <f>MID('Checksum-source'!$F48,L$3,1)</f>
        <v>0</v>
      </c>
      <c r="M50" t="str">
        <f>MID('Checksum-source'!$F48,M$3,1)</f>
        <v>0</v>
      </c>
      <c r="N50" t="str">
        <f>MID('Checksum-source'!$F48,N$3,1)</f>
        <v>0</v>
      </c>
      <c r="O50" t="str">
        <f>MID('Checksum-source'!$F48,O$3,1)</f>
        <v>0</v>
      </c>
      <c r="P50" t="str">
        <f>MID('Checksum-source'!$F48,P$3,1)</f>
        <v>0</v>
      </c>
      <c r="Q50" t="str">
        <f>MID('Checksum-source'!$F48,Q$3,1)</f>
        <v>1</v>
      </c>
      <c r="R50" t="str">
        <f>MID('Checksum-source'!$F48,R$3,1)</f>
        <v>1</v>
      </c>
      <c r="S50" s="14" t="str">
        <f>MID('Checksum-source'!$F48,S$3,1)</f>
        <v>0</v>
      </c>
      <c r="T50" s="13" t="str">
        <f>MID('Checksum-source'!$G48,T$3,1)</f>
        <v>0</v>
      </c>
      <c r="U50" t="str">
        <f>MID('Checksum-source'!$G48,U$3,1)</f>
        <v>0</v>
      </c>
      <c r="V50" t="str">
        <f>MID('Checksum-source'!$G48,V$3,1)</f>
        <v>0</v>
      </c>
      <c r="W50" t="str">
        <f>MID('Checksum-source'!$G48,W$3,1)</f>
        <v>0</v>
      </c>
      <c r="X50" t="str">
        <f>MID('Checksum-source'!$G48,X$3,1)</f>
        <v>0</v>
      </c>
      <c r="Y50" t="str">
        <f>MID('Checksum-source'!$G48,Y$3,1)</f>
        <v>0</v>
      </c>
      <c r="Z50" t="str">
        <f>MID('Checksum-source'!$G48,Z$3,1)</f>
        <v>0</v>
      </c>
      <c r="AA50" s="14" t="str">
        <f>MID('Checksum-source'!$G48,AA$3,1)</f>
        <v>0</v>
      </c>
      <c r="AB50" s="13" t="str">
        <f>MID('Checksum-source'!$H48,AB$3,1)</f>
        <v>0</v>
      </c>
      <c r="AC50" t="str">
        <f>MID('Checksum-source'!$H48,AC$3,1)</f>
        <v>1</v>
      </c>
      <c r="AD50" t="str">
        <f>MID('Checksum-source'!$H48,AD$3,1)</f>
        <v>0</v>
      </c>
      <c r="AE50" t="str">
        <f>MID('Checksum-source'!$H48,AE$3,1)</f>
        <v>0</v>
      </c>
      <c r="AF50" t="str">
        <f>MID('Checksum-source'!$H48,AF$3,1)</f>
        <v>0</v>
      </c>
      <c r="AG50" t="str">
        <f>MID('Checksum-source'!$H48,AG$3,1)</f>
        <v>0</v>
      </c>
      <c r="AH50" t="str">
        <f>MID('Checksum-source'!$H48,AH$3,1)</f>
        <v>0</v>
      </c>
      <c r="AI50" s="14" t="str">
        <f>MID('Checksum-source'!$H48,AI$3,1)</f>
        <v>0</v>
      </c>
      <c r="AJ50" s="13" t="str">
        <f>MID('Checksum-source'!$I48,AJ$3,1)</f>
        <v>0</v>
      </c>
      <c r="AK50" t="str">
        <f>MID('Checksum-source'!$I48,AK$3,1)</f>
        <v>0</v>
      </c>
      <c r="AL50" t="str">
        <f>MID('Checksum-source'!$I48,AL$3,1)</f>
        <v>0</v>
      </c>
      <c r="AM50" t="str">
        <f>MID('Checksum-source'!$I48,AM$3,1)</f>
        <v>0</v>
      </c>
      <c r="AN50" t="str">
        <f>MID('Checksum-source'!$I48,AN$3,1)</f>
        <v>0</v>
      </c>
      <c r="AO50" t="str">
        <f>MID('Checksum-source'!$I48,AO$3,1)</f>
        <v>0</v>
      </c>
      <c r="AP50" t="str">
        <f>MID('Checksum-source'!$I48,AP$3,1)</f>
        <v>0</v>
      </c>
      <c r="AQ50" s="14" t="str">
        <f>MID('Checksum-source'!$I48,AQ$3,1)</f>
        <v>0</v>
      </c>
      <c r="AR50" s="13" t="str">
        <f>MID('Checksum-source'!$J48,AJ$3,1)</f>
        <v>0</v>
      </c>
      <c r="AS50" t="str">
        <f>MID('Checksum-source'!$J48,AK$3,1)</f>
        <v>0</v>
      </c>
      <c r="AT50" t="str">
        <f>MID('Checksum-source'!$J48,AL$3,1)</f>
        <v>0</v>
      </c>
      <c r="AU50" t="str">
        <f>MID('Checksum-source'!$J48,AM$3,1)</f>
        <v>0</v>
      </c>
      <c r="AV50" t="str">
        <f>MID('Checksum-source'!$J48,AN$3,1)</f>
        <v>0</v>
      </c>
      <c r="AW50" t="str">
        <f>MID('Checksum-source'!$J48,AO$3,1)</f>
        <v>0</v>
      </c>
      <c r="AX50" t="str">
        <f>MID('Checksum-source'!$J48,AP$3,1)</f>
        <v>0</v>
      </c>
      <c r="AY50" s="14" t="str">
        <f>MID('Checksum-source'!$J48,AQ$3,1)</f>
        <v>0</v>
      </c>
      <c r="AZ50" s="13" t="str">
        <f>MID('Checksum-source'!$K48,AR$3,1)</f>
        <v>1</v>
      </c>
      <c r="BA50" t="str">
        <f>MID('Checksum-source'!$K48,AS$3,1)</f>
        <v>0</v>
      </c>
      <c r="BB50" t="str">
        <f>MID('Checksum-source'!$K48,AT$3,1)</f>
        <v>0</v>
      </c>
      <c r="BC50" t="str">
        <f>MID('Checksum-source'!$K48,AU$3,1)</f>
        <v>0</v>
      </c>
      <c r="BD50" t="str">
        <f>MID('Checksum-source'!$K48,AV$3,1)</f>
        <v>1</v>
      </c>
      <c r="BE50" t="str">
        <f>MID('Checksum-source'!$K48,AW$3,1)</f>
        <v>1</v>
      </c>
      <c r="BF50" t="str">
        <f>MID('Checksum-source'!$K48,AX$3,1)</f>
        <v>1</v>
      </c>
      <c r="BG50" s="14" t="str">
        <f>MID('Checksum-source'!$K48,AY$3,1)</f>
        <v>1</v>
      </c>
      <c r="BH50" s="13" t="str">
        <f>MID('Checksum-source'!$L48,AZ$3,1)</f>
        <v>0</v>
      </c>
      <c r="BI50" t="str">
        <f>MID('Checksum-source'!$L48,BA$3,1)</f>
        <v>0</v>
      </c>
      <c r="BJ50" t="str">
        <f>MID('Checksum-source'!$L48,BB$3,1)</f>
        <v>1</v>
      </c>
      <c r="BK50" t="str">
        <f>MID('Checksum-source'!$L48,BC$3,1)</f>
        <v>1</v>
      </c>
      <c r="BL50" t="str">
        <f>MID('Checksum-source'!$L48,BD$3,1)</f>
        <v>0</v>
      </c>
      <c r="BM50" t="str">
        <f>MID('Checksum-source'!$L48,BE$3,1)</f>
        <v>1</v>
      </c>
      <c r="BN50" t="str">
        <f>MID('Checksum-source'!$L48,BF$3,1)</f>
        <v>1</v>
      </c>
      <c r="BO50" s="14" t="str">
        <f>MID('Checksum-source'!$L48,BG$3,1)</f>
        <v>0</v>
      </c>
      <c r="BP50" s="13" t="str">
        <f>MID('Checksum-source'!$M48,BH$3,1)</f>
        <v>0</v>
      </c>
      <c r="BQ50" t="str">
        <f>MID('Checksum-source'!$M48,BI$3,1)</f>
        <v>0</v>
      </c>
      <c r="BR50" t="str">
        <f>MID('Checksum-source'!$M48,BJ$3,1)</f>
        <v>0</v>
      </c>
      <c r="BS50" t="str">
        <f>MID('Checksum-source'!$M48,BK$3,1)</f>
        <v>0</v>
      </c>
      <c r="BT50" t="str">
        <f>MID('Checksum-source'!$M48,BL$3,1)</f>
        <v>0</v>
      </c>
      <c r="BU50" t="str">
        <f>MID('Checksum-source'!$M48,BM$3,1)</f>
        <v>0</v>
      </c>
      <c r="BV50" t="str">
        <f>MID('Checksum-source'!$M48,BN$3,1)</f>
        <v>0</v>
      </c>
      <c r="BW50" s="14" t="str">
        <f>MID('Checksum-source'!$M48,BO$3,1)</f>
        <v>0</v>
      </c>
      <c r="BX50" s="13" t="str">
        <f>MID('Checksum-source'!$N48,BP$3,1)</f>
        <v>0</v>
      </c>
      <c r="BY50" t="str">
        <f>MID('Checksum-source'!$N48,BQ$3,1)</f>
        <v>0</v>
      </c>
      <c r="BZ50" t="str">
        <f>MID('Checksum-source'!$N48,BR$3,1)</f>
        <v>0</v>
      </c>
      <c r="CA50" t="str">
        <f>MID('Checksum-source'!$N48,BS$3,1)</f>
        <v>0</v>
      </c>
      <c r="CB50" t="str">
        <f>MID('Checksum-source'!$N48,BT$3,1)</f>
        <v>0</v>
      </c>
      <c r="CC50" t="str">
        <f>MID('Checksum-source'!$N48,BU$3,1)</f>
        <v>0</v>
      </c>
      <c r="CD50" t="str">
        <f>MID('Checksum-source'!$N48,BV$3,1)</f>
        <v>0</v>
      </c>
      <c r="CE50" s="14" t="str">
        <f>MID('Checksum-source'!$N48,BW$3,1)</f>
        <v>0</v>
      </c>
      <c r="CF50" s="13" t="str">
        <f>MID('Checksum-source'!$O48,BX$3,1)</f>
        <v>0</v>
      </c>
      <c r="CG50" t="str">
        <f>MID('Checksum-source'!$O48,BY$3,1)</f>
        <v>0</v>
      </c>
      <c r="CH50" t="str">
        <f>MID('Checksum-source'!$O48,BZ$3,1)</f>
        <v>0</v>
      </c>
      <c r="CI50" t="str">
        <f>MID('Checksum-source'!$O48,CA$3,1)</f>
        <v>0</v>
      </c>
      <c r="CJ50" t="str">
        <f>MID('Checksum-source'!$O48,CB$3,1)</f>
        <v>0</v>
      </c>
      <c r="CK50" t="str">
        <f>MID('Checksum-source'!$O48,CC$3,1)</f>
        <v>0</v>
      </c>
      <c r="CL50" t="str">
        <f>MID('Checksum-source'!$O48,CD$3,1)</f>
        <v>0</v>
      </c>
      <c r="CM50" s="14" t="str">
        <f>MID('Checksum-source'!$O48,CE$3,1)</f>
        <v>0</v>
      </c>
      <c r="CN50" s="13" t="str">
        <f>MID('Checksum-source'!$P48,CF$3,1)</f>
        <v>1</v>
      </c>
      <c r="CO50" t="str">
        <f>MID('Checksum-source'!$P48,CG$3,1)</f>
        <v>0</v>
      </c>
      <c r="CP50" t="str">
        <f>MID('Checksum-source'!$P48,CH$3,1)</f>
        <v>0</v>
      </c>
      <c r="CQ50" t="str">
        <f>MID('Checksum-source'!$P48,CI$3,1)</f>
        <v>0</v>
      </c>
      <c r="CR50" t="str">
        <f>MID('Checksum-source'!$P48,CJ$3,1)</f>
        <v>0</v>
      </c>
      <c r="CS50" t="str">
        <f>MID('Checksum-source'!$P48,CK$3,1)</f>
        <v>0</v>
      </c>
      <c r="CT50" t="str">
        <f>MID('Checksum-source'!$P48,CL$3,1)</f>
        <v>0</v>
      </c>
      <c r="CU50" s="14" t="str">
        <f>MID('Checksum-source'!$P48,CM$3,1)</f>
        <v>0</v>
      </c>
      <c r="CV50" s="13" t="str">
        <f>MID('Checksum-source'!$Q48,CN$3,1)</f>
        <v>0</v>
      </c>
      <c r="CW50" t="str">
        <f>MID('Checksum-source'!$Q48,CO$3,1)</f>
        <v>0</v>
      </c>
      <c r="CX50" t="str">
        <f>MID('Checksum-source'!$Q48,CP$3,1)</f>
        <v>0</v>
      </c>
      <c r="CY50" t="str">
        <f>MID('Checksum-source'!$Q48,CQ$3,1)</f>
        <v>1</v>
      </c>
      <c r="CZ50" t="str">
        <f>MID('Checksum-source'!$Q48,CR$3,1)</f>
        <v>1</v>
      </c>
      <c r="DA50" t="str">
        <f>MID('Checksum-source'!$Q48,CS$3,1)</f>
        <v>0</v>
      </c>
      <c r="DB50" t="str">
        <f>MID('Checksum-source'!$Q48,CT$3,1)</f>
        <v>0</v>
      </c>
      <c r="DC50" s="14" t="str">
        <f>MID('Checksum-source'!$Q48,CU$3,1)</f>
        <v>1</v>
      </c>
      <c r="DD50" t="str">
        <f>MID('Checksum-source'!$R48,CV$3,1)</f>
        <v>0</v>
      </c>
      <c r="DE50" t="str">
        <f>MID('Checksum-source'!$R48,CW$3,1)</f>
        <v>1</v>
      </c>
      <c r="DF50" t="str">
        <f>MID('Checksum-source'!$R48,CX$3,1)</f>
        <v>1</v>
      </c>
      <c r="DG50" t="str">
        <f>MID('Checksum-source'!$R48,CY$3,1)</f>
        <v>0</v>
      </c>
      <c r="DH50" t="str">
        <f>MID('Checksum-source'!$R48,CZ$3,1)</f>
        <v>0</v>
      </c>
      <c r="DI50" t="str">
        <f>MID('Checksum-source'!$R48,DA$3,1)</f>
        <v>0</v>
      </c>
      <c r="DJ50" t="str">
        <f>MID('Checksum-source'!$R48,DB$3,1)</f>
        <v>0</v>
      </c>
      <c r="DK50" t="str">
        <f>MID('Checksum-source'!$R48,DC$3,1)</f>
        <v>0</v>
      </c>
      <c r="DL50" s="20">
        <f t="shared" si="1"/>
        <v>0</v>
      </c>
      <c r="DM50" s="20">
        <f t="shared" si="2"/>
        <v>1</v>
      </c>
      <c r="DN50" s="20">
        <f t="shared" si="3"/>
        <v>1</v>
      </c>
      <c r="DO50" s="20">
        <f t="shared" si="4"/>
        <v>0</v>
      </c>
      <c r="DP50" s="20">
        <f t="shared" si="5"/>
        <v>0</v>
      </c>
      <c r="DQ50" s="20">
        <f t="shared" si="6"/>
        <v>0</v>
      </c>
      <c r="DR50" s="20">
        <f t="shared" si="7"/>
        <v>0</v>
      </c>
      <c r="DS50" s="20">
        <f t="shared" si="8"/>
        <v>0</v>
      </c>
      <c r="DT50" t="str">
        <f t="shared" si="9"/>
        <v>OK</v>
      </c>
    </row>
    <row r="51" spans="1:124">
      <c r="A51">
        <v>48</v>
      </c>
      <c r="B51" t="str">
        <f>VLOOKUP($A51,'Checksum-source'!$1:$1048576,3)</f>
        <v>Heating</v>
      </c>
      <c r="C51" t="str">
        <f>'Checksum-source'!D49</f>
        <v>Change temp</v>
      </c>
      <c r="D51" s="13" t="str">
        <f>MID('Checksum-source'!$E49,D$3,1)</f>
        <v>1</v>
      </c>
      <c r="E51" t="str">
        <f>MID('Checksum-source'!$E49,E$3,1)</f>
        <v>0</v>
      </c>
      <c r="F51" t="str">
        <f>MID('Checksum-source'!$E49,F$3,1)</f>
        <v>0</v>
      </c>
      <c r="G51" t="str">
        <f>MID('Checksum-source'!$E49,G$3,1)</f>
        <v>0</v>
      </c>
      <c r="H51" t="str">
        <f>MID('Checksum-source'!$E49,H$3,1)</f>
        <v>0</v>
      </c>
      <c r="I51" t="str">
        <f>MID('Checksum-source'!$E49,I$3,1)</f>
        <v>0</v>
      </c>
      <c r="J51" t="str">
        <f>MID('Checksum-source'!$E49,J$3,1)</f>
        <v>1</v>
      </c>
      <c r="K51" s="14" t="str">
        <f>MID('Checksum-source'!$E49,K$3,1)</f>
        <v>1</v>
      </c>
      <c r="L51" s="13" t="str">
        <f>MID('Checksum-source'!$F49,L$3,1)</f>
        <v>0</v>
      </c>
      <c r="M51" t="str">
        <f>MID('Checksum-source'!$F49,M$3,1)</f>
        <v>0</v>
      </c>
      <c r="N51" t="str">
        <f>MID('Checksum-source'!$F49,N$3,1)</f>
        <v>0</v>
      </c>
      <c r="O51" t="str">
        <f>MID('Checksum-source'!$F49,O$3,1)</f>
        <v>0</v>
      </c>
      <c r="P51" t="str">
        <f>MID('Checksum-source'!$F49,P$3,1)</f>
        <v>0</v>
      </c>
      <c r="Q51" t="str">
        <f>MID('Checksum-source'!$F49,Q$3,1)</f>
        <v>1</v>
      </c>
      <c r="R51" t="str">
        <f>MID('Checksum-source'!$F49,R$3,1)</f>
        <v>1</v>
      </c>
      <c r="S51" s="14" t="str">
        <f>MID('Checksum-source'!$F49,S$3,1)</f>
        <v>0</v>
      </c>
      <c r="T51" s="13" t="str">
        <f>MID('Checksum-source'!$G49,T$3,1)</f>
        <v>0</v>
      </c>
      <c r="U51" t="str">
        <f>MID('Checksum-source'!$G49,U$3,1)</f>
        <v>0</v>
      </c>
      <c r="V51" t="str">
        <f>MID('Checksum-source'!$G49,V$3,1)</f>
        <v>0</v>
      </c>
      <c r="W51" t="str">
        <f>MID('Checksum-source'!$G49,W$3,1)</f>
        <v>0</v>
      </c>
      <c r="X51" t="str">
        <f>MID('Checksum-source'!$G49,X$3,1)</f>
        <v>0</v>
      </c>
      <c r="Y51" t="str">
        <f>MID('Checksum-source'!$G49,Y$3,1)</f>
        <v>0</v>
      </c>
      <c r="Z51" t="str">
        <f>MID('Checksum-source'!$G49,Z$3,1)</f>
        <v>0</v>
      </c>
      <c r="AA51" s="14" t="str">
        <f>MID('Checksum-source'!$G49,AA$3,1)</f>
        <v>0</v>
      </c>
      <c r="AB51" s="13" t="str">
        <f>MID('Checksum-source'!$H49,AB$3,1)</f>
        <v>0</v>
      </c>
      <c r="AC51" t="str">
        <f>MID('Checksum-source'!$H49,AC$3,1)</f>
        <v>1</v>
      </c>
      <c r="AD51" t="str">
        <f>MID('Checksum-source'!$H49,AD$3,1)</f>
        <v>0</v>
      </c>
      <c r="AE51" t="str">
        <f>MID('Checksum-source'!$H49,AE$3,1)</f>
        <v>1</v>
      </c>
      <c r="AF51" t="str">
        <f>MID('Checksum-source'!$H49,AF$3,1)</f>
        <v>0</v>
      </c>
      <c r="AG51" t="str">
        <f>MID('Checksum-source'!$H49,AG$3,1)</f>
        <v>0</v>
      </c>
      <c r="AH51" t="str">
        <f>MID('Checksum-source'!$H49,AH$3,1)</f>
        <v>0</v>
      </c>
      <c r="AI51" s="14" t="str">
        <f>MID('Checksum-source'!$H49,AI$3,1)</f>
        <v>0</v>
      </c>
      <c r="AJ51" s="13" t="str">
        <f>MID('Checksum-source'!$I49,AJ$3,1)</f>
        <v>0</v>
      </c>
      <c r="AK51" t="str">
        <f>MID('Checksum-source'!$I49,AK$3,1)</f>
        <v>0</v>
      </c>
      <c r="AL51" t="str">
        <f>MID('Checksum-source'!$I49,AL$3,1)</f>
        <v>0</v>
      </c>
      <c r="AM51" t="str">
        <f>MID('Checksum-source'!$I49,AM$3,1)</f>
        <v>0</v>
      </c>
      <c r="AN51" t="str">
        <f>MID('Checksum-source'!$I49,AN$3,1)</f>
        <v>0</v>
      </c>
      <c r="AO51" t="str">
        <f>MID('Checksum-source'!$I49,AO$3,1)</f>
        <v>0</v>
      </c>
      <c r="AP51" t="str">
        <f>MID('Checksum-source'!$I49,AP$3,1)</f>
        <v>0</v>
      </c>
      <c r="AQ51" s="14" t="str">
        <f>MID('Checksum-source'!$I49,AQ$3,1)</f>
        <v>0</v>
      </c>
      <c r="AR51" s="13" t="str">
        <f>MID('Checksum-source'!$J49,AJ$3,1)</f>
        <v>0</v>
      </c>
      <c r="AS51" t="str">
        <f>MID('Checksum-source'!$J49,AK$3,1)</f>
        <v>0</v>
      </c>
      <c r="AT51" t="str">
        <f>MID('Checksum-source'!$J49,AL$3,1)</f>
        <v>0</v>
      </c>
      <c r="AU51" t="str">
        <f>MID('Checksum-source'!$J49,AM$3,1)</f>
        <v>0</v>
      </c>
      <c r="AV51" t="str">
        <f>MID('Checksum-source'!$J49,AN$3,1)</f>
        <v>0</v>
      </c>
      <c r="AW51" t="str">
        <f>MID('Checksum-source'!$J49,AO$3,1)</f>
        <v>0</v>
      </c>
      <c r="AX51" t="str">
        <f>MID('Checksum-source'!$J49,AP$3,1)</f>
        <v>0</v>
      </c>
      <c r="AY51" s="14" t="str">
        <f>MID('Checksum-source'!$J49,AQ$3,1)</f>
        <v>0</v>
      </c>
      <c r="AZ51" s="13" t="str">
        <f>MID('Checksum-source'!$K49,AR$3,1)</f>
        <v>1</v>
      </c>
      <c r="BA51" t="str">
        <f>MID('Checksum-source'!$K49,AS$3,1)</f>
        <v>0</v>
      </c>
      <c r="BB51" t="str">
        <f>MID('Checksum-source'!$K49,AT$3,1)</f>
        <v>0</v>
      </c>
      <c r="BC51" t="str">
        <f>MID('Checksum-source'!$K49,AU$3,1)</f>
        <v>0</v>
      </c>
      <c r="BD51" t="str">
        <f>MID('Checksum-source'!$K49,AV$3,1)</f>
        <v>1</v>
      </c>
      <c r="BE51" t="str">
        <f>MID('Checksum-source'!$K49,AW$3,1)</f>
        <v>1</v>
      </c>
      <c r="BF51" t="str">
        <f>MID('Checksum-source'!$K49,AX$3,1)</f>
        <v>1</v>
      </c>
      <c r="BG51" s="14" t="str">
        <f>MID('Checksum-source'!$K49,AY$3,1)</f>
        <v>1</v>
      </c>
      <c r="BH51" s="13" t="str">
        <f>MID('Checksum-source'!$L49,AZ$3,1)</f>
        <v>0</v>
      </c>
      <c r="BI51" t="str">
        <f>MID('Checksum-source'!$L49,BA$3,1)</f>
        <v>0</v>
      </c>
      <c r="BJ51" t="str">
        <f>MID('Checksum-source'!$L49,BB$3,1)</f>
        <v>1</v>
      </c>
      <c r="BK51" t="str">
        <f>MID('Checksum-source'!$L49,BC$3,1)</f>
        <v>1</v>
      </c>
      <c r="BL51" t="str">
        <f>MID('Checksum-source'!$L49,BD$3,1)</f>
        <v>0</v>
      </c>
      <c r="BM51" t="str">
        <f>MID('Checksum-source'!$L49,BE$3,1)</f>
        <v>1</v>
      </c>
      <c r="BN51" t="str">
        <f>MID('Checksum-source'!$L49,BF$3,1)</f>
        <v>1</v>
      </c>
      <c r="BO51" s="14" t="str">
        <f>MID('Checksum-source'!$L49,BG$3,1)</f>
        <v>0</v>
      </c>
      <c r="BP51" s="13" t="str">
        <f>MID('Checksum-source'!$M49,BH$3,1)</f>
        <v>0</v>
      </c>
      <c r="BQ51" t="str">
        <f>MID('Checksum-source'!$M49,BI$3,1)</f>
        <v>0</v>
      </c>
      <c r="BR51" t="str">
        <f>MID('Checksum-source'!$M49,BJ$3,1)</f>
        <v>0</v>
      </c>
      <c r="BS51" t="str">
        <f>MID('Checksum-source'!$M49,BK$3,1)</f>
        <v>0</v>
      </c>
      <c r="BT51" t="str">
        <f>MID('Checksum-source'!$M49,BL$3,1)</f>
        <v>0</v>
      </c>
      <c r="BU51" t="str">
        <f>MID('Checksum-source'!$M49,BM$3,1)</f>
        <v>0</v>
      </c>
      <c r="BV51" t="str">
        <f>MID('Checksum-source'!$M49,BN$3,1)</f>
        <v>0</v>
      </c>
      <c r="BW51" s="14" t="str">
        <f>MID('Checksum-source'!$M49,BO$3,1)</f>
        <v>0</v>
      </c>
      <c r="BX51" s="13" t="str">
        <f>MID('Checksum-source'!$N49,BP$3,1)</f>
        <v>0</v>
      </c>
      <c r="BY51" t="str">
        <f>MID('Checksum-source'!$N49,BQ$3,1)</f>
        <v>0</v>
      </c>
      <c r="BZ51" t="str">
        <f>MID('Checksum-source'!$N49,BR$3,1)</f>
        <v>0</v>
      </c>
      <c r="CA51" t="str">
        <f>MID('Checksum-source'!$N49,BS$3,1)</f>
        <v>0</v>
      </c>
      <c r="CB51" t="str">
        <f>MID('Checksum-source'!$N49,BT$3,1)</f>
        <v>0</v>
      </c>
      <c r="CC51" t="str">
        <f>MID('Checksum-source'!$N49,BU$3,1)</f>
        <v>0</v>
      </c>
      <c r="CD51" t="str">
        <f>MID('Checksum-source'!$N49,BV$3,1)</f>
        <v>0</v>
      </c>
      <c r="CE51" s="14" t="str">
        <f>MID('Checksum-source'!$N49,BW$3,1)</f>
        <v>0</v>
      </c>
      <c r="CF51" s="13" t="str">
        <f>MID('Checksum-source'!$O49,BX$3,1)</f>
        <v>0</v>
      </c>
      <c r="CG51" t="str">
        <f>MID('Checksum-source'!$O49,BY$3,1)</f>
        <v>0</v>
      </c>
      <c r="CH51" t="str">
        <f>MID('Checksum-source'!$O49,BZ$3,1)</f>
        <v>0</v>
      </c>
      <c r="CI51" t="str">
        <f>MID('Checksum-source'!$O49,CA$3,1)</f>
        <v>0</v>
      </c>
      <c r="CJ51" t="str">
        <f>MID('Checksum-source'!$O49,CB$3,1)</f>
        <v>0</v>
      </c>
      <c r="CK51" t="str">
        <f>MID('Checksum-source'!$O49,CC$3,1)</f>
        <v>0</v>
      </c>
      <c r="CL51" t="str">
        <f>MID('Checksum-source'!$O49,CD$3,1)</f>
        <v>0</v>
      </c>
      <c r="CM51" s="14" t="str">
        <f>MID('Checksum-source'!$O49,CE$3,1)</f>
        <v>0</v>
      </c>
      <c r="CN51" s="13" t="str">
        <f>MID('Checksum-source'!$P49,CF$3,1)</f>
        <v>1</v>
      </c>
      <c r="CO51" t="str">
        <f>MID('Checksum-source'!$P49,CG$3,1)</f>
        <v>0</v>
      </c>
      <c r="CP51" t="str">
        <f>MID('Checksum-source'!$P49,CH$3,1)</f>
        <v>0</v>
      </c>
      <c r="CQ51" t="str">
        <f>MID('Checksum-source'!$P49,CI$3,1)</f>
        <v>0</v>
      </c>
      <c r="CR51" t="str">
        <f>MID('Checksum-source'!$P49,CJ$3,1)</f>
        <v>0</v>
      </c>
      <c r="CS51" t="str">
        <f>MID('Checksum-source'!$P49,CK$3,1)</f>
        <v>0</v>
      </c>
      <c r="CT51" t="str">
        <f>MID('Checksum-source'!$P49,CL$3,1)</f>
        <v>0</v>
      </c>
      <c r="CU51" s="14" t="str">
        <f>MID('Checksum-source'!$P49,CM$3,1)</f>
        <v>0</v>
      </c>
      <c r="CV51" s="13" t="str">
        <f>MID('Checksum-source'!$Q49,CN$3,1)</f>
        <v>0</v>
      </c>
      <c r="CW51" t="str">
        <f>MID('Checksum-source'!$Q49,CO$3,1)</f>
        <v>0</v>
      </c>
      <c r="CX51" t="str">
        <f>MID('Checksum-source'!$Q49,CP$3,1)</f>
        <v>0</v>
      </c>
      <c r="CY51" t="str">
        <f>MID('Checksum-source'!$Q49,CQ$3,1)</f>
        <v>1</v>
      </c>
      <c r="CZ51" t="str">
        <f>MID('Checksum-source'!$Q49,CR$3,1)</f>
        <v>1</v>
      </c>
      <c r="DA51" t="str">
        <f>MID('Checksum-source'!$Q49,CS$3,1)</f>
        <v>0</v>
      </c>
      <c r="DB51" t="str">
        <f>MID('Checksum-source'!$Q49,CT$3,1)</f>
        <v>0</v>
      </c>
      <c r="DC51" s="14" t="str">
        <f>MID('Checksum-source'!$Q49,CU$3,1)</f>
        <v>1</v>
      </c>
      <c r="DD51" t="str">
        <f>MID('Checksum-source'!$R49,CV$3,1)</f>
        <v>0</v>
      </c>
      <c r="DE51" t="str">
        <f>MID('Checksum-source'!$R49,CW$3,1)</f>
        <v>1</v>
      </c>
      <c r="DF51" t="str">
        <f>MID('Checksum-source'!$R49,CX$3,1)</f>
        <v>1</v>
      </c>
      <c r="DG51" t="str">
        <f>MID('Checksum-source'!$R49,CY$3,1)</f>
        <v>1</v>
      </c>
      <c r="DH51" t="str">
        <f>MID('Checksum-source'!$R49,CZ$3,1)</f>
        <v>0</v>
      </c>
      <c r="DI51" t="str">
        <f>MID('Checksum-source'!$R49,DA$3,1)</f>
        <v>0</v>
      </c>
      <c r="DJ51" t="str">
        <f>MID('Checksum-source'!$R49,DB$3,1)</f>
        <v>0</v>
      </c>
      <c r="DK51" t="str">
        <f>MID('Checksum-source'!$R49,DC$3,1)</f>
        <v>0</v>
      </c>
      <c r="DL51" s="20">
        <f t="shared" si="1"/>
        <v>0</v>
      </c>
      <c r="DM51" s="20">
        <f t="shared" si="2"/>
        <v>1</v>
      </c>
      <c r="DN51" s="20">
        <f t="shared" si="3"/>
        <v>1</v>
      </c>
      <c r="DO51" s="20">
        <f t="shared" si="4"/>
        <v>1</v>
      </c>
      <c r="DP51" s="20">
        <f t="shared" si="5"/>
        <v>0</v>
      </c>
      <c r="DQ51" s="20">
        <f t="shared" si="6"/>
        <v>0</v>
      </c>
      <c r="DR51" s="20">
        <f t="shared" si="7"/>
        <v>0</v>
      </c>
      <c r="DS51" s="20">
        <f t="shared" si="8"/>
        <v>0</v>
      </c>
      <c r="DT51" t="str">
        <f t="shared" si="9"/>
        <v>OK</v>
      </c>
    </row>
    <row r="52" spans="1:124" ht="15" customHeight="1">
      <c r="A52">
        <v>49</v>
      </c>
      <c r="B52" t="str">
        <f>VLOOKUP($A52,'Checksum-source'!$1:$1048576,3)</f>
        <v>Heating</v>
      </c>
      <c r="C52" t="str">
        <f>'Checksum-source'!D50</f>
        <v>Change temp</v>
      </c>
      <c r="D52" s="13" t="str">
        <f>MID('Checksum-source'!$E50,D$3,1)</f>
        <v>1</v>
      </c>
      <c r="E52" t="str">
        <f>MID('Checksum-source'!$E50,E$3,1)</f>
        <v>0</v>
      </c>
      <c r="F52" t="str">
        <f>MID('Checksum-source'!$E50,F$3,1)</f>
        <v>0</v>
      </c>
      <c r="G52" t="str">
        <f>MID('Checksum-source'!$E50,G$3,1)</f>
        <v>0</v>
      </c>
      <c r="H52" t="str">
        <f>MID('Checksum-source'!$E50,H$3,1)</f>
        <v>0</v>
      </c>
      <c r="I52" t="str">
        <f>MID('Checksum-source'!$E50,I$3,1)</f>
        <v>0</v>
      </c>
      <c r="J52" t="str">
        <f>MID('Checksum-source'!$E50,J$3,1)</f>
        <v>1</v>
      </c>
      <c r="K52" s="14" t="str">
        <f>MID('Checksum-source'!$E50,K$3,1)</f>
        <v>1</v>
      </c>
      <c r="L52" s="13" t="str">
        <f>MID('Checksum-source'!$F50,L$3,1)</f>
        <v>0</v>
      </c>
      <c r="M52" t="str">
        <f>MID('Checksum-source'!$F50,M$3,1)</f>
        <v>0</v>
      </c>
      <c r="N52" t="str">
        <f>MID('Checksum-source'!$F50,N$3,1)</f>
        <v>0</v>
      </c>
      <c r="O52" t="str">
        <f>MID('Checksum-source'!$F50,O$3,1)</f>
        <v>0</v>
      </c>
      <c r="P52" t="str">
        <f>MID('Checksum-source'!$F50,P$3,1)</f>
        <v>0</v>
      </c>
      <c r="Q52" t="str">
        <f>MID('Checksum-source'!$F50,Q$3,1)</f>
        <v>1</v>
      </c>
      <c r="R52" t="str">
        <f>MID('Checksum-source'!$F50,R$3,1)</f>
        <v>1</v>
      </c>
      <c r="S52" s="14" t="str">
        <f>MID('Checksum-source'!$F50,S$3,1)</f>
        <v>0</v>
      </c>
      <c r="T52" s="13" t="str">
        <f>MID('Checksum-source'!$G50,T$3,1)</f>
        <v>0</v>
      </c>
      <c r="U52" t="str">
        <f>MID('Checksum-source'!$G50,U$3,1)</f>
        <v>0</v>
      </c>
      <c r="V52" t="str">
        <f>MID('Checksum-source'!$G50,V$3,1)</f>
        <v>0</v>
      </c>
      <c r="W52" t="str">
        <f>MID('Checksum-source'!$G50,W$3,1)</f>
        <v>0</v>
      </c>
      <c r="X52" t="str">
        <f>MID('Checksum-source'!$G50,X$3,1)</f>
        <v>0</v>
      </c>
      <c r="Y52" t="str">
        <f>MID('Checksum-source'!$G50,Y$3,1)</f>
        <v>0</v>
      </c>
      <c r="Z52" t="str">
        <f>MID('Checksum-source'!$G50,Z$3,1)</f>
        <v>0</v>
      </c>
      <c r="AA52" s="14" t="str">
        <f>MID('Checksum-source'!$G50,AA$3,1)</f>
        <v>0</v>
      </c>
      <c r="AB52" s="13" t="str">
        <f>MID('Checksum-source'!$H50,AB$3,1)</f>
        <v>0</v>
      </c>
      <c r="AC52" t="str">
        <f>MID('Checksum-source'!$H50,AC$3,1)</f>
        <v>1</v>
      </c>
      <c r="AD52" t="str">
        <f>MID('Checksum-source'!$H50,AD$3,1)</f>
        <v>1</v>
      </c>
      <c r="AE52" t="str">
        <f>MID('Checksum-source'!$H50,AE$3,1)</f>
        <v>0</v>
      </c>
      <c r="AF52" t="str">
        <f>MID('Checksum-source'!$H50,AF$3,1)</f>
        <v>0</v>
      </c>
      <c r="AG52" t="str">
        <f>MID('Checksum-source'!$H50,AG$3,1)</f>
        <v>0</v>
      </c>
      <c r="AH52" t="str">
        <f>MID('Checksum-source'!$H50,AH$3,1)</f>
        <v>0</v>
      </c>
      <c r="AI52" s="14" t="str">
        <f>MID('Checksum-source'!$H50,AI$3,1)</f>
        <v>0</v>
      </c>
      <c r="AJ52" s="13" t="str">
        <f>MID('Checksum-source'!$I50,AJ$3,1)</f>
        <v>0</v>
      </c>
      <c r="AK52" t="str">
        <f>MID('Checksum-source'!$I50,AK$3,1)</f>
        <v>0</v>
      </c>
      <c r="AL52" t="str">
        <f>MID('Checksum-source'!$I50,AL$3,1)</f>
        <v>0</v>
      </c>
      <c r="AM52" t="str">
        <f>MID('Checksum-source'!$I50,AM$3,1)</f>
        <v>0</v>
      </c>
      <c r="AN52" t="str">
        <f>MID('Checksum-source'!$I50,AN$3,1)</f>
        <v>0</v>
      </c>
      <c r="AO52" t="str">
        <f>MID('Checksum-source'!$I50,AO$3,1)</f>
        <v>0</v>
      </c>
      <c r="AP52" t="str">
        <f>MID('Checksum-source'!$I50,AP$3,1)</f>
        <v>0</v>
      </c>
      <c r="AQ52" s="14" t="str">
        <f>MID('Checksum-source'!$I50,AQ$3,1)</f>
        <v>0</v>
      </c>
      <c r="AR52" s="13" t="str">
        <f>MID('Checksum-source'!$J50,AJ$3,1)</f>
        <v>0</v>
      </c>
      <c r="AS52" t="str">
        <f>MID('Checksum-source'!$J50,AK$3,1)</f>
        <v>0</v>
      </c>
      <c r="AT52" t="str">
        <f>MID('Checksum-source'!$J50,AL$3,1)</f>
        <v>0</v>
      </c>
      <c r="AU52" t="str">
        <f>MID('Checksum-source'!$J50,AM$3,1)</f>
        <v>0</v>
      </c>
      <c r="AV52" t="str">
        <f>MID('Checksum-source'!$J50,AN$3,1)</f>
        <v>0</v>
      </c>
      <c r="AW52" t="str">
        <f>MID('Checksum-source'!$J50,AO$3,1)</f>
        <v>0</v>
      </c>
      <c r="AX52" t="str">
        <f>MID('Checksum-source'!$J50,AP$3,1)</f>
        <v>0</v>
      </c>
      <c r="AY52" s="14" t="str">
        <f>MID('Checksum-source'!$J50,AQ$3,1)</f>
        <v>0</v>
      </c>
      <c r="AZ52" s="13" t="str">
        <f>MID('Checksum-source'!$K50,AR$3,1)</f>
        <v>1</v>
      </c>
      <c r="BA52" t="str">
        <f>MID('Checksum-source'!$K50,AS$3,1)</f>
        <v>0</v>
      </c>
      <c r="BB52" t="str">
        <f>MID('Checksum-source'!$K50,AT$3,1)</f>
        <v>0</v>
      </c>
      <c r="BC52" t="str">
        <f>MID('Checksum-source'!$K50,AU$3,1)</f>
        <v>0</v>
      </c>
      <c r="BD52" t="str">
        <f>MID('Checksum-source'!$K50,AV$3,1)</f>
        <v>1</v>
      </c>
      <c r="BE52" t="str">
        <f>MID('Checksum-source'!$K50,AW$3,1)</f>
        <v>1</v>
      </c>
      <c r="BF52" t="str">
        <f>MID('Checksum-source'!$K50,AX$3,1)</f>
        <v>1</v>
      </c>
      <c r="BG52" s="14" t="str">
        <f>MID('Checksum-source'!$K50,AY$3,1)</f>
        <v>1</v>
      </c>
      <c r="BH52" s="13" t="str">
        <f>MID('Checksum-source'!$L50,AZ$3,1)</f>
        <v>0</v>
      </c>
      <c r="BI52" t="str">
        <f>MID('Checksum-source'!$L50,BA$3,1)</f>
        <v>0</v>
      </c>
      <c r="BJ52" t="str">
        <f>MID('Checksum-source'!$L50,BB$3,1)</f>
        <v>1</v>
      </c>
      <c r="BK52" t="str">
        <f>MID('Checksum-source'!$L50,BC$3,1)</f>
        <v>1</v>
      </c>
      <c r="BL52" t="str">
        <f>MID('Checksum-source'!$L50,BD$3,1)</f>
        <v>0</v>
      </c>
      <c r="BM52" t="str">
        <f>MID('Checksum-source'!$L50,BE$3,1)</f>
        <v>1</v>
      </c>
      <c r="BN52" t="str">
        <f>MID('Checksum-source'!$L50,BF$3,1)</f>
        <v>1</v>
      </c>
      <c r="BO52" s="14" t="str">
        <f>MID('Checksum-source'!$L50,BG$3,1)</f>
        <v>1</v>
      </c>
      <c r="BP52" s="13" t="str">
        <f>MID('Checksum-source'!$M50,BH$3,1)</f>
        <v>0</v>
      </c>
      <c r="BQ52" t="str">
        <f>MID('Checksum-source'!$M50,BI$3,1)</f>
        <v>0</v>
      </c>
      <c r="BR52" t="str">
        <f>MID('Checksum-source'!$M50,BJ$3,1)</f>
        <v>0</v>
      </c>
      <c r="BS52" t="str">
        <f>MID('Checksum-source'!$M50,BK$3,1)</f>
        <v>0</v>
      </c>
      <c r="BT52" t="str">
        <f>MID('Checksum-source'!$M50,BL$3,1)</f>
        <v>0</v>
      </c>
      <c r="BU52" t="str">
        <f>MID('Checksum-source'!$M50,BM$3,1)</f>
        <v>0</v>
      </c>
      <c r="BV52" t="str">
        <f>MID('Checksum-source'!$M50,BN$3,1)</f>
        <v>0</v>
      </c>
      <c r="BW52" s="14" t="str">
        <f>MID('Checksum-source'!$M50,BO$3,1)</f>
        <v>0</v>
      </c>
      <c r="BX52" s="13" t="str">
        <f>MID('Checksum-source'!$N50,BP$3,1)</f>
        <v>0</v>
      </c>
      <c r="BY52" t="str">
        <f>MID('Checksum-source'!$N50,BQ$3,1)</f>
        <v>0</v>
      </c>
      <c r="BZ52" t="str">
        <f>MID('Checksum-source'!$N50,BR$3,1)</f>
        <v>0</v>
      </c>
      <c r="CA52" t="str">
        <f>MID('Checksum-source'!$N50,BS$3,1)</f>
        <v>0</v>
      </c>
      <c r="CB52" t="str">
        <f>MID('Checksum-source'!$N50,BT$3,1)</f>
        <v>0</v>
      </c>
      <c r="CC52" t="str">
        <f>MID('Checksum-source'!$N50,BU$3,1)</f>
        <v>0</v>
      </c>
      <c r="CD52" t="str">
        <f>MID('Checksum-source'!$N50,BV$3,1)</f>
        <v>0</v>
      </c>
      <c r="CE52" s="14" t="str">
        <f>MID('Checksum-source'!$N50,BW$3,1)</f>
        <v>0</v>
      </c>
      <c r="CF52" s="13" t="str">
        <f>MID('Checksum-source'!$O50,BX$3,1)</f>
        <v>0</v>
      </c>
      <c r="CG52" t="str">
        <f>MID('Checksum-source'!$O50,BY$3,1)</f>
        <v>0</v>
      </c>
      <c r="CH52" t="str">
        <f>MID('Checksum-source'!$O50,BZ$3,1)</f>
        <v>0</v>
      </c>
      <c r="CI52" t="str">
        <f>MID('Checksum-source'!$O50,CA$3,1)</f>
        <v>0</v>
      </c>
      <c r="CJ52" t="str">
        <f>MID('Checksum-source'!$O50,CB$3,1)</f>
        <v>0</v>
      </c>
      <c r="CK52" t="str">
        <f>MID('Checksum-source'!$O50,CC$3,1)</f>
        <v>0</v>
      </c>
      <c r="CL52" t="str">
        <f>MID('Checksum-source'!$O50,CD$3,1)</f>
        <v>0</v>
      </c>
      <c r="CM52" s="14" t="str">
        <f>MID('Checksum-source'!$O50,CE$3,1)</f>
        <v>0</v>
      </c>
      <c r="CN52" s="13" t="str">
        <f>MID('Checksum-source'!$P50,CF$3,1)</f>
        <v>1</v>
      </c>
      <c r="CO52" t="str">
        <f>MID('Checksum-source'!$P50,CG$3,1)</f>
        <v>0</v>
      </c>
      <c r="CP52" t="str">
        <f>MID('Checksum-source'!$P50,CH$3,1)</f>
        <v>0</v>
      </c>
      <c r="CQ52" t="str">
        <f>MID('Checksum-source'!$P50,CI$3,1)</f>
        <v>0</v>
      </c>
      <c r="CR52" t="str">
        <f>MID('Checksum-source'!$P50,CJ$3,1)</f>
        <v>0</v>
      </c>
      <c r="CS52" t="str">
        <f>MID('Checksum-source'!$P50,CK$3,1)</f>
        <v>0</v>
      </c>
      <c r="CT52" t="str">
        <f>MID('Checksum-source'!$P50,CL$3,1)</f>
        <v>0</v>
      </c>
      <c r="CU52" s="14" t="str">
        <f>MID('Checksum-source'!$P50,CM$3,1)</f>
        <v>0</v>
      </c>
      <c r="CV52" s="13" t="str">
        <f>MID('Checksum-source'!$Q50,CN$3,1)</f>
        <v>0</v>
      </c>
      <c r="CW52" t="str">
        <f>MID('Checksum-source'!$Q50,CO$3,1)</f>
        <v>0</v>
      </c>
      <c r="CX52" t="str">
        <f>MID('Checksum-source'!$Q50,CP$3,1)</f>
        <v>0</v>
      </c>
      <c r="CY52" t="str">
        <f>MID('Checksum-source'!$Q50,CQ$3,1)</f>
        <v>1</v>
      </c>
      <c r="CZ52" t="str">
        <f>MID('Checksum-source'!$Q50,CR$3,1)</f>
        <v>1</v>
      </c>
      <c r="DA52" t="str">
        <f>MID('Checksum-source'!$Q50,CS$3,1)</f>
        <v>0</v>
      </c>
      <c r="DB52" t="str">
        <f>MID('Checksum-source'!$Q50,CT$3,1)</f>
        <v>0</v>
      </c>
      <c r="DC52" s="14" t="str">
        <f>MID('Checksum-source'!$Q50,CU$3,1)</f>
        <v>1</v>
      </c>
      <c r="DD52" t="str">
        <f>MID('Checksum-source'!$R50,CV$3,1)</f>
        <v>0</v>
      </c>
      <c r="DE52" t="str">
        <f>MID('Checksum-source'!$R50,CW$3,1)</f>
        <v>1</v>
      </c>
      <c r="DF52" t="str">
        <f>MID('Checksum-source'!$R50,CX$3,1)</f>
        <v>0</v>
      </c>
      <c r="DG52" t="str">
        <f>MID('Checksum-source'!$R50,CY$3,1)</f>
        <v>0</v>
      </c>
      <c r="DH52" t="str">
        <f>MID('Checksum-source'!$R50,CZ$3,1)</f>
        <v>0</v>
      </c>
      <c r="DI52" t="str">
        <f>MID('Checksum-source'!$R50,DA$3,1)</f>
        <v>0</v>
      </c>
      <c r="DJ52" t="str">
        <f>MID('Checksum-source'!$R50,DB$3,1)</f>
        <v>0</v>
      </c>
      <c r="DK52" t="str">
        <f>MID('Checksum-source'!$R50,DC$3,1)</f>
        <v>1</v>
      </c>
      <c r="DL52" s="20">
        <f t="shared" si="1"/>
        <v>0</v>
      </c>
      <c r="DM52" s="20">
        <f t="shared" si="2"/>
        <v>1</v>
      </c>
      <c r="DN52" s="20">
        <f t="shared" si="3"/>
        <v>0</v>
      </c>
      <c r="DO52" s="20">
        <f t="shared" si="4"/>
        <v>0</v>
      </c>
      <c r="DP52" s="20">
        <f t="shared" si="5"/>
        <v>0</v>
      </c>
      <c r="DQ52" s="20">
        <f t="shared" si="6"/>
        <v>0</v>
      </c>
      <c r="DR52" s="20">
        <f t="shared" si="7"/>
        <v>0</v>
      </c>
      <c r="DS52" s="20">
        <f t="shared" si="8"/>
        <v>1</v>
      </c>
      <c r="DT52" t="str">
        <f t="shared" si="9"/>
        <v>OK</v>
      </c>
    </row>
    <row r="53" spans="1:124">
      <c r="A53">
        <v>50</v>
      </c>
      <c r="B53" t="str">
        <f>VLOOKUP($A53,'Checksum-source'!$1:$1048576,3)</f>
        <v>Heating</v>
      </c>
      <c r="C53" t="str">
        <f>'Checksum-source'!D51</f>
        <v>Change temp</v>
      </c>
      <c r="D53" s="13" t="str">
        <f>MID('Checksum-source'!$E51,D$3,1)</f>
        <v>1</v>
      </c>
      <c r="E53" t="str">
        <f>MID('Checksum-source'!$E51,E$3,1)</f>
        <v>0</v>
      </c>
      <c r="F53" t="str">
        <f>MID('Checksum-source'!$E51,F$3,1)</f>
        <v>0</v>
      </c>
      <c r="G53" t="str">
        <f>MID('Checksum-source'!$E51,G$3,1)</f>
        <v>0</v>
      </c>
      <c r="H53" t="str">
        <f>MID('Checksum-source'!$E51,H$3,1)</f>
        <v>0</v>
      </c>
      <c r="I53" t="str">
        <f>MID('Checksum-source'!$E51,I$3,1)</f>
        <v>0</v>
      </c>
      <c r="J53" t="str">
        <f>MID('Checksum-source'!$E51,J$3,1)</f>
        <v>1</v>
      </c>
      <c r="K53" s="14" t="str">
        <f>MID('Checksum-source'!$E51,K$3,1)</f>
        <v>1</v>
      </c>
      <c r="L53" s="13" t="str">
        <f>MID('Checksum-source'!$F51,L$3,1)</f>
        <v>0</v>
      </c>
      <c r="M53" t="str">
        <f>MID('Checksum-source'!$F51,M$3,1)</f>
        <v>0</v>
      </c>
      <c r="N53" t="str">
        <f>MID('Checksum-source'!$F51,N$3,1)</f>
        <v>0</v>
      </c>
      <c r="O53" t="str">
        <f>MID('Checksum-source'!$F51,O$3,1)</f>
        <v>0</v>
      </c>
      <c r="P53" t="str">
        <f>MID('Checksum-source'!$F51,P$3,1)</f>
        <v>0</v>
      </c>
      <c r="Q53" t="str">
        <f>MID('Checksum-source'!$F51,Q$3,1)</f>
        <v>1</v>
      </c>
      <c r="R53" t="str">
        <f>MID('Checksum-source'!$F51,R$3,1)</f>
        <v>1</v>
      </c>
      <c r="S53" s="14" t="str">
        <f>MID('Checksum-source'!$F51,S$3,1)</f>
        <v>0</v>
      </c>
      <c r="T53" s="13" t="str">
        <f>MID('Checksum-source'!$G51,T$3,1)</f>
        <v>0</v>
      </c>
      <c r="U53" t="str">
        <f>MID('Checksum-source'!$G51,U$3,1)</f>
        <v>0</v>
      </c>
      <c r="V53" t="str">
        <f>MID('Checksum-source'!$G51,V$3,1)</f>
        <v>0</v>
      </c>
      <c r="W53" t="str">
        <f>MID('Checksum-source'!$G51,W$3,1)</f>
        <v>0</v>
      </c>
      <c r="X53" t="str">
        <f>MID('Checksum-source'!$G51,X$3,1)</f>
        <v>0</v>
      </c>
      <c r="Y53" t="str">
        <f>MID('Checksum-source'!$G51,Y$3,1)</f>
        <v>0</v>
      </c>
      <c r="Z53" t="str">
        <f>MID('Checksum-source'!$G51,Z$3,1)</f>
        <v>0</v>
      </c>
      <c r="AA53" s="14" t="str">
        <f>MID('Checksum-source'!$G51,AA$3,1)</f>
        <v>0</v>
      </c>
      <c r="AB53" s="13" t="str">
        <f>MID('Checksum-source'!$H51,AB$3,1)</f>
        <v>0</v>
      </c>
      <c r="AC53" t="str">
        <f>MID('Checksum-source'!$H51,AC$3,1)</f>
        <v>1</v>
      </c>
      <c r="AD53" t="str">
        <f>MID('Checksum-source'!$H51,AD$3,1)</f>
        <v>1</v>
      </c>
      <c r="AE53" t="str">
        <f>MID('Checksum-source'!$H51,AE$3,1)</f>
        <v>1</v>
      </c>
      <c r="AF53" t="str">
        <f>MID('Checksum-source'!$H51,AF$3,1)</f>
        <v>0</v>
      </c>
      <c r="AG53" t="str">
        <f>MID('Checksum-source'!$H51,AG$3,1)</f>
        <v>0</v>
      </c>
      <c r="AH53" t="str">
        <f>MID('Checksum-source'!$H51,AH$3,1)</f>
        <v>0</v>
      </c>
      <c r="AI53" s="14" t="str">
        <f>MID('Checksum-source'!$H51,AI$3,1)</f>
        <v>0</v>
      </c>
      <c r="AJ53" s="13" t="str">
        <f>MID('Checksum-source'!$I51,AJ$3,1)</f>
        <v>0</v>
      </c>
      <c r="AK53" t="str">
        <f>MID('Checksum-source'!$I51,AK$3,1)</f>
        <v>0</v>
      </c>
      <c r="AL53" t="str">
        <f>MID('Checksum-source'!$I51,AL$3,1)</f>
        <v>0</v>
      </c>
      <c r="AM53" t="str">
        <f>MID('Checksum-source'!$I51,AM$3,1)</f>
        <v>0</v>
      </c>
      <c r="AN53" t="str">
        <f>MID('Checksum-source'!$I51,AN$3,1)</f>
        <v>0</v>
      </c>
      <c r="AO53" t="str">
        <f>MID('Checksum-source'!$I51,AO$3,1)</f>
        <v>0</v>
      </c>
      <c r="AP53" t="str">
        <f>MID('Checksum-source'!$I51,AP$3,1)</f>
        <v>0</v>
      </c>
      <c r="AQ53" s="14" t="str">
        <f>MID('Checksum-source'!$I51,AQ$3,1)</f>
        <v>0</v>
      </c>
      <c r="AR53" s="13" t="str">
        <f>MID('Checksum-source'!$J51,AJ$3,1)</f>
        <v>0</v>
      </c>
      <c r="AS53" t="str">
        <f>MID('Checksum-source'!$J51,AK$3,1)</f>
        <v>0</v>
      </c>
      <c r="AT53" t="str">
        <f>MID('Checksum-source'!$J51,AL$3,1)</f>
        <v>0</v>
      </c>
      <c r="AU53" t="str">
        <f>MID('Checksum-source'!$J51,AM$3,1)</f>
        <v>0</v>
      </c>
      <c r="AV53" t="str">
        <f>MID('Checksum-source'!$J51,AN$3,1)</f>
        <v>0</v>
      </c>
      <c r="AW53" t="str">
        <f>MID('Checksum-source'!$J51,AO$3,1)</f>
        <v>0</v>
      </c>
      <c r="AX53" t="str">
        <f>MID('Checksum-source'!$J51,AP$3,1)</f>
        <v>0</v>
      </c>
      <c r="AY53" s="14" t="str">
        <f>MID('Checksum-source'!$J51,AQ$3,1)</f>
        <v>0</v>
      </c>
      <c r="AZ53" s="13" t="str">
        <f>MID('Checksum-source'!$K51,AR$3,1)</f>
        <v>1</v>
      </c>
      <c r="BA53" t="str">
        <f>MID('Checksum-source'!$K51,AS$3,1)</f>
        <v>0</v>
      </c>
      <c r="BB53" t="str">
        <f>MID('Checksum-source'!$K51,AT$3,1)</f>
        <v>0</v>
      </c>
      <c r="BC53" t="str">
        <f>MID('Checksum-source'!$K51,AU$3,1)</f>
        <v>0</v>
      </c>
      <c r="BD53" t="str">
        <f>MID('Checksum-source'!$K51,AV$3,1)</f>
        <v>1</v>
      </c>
      <c r="BE53" t="str">
        <f>MID('Checksum-source'!$K51,AW$3,1)</f>
        <v>1</v>
      </c>
      <c r="BF53" t="str">
        <f>MID('Checksum-source'!$K51,AX$3,1)</f>
        <v>1</v>
      </c>
      <c r="BG53" s="14" t="str">
        <f>MID('Checksum-source'!$K51,AY$3,1)</f>
        <v>1</v>
      </c>
      <c r="BH53" s="13" t="str">
        <f>MID('Checksum-source'!$L51,AZ$3,1)</f>
        <v>0</v>
      </c>
      <c r="BI53" t="str">
        <f>MID('Checksum-source'!$L51,BA$3,1)</f>
        <v>0</v>
      </c>
      <c r="BJ53" t="str">
        <f>MID('Checksum-source'!$L51,BB$3,1)</f>
        <v>1</v>
      </c>
      <c r="BK53" t="str">
        <f>MID('Checksum-source'!$L51,BC$3,1)</f>
        <v>1</v>
      </c>
      <c r="BL53" t="str">
        <f>MID('Checksum-source'!$L51,BD$3,1)</f>
        <v>0</v>
      </c>
      <c r="BM53" t="str">
        <f>MID('Checksum-source'!$L51,BE$3,1)</f>
        <v>1</v>
      </c>
      <c r="BN53" t="str">
        <f>MID('Checksum-source'!$L51,BF$3,1)</f>
        <v>1</v>
      </c>
      <c r="BO53" s="14" t="str">
        <f>MID('Checksum-source'!$L51,BG$3,1)</f>
        <v>1</v>
      </c>
      <c r="BP53" s="13" t="str">
        <f>MID('Checksum-source'!$M51,BH$3,1)</f>
        <v>0</v>
      </c>
      <c r="BQ53" t="str">
        <f>MID('Checksum-source'!$M51,BI$3,1)</f>
        <v>0</v>
      </c>
      <c r="BR53" t="str">
        <f>MID('Checksum-source'!$M51,BJ$3,1)</f>
        <v>0</v>
      </c>
      <c r="BS53" t="str">
        <f>MID('Checksum-source'!$M51,BK$3,1)</f>
        <v>0</v>
      </c>
      <c r="BT53" t="str">
        <f>MID('Checksum-source'!$M51,BL$3,1)</f>
        <v>0</v>
      </c>
      <c r="BU53" t="str">
        <f>MID('Checksum-source'!$M51,BM$3,1)</f>
        <v>0</v>
      </c>
      <c r="BV53" t="str">
        <f>MID('Checksum-source'!$M51,BN$3,1)</f>
        <v>0</v>
      </c>
      <c r="BW53" s="14" t="str">
        <f>MID('Checksum-source'!$M51,BO$3,1)</f>
        <v>0</v>
      </c>
      <c r="BX53" s="13" t="str">
        <f>MID('Checksum-source'!$N51,BP$3,1)</f>
        <v>0</v>
      </c>
      <c r="BY53" t="str">
        <f>MID('Checksum-source'!$N51,BQ$3,1)</f>
        <v>0</v>
      </c>
      <c r="BZ53" t="str">
        <f>MID('Checksum-source'!$N51,BR$3,1)</f>
        <v>0</v>
      </c>
      <c r="CA53" t="str">
        <f>MID('Checksum-source'!$N51,BS$3,1)</f>
        <v>0</v>
      </c>
      <c r="CB53" t="str">
        <f>MID('Checksum-source'!$N51,BT$3,1)</f>
        <v>0</v>
      </c>
      <c r="CC53" t="str">
        <f>MID('Checksum-source'!$N51,BU$3,1)</f>
        <v>0</v>
      </c>
      <c r="CD53" t="str">
        <f>MID('Checksum-source'!$N51,BV$3,1)</f>
        <v>0</v>
      </c>
      <c r="CE53" s="14" t="str">
        <f>MID('Checksum-source'!$N51,BW$3,1)</f>
        <v>0</v>
      </c>
      <c r="CF53" s="13" t="str">
        <f>MID('Checksum-source'!$O51,BX$3,1)</f>
        <v>0</v>
      </c>
      <c r="CG53" t="str">
        <f>MID('Checksum-source'!$O51,BY$3,1)</f>
        <v>0</v>
      </c>
      <c r="CH53" t="str">
        <f>MID('Checksum-source'!$O51,BZ$3,1)</f>
        <v>0</v>
      </c>
      <c r="CI53" t="str">
        <f>MID('Checksum-source'!$O51,CA$3,1)</f>
        <v>0</v>
      </c>
      <c r="CJ53" t="str">
        <f>MID('Checksum-source'!$O51,CB$3,1)</f>
        <v>0</v>
      </c>
      <c r="CK53" t="str">
        <f>MID('Checksum-source'!$O51,CC$3,1)</f>
        <v>0</v>
      </c>
      <c r="CL53" t="str">
        <f>MID('Checksum-source'!$O51,CD$3,1)</f>
        <v>0</v>
      </c>
      <c r="CM53" s="14" t="str">
        <f>MID('Checksum-source'!$O51,CE$3,1)</f>
        <v>0</v>
      </c>
      <c r="CN53" s="13" t="str">
        <f>MID('Checksum-source'!$P51,CF$3,1)</f>
        <v>1</v>
      </c>
      <c r="CO53" t="str">
        <f>MID('Checksum-source'!$P51,CG$3,1)</f>
        <v>0</v>
      </c>
      <c r="CP53" t="str">
        <f>MID('Checksum-source'!$P51,CH$3,1)</f>
        <v>0</v>
      </c>
      <c r="CQ53" t="str">
        <f>MID('Checksum-source'!$P51,CI$3,1)</f>
        <v>0</v>
      </c>
      <c r="CR53" t="str">
        <f>MID('Checksum-source'!$P51,CJ$3,1)</f>
        <v>0</v>
      </c>
      <c r="CS53" t="str">
        <f>MID('Checksum-source'!$P51,CK$3,1)</f>
        <v>0</v>
      </c>
      <c r="CT53" t="str">
        <f>MID('Checksum-source'!$P51,CL$3,1)</f>
        <v>0</v>
      </c>
      <c r="CU53" s="14" t="str">
        <f>MID('Checksum-source'!$P51,CM$3,1)</f>
        <v>0</v>
      </c>
      <c r="CV53" s="13" t="str">
        <f>MID('Checksum-source'!$Q51,CN$3,1)</f>
        <v>0</v>
      </c>
      <c r="CW53" t="str">
        <f>MID('Checksum-source'!$Q51,CO$3,1)</f>
        <v>0</v>
      </c>
      <c r="CX53" t="str">
        <f>MID('Checksum-source'!$Q51,CP$3,1)</f>
        <v>0</v>
      </c>
      <c r="CY53" t="str">
        <f>MID('Checksum-source'!$Q51,CQ$3,1)</f>
        <v>1</v>
      </c>
      <c r="CZ53" t="str">
        <f>MID('Checksum-source'!$Q51,CR$3,1)</f>
        <v>1</v>
      </c>
      <c r="DA53" t="str">
        <f>MID('Checksum-source'!$Q51,CS$3,1)</f>
        <v>0</v>
      </c>
      <c r="DB53" t="str">
        <f>MID('Checksum-source'!$Q51,CT$3,1)</f>
        <v>0</v>
      </c>
      <c r="DC53" s="14" t="str">
        <f>MID('Checksum-source'!$Q51,CU$3,1)</f>
        <v>1</v>
      </c>
      <c r="DD53" t="str">
        <f>MID('Checksum-source'!$R51,CV$3,1)</f>
        <v>0</v>
      </c>
      <c r="DE53" t="str">
        <f>MID('Checksum-source'!$R51,CW$3,1)</f>
        <v>1</v>
      </c>
      <c r="DF53" t="str">
        <f>MID('Checksum-source'!$R51,CX$3,1)</f>
        <v>0</v>
      </c>
      <c r="DG53" t="str">
        <f>MID('Checksum-source'!$R51,CY$3,1)</f>
        <v>1</v>
      </c>
      <c r="DH53" t="str">
        <f>MID('Checksum-source'!$R51,CZ$3,1)</f>
        <v>0</v>
      </c>
      <c r="DI53" t="str">
        <f>MID('Checksum-source'!$R51,DA$3,1)</f>
        <v>0</v>
      </c>
      <c r="DJ53" t="str">
        <f>MID('Checksum-source'!$R51,DB$3,1)</f>
        <v>0</v>
      </c>
      <c r="DK53" t="str">
        <f>MID('Checksum-source'!$R51,DC$3,1)</f>
        <v>1</v>
      </c>
      <c r="DL53" s="20">
        <f t="shared" si="1"/>
        <v>0</v>
      </c>
      <c r="DM53" s="20">
        <f t="shared" si="2"/>
        <v>1</v>
      </c>
      <c r="DN53" s="20">
        <f t="shared" si="3"/>
        <v>0</v>
      </c>
      <c r="DO53" s="20">
        <f t="shared" si="4"/>
        <v>1</v>
      </c>
      <c r="DP53" s="20">
        <f t="shared" si="5"/>
        <v>0</v>
      </c>
      <c r="DQ53" s="20">
        <f t="shared" si="6"/>
        <v>0</v>
      </c>
      <c r="DR53" s="20">
        <f t="shared" si="7"/>
        <v>0</v>
      </c>
      <c r="DS53" s="20">
        <f t="shared" si="8"/>
        <v>1</v>
      </c>
      <c r="DT53" t="str">
        <f t="shared" si="9"/>
        <v>OK</v>
      </c>
    </row>
    <row r="54" spans="1:124" ht="15" customHeight="1">
      <c r="A54">
        <v>51</v>
      </c>
      <c r="B54" t="str">
        <f>VLOOKUP($A54,'Checksum-source'!$1:$1048576,3)</f>
        <v>Heating</v>
      </c>
      <c r="C54" t="str">
        <f>'Checksum-source'!D52</f>
        <v>Auto signal</v>
      </c>
      <c r="D54" s="13" t="str">
        <f>MID('Checksum-source'!$E52,D$3,1)</f>
        <v>1</v>
      </c>
      <c r="E54" t="str">
        <f>MID('Checksum-source'!$E52,E$3,1)</f>
        <v>0</v>
      </c>
      <c r="F54" t="str">
        <f>MID('Checksum-source'!$E52,F$3,1)</f>
        <v>0</v>
      </c>
      <c r="G54" t="str">
        <f>MID('Checksum-source'!$E52,G$3,1)</f>
        <v>0</v>
      </c>
      <c r="H54" t="str">
        <f>MID('Checksum-source'!$E52,H$3,1)</f>
        <v>0</v>
      </c>
      <c r="I54" t="str">
        <f>MID('Checksum-source'!$E52,I$3,1)</f>
        <v>0</v>
      </c>
      <c r="J54" t="str">
        <f>MID('Checksum-source'!$E52,J$3,1)</f>
        <v>1</v>
      </c>
      <c r="K54" s="14" t="str">
        <f>MID('Checksum-source'!$E52,K$3,1)</f>
        <v>1</v>
      </c>
      <c r="L54" s="13" t="str">
        <f>MID('Checksum-source'!$F52,L$3,1)</f>
        <v>0</v>
      </c>
      <c r="M54" t="str">
        <f>MID('Checksum-source'!$F52,M$3,1)</f>
        <v>0</v>
      </c>
      <c r="N54" t="str">
        <f>MID('Checksum-source'!$F52,N$3,1)</f>
        <v>0</v>
      </c>
      <c r="O54" t="str">
        <f>MID('Checksum-source'!$F52,O$3,1)</f>
        <v>0</v>
      </c>
      <c r="P54" t="str">
        <f>MID('Checksum-source'!$F52,P$3,1)</f>
        <v>0</v>
      </c>
      <c r="Q54" t="str">
        <f>MID('Checksum-source'!$F52,Q$3,1)</f>
        <v>1</v>
      </c>
      <c r="R54" t="str">
        <f>MID('Checksum-source'!$F52,R$3,1)</f>
        <v>1</v>
      </c>
      <c r="S54" s="14" t="str">
        <f>MID('Checksum-source'!$F52,S$3,1)</f>
        <v>0</v>
      </c>
      <c r="T54" s="13" t="str">
        <f>MID('Checksum-source'!$G52,T$3,1)</f>
        <v>0</v>
      </c>
      <c r="U54" t="str">
        <f>MID('Checksum-source'!$G52,U$3,1)</f>
        <v>0</v>
      </c>
      <c r="V54" t="str">
        <f>MID('Checksum-source'!$G52,V$3,1)</f>
        <v>0</v>
      </c>
      <c r="W54" t="str">
        <f>MID('Checksum-source'!$G52,W$3,1)</f>
        <v>0</v>
      </c>
      <c r="X54" t="str">
        <f>MID('Checksum-source'!$G52,X$3,1)</f>
        <v>0</v>
      </c>
      <c r="Y54" t="str">
        <f>MID('Checksum-source'!$G52,Y$3,1)</f>
        <v>0</v>
      </c>
      <c r="Z54" t="str">
        <f>MID('Checksum-source'!$G52,Z$3,1)</f>
        <v>0</v>
      </c>
      <c r="AA54" s="14" t="str">
        <f>MID('Checksum-source'!$G52,AA$3,1)</f>
        <v>0</v>
      </c>
      <c r="AB54" s="13" t="str">
        <f>MID('Checksum-source'!$H52,AB$3,1)</f>
        <v>0</v>
      </c>
      <c r="AC54" t="str">
        <f>MID('Checksum-source'!$H52,AC$3,1)</f>
        <v>1</v>
      </c>
      <c r="AD54" t="str">
        <f>MID('Checksum-source'!$H52,AD$3,1)</f>
        <v>1</v>
      </c>
      <c r="AE54" t="str">
        <f>MID('Checksum-source'!$H52,AE$3,1)</f>
        <v>1</v>
      </c>
      <c r="AF54" t="str">
        <f>MID('Checksum-source'!$H52,AF$3,1)</f>
        <v>0</v>
      </c>
      <c r="AG54" t="str">
        <f>MID('Checksum-source'!$H52,AG$3,1)</f>
        <v>0</v>
      </c>
      <c r="AH54" t="str">
        <f>MID('Checksum-source'!$H52,AH$3,1)</f>
        <v>0</v>
      </c>
      <c r="AI54" s="14" t="str">
        <f>MID('Checksum-source'!$H52,AI$3,1)</f>
        <v>0</v>
      </c>
      <c r="AJ54" s="13" t="str">
        <f>MID('Checksum-source'!$I52,AJ$3,1)</f>
        <v>0</v>
      </c>
      <c r="AK54" t="str">
        <f>MID('Checksum-source'!$I52,AK$3,1)</f>
        <v>0</v>
      </c>
      <c r="AL54" t="str">
        <f>MID('Checksum-source'!$I52,AL$3,1)</f>
        <v>0</v>
      </c>
      <c r="AM54" t="str">
        <f>MID('Checksum-source'!$I52,AM$3,1)</f>
        <v>0</v>
      </c>
      <c r="AN54" t="str">
        <f>MID('Checksum-source'!$I52,AN$3,1)</f>
        <v>0</v>
      </c>
      <c r="AO54" t="str">
        <f>MID('Checksum-source'!$I52,AO$3,1)</f>
        <v>0</v>
      </c>
      <c r="AP54" t="str">
        <f>MID('Checksum-source'!$I52,AP$3,1)</f>
        <v>0</v>
      </c>
      <c r="AQ54" s="14" t="str">
        <f>MID('Checksum-source'!$I52,AQ$3,1)</f>
        <v>0</v>
      </c>
      <c r="AR54" s="13" t="str">
        <f>MID('Checksum-source'!$J52,AJ$3,1)</f>
        <v>0</v>
      </c>
      <c r="AS54" t="str">
        <f>MID('Checksum-source'!$J52,AK$3,1)</f>
        <v>0</v>
      </c>
      <c r="AT54" t="str">
        <f>MID('Checksum-source'!$J52,AL$3,1)</f>
        <v>0</v>
      </c>
      <c r="AU54" t="str">
        <f>MID('Checksum-source'!$J52,AM$3,1)</f>
        <v>0</v>
      </c>
      <c r="AV54" t="str">
        <f>MID('Checksum-source'!$J52,AN$3,1)</f>
        <v>0</v>
      </c>
      <c r="AW54" t="str">
        <f>MID('Checksum-source'!$J52,AO$3,1)</f>
        <v>0</v>
      </c>
      <c r="AX54" t="str">
        <f>MID('Checksum-source'!$J52,AP$3,1)</f>
        <v>0</v>
      </c>
      <c r="AY54" s="14" t="str">
        <f>MID('Checksum-source'!$J52,AQ$3,1)</f>
        <v>0</v>
      </c>
      <c r="AZ54" s="13" t="str">
        <f>MID('Checksum-source'!$K52,AR$3,1)</f>
        <v>0</v>
      </c>
      <c r="BA54" t="str">
        <f>MID('Checksum-source'!$K52,AS$3,1)</f>
        <v>0</v>
      </c>
      <c r="BB54" t="str">
        <f>MID('Checksum-source'!$K52,AT$3,1)</f>
        <v>0</v>
      </c>
      <c r="BC54" t="str">
        <f>MID('Checksum-source'!$K52,AU$3,1)</f>
        <v>0</v>
      </c>
      <c r="BD54" t="str">
        <f>MID('Checksum-source'!$K52,AV$3,1)</f>
        <v>1</v>
      </c>
      <c r="BE54" t="str">
        <f>MID('Checksum-source'!$K52,AW$3,1)</f>
        <v>1</v>
      </c>
      <c r="BF54" t="str">
        <f>MID('Checksum-source'!$K52,AX$3,1)</f>
        <v>1</v>
      </c>
      <c r="BG54" s="14" t="str">
        <f>MID('Checksum-source'!$K52,AY$3,1)</f>
        <v>1</v>
      </c>
      <c r="BH54" s="13" t="str">
        <f>MID('Checksum-source'!$L52,AZ$3,1)</f>
        <v>0</v>
      </c>
      <c r="BI54" t="str">
        <f>MID('Checksum-source'!$L52,BA$3,1)</f>
        <v>0</v>
      </c>
      <c r="BJ54" t="str">
        <f>MID('Checksum-source'!$L52,BB$3,1)</f>
        <v>1</v>
      </c>
      <c r="BK54" t="str">
        <f>MID('Checksum-source'!$L52,BC$3,1)</f>
        <v>1</v>
      </c>
      <c r="BL54" t="str">
        <f>MID('Checksum-source'!$L52,BD$3,1)</f>
        <v>1</v>
      </c>
      <c r="BM54" t="str">
        <f>MID('Checksum-source'!$L52,BE$3,1)</f>
        <v>0</v>
      </c>
      <c r="BN54" t="str">
        <f>MID('Checksum-source'!$L52,BF$3,1)</f>
        <v>1</v>
      </c>
      <c r="BO54" s="14" t="str">
        <f>MID('Checksum-source'!$L52,BG$3,1)</f>
        <v>0</v>
      </c>
      <c r="BP54" s="13" t="str">
        <f>MID('Checksum-source'!$M52,BH$3,1)</f>
        <v>0</v>
      </c>
      <c r="BQ54" t="str">
        <f>MID('Checksum-source'!$M52,BI$3,1)</f>
        <v>0</v>
      </c>
      <c r="BR54" t="str">
        <f>MID('Checksum-source'!$M52,BJ$3,1)</f>
        <v>0</v>
      </c>
      <c r="BS54" t="str">
        <f>MID('Checksum-source'!$M52,BK$3,1)</f>
        <v>0</v>
      </c>
      <c r="BT54" t="str">
        <f>MID('Checksum-source'!$M52,BL$3,1)</f>
        <v>0</v>
      </c>
      <c r="BU54" t="str">
        <f>MID('Checksum-source'!$M52,BM$3,1)</f>
        <v>0</v>
      </c>
      <c r="BV54" t="str">
        <f>MID('Checksum-source'!$M52,BN$3,1)</f>
        <v>0</v>
      </c>
      <c r="BW54" s="14" t="str">
        <f>MID('Checksum-source'!$M52,BO$3,1)</f>
        <v>0</v>
      </c>
      <c r="BX54" s="13" t="str">
        <f>MID('Checksum-source'!$N52,BP$3,1)</f>
        <v>0</v>
      </c>
      <c r="BY54" t="str">
        <f>MID('Checksum-source'!$N52,BQ$3,1)</f>
        <v>0</v>
      </c>
      <c r="BZ54" t="str">
        <f>MID('Checksum-source'!$N52,BR$3,1)</f>
        <v>0</v>
      </c>
      <c r="CA54" t="str">
        <f>MID('Checksum-source'!$N52,BS$3,1)</f>
        <v>0</v>
      </c>
      <c r="CB54" t="str">
        <f>MID('Checksum-source'!$N52,BT$3,1)</f>
        <v>0</v>
      </c>
      <c r="CC54" t="str">
        <f>MID('Checksum-source'!$N52,BU$3,1)</f>
        <v>0</v>
      </c>
      <c r="CD54" t="str">
        <f>MID('Checksum-source'!$N52,BV$3,1)</f>
        <v>0</v>
      </c>
      <c r="CE54" s="14" t="str">
        <f>MID('Checksum-source'!$N52,BW$3,1)</f>
        <v>0</v>
      </c>
      <c r="CF54" s="13" t="str">
        <f>MID('Checksum-source'!$O52,BX$3,1)</f>
        <v>0</v>
      </c>
      <c r="CG54" t="str">
        <f>MID('Checksum-source'!$O52,BY$3,1)</f>
        <v>0</v>
      </c>
      <c r="CH54" t="str">
        <f>MID('Checksum-source'!$O52,BZ$3,1)</f>
        <v>0</v>
      </c>
      <c r="CI54" t="str">
        <f>MID('Checksum-source'!$O52,CA$3,1)</f>
        <v>0</v>
      </c>
      <c r="CJ54" t="str">
        <f>MID('Checksum-source'!$O52,CB$3,1)</f>
        <v>0</v>
      </c>
      <c r="CK54" t="str">
        <f>MID('Checksum-source'!$O52,CC$3,1)</f>
        <v>0</v>
      </c>
      <c r="CL54" t="str">
        <f>MID('Checksum-source'!$O52,CD$3,1)</f>
        <v>0</v>
      </c>
      <c r="CM54" s="14" t="str">
        <f>MID('Checksum-source'!$O52,CE$3,1)</f>
        <v>0</v>
      </c>
      <c r="CN54" s="13" t="str">
        <f>MID('Checksum-source'!$P52,CF$3,1)</f>
        <v>1</v>
      </c>
      <c r="CO54" t="str">
        <f>MID('Checksum-source'!$P52,CG$3,1)</f>
        <v>0</v>
      </c>
      <c r="CP54" t="str">
        <f>MID('Checksum-source'!$P52,CH$3,1)</f>
        <v>0</v>
      </c>
      <c r="CQ54" t="str">
        <f>MID('Checksum-source'!$P52,CI$3,1)</f>
        <v>0</v>
      </c>
      <c r="CR54" t="str">
        <f>MID('Checksum-source'!$P52,CJ$3,1)</f>
        <v>0</v>
      </c>
      <c r="CS54" t="str">
        <f>MID('Checksum-source'!$P52,CK$3,1)</f>
        <v>0</v>
      </c>
      <c r="CT54" t="str">
        <f>MID('Checksum-source'!$P52,CL$3,1)</f>
        <v>0</v>
      </c>
      <c r="CU54" s="14" t="str">
        <f>MID('Checksum-source'!$P52,CM$3,1)</f>
        <v>0</v>
      </c>
      <c r="CV54" s="13" t="str">
        <f>MID('Checksum-source'!$Q52,CN$3,1)</f>
        <v>0</v>
      </c>
      <c r="CW54" t="str">
        <f>MID('Checksum-source'!$Q52,CO$3,1)</f>
        <v>0</v>
      </c>
      <c r="CX54" t="str">
        <f>MID('Checksum-source'!$Q52,CP$3,1)</f>
        <v>0</v>
      </c>
      <c r="CY54" t="str">
        <f>MID('Checksum-source'!$Q52,CQ$3,1)</f>
        <v>1</v>
      </c>
      <c r="CZ54" t="str">
        <f>MID('Checksum-source'!$Q52,CR$3,1)</f>
        <v>1</v>
      </c>
      <c r="DA54" t="str">
        <f>MID('Checksum-source'!$Q52,CS$3,1)</f>
        <v>0</v>
      </c>
      <c r="DB54" t="str">
        <f>MID('Checksum-source'!$Q52,CT$3,1)</f>
        <v>0</v>
      </c>
      <c r="DC54" s="14" t="str">
        <f>MID('Checksum-source'!$Q52,CU$3,1)</f>
        <v>1</v>
      </c>
      <c r="DD54" t="str">
        <f>MID('Checksum-source'!$R52,CV$3,1)</f>
        <v>1</v>
      </c>
      <c r="DE54" t="str">
        <f>MID('Checksum-source'!$R52,CW$3,1)</f>
        <v>1</v>
      </c>
      <c r="DF54" t="str">
        <f>MID('Checksum-source'!$R52,CX$3,1)</f>
        <v>0</v>
      </c>
      <c r="DG54" t="str">
        <f>MID('Checksum-source'!$R52,CY$3,1)</f>
        <v>1</v>
      </c>
      <c r="DH54" t="str">
        <f>MID('Checksum-source'!$R52,CZ$3,1)</f>
        <v>1</v>
      </c>
      <c r="DI54" t="str">
        <f>MID('Checksum-source'!$R52,DA$3,1)</f>
        <v>1</v>
      </c>
      <c r="DJ54" t="str">
        <f>MID('Checksum-source'!$R52,DB$3,1)</f>
        <v>0</v>
      </c>
      <c r="DK54" t="str">
        <f>MID('Checksum-source'!$R52,DC$3,1)</f>
        <v>0</v>
      </c>
      <c r="DL54" s="20">
        <f t="shared" si="1"/>
        <v>1</v>
      </c>
      <c r="DM54" s="20">
        <f t="shared" si="2"/>
        <v>1</v>
      </c>
      <c r="DN54" s="20">
        <f t="shared" si="3"/>
        <v>0</v>
      </c>
      <c r="DO54" s="20">
        <f t="shared" si="4"/>
        <v>1</v>
      </c>
      <c r="DP54" s="20">
        <f t="shared" si="5"/>
        <v>1</v>
      </c>
      <c r="DQ54" s="20">
        <f t="shared" si="6"/>
        <v>1</v>
      </c>
      <c r="DR54" s="20">
        <f t="shared" si="7"/>
        <v>0</v>
      </c>
      <c r="DS54" s="20">
        <f t="shared" si="8"/>
        <v>0</v>
      </c>
      <c r="DT54" t="str">
        <f t="shared" si="9"/>
        <v>OK</v>
      </c>
    </row>
    <row r="55" spans="1:124">
      <c r="A55">
        <v>52</v>
      </c>
      <c r="B55" t="str">
        <f>VLOOKUP($A55,'Checksum-source'!$1:$1048576,3)</f>
        <v>Heating</v>
      </c>
      <c r="C55" t="str">
        <f>'Checksum-source'!D53</f>
        <v>Auto signal</v>
      </c>
      <c r="D55" s="13" t="str">
        <f>MID('Checksum-source'!$E53,D$3,1)</f>
        <v>1</v>
      </c>
      <c r="E55" t="str">
        <f>MID('Checksum-source'!$E53,E$3,1)</f>
        <v>0</v>
      </c>
      <c r="F55" t="str">
        <f>MID('Checksum-source'!$E53,F$3,1)</f>
        <v>0</v>
      </c>
      <c r="G55" t="str">
        <f>MID('Checksum-source'!$E53,G$3,1)</f>
        <v>0</v>
      </c>
      <c r="H55" t="str">
        <f>MID('Checksum-source'!$E53,H$3,1)</f>
        <v>0</v>
      </c>
      <c r="I55" t="str">
        <f>MID('Checksum-source'!$E53,I$3,1)</f>
        <v>0</v>
      </c>
      <c r="J55" t="str">
        <f>MID('Checksum-source'!$E53,J$3,1)</f>
        <v>1</v>
      </c>
      <c r="K55" s="14" t="str">
        <f>MID('Checksum-source'!$E53,K$3,1)</f>
        <v>1</v>
      </c>
      <c r="L55" s="13" t="str">
        <f>MID('Checksum-source'!$F53,L$3,1)</f>
        <v>0</v>
      </c>
      <c r="M55" t="str">
        <f>MID('Checksum-source'!$F53,M$3,1)</f>
        <v>0</v>
      </c>
      <c r="N55" t="str">
        <f>MID('Checksum-source'!$F53,N$3,1)</f>
        <v>0</v>
      </c>
      <c r="O55" t="str">
        <f>MID('Checksum-source'!$F53,O$3,1)</f>
        <v>0</v>
      </c>
      <c r="P55" t="str">
        <f>MID('Checksum-source'!$F53,P$3,1)</f>
        <v>0</v>
      </c>
      <c r="Q55" t="str">
        <f>MID('Checksum-source'!$F53,Q$3,1)</f>
        <v>1</v>
      </c>
      <c r="R55" t="str">
        <f>MID('Checksum-source'!$F53,R$3,1)</f>
        <v>1</v>
      </c>
      <c r="S55" s="14" t="str">
        <f>MID('Checksum-source'!$F53,S$3,1)</f>
        <v>0</v>
      </c>
      <c r="T55" s="13" t="str">
        <f>MID('Checksum-source'!$G53,T$3,1)</f>
        <v>0</v>
      </c>
      <c r="U55" t="str">
        <f>MID('Checksum-source'!$G53,U$3,1)</f>
        <v>0</v>
      </c>
      <c r="V55" t="str">
        <f>MID('Checksum-source'!$G53,V$3,1)</f>
        <v>0</v>
      </c>
      <c r="W55" t="str">
        <f>MID('Checksum-source'!$G53,W$3,1)</f>
        <v>0</v>
      </c>
      <c r="X55" t="str">
        <f>MID('Checksum-source'!$G53,X$3,1)</f>
        <v>0</v>
      </c>
      <c r="Y55" t="str">
        <f>MID('Checksum-source'!$G53,Y$3,1)</f>
        <v>0</v>
      </c>
      <c r="Z55" t="str">
        <f>MID('Checksum-source'!$G53,Z$3,1)</f>
        <v>0</v>
      </c>
      <c r="AA55" s="14" t="str">
        <f>MID('Checksum-source'!$G53,AA$3,1)</f>
        <v>0</v>
      </c>
      <c r="AB55" s="13" t="str">
        <f>MID('Checksum-source'!$H53,AB$3,1)</f>
        <v>0</v>
      </c>
      <c r="AC55" t="str">
        <f>MID('Checksum-source'!$H53,AC$3,1)</f>
        <v>1</v>
      </c>
      <c r="AD55" t="str">
        <f>MID('Checksum-source'!$H53,AD$3,1)</f>
        <v>1</v>
      </c>
      <c r="AE55" t="str">
        <f>MID('Checksum-source'!$H53,AE$3,1)</f>
        <v>1</v>
      </c>
      <c r="AF55" t="str">
        <f>MID('Checksum-source'!$H53,AF$3,1)</f>
        <v>0</v>
      </c>
      <c r="AG55" t="str">
        <f>MID('Checksum-source'!$H53,AG$3,1)</f>
        <v>0</v>
      </c>
      <c r="AH55" t="str">
        <f>MID('Checksum-source'!$H53,AH$3,1)</f>
        <v>0</v>
      </c>
      <c r="AI55" s="14" t="str">
        <f>MID('Checksum-source'!$H53,AI$3,1)</f>
        <v>0</v>
      </c>
      <c r="AJ55" s="13" t="str">
        <f>MID('Checksum-source'!$I53,AJ$3,1)</f>
        <v>0</v>
      </c>
      <c r="AK55" t="str">
        <f>MID('Checksum-source'!$I53,AK$3,1)</f>
        <v>0</v>
      </c>
      <c r="AL55" t="str">
        <f>MID('Checksum-source'!$I53,AL$3,1)</f>
        <v>0</v>
      </c>
      <c r="AM55" t="str">
        <f>MID('Checksum-source'!$I53,AM$3,1)</f>
        <v>0</v>
      </c>
      <c r="AN55" t="str">
        <f>MID('Checksum-source'!$I53,AN$3,1)</f>
        <v>0</v>
      </c>
      <c r="AO55" t="str">
        <f>MID('Checksum-source'!$I53,AO$3,1)</f>
        <v>0</v>
      </c>
      <c r="AP55" t="str">
        <f>MID('Checksum-source'!$I53,AP$3,1)</f>
        <v>0</v>
      </c>
      <c r="AQ55" s="14" t="str">
        <f>MID('Checksum-source'!$I53,AQ$3,1)</f>
        <v>0</v>
      </c>
      <c r="AR55" s="13" t="str">
        <f>MID('Checksum-source'!$J53,AJ$3,1)</f>
        <v>0</v>
      </c>
      <c r="AS55" t="str">
        <f>MID('Checksum-source'!$J53,AK$3,1)</f>
        <v>0</v>
      </c>
      <c r="AT55" t="str">
        <f>MID('Checksum-source'!$J53,AL$3,1)</f>
        <v>0</v>
      </c>
      <c r="AU55" t="str">
        <f>MID('Checksum-source'!$J53,AM$3,1)</f>
        <v>0</v>
      </c>
      <c r="AV55" t="str">
        <f>MID('Checksum-source'!$J53,AN$3,1)</f>
        <v>0</v>
      </c>
      <c r="AW55" t="str">
        <f>MID('Checksum-source'!$J53,AO$3,1)</f>
        <v>0</v>
      </c>
      <c r="AX55" t="str">
        <f>MID('Checksum-source'!$J53,AP$3,1)</f>
        <v>0</v>
      </c>
      <c r="AY55" s="14" t="str">
        <f>MID('Checksum-source'!$J53,AQ$3,1)</f>
        <v>0</v>
      </c>
      <c r="AZ55" s="13" t="str">
        <f>MID('Checksum-source'!$K53,AR$3,1)</f>
        <v>0</v>
      </c>
      <c r="BA55" t="str">
        <f>MID('Checksum-source'!$K53,AS$3,1)</f>
        <v>0</v>
      </c>
      <c r="BB55" t="str">
        <f>MID('Checksum-source'!$K53,AT$3,1)</f>
        <v>0</v>
      </c>
      <c r="BC55" t="str">
        <f>MID('Checksum-source'!$K53,AU$3,1)</f>
        <v>1</v>
      </c>
      <c r="BD55" t="str">
        <f>MID('Checksum-source'!$K53,AV$3,1)</f>
        <v>0</v>
      </c>
      <c r="BE55" t="str">
        <f>MID('Checksum-source'!$K53,AW$3,1)</f>
        <v>0</v>
      </c>
      <c r="BF55" t="str">
        <f>MID('Checksum-source'!$K53,AX$3,1)</f>
        <v>0</v>
      </c>
      <c r="BG55" s="14" t="str">
        <f>MID('Checksum-source'!$K53,AY$3,1)</f>
        <v>0</v>
      </c>
      <c r="BH55" s="13" t="str">
        <f>MID('Checksum-source'!$L53,AZ$3,1)</f>
        <v>0</v>
      </c>
      <c r="BI55" t="str">
        <f>MID('Checksum-source'!$L53,BA$3,1)</f>
        <v>0</v>
      </c>
      <c r="BJ55" t="str">
        <f>MID('Checksum-source'!$L53,BB$3,1)</f>
        <v>0</v>
      </c>
      <c r="BK55" t="str">
        <f>MID('Checksum-source'!$L53,BC$3,1)</f>
        <v>1</v>
      </c>
      <c r="BL55" t="str">
        <f>MID('Checksum-source'!$L53,BD$3,1)</f>
        <v>0</v>
      </c>
      <c r="BM55" t="str">
        <f>MID('Checksum-source'!$L53,BE$3,1)</f>
        <v>0</v>
      </c>
      <c r="BN55" t="str">
        <f>MID('Checksum-source'!$L53,BF$3,1)</f>
        <v>0</v>
      </c>
      <c r="BO55" s="14" t="str">
        <f>MID('Checksum-source'!$L53,BG$3,1)</f>
        <v>0</v>
      </c>
      <c r="BP55" s="13" t="str">
        <f>MID('Checksum-source'!$M53,BH$3,1)</f>
        <v>0</v>
      </c>
      <c r="BQ55" t="str">
        <f>MID('Checksum-source'!$M53,BI$3,1)</f>
        <v>0</v>
      </c>
      <c r="BR55" t="str">
        <f>MID('Checksum-source'!$M53,BJ$3,1)</f>
        <v>0</v>
      </c>
      <c r="BS55" t="str">
        <f>MID('Checksum-source'!$M53,BK$3,1)</f>
        <v>0</v>
      </c>
      <c r="BT55" t="str">
        <f>MID('Checksum-source'!$M53,BL$3,1)</f>
        <v>0</v>
      </c>
      <c r="BU55" t="str">
        <f>MID('Checksum-source'!$M53,BM$3,1)</f>
        <v>0</v>
      </c>
      <c r="BV55" t="str">
        <f>MID('Checksum-source'!$M53,BN$3,1)</f>
        <v>0</v>
      </c>
      <c r="BW55" s="14" t="str">
        <f>MID('Checksum-source'!$M53,BO$3,1)</f>
        <v>0</v>
      </c>
      <c r="BX55" s="13" t="str">
        <f>MID('Checksum-source'!$N53,BP$3,1)</f>
        <v>0</v>
      </c>
      <c r="BY55" t="str">
        <f>MID('Checksum-source'!$N53,BQ$3,1)</f>
        <v>0</v>
      </c>
      <c r="BZ55" t="str">
        <f>MID('Checksum-source'!$N53,BR$3,1)</f>
        <v>0</v>
      </c>
      <c r="CA55" t="str">
        <f>MID('Checksum-source'!$N53,BS$3,1)</f>
        <v>0</v>
      </c>
      <c r="CB55" t="str">
        <f>MID('Checksum-source'!$N53,BT$3,1)</f>
        <v>0</v>
      </c>
      <c r="CC55" t="str">
        <f>MID('Checksum-source'!$N53,BU$3,1)</f>
        <v>0</v>
      </c>
      <c r="CD55" t="str">
        <f>MID('Checksum-source'!$N53,BV$3,1)</f>
        <v>0</v>
      </c>
      <c r="CE55" s="14" t="str">
        <f>MID('Checksum-source'!$N53,BW$3,1)</f>
        <v>0</v>
      </c>
      <c r="CF55" s="13" t="str">
        <f>MID('Checksum-source'!$O53,BX$3,1)</f>
        <v>0</v>
      </c>
      <c r="CG55" t="str">
        <f>MID('Checksum-source'!$O53,BY$3,1)</f>
        <v>0</v>
      </c>
      <c r="CH55" t="str">
        <f>MID('Checksum-source'!$O53,BZ$3,1)</f>
        <v>0</v>
      </c>
      <c r="CI55" t="str">
        <f>MID('Checksum-source'!$O53,CA$3,1)</f>
        <v>0</v>
      </c>
      <c r="CJ55" t="str">
        <f>MID('Checksum-source'!$O53,CB$3,1)</f>
        <v>0</v>
      </c>
      <c r="CK55" t="str">
        <f>MID('Checksum-source'!$O53,CC$3,1)</f>
        <v>0</v>
      </c>
      <c r="CL55" t="str">
        <f>MID('Checksum-source'!$O53,CD$3,1)</f>
        <v>0</v>
      </c>
      <c r="CM55" s="14" t="str">
        <f>MID('Checksum-source'!$O53,CE$3,1)</f>
        <v>0</v>
      </c>
      <c r="CN55" s="13" t="str">
        <f>MID('Checksum-source'!$P53,CF$3,1)</f>
        <v>1</v>
      </c>
      <c r="CO55" t="str">
        <f>MID('Checksum-source'!$P53,CG$3,1)</f>
        <v>0</v>
      </c>
      <c r="CP55" t="str">
        <f>MID('Checksum-source'!$P53,CH$3,1)</f>
        <v>0</v>
      </c>
      <c r="CQ55" t="str">
        <f>MID('Checksum-source'!$P53,CI$3,1)</f>
        <v>0</v>
      </c>
      <c r="CR55" t="str">
        <f>MID('Checksum-source'!$P53,CJ$3,1)</f>
        <v>0</v>
      </c>
      <c r="CS55" t="str">
        <f>MID('Checksum-source'!$P53,CK$3,1)</f>
        <v>0</v>
      </c>
      <c r="CT55" t="str">
        <f>MID('Checksum-source'!$P53,CL$3,1)</f>
        <v>0</v>
      </c>
      <c r="CU55" s="14" t="str">
        <f>MID('Checksum-source'!$P53,CM$3,1)</f>
        <v>0</v>
      </c>
      <c r="CV55" s="13" t="str">
        <f>MID('Checksum-source'!$Q53,CN$3,1)</f>
        <v>0</v>
      </c>
      <c r="CW55" t="str">
        <f>MID('Checksum-source'!$Q53,CO$3,1)</f>
        <v>0</v>
      </c>
      <c r="CX55" t="str">
        <f>MID('Checksum-source'!$Q53,CP$3,1)</f>
        <v>0</v>
      </c>
      <c r="CY55" t="str">
        <f>MID('Checksum-source'!$Q53,CQ$3,1)</f>
        <v>1</v>
      </c>
      <c r="CZ55" t="str">
        <f>MID('Checksum-source'!$Q53,CR$3,1)</f>
        <v>1</v>
      </c>
      <c r="DA55" t="str">
        <f>MID('Checksum-source'!$Q53,CS$3,1)</f>
        <v>0</v>
      </c>
      <c r="DB55" t="str">
        <f>MID('Checksum-source'!$Q53,CT$3,1)</f>
        <v>0</v>
      </c>
      <c r="DC55" s="14" t="str">
        <f>MID('Checksum-source'!$Q53,CU$3,1)</f>
        <v>1</v>
      </c>
      <c r="DD55" t="str">
        <f>MID('Checksum-source'!$R53,CV$3,1)</f>
        <v>1</v>
      </c>
      <c r="DE55" t="str">
        <f>MID('Checksum-source'!$R53,CW$3,1)</f>
        <v>1</v>
      </c>
      <c r="DF55" t="str">
        <f>MID('Checksum-source'!$R53,CX$3,1)</f>
        <v>1</v>
      </c>
      <c r="DG55" t="str">
        <f>MID('Checksum-source'!$R53,CY$3,1)</f>
        <v>0</v>
      </c>
      <c r="DH55" t="str">
        <f>MID('Checksum-source'!$R53,CZ$3,1)</f>
        <v>1</v>
      </c>
      <c r="DI55" t="str">
        <f>MID('Checksum-source'!$R53,DA$3,1)</f>
        <v>0</v>
      </c>
      <c r="DJ55" t="str">
        <f>MID('Checksum-source'!$R53,DB$3,1)</f>
        <v>0</v>
      </c>
      <c r="DK55" t="str">
        <f>MID('Checksum-source'!$R53,DC$3,1)</f>
        <v>1</v>
      </c>
      <c r="DL55" s="20">
        <f t="shared" si="1"/>
        <v>1</v>
      </c>
      <c r="DM55" s="20">
        <f t="shared" si="2"/>
        <v>1</v>
      </c>
      <c r="DN55" s="20">
        <f t="shared" si="3"/>
        <v>1</v>
      </c>
      <c r="DO55" s="20">
        <f t="shared" si="4"/>
        <v>0</v>
      </c>
      <c r="DP55" s="20">
        <f t="shared" si="5"/>
        <v>1</v>
      </c>
      <c r="DQ55" s="20">
        <f t="shared" si="6"/>
        <v>0</v>
      </c>
      <c r="DR55" s="20">
        <f t="shared" si="7"/>
        <v>0</v>
      </c>
      <c r="DS55" s="20">
        <f t="shared" si="8"/>
        <v>1</v>
      </c>
      <c r="DT55" t="str">
        <f t="shared" si="9"/>
        <v>OK</v>
      </c>
    </row>
    <row r="56" spans="1:124" ht="15" customHeight="1">
      <c r="A56">
        <v>53</v>
      </c>
      <c r="B56" t="str">
        <f>VLOOKUP($A56,'Checksum-source'!$1:$1048576,3)</f>
        <v>Heating</v>
      </c>
      <c r="C56" t="str">
        <f>'Checksum-source'!D54</f>
        <v>Auto signal</v>
      </c>
      <c r="D56" s="13" t="str">
        <f>MID('Checksum-source'!$E54,D$3,1)</f>
        <v>1</v>
      </c>
      <c r="E56" t="str">
        <f>MID('Checksum-source'!$E54,E$3,1)</f>
        <v>0</v>
      </c>
      <c r="F56" t="str">
        <f>MID('Checksum-source'!$E54,F$3,1)</f>
        <v>0</v>
      </c>
      <c r="G56" t="str">
        <f>MID('Checksum-source'!$E54,G$3,1)</f>
        <v>0</v>
      </c>
      <c r="H56" t="str">
        <f>MID('Checksum-source'!$E54,H$3,1)</f>
        <v>0</v>
      </c>
      <c r="I56" t="str">
        <f>MID('Checksum-source'!$E54,I$3,1)</f>
        <v>0</v>
      </c>
      <c r="J56" t="str">
        <f>MID('Checksum-source'!$E54,J$3,1)</f>
        <v>1</v>
      </c>
      <c r="K56" s="14" t="str">
        <f>MID('Checksum-source'!$E54,K$3,1)</f>
        <v>1</v>
      </c>
      <c r="L56" s="13" t="str">
        <f>MID('Checksum-source'!$F54,L$3,1)</f>
        <v>0</v>
      </c>
      <c r="M56" t="str">
        <f>MID('Checksum-source'!$F54,M$3,1)</f>
        <v>0</v>
      </c>
      <c r="N56" t="str">
        <f>MID('Checksum-source'!$F54,N$3,1)</f>
        <v>0</v>
      </c>
      <c r="O56" t="str">
        <f>MID('Checksum-source'!$F54,O$3,1)</f>
        <v>0</v>
      </c>
      <c r="P56" t="str">
        <f>MID('Checksum-source'!$F54,P$3,1)</f>
        <v>0</v>
      </c>
      <c r="Q56" t="str">
        <f>MID('Checksum-source'!$F54,Q$3,1)</f>
        <v>1</v>
      </c>
      <c r="R56" t="str">
        <f>MID('Checksum-source'!$F54,R$3,1)</f>
        <v>1</v>
      </c>
      <c r="S56" s="14" t="str">
        <f>MID('Checksum-source'!$F54,S$3,1)</f>
        <v>0</v>
      </c>
      <c r="T56" s="13" t="str">
        <f>MID('Checksum-source'!$G54,T$3,1)</f>
        <v>0</v>
      </c>
      <c r="U56" t="str">
        <f>MID('Checksum-source'!$G54,U$3,1)</f>
        <v>0</v>
      </c>
      <c r="V56" t="str">
        <f>MID('Checksum-source'!$G54,V$3,1)</f>
        <v>0</v>
      </c>
      <c r="W56" t="str">
        <f>MID('Checksum-source'!$G54,W$3,1)</f>
        <v>0</v>
      </c>
      <c r="X56" t="str">
        <f>MID('Checksum-source'!$G54,X$3,1)</f>
        <v>0</v>
      </c>
      <c r="Y56" t="str">
        <f>MID('Checksum-source'!$G54,Y$3,1)</f>
        <v>0</v>
      </c>
      <c r="Z56" t="str">
        <f>MID('Checksum-source'!$G54,Z$3,1)</f>
        <v>0</v>
      </c>
      <c r="AA56" s="14" t="str">
        <f>MID('Checksum-source'!$G54,AA$3,1)</f>
        <v>0</v>
      </c>
      <c r="AB56" s="13" t="str">
        <f>MID('Checksum-source'!$H54,AB$3,1)</f>
        <v>0</v>
      </c>
      <c r="AC56" t="str">
        <f>MID('Checksum-source'!$H54,AC$3,1)</f>
        <v>1</v>
      </c>
      <c r="AD56" t="str">
        <f>MID('Checksum-source'!$H54,AD$3,1)</f>
        <v>1</v>
      </c>
      <c r="AE56" t="str">
        <f>MID('Checksum-source'!$H54,AE$3,1)</f>
        <v>1</v>
      </c>
      <c r="AF56" t="str">
        <f>MID('Checksum-source'!$H54,AF$3,1)</f>
        <v>0</v>
      </c>
      <c r="AG56" t="str">
        <f>MID('Checksum-source'!$H54,AG$3,1)</f>
        <v>0</v>
      </c>
      <c r="AH56" t="str">
        <f>MID('Checksum-source'!$H54,AH$3,1)</f>
        <v>0</v>
      </c>
      <c r="AI56" s="14" t="str">
        <f>MID('Checksum-source'!$H54,AI$3,1)</f>
        <v>0</v>
      </c>
      <c r="AJ56" s="13" t="str">
        <f>MID('Checksum-source'!$I54,AJ$3,1)</f>
        <v>0</v>
      </c>
      <c r="AK56" t="str">
        <f>MID('Checksum-source'!$I54,AK$3,1)</f>
        <v>0</v>
      </c>
      <c r="AL56" t="str">
        <f>MID('Checksum-source'!$I54,AL$3,1)</f>
        <v>0</v>
      </c>
      <c r="AM56" t="str">
        <f>MID('Checksum-source'!$I54,AM$3,1)</f>
        <v>0</v>
      </c>
      <c r="AN56" t="str">
        <f>MID('Checksum-source'!$I54,AN$3,1)</f>
        <v>0</v>
      </c>
      <c r="AO56" t="str">
        <f>MID('Checksum-source'!$I54,AO$3,1)</f>
        <v>0</v>
      </c>
      <c r="AP56" t="str">
        <f>MID('Checksum-source'!$I54,AP$3,1)</f>
        <v>0</v>
      </c>
      <c r="AQ56" s="14" t="str">
        <f>MID('Checksum-source'!$I54,AQ$3,1)</f>
        <v>0</v>
      </c>
      <c r="AR56" s="13" t="str">
        <f>MID('Checksum-source'!$J54,AJ$3,1)</f>
        <v>0</v>
      </c>
      <c r="AS56" t="str">
        <f>MID('Checksum-source'!$J54,AK$3,1)</f>
        <v>0</v>
      </c>
      <c r="AT56" t="str">
        <f>MID('Checksum-source'!$J54,AL$3,1)</f>
        <v>0</v>
      </c>
      <c r="AU56" t="str">
        <f>MID('Checksum-source'!$J54,AM$3,1)</f>
        <v>0</v>
      </c>
      <c r="AV56" t="str">
        <f>MID('Checksum-source'!$J54,AN$3,1)</f>
        <v>0</v>
      </c>
      <c r="AW56" t="str">
        <f>MID('Checksum-source'!$J54,AO$3,1)</f>
        <v>0</v>
      </c>
      <c r="AX56" t="str">
        <f>MID('Checksum-source'!$J54,AP$3,1)</f>
        <v>0</v>
      </c>
      <c r="AY56" s="14" t="str">
        <f>MID('Checksum-source'!$J54,AQ$3,1)</f>
        <v>0</v>
      </c>
      <c r="AZ56" s="13" t="str">
        <f>MID('Checksum-source'!$K54,AR$3,1)</f>
        <v>0</v>
      </c>
      <c r="BA56" t="str">
        <f>MID('Checksum-source'!$K54,AS$3,1)</f>
        <v>0</v>
      </c>
      <c r="BB56" t="str">
        <f>MID('Checksum-source'!$K54,AT$3,1)</f>
        <v>0</v>
      </c>
      <c r="BC56" t="str">
        <f>MID('Checksum-source'!$K54,AU$3,1)</f>
        <v>1</v>
      </c>
      <c r="BD56" t="str">
        <f>MID('Checksum-source'!$K54,AV$3,1)</f>
        <v>0</v>
      </c>
      <c r="BE56" t="str">
        <f>MID('Checksum-source'!$K54,AW$3,1)</f>
        <v>0</v>
      </c>
      <c r="BF56" t="str">
        <f>MID('Checksum-source'!$K54,AX$3,1)</f>
        <v>0</v>
      </c>
      <c r="BG56" s="14" t="str">
        <f>MID('Checksum-source'!$K54,AY$3,1)</f>
        <v>0</v>
      </c>
      <c r="BH56" s="13" t="str">
        <f>MID('Checksum-source'!$L54,AZ$3,1)</f>
        <v>0</v>
      </c>
      <c r="BI56" t="str">
        <f>MID('Checksum-source'!$L54,BA$3,1)</f>
        <v>0</v>
      </c>
      <c r="BJ56" t="str">
        <f>MID('Checksum-source'!$L54,BB$3,1)</f>
        <v>1</v>
      </c>
      <c r="BK56" t="str">
        <f>MID('Checksum-source'!$L54,BC$3,1)</f>
        <v>0</v>
      </c>
      <c r="BL56" t="str">
        <f>MID('Checksum-source'!$L54,BD$3,1)</f>
        <v>0</v>
      </c>
      <c r="BM56" t="str">
        <f>MID('Checksum-source'!$L54,BE$3,1)</f>
        <v>0</v>
      </c>
      <c r="BN56" t="str">
        <f>MID('Checksum-source'!$L54,BF$3,1)</f>
        <v>1</v>
      </c>
      <c r="BO56" s="14" t="str">
        <f>MID('Checksum-source'!$L54,BG$3,1)</f>
        <v>0</v>
      </c>
      <c r="BP56" s="13" t="str">
        <f>MID('Checksum-source'!$M54,BH$3,1)</f>
        <v>0</v>
      </c>
      <c r="BQ56" t="str">
        <f>MID('Checksum-source'!$M54,BI$3,1)</f>
        <v>0</v>
      </c>
      <c r="BR56" t="str">
        <f>MID('Checksum-source'!$M54,BJ$3,1)</f>
        <v>0</v>
      </c>
      <c r="BS56" t="str">
        <f>MID('Checksum-source'!$M54,BK$3,1)</f>
        <v>0</v>
      </c>
      <c r="BT56" t="str">
        <f>MID('Checksum-source'!$M54,BL$3,1)</f>
        <v>0</v>
      </c>
      <c r="BU56" t="str">
        <f>MID('Checksum-source'!$M54,BM$3,1)</f>
        <v>0</v>
      </c>
      <c r="BV56" t="str">
        <f>MID('Checksum-source'!$M54,BN$3,1)</f>
        <v>0</v>
      </c>
      <c r="BW56" s="14" t="str">
        <f>MID('Checksum-source'!$M54,BO$3,1)</f>
        <v>0</v>
      </c>
      <c r="BX56" s="13" t="str">
        <f>MID('Checksum-source'!$N54,BP$3,1)</f>
        <v>0</v>
      </c>
      <c r="BY56" t="str">
        <f>MID('Checksum-source'!$N54,BQ$3,1)</f>
        <v>0</v>
      </c>
      <c r="BZ56" t="str">
        <f>MID('Checksum-source'!$N54,BR$3,1)</f>
        <v>0</v>
      </c>
      <c r="CA56" t="str">
        <f>MID('Checksum-source'!$N54,BS$3,1)</f>
        <v>0</v>
      </c>
      <c r="CB56" t="str">
        <f>MID('Checksum-source'!$N54,BT$3,1)</f>
        <v>0</v>
      </c>
      <c r="CC56" t="str">
        <f>MID('Checksum-source'!$N54,BU$3,1)</f>
        <v>0</v>
      </c>
      <c r="CD56" t="str">
        <f>MID('Checksum-source'!$N54,BV$3,1)</f>
        <v>0</v>
      </c>
      <c r="CE56" s="14" t="str">
        <f>MID('Checksum-source'!$N54,BW$3,1)</f>
        <v>0</v>
      </c>
      <c r="CF56" s="13" t="str">
        <f>MID('Checksum-source'!$O54,BX$3,1)</f>
        <v>0</v>
      </c>
      <c r="CG56" t="str">
        <f>MID('Checksum-source'!$O54,BY$3,1)</f>
        <v>0</v>
      </c>
      <c r="CH56" t="str">
        <f>MID('Checksum-source'!$O54,BZ$3,1)</f>
        <v>0</v>
      </c>
      <c r="CI56" t="str">
        <f>MID('Checksum-source'!$O54,CA$3,1)</f>
        <v>0</v>
      </c>
      <c r="CJ56" t="str">
        <f>MID('Checksum-source'!$O54,CB$3,1)</f>
        <v>0</v>
      </c>
      <c r="CK56" t="str">
        <f>MID('Checksum-source'!$O54,CC$3,1)</f>
        <v>0</v>
      </c>
      <c r="CL56" t="str">
        <f>MID('Checksum-source'!$O54,CD$3,1)</f>
        <v>0</v>
      </c>
      <c r="CM56" s="14" t="str">
        <f>MID('Checksum-source'!$O54,CE$3,1)</f>
        <v>0</v>
      </c>
      <c r="CN56" s="13" t="str">
        <f>MID('Checksum-source'!$P54,CF$3,1)</f>
        <v>1</v>
      </c>
      <c r="CO56" t="str">
        <f>MID('Checksum-source'!$P54,CG$3,1)</f>
        <v>0</v>
      </c>
      <c r="CP56" t="str">
        <f>MID('Checksum-source'!$P54,CH$3,1)</f>
        <v>0</v>
      </c>
      <c r="CQ56" t="str">
        <f>MID('Checksum-source'!$P54,CI$3,1)</f>
        <v>0</v>
      </c>
      <c r="CR56" t="str">
        <f>MID('Checksum-source'!$P54,CJ$3,1)</f>
        <v>0</v>
      </c>
      <c r="CS56" t="str">
        <f>MID('Checksum-source'!$P54,CK$3,1)</f>
        <v>0</v>
      </c>
      <c r="CT56" t="str">
        <f>MID('Checksum-source'!$P54,CL$3,1)</f>
        <v>0</v>
      </c>
      <c r="CU56" s="14" t="str">
        <f>MID('Checksum-source'!$P54,CM$3,1)</f>
        <v>0</v>
      </c>
      <c r="CV56" s="13" t="str">
        <f>MID('Checksum-source'!$Q54,CN$3,1)</f>
        <v>0</v>
      </c>
      <c r="CW56" t="str">
        <f>MID('Checksum-source'!$Q54,CO$3,1)</f>
        <v>0</v>
      </c>
      <c r="CX56" t="str">
        <f>MID('Checksum-source'!$Q54,CP$3,1)</f>
        <v>0</v>
      </c>
      <c r="CY56" t="str">
        <f>MID('Checksum-source'!$Q54,CQ$3,1)</f>
        <v>1</v>
      </c>
      <c r="CZ56" t="str">
        <f>MID('Checksum-source'!$Q54,CR$3,1)</f>
        <v>1</v>
      </c>
      <c r="DA56" t="str">
        <f>MID('Checksum-source'!$Q54,CS$3,1)</f>
        <v>0</v>
      </c>
      <c r="DB56" t="str">
        <f>MID('Checksum-source'!$Q54,CT$3,1)</f>
        <v>0</v>
      </c>
      <c r="DC56" s="14" t="str">
        <f>MID('Checksum-source'!$Q54,CU$3,1)</f>
        <v>1</v>
      </c>
      <c r="DD56" t="str">
        <f>MID('Checksum-source'!$R54,CV$3,1)</f>
        <v>1</v>
      </c>
      <c r="DE56" t="str">
        <f>MID('Checksum-source'!$R54,CW$3,1)</f>
        <v>1</v>
      </c>
      <c r="DF56" t="str">
        <f>MID('Checksum-source'!$R54,CX$3,1)</f>
        <v>0</v>
      </c>
      <c r="DG56" t="str">
        <f>MID('Checksum-source'!$R54,CY$3,1)</f>
        <v>1</v>
      </c>
      <c r="DH56" t="str">
        <f>MID('Checksum-source'!$R54,CZ$3,1)</f>
        <v>1</v>
      </c>
      <c r="DI56" t="str">
        <f>MID('Checksum-source'!$R54,DA$3,1)</f>
        <v>0</v>
      </c>
      <c r="DJ56" t="str">
        <f>MID('Checksum-source'!$R54,DB$3,1)</f>
        <v>1</v>
      </c>
      <c r="DK56" t="str">
        <f>MID('Checksum-source'!$R54,DC$3,1)</f>
        <v>1</v>
      </c>
      <c r="DL56" s="20">
        <f t="shared" si="1"/>
        <v>1</v>
      </c>
      <c r="DM56" s="20">
        <f t="shared" si="2"/>
        <v>1</v>
      </c>
      <c r="DN56" s="20">
        <f t="shared" si="3"/>
        <v>0</v>
      </c>
      <c r="DO56" s="20">
        <f t="shared" si="4"/>
        <v>1</v>
      </c>
      <c r="DP56" s="20">
        <f t="shared" si="5"/>
        <v>1</v>
      </c>
      <c r="DQ56" s="20">
        <f t="shared" si="6"/>
        <v>0</v>
      </c>
      <c r="DR56" s="20">
        <f t="shared" si="7"/>
        <v>1</v>
      </c>
      <c r="DS56" s="20">
        <f t="shared" si="8"/>
        <v>1</v>
      </c>
      <c r="DT56" t="str">
        <f t="shared" si="9"/>
        <v>OK</v>
      </c>
    </row>
    <row r="57" spans="1:124">
      <c r="A57">
        <v>54</v>
      </c>
      <c r="B57" t="str">
        <f>VLOOKUP($A57,'Checksum-source'!$1:$1048576,3)</f>
        <v>Heating</v>
      </c>
      <c r="C57" t="str">
        <f>'Checksum-source'!D55</f>
        <v>Auto signal</v>
      </c>
      <c r="D57" s="13" t="str">
        <f>MID('Checksum-source'!$E55,D$3,1)</f>
        <v>1</v>
      </c>
      <c r="E57" t="str">
        <f>MID('Checksum-source'!$E55,E$3,1)</f>
        <v>0</v>
      </c>
      <c r="F57" t="str">
        <f>MID('Checksum-source'!$E55,F$3,1)</f>
        <v>0</v>
      </c>
      <c r="G57" t="str">
        <f>MID('Checksum-source'!$E55,G$3,1)</f>
        <v>0</v>
      </c>
      <c r="H57" t="str">
        <f>MID('Checksum-source'!$E55,H$3,1)</f>
        <v>0</v>
      </c>
      <c r="I57" t="str">
        <f>MID('Checksum-source'!$E55,I$3,1)</f>
        <v>0</v>
      </c>
      <c r="J57" t="str">
        <f>MID('Checksum-source'!$E55,J$3,1)</f>
        <v>1</v>
      </c>
      <c r="K57" s="14" t="str">
        <f>MID('Checksum-source'!$E55,K$3,1)</f>
        <v>1</v>
      </c>
      <c r="L57" s="13" t="str">
        <f>MID('Checksum-source'!$F55,L$3,1)</f>
        <v>0</v>
      </c>
      <c r="M57" t="str">
        <f>MID('Checksum-source'!$F55,M$3,1)</f>
        <v>0</v>
      </c>
      <c r="N57" t="str">
        <f>MID('Checksum-source'!$F55,N$3,1)</f>
        <v>0</v>
      </c>
      <c r="O57" t="str">
        <f>MID('Checksum-source'!$F55,O$3,1)</f>
        <v>0</v>
      </c>
      <c r="P57" t="str">
        <f>MID('Checksum-source'!$F55,P$3,1)</f>
        <v>0</v>
      </c>
      <c r="Q57" t="str">
        <f>MID('Checksum-source'!$F55,Q$3,1)</f>
        <v>1</v>
      </c>
      <c r="R57" t="str">
        <f>MID('Checksum-source'!$F55,R$3,1)</f>
        <v>1</v>
      </c>
      <c r="S57" s="14" t="str">
        <f>MID('Checksum-source'!$F55,S$3,1)</f>
        <v>0</v>
      </c>
      <c r="T57" s="13" t="str">
        <f>MID('Checksum-source'!$G55,T$3,1)</f>
        <v>0</v>
      </c>
      <c r="U57" t="str">
        <f>MID('Checksum-source'!$G55,U$3,1)</f>
        <v>0</v>
      </c>
      <c r="V57" t="str">
        <f>MID('Checksum-source'!$G55,V$3,1)</f>
        <v>0</v>
      </c>
      <c r="W57" t="str">
        <f>MID('Checksum-source'!$G55,W$3,1)</f>
        <v>0</v>
      </c>
      <c r="X57" t="str">
        <f>MID('Checksum-source'!$G55,X$3,1)</f>
        <v>0</v>
      </c>
      <c r="Y57" t="str">
        <f>MID('Checksum-source'!$G55,Y$3,1)</f>
        <v>0</v>
      </c>
      <c r="Z57" t="str">
        <f>MID('Checksum-source'!$G55,Z$3,1)</f>
        <v>0</v>
      </c>
      <c r="AA57" s="14" t="str">
        <f>MID('Checksum-source'!$G55,AA$3,1)</f>
        <v>0</v>
      </c>
      <c r="AB57" s="13" t="str">
        <f>MID('Checksum-source'!$H55,AB$3,1)</f>
        <v>0</v>
      </c>
      <c r="AC57" t="str">
        <f>MID('Checksum-source'!$H55,AC$3,1)</f>
        <v>1</v>
      </c>
      <c r="AD57" t="str">
        <f>MID('Checksum-source'!$H55,AD$3,1)</f>
        <v>1</v>
      </c>
      <c r="AE57" t="str">
        <f>MID('Checksum-source'!$H55,AE$3,1)</f>
        <v>1</v>
      </c>
      <c r="AF57" t="str">
        <f>MID('Checksum-source'!$H55,AF$3,1)</f>
        <v>0</v>
      </c>
      <c r="AG57" t="str">
        <f>MID('Checksum-source'!$H55,AG$3,1)</f>
        <v>0</v>
      </c>
      <c r="AH57" t="str">
        <f>MID('Checksum-source'!$H55,AH$3,1)</f>
        <v>0</v>
      </c>
      <c r="AI57" s="14" t="str">
        <f>MID('Checksum-source'!$H55,AI$3,1)</f>
        <v>0</v>
      </c>
      <c r="AJ57" s="13" t="str">
        <f>MID('Checksum-source'!$I55,AJ$3,1)</f>
        <v>0</v>
      </c>
      <c r="AK57" t="str">
        <f>MID('Checksum-source'!$I55,AK$3,1)</f>
        <v>0</v>
      </c>
      <c r="AL57" t="str">
        <f>MID('Checksum-source'!$I55,AL$3,1)</f>
        <v>0</v>
      </c>
      <c r="AM57" t="str">
        <f>MID('Checksum-source'!$I55,AM$3,1)</f>
        <v>0</v>
      </c>
      <c r="AN57" t="str">
        <f>MID('Checksum-source'!$I55,AN$3,1)</f>
        <v>0</v>
      </c>
      <c r="AO57" t="str">
        <f>MID('Checksum-source'!$I55,AO$3,1)</f>
        <v>0</v>
      </c>
      <c r="AP57" t="str">
        <f>MID('Checksum-source'!$I55,AP$3,1)</f>
        <v>0</v>
      </c>
      <c r="AQ57" s="14" t="str">
        <f>MID('Checksum-source'!$I55,AQ$3,1)</f>
        <v>0</v>
      </c>
      <c r="AR57" s="13" t="str">
        <f>MID('Checksum-source'!$J55,AJ$3,1)</f>
        <v>0</v>
      </c>
      <c r="AS57" t="str">
        <f>MID('Checksum-source'!$J55,AK$3,1)</f>
        <v>0</v>
      </c>
      <c r="AT57" t="str">
        <f>MID('Checksum-source'!$J55,AL$3,1)</f>
        <v>0</v>
      </c>
      <c r="AU57" t="str">
        <f>MID('Checksum-source'!$J55,AM$3,1)</f>
        <v>0</v>
      </c>
      <c r="AV57" t="str">
        <f>MID('Checksum-source'!$J55,AN$3,1)</f>
        <v>0</v>
      </c>
      <c r="AW57" t="str">
        <f>MID('Checksum-source'!$J55,AO$3,1)</f>
        <v>0</v>
      </c>
      <c r="AX57" t="str">
        <f>MID('Checksum-source'!$J55,AP$3,1)</f>
        <v>0</v>
      </c>
      <c r="AY57" s="14" t="str">
        <f>MID('Checksum-source'!$J55,AQ$3,1)</f>
        <v>0</v>
      </c>
      <c r="AZ57" s="13" t="str">
        <f>MID('Checksum-source'!$K55,AR$3,1)</f>
        <v>0</v>
      </c>
      <c r="BA57" t="str">
        <f>MID('Checksum-source'!$K55,AS$3,1)</f>
        <v>0</v>
      </c>
      <c r="BB57" t="str">
        <f>MID('Checksum-source'!$K55,AT$3,1)</f>
        <v>0</v>
      </c>
      <c r="BC57" t="str">
        <f>MID('Checksum-source'!$K55,AU$3,1)</f>
        <v>0</v>
      </c>
      <c r="BD57" t="str">
        <f>MID('Checksum-source'!$K55,AV$3,1)</f>
        <v>1</v>
      </c>
      <c r="BE57" t="str">
        <f>MID('Checksum-source'!$K55,AW$3,1)</f>
        <v>1</v>
      </c>
      <c r="BF57" t="str">
        <f>MID('Checksum-source'!$K55,AX$3,1)</f>
        <v>0</v>
      </c>
      <c r="BG57" s="14" t="str">
        <f>MID('Checksum-source'!$K55,AY$3,1)</f>
        <v>0</v>
      </c>
      <c r="BH57" s="13" t="str">
        <f>MID('Checksum-source'!$L55,AZ$3,1)</f>
        <v>0</v>
      </c>
      <c r="BI57" t="str">
        <f>MID('Checksum-source'!$L55,BA$3,1)</f>
        <v>0</v>
      </c>
      <c r="BJ57" t="str">
        <f>MID('Checksum-source'!$L55,BB$3,1)</f>
        <v>0</v>
      </c>
      <c r="BK57" t="str">
        <f>MID('Checksum-source'!$L55,BC$3,1)</f>
        <v>1</v>
      </c>
      <c r="BL57" t="str">
        <f>MID('Checksum-source'!$L55,BD$3,1)</f>
        <v>1</v>
      </c>
      <c r="BM57" t="str">
        <f>MID('Checksum-source'!$L55,BE$3,1)</f>
        <v>1</v>
      </c>
      <c r="BN57" t="str">
        <f>MID('Checksum-source'!$L55,BF$3,1)</f>
        <v>1</v>
      </c>
      <c r="BO57" s="14" t="str">
        <f>MID('Checksum-source'!$L55,BG$3,1)</f>
        <v>1</v>
      </c>
      <c r="BP57" s="13" t="str">
        <f>MID('Checksum-source'!$M55,BH$3,1)</f>
        <v>0</v>
      </c>
      <c r="BQ57" t="str">
        <f>MID('Checksum-source'!$M55,BI$3,1)</f>
        <v>0</v>
      </c>
      <c r="BR57" t="str">
        <f>MID('Checksum-source'!$M55,BJ$3,1)</f>
        <v>0</v>
      </c>
      <c r="BS57" t="str">
        <f>MID('Checksum-source'!$M55,BK$3,1)</f>
        <v>0</v>
      </c>
      <c r="BT57" t="str">
        <f>MID('Checksum-source'!$M55,BL$3,1)</f>
        <v>0</v>
      </c>
      <c r="BU57" t="str">
        <f>MID('Checksum-source'!$M55,BM$3,1)</f>
        <v>0</v>
      </c>
      <c r="BV57" t="str">
        <f>MID('Checksum-source'!$M55,BN$3,1)</f>
        <v>0</v>
      </c>
      <c r="BW57" s="14" t="str">
        <f>MID('Checksum-source'!$M55,BO$3,1)</f>
        <v>0</v>
      </c>
      <c r="BX57" s="13" t="str">
        <f>MID('Checksum-source'!$N55,BP$3,1)</f>
        <v>0</v>
      </c>
      <c r="BY57" t="str">
        <f>MID('Checksum-source'!$N55,BQ$3,1)</f>
        <v>0</v>
      </c>
      <c r="BZ57" t="str">
        <f>MID('Checksum-source'!$N55,BR$3,1)</f>
        <v>0</v>
      </c>
      <c r="CA57" t="str">
        <f>MID('Checksum-source'!$N55,BS$3,1)</f>
        <v>0</v>
      </c>
      <c r="CB57" t="str">
        <f>MID('Checksum-source'!$N55,BT$3,1)</f>
        <v>0</v>
      </c>
      <c r="CC57" t="str">
        <f>MID('Checksum-source'!$N55,BU$3,1)</f>
        <v>0</v>
      </c>
      <c r="CD57" t="str">
        <f>MID('Checksum-source'!$N55,BV$3,1)</f>
        <v>0</v>
      </c>
      <c r="CE57" s="14" t="str">
        <f>MID('Checksum-source'!$N55,BW$3,1)</f>
        <v>0</v>
      </c>
      <c r="CF57" s="13" t="str">
        <f>MID('Checksum-source'!$O55,BX$3,1)</f>
        <v>0</v>
      </c>
      <c r="CG57" t="str">
        <f>MID('Checksum-source'!$O55,BY$3,1)</f>
        <v>0</v>
      </c>
      <c r="CH57" t="str">
        <f>MID('Checksum-source'!$O55,BZ$3,1)</f>
        <v>0</v>
      </c>
      <c r="CI57" t="str">
        <f>MID('Checksum-source'!$O55,CA$3,1)</f>
        <v>0</v>
      </c>
      <c r="CJ57" t="str">
        <f>MID('Checksum-source'!$O55,CB$3,1)</f>
        <v>0</v>
      </c>
      <c r="CK57" t="str">
        <f>MID('Checksum-source'!$O55,CC$3,1)</f>
        <v>0</v>
      </c>
      <c r="CL57" t="str">
        <f>MID('Checksum-source'!$O55,CD$3,1)</f>
        <v>0</v>
      </c>
      <c r="CM57" s="14" t="str">
        <f>MID('Checksum-source'!$O55,CE$3,1)</f>
        <v>0</v>
      </c>
      <c r="CN57" s="13" t="str">
        <f>MID('Checksum-source'!$P55,CF$3,1)</f>
        <v>1</v>
      </c>
      <c r="CO57" t="str">
        <f>MID('Checksum-source'!$P55,CG$3,1)</f>
        <v>0</v>
      </c>
      <c r="CP57" t="str">
        <f>MID('Checksum-source'!$P55,CH$3,1)</f>
        <v>0</v>
      </c>
      <c r="CQ57" t="str">
        <f>MID('Checksum-source'!$P55,CI$3,1)</f>
        <v>0</v>
      </c>
      <c r="CR57" t="str">
        <f>MID('Checksum-source'!$P55,CJ$3,1)</f>
        <v>0</v>
      </c>
      <c r="CS57" t="str">
        <f>MID('Checksum-source'!$P55,CK$3,1)</f>
        <v>0</v>
      </c>
      <c r="CT57" t="str">
        <f>MID('Checksum-source'!$P55,CL$3,1)</f>
        <v>0</v>
      </c>
      <c r="CU57" s="14" t="str">
        <f>MID('Checksum-source'!$P55,CM$3,1)</f>
        <v>0</v>
      </c>
      <c r="CV57" s="13" t="str">
        <f>MID('Checksum-source'!$Q55,CN$3,1)</f>
        <v>0</v>
      </c>
      <c r="CW57" t="str">
        <f>MID('Checksum-source'!$Q55,CO$3,1)</f>
        <v>0</v>
      </c>
      <c r="CX57" t="str">
        <f>MID('Checksum-source'!$Q55,CP$3,1)</f>
        <v>0</v>
      </c>
      <c r="CY57" t="str">
        <f>MID('Checksum-source'!$Q55,CQ$3,1)</f>
        <v>1</v>
      </c>
      <c r="CZ57" t="str">
        <f>MID('Checksum-source'!$Q55,CR$3,1)</f>
        <v>1</v>
      </c>
      <c r="DA57" t="str">
        <f>MID('Checksum-source'!$Q55,CS$3,1)</f>
        <v>0</v>
      </c>
      <c r="DB57" t="str">
        <f>MID('Checksum-source'!$Q55,CT$3,1)</f>
        <v>0</v>
      </c>
      <c r="DC57" s="14" t="str">
        <f>MID('Checksum-source'!$Q55,CU$3,1)</f>
        <v>0</v>
      </c>
      <c r="DD57" t="str">
        <f>MID('Checksum-source'!$R55,CV$3,1)</f>
        <v>1</v>
      </c>
      <c r="DE57" t="str">
        <f>MID('Checksum-source'!$R55,CW$3,1)</f>
        <v>1</v>
      </c>
      <c r="DF57" t="str">
        <f>MID('Checksum-source'!$R55,CX$3,1)</f>
        <v>1</v>
      </c>
      <c r="DG57" t="str">
        <f>MID('Checksum-source'!$R55,CY$3,1)</f>
        <v>1</v>
      </c>
      <c r="DH57" t="str">
        <f>MID('Checksum-source'!$R55,CZ$3,1)</f>
        <v>1</v>
      </c>
      <c r="DI57" t="str">
        <f>MID('Checksum-source'!$R55,DA$3,1)</f>
        <v>0</v>
      </c>
      <c r="DJ57" t="str">
        <f>MID('Checksum-source'!$R55,DB$3,1)</f>
        <v>1</v>
      </c>
      <c r="DK57" t="str">
        <f>MID('Checksum-source'!$R55,DC$3,1)</f>
        <v>1</v>
      </c>
      <c r="DL57" s="20">
        <f t="shared" si="1"/>
        <v>1</v>
      </c>
      <c r="DM57" s="20">
        <f t="shared" si="2"/>
        <v>1</v>
      </c>
      <c r="DN57" s="20">
        <f t="shared" si="3"/>
        <v>1</v>
      </c>
      <c r="DO57" s="20">
        <f t="shared" si="4"/>
        <v>1</v>
      </c>
      <c r="DP57" s="20">
        <f t="shared" si="5"/>
        <v>1</v>
      </c>
      <c r="DQ57" s="20">
        <f t="shared" si="6"/>
        <v>0</v>
      </c>
      <c r="DR57" s="20">
        <f t="shared" si="7"/>
        <v>1</v>
      </c>
      <c r="DS57" s="20">
        <f t="shared" si="8"/>
        <v>1</v>
      </c>
      <c r="DT57" t="str">
        <f t="shared" si="9"/>
        <v>OK</v>
      </c>
    </row>
    <row r="58" spans="1:124" ht="15" customHeight="1">
      <c r="A58">
        <v>55</v>
      </c>
      <c r="B58" t="str">
        <f>VLOOKUP($A58,'Checksum-source'!$1:$1048576,3)</f>
        <v>Heating</v>
      </c>
      <c r="C58" t="str">
        <f>'Checksum-source'!D56</f>
        <v>Auto signal</v>
      </c>
      <c r="D58" s="13" t="str">
        <f>MID('Checksum-source'!$E56,D$3,1)</f>
        <v>1</v>
      </c>
      <c r="E58" t="str">
        <f>MID('Checksum-source'!$E56,E$3,1)</f>
        <v>0</v>
      </c>
      <c r="F58" t="str">
        <f>MID('Checksum-source'!$E56,F$3,1)</f>
        <v>0</v>
      </c>
      <c r="G58" t="str">
        <f>MID('Checksum-source'!$E56,G$3,1)</f>
        <v>0</v>
      </c>
      <c r="H58" t="str">
        <f>MID('Checksum-source'!$E56,H$3,1)</f>
        <v>0</v>
      </c>
      <c r="I58" t="str">
        <f>MID('Checksum-source'!$E56,I$3,1)</f>
        <v>0</v>
      </c>
      <c r="J58" t="str">
        <f>MID('Checksum-source'!$E56,J$3,1)</f>
        <v>1</v>
      </c>
      <c r="K58" s="14" t="str">
        <f>MID('Checksum-source'!$E56,K$3,1)</f>
        <v>1</v>
      </c>
      <c r="L58" s="13" t="str">
        <f>MID('Checksum-source'!$F56,L$3,1)</f>
        <v>0</v>
      </c>
      <c r="M58" t="str">
        <f>MID('Checksum-source'!$F56,M$3,1)</f>
        <v>0</v>
      </c>
      <c r="N58" t="str">
        <f>MID('Checksum-source'!$F56,N$3,1)</f>
        <v>0</v>
      </c>
      <c r="O58" t="str">
        <f>MID('Checksum-source'!$F56,O$3,1)</f>
        <v>0</v>
      </c>
      <c r="P58" t="str">
        <f>MID('Checksum-source'!$F56,P$3,1)</f>
        <v>0</v>
      </c>
      <c r="Q58" t="str">
        <f>MID('Checksum-source'!$F56,Q$3,1)</f>
        <v>1</v>
      </c>
      <c r="R58" t="str">
        <f>MID('Checksum-source'!$F56,R$3,1)</f>
        <v>1</v>
      </c>
      <c r="S58" s="14" t="str">
        <f>MID('Checksum-source'!$F56,S$3,1)</f>
        <v>0</v>
      </c>
      <c r="T58" s="13" t="str">
        <f>MID('Checksum-source'!$G56,T$3,1)</f>
        <v>0</v>
      </c>
      <c r="U58" t="str">
        <f>MID('Checksum-source'!$G56,U$3,1)</f>
        <v>0</v>
      </c>
      <c r="V58" t="str">
        <f>MID('Checksum-source'!$G56,V$3,1)</f>
        <v>0</v>
      </c>
      <c r="W58" t="str">
        <f>MID('Checksum-source'!$G56,W$3,1)</f>
        <v>0</v>
      </c>
      <c r="X58" t="str">
        <f>MID('Checksum-source'!$G56,X$3,1)</f>
        <v>0</v>
      </c>
      <c r="Y58" t="str">
        <f>MID('Checksum-source'!$G56,Y$3,1)</f>
        <v>0</v>
      </c>
      <c r="Z58" t="str">
        <f>MID('Checksum-source'!$G56,Z$3,1)</f>
        <v>0</v>
      </c>
      <c r="AA58" s="14" t="str">
        <f>MID('Checksum-source'!$G56,AA$3,1)</f>
        <v>0</v>
      </c>
      <c r="AB58" s="13" t="str">
        <f>MID('Checksum-source'!$H56,AB$3,1)</f>
        <v>0</v>
      </c>
      <c r="AC58" t="str">
        <f>MID('Checksum-source'!$H56,AC$3,1)</f>
        <v>1</v>
      </c>
      <c r="AD58" t="str">
        <f>MID('Checksum-source'!$H56,AD$3,1)</f>
        <v>1</v>
      </c>
      <c r="AE58" t="str">
        <f>MID('Checksum-source'!$H56,AE$3,1)</f>
        <v>1</v>
      </c>
      <c r="AF58" t="str">
        <f>MID('Checksum-source'!$H56,AF$3,1)</f>
        <v>0</v>
      </c>
      <c r="AG58" t="str">
        <f>MID('Checksum-source'!$H56,AG$3,1)</f>
        <v>0</v>
      </c>
      <c r="AH58" t="str">
        <f>MID('Checksum-source'!$H56,AH$3,1)</f>
        <v>0</v>
      </c>
      <c r="AI58" s="14" t="str">
        <f>MID('Checksum-source'!$H56,AI$3,1)</f>
        <v>0</v>
      </c>
      <c r="AJ58" s="13" t="str">
        <f>MID('Checksum-source'!$I56,AJ$3,1)</f>
        <v>0</v>
      </c>
      <c r="AK58" t="str">
        <f>MID('Checksum-source'!$I56,AK$3,1)</f>
        <v>0</v>
      </c>
      <c r="AL58" t="str">
        <f>MID('Checksum-source'!$I56,AL$3,1)</f>
        <v>0</v>
      </c>
      <c r="AM58" t="str">
        <f>MID('Checksum-source'!$I56,AM$3,1)</f>
        <v>0</v>
      </c>
      <c r="AN58" t="str">
        <f>MID('Checksum-source'!$I56,AN$3,1)</f>
        <v>0</v>
      </c>
      <c r="AO58" t="str">
        <f>MID('Checksum-source'!$I56,AO$3,1)</f>
        <v>0</v>
      </c>
      <c r="AP58" t="str">
        <f>MID('Checksum-source'!$I56,AP$3,1)</f>
        <v>0</v>
      </c>
      <c r="AQ58" s="14" t="str">
        <f>MID('Checksum-source'!$I56,AQ$3,1)</f>
        <v>0</v>
      </c>
      <c r="AR58" s="13" t="str">
        <f>MID('Checksum-source'!$J56,AJ$3,1)</f>
        <v>0</v>
      </c>
      <c r="AS58" t="str">
        <f>MID('Checksum-source'!$J56,AK$3,1)</f>
        <v>0</v>
      </c>
      <c r="AT58" t="str">
        <f>MID('Checksum-source'!$J56,AL$3,1)</f>
        <v>0</v>
      </c>
      <c r="AU58" t="str">
        <f>MID('Checksum-source'!$J56,AM$3,1)</f>
        <v>0</v>
      </c>
      <c r="AV58" t="str">
        <f>MID('Checksum-source'!$J56,AN$3,1)</f>
        <v>0</v>
      </c>
      <c r="AW58" t="str">
        <f>MID('Checksum-source'!$J56,AO$3,1)</f>
        <v>0</v>
      </c>
      <c r="AX58" t="str">
        <f>MID('Checksum-source'!$J56,AP$3,1)</f>
        <v>0</v>
      </c>
      <c r="AY58" s="14" t="str">
        <f>MID('Checksum-source'!$J56,AQ$3,1)</f>
        <v>0</v>
      </c>
      <c r="AZ58" s="13" t="str">
        <f>MID('Checksum-source'!$K56,AR$3,1)</f>
        <v>0</v>
      </c>
      <c r="BA58" t="str">
        <f>MID('Checksum-source'!$K56,AS$3,1)</f>
        <v>0</v>
      </c>
      <c r="BB58" t="str">
        <f>MID('Checksum-source'!$K56,AT$3,1)</f>
        <v>0</v>
      </c>
      <c r="BC58" t="str">
        <f>MID('Checksum-source'!$K56,AU$3,1)</f>
        <v>0</v>
      </c>
      <c r="BD58" t="str">
        <f>MID('Checksum-source'!$K56,AV$3,1)</f>
        <v>1</v>
      </c>
      <c r="BE58" t="str">
        <f>MID('Checksum-source'!$K56,AW$3,1)</f>
        <v>1</v>
      </c>
      <c r="BF58" t="str">
        <f>MID('Checksum-source'!$K56,AX$3,1)</f>
        <v>0</v>
      </c>
      <c r="BG58" s="14" t="str">
        <f>MID('Checksum-source'!$K56,AY$3,1)</f>
        <v>0</v>
      </c>
      <c r="BH58" s="13" t="str">
        <f>MID('Checksum-source'!$L56,AZ$3,1)</f>
        <v>0</v>
      </c>
      <c r="BI58" t="str">
        <f>MID('Checksum-source'!$L56,BA$3,1)</f>
        <v>0</v>
      </c>
      <c r="BJ58" t="str">
        <f>MID('Checksum-source'!$L56,BB$3,1)</f>
        <v>1</v>
      </c>
      <c r="BK58" t="str">
        <f>MID('Checksum-source'!$L56,BC$3,1)</f>
        <v>0</v>
      </c>
      <c r="BL58" t="str">
        <f>MID('Checksum-source'!$L56,BD$3,1)</f>
        <v>1</v>
      </c>
      <c r="BM58" t="str">
        <f>MID('Checksum-source'!$L56,BE$3,1)</f>
        <v>0</v>
      </c>
      <c r="BN58" t="str">
        <f>MID('Checksum-source'!$L56,BF$3,1)</f>
        <v>0</v>
      </c>
      <c r="BO58" s="14" t="str">
        <f>MID('Checksum-source'!$L56,BG$3,1)</f>
        <v>0</v>
      </c>
      <c r="BP58" s="13" t="str">
        <f>MID('Checksum-source'!$M56,BH$3,1)</f>
        <v>0</v>
      </c>
      <c r="BQ58" t="str">
        <f>MID('Checksum-source'!$M56,BI$3,1)</f>
        <v>0</v>
      </c>
      <c r="BR58" t="str">
        <f>MID('Checksum-source'!$M56,BJ$3,1)</f>
        <v>0</v>
      </c>
      <c r="BS58" t="str">
        <f>MID('Checksum-source'!$M56,BK$3,1)</f>
        <v>0</v>
      </c>
      <c r="BT58" t="str">
        <f>MID('Checksum-source'!$M56,BL$3,1)</f>
        <v>0</v>
      </c>
      <c r="BU58" t="str">
        <f>MID('Checksum-source'!$M56,BM$3,1)</f>
        <v>0</v>
      </c>
      <c r="BV58" t="str">
        <f>MID('Checksum-source'!$M56,BN$3,1)</f>
        <v>0</v>
      </c>
      <c r="BW58" s="14" t="str">
        <f>MID('Checksum-source'!$M56,BO$3,1)</f>
        <v>0</v>
      </c>
      <c r="BX58" s="13" t="str">
        <f>MID('Checksum-source'!$N56,BP$3,1)</f>
        <v>0</v>
      </c>
      <c r="BY58" t="str">
        <f>MID('Checksum-source'!$N56,BQ$3,1)</f>
        <v>0</v>
      </c>
      <c r="BZ58" t="str">
        <f>MID('Checksum-source'!$N56,BR$3,1)</f>
        <v>0</v>
      </c>
      <c r="CA58" t="str">
        <f>MID('Checksum-source'!$N56,BS$3,1)</f>
        <v>0</v>
      </c>
      <c r="CB58" t="str">
        <f>MID('Checksum-source'!$N56,BT$3,1)</f>
        <v>0</v>
      </c>
      <c r="CC58" t="str">
        <f>MID('Checksum-source'!$N56,BU$3,1)</f>
        <v>0</v>
      </c>
      <c r="CD58" t="str">
        <f>MID('Checksum-source'!$N56,BV$3,1)</f>
        <v>0</v>
      </c>
      <c r="CE58" s="14" t="str">
        <f>MID('Checksum-source'!$N56,BW$3,1)</f>
        <v>0</v>
      </c>
      <c r="CF58" s="13" t="str">
        <f>MID('Checksum-source'!$O56,BX$3,1)</f>
        <v>0</v>
      </c>
      <c r="CG58" t="str">
        <f>MID('Checksum-source'!$O56,BY$3,1)</f>
        <v>0</v>
      </c>
      <c r="CH58" t="str">
        <f>MID('Checksum-source'!$O56,BZ$3,1)</f>
        <v>0</v>
      </c>
      <c r="CI58" t="str">
        <f>MID('Checksum-source'!$O56,CA$3,1)</f>
        <v>0</v>
      </c>
      <c r="CJ58" t="str">
        <f>MID('Checksum-source'!$O56,CB$3,1)</f>
        <v>0</v>
      </c>
      <c r="CK58" t="str">
        <f>MID('Checksum-source'!$O56,CC$3,1)</f>
        <v>0</v>
      </c>
      <c r="CL58" t="str">
        <f>MID('Checksum-source'!$O56,CD$3,1)</f>
        <v>0</v>
      </c>
      <c r="CM58" s="14" t="str">
        <f>MID('Checksum-source'!$O56,CE$3,1)</f>
        <v>0</v>
      </c>
      <c r="CN58" s="13" t="str">
        <f>MID('Checksum-source'!$P56,CF$3,1)</f>
        <v>1</v>
      </c>
      <c r="CO58" t="str">
        <f>MID('Checksum-source'!$P56,CG$3,1)</f>
        <v>0</v>
      </c>
      <c r="CP58" t="str">
        <f>MID('Checksum-source'!$P56,CH$3,1)</f>
        <v>0</v>
      </c>
      <c r="CQ58" t="str">
        <f>MID('Checksum-source'!$P56,CI$3,1)</f>
        <v>0</v>
      </c>
      <c r="CR58" t="str">
        <f>MID('Checksum-source'!$P56,CJ$3,1)</f>
        <v>0</v>
      </c>
      <c r="CS58" t="str">
        <f>MID('Checksum-source'!$P56,CK$3,1)</f>
        <v>0</v>
      </c>
      <c r="CT58" t="str">
        <f>MID('Checksum-source'!$P56,CL$3,1)</f>
        <v>0</v>
      </c>
      <c r="CU58" s="14" t="str">
        <f>MID('Checksum-source'!$P56,CM$3,1)</f>
        <v>0</v>
      </c>
      <c r="CV58" s="13" t="str">
        <f>MID('Checksum-source'!$Q56,CN$3,1)</f>
        <v>0</v>
      </c>
      <c r="CW58" t="str">
        <f>MID('Checksum-source'!$Q56,CO$3,1)</f>
        <v>0</v>
      </c>
      <c r="CX58" t="str">
        <f>MID('Checksum-source'!$Q56,CP$3,1)</f>
        <v>0</v>
      </c>
      <c r="CY58" t="str">
        <f>MID('Checksum-source'!$Q56,CQ$3,1)</f>
        <v>1</v>
      </c>
      <c r="CZ58" t="str">
        <f>MID('Checksum-source'!$Q56,CR$3,1)</f>
        <v>1</v>
      </c>
      <c r="DA58" t="str">
        <f>MID('Checksum-source'!$Q56,CS$3,1)</f>
        <v>0</v>
      </c>
      <c r="DB58" t="str">
        <f>MID('Checksum-source'!$Q56,CT$3,1)</f>
        <v>0</v>
      </c>
      <c r="DC58" s="14" t="str">
        <f>MID('Checksum-source'!$Q56,CU$3,1)</f>
        <v>0</v>
      </c>
      <c r="DD58" t="str">
        <f>MID('Checksum-source'!$R56,CV$3,1)</f>
        <v>1</v>
      </c>
      <c r="DE58" t="str">
        <f>MID('Checksum-source'!$R56,CW$3,1)</f>
        <v>1</v>
      </c>
      <c r="DF58" t="str">
        <f>MID('Checksum-source'!$R56,CX$3,1)</f>
        <v>0</v>
      </c>
      <c r="DG58" t="str">
        <f>MID('Checksum-source'!$R56,CY$3,1)</f>
        <v>0</v>
      </c>
      <c r="DH58" t="str">
        <f>MID('Checksum-source'!$R56,CZ$3,1)</f>
        <v>1</v>
      </c>
      <c r="DI58" t="str">
        <f>MID('Checksum-source'!$R56,DA$3,1)</f>
        <v>1</v>
      </c>
      <c r="DJ58" t="str">
        <f>MID('Checksum-source'!$R56,DB$3,1)</f>
        <v>0</v>
      </c>
      <c r="DK58" t="str">
        <f>MID('Checksum-source'!$R56,DC$3,1)</f>
        <v>0</v>
      </c>
      <c r="DL58" s="20">
        <f t="shared" si="1"/>
        <v>1</v>
      </c>
      <c r="DM58" s="20">
        <f t="shared" si="2"/>
        <v>1</v>
      </c>
      <c r="DN58" s="20">
        <f t="shared" si="3"/>
        <v>0</v>
      </c>
      <c r="DO58" s="20">
        <f t="shared" si="4"/>
        <v>0</v>
      </c>
      <c r="DP58" s="20">
        <f t="shared" si="5"/>
        <v>1</v>
      </c>
      <c r="DQ58" s="20">
        <f t="shared" si="6"/>
        <v>1</v>
      </c>
      <c r="DR58" s="20">
        <f t="shared" si="7"/>
        <v>0</v>
      </c>
      <c r="DS58" s="20">
        <f t="shared" si="8"/>
        <v>0</v>
      </c>
      <c r="DT58" t="str">
        <f t="shared" si="9"/>
        <v>OK</v>
      </c>
    </row>
    <row r="59" spans="1:124">
      <c r="A59">
        <v>56</v>
      </c>
      <c r="B59" t="str">
        <f>VLOOKUP($A59,'Checksum-source'!$1:$1048576,3)</f>
        <v>Heating</v>
      </c>
      <c r="C59" t="str">
        <f>'Checksum-source'!D57</f>
        <v>Auto signal</v>
      </c>
      <c r="D59" s="13" t="str">
        <f>MID('Checksum-source'!$E57,D$3,1)</f>
        <v>1</v>
      </c>
      <c r="E59" t="str">
        <f>MID('Checksum-source'!$E57,E$3,1)</f>
        <v>0</v>
      </c>
      <c r="F59" t="str">
        <f>MID('Checksum-source'!$E57,F$3,1)</f>
        <v>0</v>
      </c>
      <c r="G59" t="str">
        <f>MID('Checksum-source'!$E57,G$3,1)</f>
        <v>0</v>
      </c>
      <c r="H59" t="str">
        <f>MID('Checksum-source'!$E57,H$3,1)</f>
        <v>0</v>
      </c>
      <c r="I59" t="str">
        <f>MID('Checksum-source'!$E57,I$3,1)</f>
        <v>0</v>
      </c>
      <c r="J59" t="str">
        <f>MID('Checksum-source'!$E57,J$3,1)</f>
        <v>1</v>
      </c>
      <c r="K59" s="14" t="str">
        <f>MID('Checksum-source'!$E57,K$3,1)</f>
        <v>1</v>
      </c>
      <c r="L59" s="13" t="str">
        <f>MID('Checksum-source'!$F57,L$3,1)</f>
        <v>0</v>
      </c>
      <c r="M59" t="str">
        <f>MID('Checksum-source'!$F57,M$3,1)</f>
        <v>0</v>
      </c>
      <c r="N59" t="str">
        <f>MID('Checksum-source'!$F57,N$3,1)</f>
        <v>0</v>
      </c>
      <c r="O59" t="str">
        <f>MID('Checksum-source'!$F57,O$3,1)</f>
        <v>0</v>
      </c>
      <c r="P59" t="str">
        <f>MID('Checksum-source'!$F57,P$3,1)</f>
        <v>0</v>
      </c>
      <c r="Q59" t="str">
        <f>MID('Checksum-source'!$F57,Q$3,1)</f>
        <v>1</v>
      </c>
      <c r="R59" t="str">
        <f>MID('Checksum-source'!$F57,R$3,1)</f>
        <v>1</v>
      </c>
      <c r="S59" s="14" t="str">
        <f>MID('Checksum-source'!$F57,S$3,1)</f>
        <v>0</v>
      </c>
      <c r="T59" s="13" t="str">
        <f>MID('Checksum-source'!$G57,T$3,1)</f>
        <v>0</v>
      </c>
      <c r="U59" t="str">
        <f>MID('Checksum-source'!$G57,U$3,1)</f>
        <v>0</v>
      </c>
      <c r="V59" t="str">
        <f>MID('Checksum-source'!$G57,V$3,1)</f>
        <v>0</v>
      </c>
      <c r="W59" t="str">
        <f>MID('Checksum-source'!$G57,W$3,1)</f>
        <v>0</v>
      </c>
      <c r="X59" t="str">
        <f>MID('Checksum-source'!$G57,X$3,1)</f>
        <v>0</v>
      </c>
      <c r="Y59" t="str">
        <f>MID('Checksum-source'!$G57,Y$3,1)</f>
        <v>0</v>
      </c>
      <c r="Z59" t="str">
        <f>MID('Checksum-source'!$G57,Z$3,1)</f>
        <v>0</v>
      </c>
      <c r="AA59" s="14" t="str">
        <f>MID('Checksum-source'!$G57,AA$3,1)</f>
        <v>0</v>
      </c>
      <c r="AB59" s="13" t="str">
        <f>MID('Checksum-source'!$H57,AB$3,1)</f>
        <v>0</v>
      </c>
      <c r="AC59" t="str">
        <f>MID('Checksum-source'!$H57,AC$3,1)</f>
        <v>1</v>
      </c>
      <c r="AD59" t="str">
        <f>MID('Checksum-source'!$H57,AD$3,1)</f>
        <v>1</v>
      </c>
      <c r="AE59" t="str">
        <f>MID('Checksum-source'!$H57,AE$3,1)</f>
        <v>1</v>
      </c>
      <c r="AF59" t="str">
        <f>MID('Checksum-source'!$H57,AF$3,1)</f>
        <v>0</v>
      </c>
      <c r="AG59" t="str">
        <f>MID('Checksum-source'!$H57,AG$3,1)</f>
        <v>0</v>
      </c>
      <c r="AH59" t="str">
        <f>MID('Checksum-source'!$H57,AH$3,1)</f>
        <v>0</v>
      </c>
      <c r="AI59" s="14" t="str">
        <f>MID('Checksum-source'!$H57,AI$3,1)</f>
        <v>0</v>
      </c>
      <c r="AJ59" s="13" t="str">
        <f>MID('Checksum-source'!$I57,AJ$3,1)</f>
        <v>0</v>
      </c>
      <c r="AK59" t="str">
        <f>MID('Checksum-source'!$I57,AK$3,1)</f>
        <v>0</v>
      </c>
      <c r="AL59" t="str">
        <f>MID('Checksum-source'!$I57,AL$3,1)</f>
        <v>0</v>
      </c>
      <c r="AM59" t="str">
        <f>MID('Checksum-source'!$I57,AM$3,1)</f>
        <v>0</v>
      </c>
      <c r="AN59" t="str">
        <f>MID('Checksum-source'!$I57,AN$3,1)</f>
        <v>0</v>
      </c>
      <c r="AO59" t="str">
        <f>MID('Checksum-source'!$I57,AO$3,1)</f>
        <v>0</v>
      </c>
      <c r="AP59" t="str">
        <f>MID('Checksum-source'!$I57,AP$3,1)</f>
        <v>0</v>
      </c>
      <c r="AQ59" s="14" t="str">
        <f>MID('Checksum-source'!$I57,AQ$3,1)</f>
        <v>0</v>
      </c>
      <c r="AR59" s="13" t="str">
        <f>MID('Checksum-source'!$J57,AJ$3,1)</f>
        <v>0</v>
      </c>
      <c r="AS59" t="str">
        <f>MID('Checksum-source'!$J57,AK$3,1)</f>
        <v>0</v>
      </c>
      <c r="AT59" t="str">
        <f>MID('Checksum-source'!$J57,AL$3,1)</f>
        <v>0</v>
      </c>
      <c r="AU59" t="str">
        <f>MID('Checksum-source'!$J57,AM$3,1)</f>
        <v>0</v>
      </c>
      <c r="AV59" t="str">
        <f>MID('Checksum-source'!$J57,AN$3,1)</f>
        <v>0</v>
      </c>
      <c r="AW59" t="str">
        <f>MID('Checksum-source'!$J57,AO$3,1)</f>
        <v>0</v>
      </c>
      <c r="AX59" t="str">
        <f>MID('Checksum-source'!$J57,AP$3,1)</f>
        <v>0</v>
      </c>
      <c r="AY59" s="14" t="str">
        <f>MID('Checksum-source'!$J57,AQ$3,1)</f>
        <v>0</v>
      </c>
      <c r="AZ59" s="13" t="str">
        <f>MID('Checksum-source'!$K57,AR$3,1)</f>
        <v>0</v>
      </c>
      <c r="BA59" t="str">
        <f>MID('Checksum-source'!$K57,AS$3,1)</f>
        <v>0</v>
      </c>
      <c r="BB59" t="str">
        <f>MID('Checksum-source'!$K57,AT$3,1)</f>
        <v>0</v>
      </c>
      <c r="BC59" t="str">
        <f>MID('Checksum-source'!$K57,AU$3,1)</f>
        <v>0</v>
      </c>
      <c r="BD59" t="str">
        <f>MID('Checksum-source'!$K57,AV$3,1)</f>
        <v>1</v>
      </c>
      <c r="BE59" t="str">
        <f>MID('Checksum-source'!$K57,AW$3,1)</f>
        <v>1</v>
      </c>
      <c r="BF59" t="str">
        <f>MID('Checksum-source'!$K57,AX$3,1)</f>
        <v>0</v>
      </c>
      <c r="BG59" s="14" t="str">
        <f>MID('Checksum-source'!$K57,AY$3,1)</f>
        <v>0</v>
      </c>
      <c r="BH59" s="13" t="str">
        <f>MID('Checksum-source'!$L57,AZ$3,1)</f>
        <v>0</v>
      </c>
      <c r="BI59" t="str">
        <f>MID('Checksum-source'!$L57,BA$3,1)</f>
        <v>0</v>
      </c>
      <c r="BJ59" t="str">
        <f>MID('Checksum-source'!$L57,BB$3,1)</f>
        <v>1</v>
      </c>
      <c r="BK59" t="str">
        <f>MID('Checksum-source'!$L57,BC$3,1)</f>
        <v>0</v>
      </c>
      <c r="BL59" t="str">
        <f>MID('Checksum-source'!$L57,BD$3,1)</f>
        <v>1</v>
      </c>
      <c r="BM59" t="str">
        <f>MID('Checksum-source'!$L57,BE$3,1)</f>
        <v>1</v>
      </c>
      <c r="BN59" t="str">
        <f>MID('Checksum-source'!$L57,BF$3,1)</f>
        <v>0</v>
      </c>
      <c r="BO59" s="14" t="str">
        <f>MID('Checksum-source'!$L57,BG$3,1)</f>
        <v>1</v>
      </c>
      <c r="BP59" s="13" t="str">
        <f>MID('Checksum-source'!$M57,BH$3,1)</f>
        <v>0</v>
      </c>
      <c r="BQ59" t="str">
        <f>MID('Checksum-source'!$M57,BI$3,1)</f>
        <v>0</v>
      </c>
      <c r="BR59" t="str">
        <f>MID('Checksum-source'!$M57,BJ$3,1)</f>
        <v>0</v>
      </c>
      <c r="BS59" t="str">
        <f>MID('Checksum-source'!$M57,BK$3,1)</f>
        <v>0</v>
      </c>
      <c r="BT59" t="str">
        <f>MID('Checksum-source'!$M57,BL$3,1)</f>
        <v>0</v>
      </c>
      <c r="BU59" t="str">
        <f>MID('Checksum-source'!$M57,BM$3,1)</f>
        <v>0</v>
      </c>
      <c r="BV59" t="str">
        <f>MID('Checksum-source'!$M57,BN$3,1)</f>
        <v>0</v>
      </c>
      <c r="BW59" s="14" t="str">
        <f>MID('Checksum-source'!$M57,BO$3,1)</f>
        <v>0</v>
      </c>
      <c r="BX59" s="13" t="str">
        <f>MID('Checksum-source'!$N57,BP$3,1)</f>
        <v>0</v>
      </c>
      <c r="BY59" t="str">
        <f>MID('Checksum-source'!$N57,BQ$3,1)</f>
        <v>0</v>
      </c>
      <c r="BZ59" t="str">
        <f>MID('Checksum-source'!$N57,BR$3,1)</f>
        <v>0</v>
      </c>
      <c r="CA59" t="str">
        <f>MID('Checksum-source'!$N57,BS$3,1)</f>
        <v>0</v>
      </c>
      <c r="CB59" t="str">
        <f>MID('Checksum-source'!$N57,BT$3,1)</f>
        <v>0</v>
      </c>
      <c r="CC59" t="str">
        <f>MID('Checksum-source'!$N57,BU$3,1)</f>
        <v>0</v>
      </c>
      <c r="CD59" t="str">
        <f>MID('Checksum-source'!$N57,BV$3,1)</f>
        <v>0</v>
      </c>
      <c r="CE59" s="14" t="str">
        <f>MID('Checksum-source'!$N57,BW$3,1)</f>
        <v>0</v>
      </c>
      <c r="CF59" s="13" t="str">
        <f>MID('Checksum-source'!$O57,BX$3,1)</f>
        <v>0</v>
      </c>
      <c r="CG59" t="str">
        <f>MID('Checksum-source'!$O57,BY$3,1)</f>
        <v>0</v>
      </c>
      <c r="CH59" t="str">
        <f>MID('Checksum-source'!$O57,BZ$3,1)</f>
        <v>0</v>
      </c>
      <c r="CI59" t="str">
        <f>MID('Checksum-source'!$O57,CA$3,1)</f>
        <v>0</v>
      </c>
      <c r="CJ59" t="str">
        <f>MID('Checksum-source'!$O57,CB$3,1)</f>
        <v>0</v>
      </c>
      <c r="CK59" t="str">
        <f>MID('Checksum-source'!$O57,CC$3,1)</f>
        <v>0</v>
      </c>
      <c r="CL59" t="str">
        <f>MID('Checksum-source'!$O57,CD$3,1)</f>
        <v>0</v>
      </c>
      <c r="CM59" s="14" t="str">
        <f>MID('Checksum-source'!$O57,CE$3,1)</f>
        <v>0</v>
      </c>
      <c r="CN59" s="13" t="str">
        <f>MID('Checksum-source'!$P57,CF$3,1)</f>
        <v>1</v>
      </c>
      <c r="CO59" t="str">
        <f>MID('Checksum-source'!$P57,CG$3,1)</f>
        <v>0</v>
      </c>
      <c r="CP59" t="str">
        <f>MID('Checksum-source'!$P57,CH$3,1)</f>
        <v>0</v>
      </c>
      <c r="CQ59" t="str">
        <f>MID('Checksum-source'!$P57,CI$3,1)</f>
        <v>0</v>
      </c>
      <c r="CR59" t="str">
        <f>MID('Checksum-source'!$P57,CJ$3,1)</f>
        <v>0</v>
      </c>
      <c r="CS59" t="str">
        <f>MID('Checksum-source'!$P57,CK$3,1)</f>
        <v>0</v>
      </c>
      <c r="CT59" t="str">
        <f>MID('Checksum-source'!$P57,CL$3,1)</f>
        <v>0</v>
      </c>
      <c r="CU59" s="14" t="str">
        <f>MID('Checksum-source'!$P57,CM$3,1)</f>
        <v>0</v>
      </c>
      <c r="CV59" s="13" t="str">
        <f>MID('Checksum-source'!$Q57,CN$3,1)</f>
        <v>0</v>
      </c>
      <c r="CW59" t="str">
        <f>MID('Checksum-source'!$Q57,CO$3,1)</f>
        <v>0</v>
      </c>
      <c r="CX59" t="str">
        <f>MID('Checksum-source'!$Q57,CP$3,1)</f>
        <v>0</v>
      </c>
      <c r="CY59" t="str">
        <f>MID('Checksum-source'!$Q57,CQ$3,1)</f>
        <v>1</v>
      </c>
      <c r="CZ59" t="str">
        <f>MID('Checksum-source'!$Q57,CR$3,1)</f>
        <v>1</v>
      </c>
      <c r="DA59" t="str">
        <f>MID('Checksum-source'!$Q57,CS$3,1)</f>
        <v>0</v>
      </c>
      <c r="DB59" t="str">
        <f>MID('Checksum-source'!$Q57,CT$3,1)</f>
        <v>0</v>
      </c>
      <c r="DC59" s="14" t="str">
        <f>MID('Checksum-source'!$Q57,CU$3,1)</f>
        <v>1</v>
      </c>
      <c r="DD59" t="str">
        <f>MID('Checksum-source'!$R57,CV$3,1)</f>
        <v>1</v>
      </c>
      <c r="DE59" t="str">
        <f>MID('Checksum-source'!$R57,CW$3,1)</f>
        <v>1</v>
      </c>
      <c r="DF59" t="str">
        <f>MID('Checksum-source'!$R57,CX$3,1)</f>
        <v>0</v>
      </c>
      <c r="DG59" t="str">
        <f>MID('Checksum-source'!$R57,CY$3,1)</f>
        <v>0</v>
      </c>
      <c r="DH59" t="str">
        <f>MID('Checksum-source'!$R57,CZ$3,1)</f>
        <v>1</v>
      </c>
      <c r="DI59" t="str">
        <f>MID('Checksum-source'!$R57,DA$3,1)</f>
        <v>0</v>
      </c>
      <c r="DJ59" t="str">
        <f>MID('Checksum-source'!$R57,DB$3,1)</f>
        <v>0</v>
      </c>
      <c r="DK59" t="str">
        <f>MID('Checksum-source'!$R57,DC$3,1)</f>
        <v>0</v>
      </c>
      <c r="DL59" s="20">
        <f t="shared" si="1"/>
        <v>1</v>
      </c>
      <c r="DM59" s="20">
        <f t="shared" si="2"/>
        <v>1</v>
      </c>
      <c r="DN59" s="20">
        <f t="shared" si="3"/>
        <v>0</v>
      </c>
      <c r="DO59" s="20">
        <f t="shared" si="4"/>
        <v>0</v>
      </c>
      <c r="DP59" s="20">
        <f t="shared" si="5"/>
        <v>1</v>
      </c>
      <c r="DQ59" s="20">
        <f t="shared" si="6"/>
        <v>0</v>
      </c>
      <c r="DR59" s="20">
        <f t="shared" si="7"/>
        <v>0</v>
      </c>
      <c r="DS59" s="20">
        <f t="shared" si="8"/>
        <v>0</v>
      </c>
      <c r="DT59" t="str">
        <f t="shared" si="9"/>
        <v>OK</v>
      </c>
    </row>
    <row r="60" spans="1:124" ht="15" customHeight="1">
      <c r="A60">
        <v>57</v>
      </c>
      <c r="B60" t="str">
        <f>VLOOKUP($A60,'Checksum-source'!$1:$1048576,3)</f>
        <v>Heating</v>
      </c>
      <c r="C60" t="str">
        <f>'Checksum-source'!D58</f>
        <v>Auto signal</v>
      </c>
      <c r="D60" s="13" t="str">
        <f>MID('Checksum-source'!$E58,D$3,1)</f>
        <v>1</v>
      </c>
      <c r="E60" t="str">
        <f>MID('Checksum-source'!$E58,E$3,1)</f>
        <v>0</v>
      </c>
      <c r="F60" t="str">
        <f>MID('Checksum-source'!$E58,F$3,1)</f>
        <v>0</v>
      </c>
      <c r="G60" t="str">
        <f>MID('Checksum-source'!$E58,G$3,1)</f>
        <v>0</v>
      </c>
      <c r="H60" t="str">
        <f>MID('Checksum-source'!$E58,H$3,1)</f>
        <v>0</v>
      </c>
      <c r="I60" t="str">
        <f>MID('Checksum-source'!$E58,I$3,1)</f>
        <v>0</v>
      </c>
      <c r="J60" t="str">
        <f>MID('Checksum-source'!$E58,J$3,1)</f>
        <v>1</v>
      </c>
      <c r="K60" s="14" t="str">
        <f>MID('Checksum-source'!$E58,K$3,1)</f>
        <v>1</v>
      </c>
      <c r="L60" s="13" t="str">
        <f>MID('Checksum-source'!$F58,L$3,1)</f>
        <v>0</v>
      </c>
      <c r="M60" t="str">
        <f>MID('Checksum-source'!$F58,M$3,1)</f>
        <v>0</v>
      </c>
      <c r="N60" t="str">
        <f>MID('Checksum-source'!$F58,N$3,1)</f>
        <v>0</v>
      </c>
      <c r="O60" t="str">
        <f>MID('Checksum-source'!$F58,O$3,1)</f>
        <v>0</v>
      </c>
      <c r="P60" t="str">
        <f>MID('Checksum-source'!$F58,P$3,1)</f>
        <v>0</v>
      </c>
      <c r="Q60" t="str">
        <f>MID('Checksum-source'!$F58,Q$3,1)</f>
        <v>1</v>
      </c>
      <c r="R60" t="str">
        <f>MID('Checksum-source'!$F58,R$3,1)</f>
        <v>1</v>
      </c>
      <c r="S60" s="14" t="str">
        <f>MID('Checksum-source'!$F58,S$3,1)</f>
        <v>0</v>
      </c>
      <c r="T60" s="13" t="str">
        <f>MID('Checksum-source'!$G58,T$3,1)</f>
        <v>0</v>
      </c>
      <c r="U60" t="str">
        <f>MID('Checksum-source'!$G58,U$3,1)</f>
        <v>0</v>
      </c>
      <c r="V60" t="str">
        <f>MID('Checksum-source'!$G58,V$3,1)</f>
        <v>0</v>
      </c>
      <c r="W60" t="str">
        <f>MID('Checksum-source'!$G58,W$3,1)</f>
        <v>0</v>
      </c>
      <c r="X60" t="str">
        <f>MID('Checksum-source'!$G58,X$3,1)</f>
        <v>0</v>
      </c>
      <c r="Y60" t="str">
        <f>MID('Checksum-source'!$G58,Y$3,1)</f>
        <v>0</v>
      </c>
      <c r="Z60" t="str">
        <f>MID('Checksum-source'!$G58,Z$3,1)</f>
        <v>0</v>
      </c>
      <c r="AA60" s="14" t="str">
        <f>MID('Checksum-source'!$G58,AA$3,1)</f>
        <v>0</v>
      </c>
      <c r="AB60" s="13" t="str">
        <f>MID('Checksum-source'!$H58,AB$3,1)</f>
        <v>0</v>
      </c>
      <c r="AC60" t="str">
        <f>MID('Checksum-source'!$H58,AC$3,1)</f>
        <v>1</v>
      </c>
      <c r="AD60" t="str">
        <f>MID('Checksum-source'!$H58,AD$3,1)</f>
        <v>1</v>
      </c>
      <c r="AE60" t="str">
        <f>MID('Checksum-source'!$H58,AE$3,1)</f>
        <v>1</v>
      </c>
      <c r="AF60" t="str">
        <f>MID('Checksum-source'!$H58,AF$3,1)</f>
        <v>0</v>
      </c>
      <c r="AG60" t="str">
        <f>MID('Checksum-source'!$H58,AG$3,1)</f>
        <v>0</v>
      </c>
      <c r="AH60" t="str">
        <f>MID('Checksum-source'!$H58,AH$3,1)</f>
        <v>0</v>
      </c>
      <c r="AI60" s="14" t="str">
        <f>MID('Checksum-source'!$H58,AI$3,1)</f>
        <v>0</v>
      </c>
      <c r="AJ60" s="13" t="str">
        <f>MID('Checksum-source'!$I58,AJ$3,1)</f>
        <v>0</v>
      </c>
      <c r="AK60" t="str">
        <f>MID('Checksum-source'!$I58,AK$3,1)</f>
        <v>0</v>
      </c>
      <c r="AL60" t="str">
        <f>MID('Checksum-source'!$I58,AL$3,1)</f>
        <v>0</v>
      </c>
      <c r="AM60" t="str">
        <f>MID('Checksum-source'!$I58,AM$3,1)</f>
        <v>0</v>
      </c>
      <c r="AN60" t="str">
        <f>MID('Checksum-source'!$I58,AN$3,1)</f>
        <v>0</v>
      </c>
      <c r="AO60" t="str">
        <f>MID('Checksum-source'!$I58,AO$3,1)</f>
        <v>0</v>
      </c>
      <c r="AP60" t="str">
        <f>MID('Checksum-source'!$I58,AP$3,1)</f>
        <v>0</v>
      </c>
      <c r="AQ60" s="14" t="str">
        <f>MID('Checksum-source'!$I58,AQ$3,1)</f>
        <v>0</v>
      </c>
      <c r="AR60" s="13" t="str">
        <f>MID('Checksum-source'!$J58,AJ$3,1)</f>
        <v>0</v>
      </c>
      <c r="AS60" t="str">
        <f>MID('Checksum-source'!$J58,AK$3,1)</f>
        <v>0</v>
      </c>
      <c r="AT60" t="str">
        <f>MID('Checksum-source'!$J58,AL$3,1)</f>
        <v>0</v>
      </c>
      <c r="AU60" t="str">
        <f>MID('Checksum-source'!$J58,AM$3,1)</f>
        <v>0</v>
      </c>
      <c r="AV60" t="str">
        <f>MID('Checksum-source'!$J58,AN$3,1)</f>
        <v>0</v>
      </c>
      <c r="AW60" t="str">
        <f>MID('Checksum-source'!$J58,AO$3,1)</f>
        <v>0</v>
      </c>
      <c r="AX60" t="str">
        <f>MID('Checksum-source'!$J58,AP$3,1)</f>
        <v>0</v>
      </c>
      <c r="AY60" s="14" t="str">
        <f>MID('Checksum-source'!$J58,AQ$3,1)</f>
        <v>0</v>
      </c>
      <c r="AZ60" s="13" t="str">
        <f>MID('Checksum-source'!$K58,AR$3,1)</f>
        <v>0</v>
      </c>
      <c r="BA60" t="str">
        <f>MID('Checksum-source'!$K58,AS$3,1)</f>
        <v>0</v>
      </c>
      <c r="BB60" t="str">
        <f>MID('Checksum-source'!$K58,AT$3,1)</f>
        <v>0</v>
      </c>
      <c r="BC60" t="str">
        <f>MID('Checksum-source'!$K58,AU$3,1)</f>
        <v>0</v>
      </c>
      <c r="BD60" t="str">
        <f>MID('Checksum-source'!$K58,AV$3,1)</f>
        <v>1</v>
      </c>
      <c r="BE60" t="str">
        <f>MID('Checksum-source'!$K58,AW$3,1)</f>
        <v>1</v>
      </c>
      <c r="BF60" t="str">
        <f>MID('Checksum-source'!$K58,AX$3,1)</f>
        <v>0</v>
      </c>
      <c r="BG60" s="14" t="str">
        <f>MID('Checksum-source'!$K58,AY$3,1)</f>
        <v>0</v>
      </c>
      <c r="BH60" s="13" t="str">
        <f>MID('Checksum-source'!$L58,AZ$3,1)</f>
        <v>0</v>
      </c>
      <c r="BI60" t="str">
        <f>MID('Checksum-source'!$L58,BA$3,1)</f>
        <v>0</v>
      </c>
      <c r="BJ60" t="str">
        <f>MID('Checksum-source'!$L58,BB$3,1)</f>
        <v>1</v>
      </c>
      <c r="BK60" t="str">
        <f>MID('Checksum-source'!$L58,BC$3,1)</f>
        <v>1</v>
      </c>
      <c r="BL60" t="str">
        <f>MID('Checksum-source'!$L58,BD$3,1)</f>
        <v>0</v>
      </c>
      <c r="BM60" t="str">
        <f>MID('Checksum-source'!$L58,BE$3,1)</f>
        <v>0</v>
      </c>
      <c r="BN60" t="str">
        <f>MID('Checksum-source'!$L58,BF$3,1)</f>
        <v>0</v>
      </c>
      <c r="BO60" s="14" t="str">
        <f>MID('Checksum-source'!$L58,BG$3,1)</f>
        <v>1</v>
      </c>
      <c r="BP60" s="13" t="str">
        <f>MID('Checksum-source'!$M58,BH$3,1)</f>
        <v>0</v>
      </c>
      <c r="BQ60" t="str">
        <f>MID('Checksum-source'!$M58,BI$3,1)</f>
        <v>0</v>
      </c>
      <c r="BR60" t="str">
        <f>MID('Checksum-source'!$M58,BJ$3,1)</f>
        <v>0</v>
      </c>
      <c r="BS60" t="str">
        <f>MID('Checksum-source'!$M58,BK$3,1)</f>
        <v>0</v>
      </c>
      <c r="BT60" t="str">
        <f>MID('Checksum-source'!$M58,BL$3,1)</f>
        <v>0</v>
      </c>
      <c r="BU60" t="str">
        <f>MID('Checksum-source'!$M58,BM$3,1)</f>
        <v>0</v>
      </c>
      <c r="BV60" t="str">
        <f>MID('Checksum-source'!$M58,BN$3,1)</f>
        <v>0</v>
      </c>
      <c r="BW60" s="14" t="str">
        <f>MID('Checksum-source'!$M58,BO$3,1)</f>
        <v>0</v>
      </c>
      <c r="BX60" s="13" t="str">
        <f>MID('Checksum-source'!$N58,BP$3,1)</f>
        <v>0</v>
      </c>
      <c r="BY60" t="str">
        <f>MID('Checksum-source'!$N58,BQ$3,1)</f>
        <v>0</v>
      </c>
      <c r="BZ60" t="str">
        <f>MID('Checksum-source'!$N58,BR$3,1)</f>
        <v>0</v>
      </c>
      <c r="CA60" t="str">
        <f>MID('Checksum-source'!$N58,BS$3,1)</f>
        <v>0</v>
      </c>
      <c r="CB60" t="str">
        <f>MID('Checksum-source'!$N58,BT$3,1)</f>
        <v>0</v>
      </c>
      <c r="CC60" t="str">
        <f>MID('Checksum-source'!$N58,BU$3,1)</f>
        <v>0</v>
      </c>
      <c r="CD60" t="str">
        <f>MID('Checksum-source'!$N58,BV$3,1)</f>
        <v>0</v>
      </c>
      <c r="CE60" s="14" t="str">
        <f>MID('Checksum-source'!$N58,BW$3,1)</f>
        <v>0</v>
      </c>
      <c r="CF60" s="13" t="str">
        <f>MID('Checksum-source'!$O58,BX$3,1)</f>
        <v>0</v>
      </c>
      <c r="CG60" t="str">
        <f>MID('Checksum-source'!$O58,BY$3,1)</f>
        <v>0</v>
      </c>
      <c r="CH60" t="str">
        <f>MID('Checksum-source'!$O58,BZ$3,1)</f>
        <v>0</v>
      </c>
      <c r="CI60" t="str">
        <f>MID('Checksum-source'!$O58,CA$3,1)</f>
        <v>0</v>
      </c>
      <c r="CJ60" t="str">
        <f>MID('Checksum-source'!$O58,CB$3,1)</f>
        <v>0</v>
      </c>
      <c r="CK60" t="str">
        <f>MID('Checksum-source'!$O58,CC$3,1)</f>
        <v>0</v>
      </c>
      <c r="CL60" t="str">
        <f>MID('Checksum-source'!$O58,CD$3,1)</f>
        <v>0</v>
      </c>
      <c r="CM60" s="14" t="str">
        <f>MID('Checksum-source'!$O58,CE$3,1)</f>
        <v>0</v>
      </c>
      <c r="CN60" s="13" t="str">
        <f>MID('Checksum-source'!$P58,CF$3,1)</f>
        <v>1</v>
      </c>
      <c r="CO60" t="str">
        <f>MID('Checksum-source'!$P58,CG$3,1)</f>
        <v>0</v>
      </c>
      <c r="CP60" t="str">
        <f>MID('Checksum-source'!$P58,CH$3,1)</f>
        <v>0</v>
      </c>
      <c r="CQ60" t="str">
        <f>MID('Checksum-source'!$P58,CI$3,1)</f>
        <v>0</v>
      </c>
      <c r="CR60" t="str">
        <f>MID('Checksum-source'!$P58,CJ$3,1)</f>
        <v>0</v>
      </c>
      <c r="CS60" t="str">
        <f>MID('Checksum-source'!$P58,CK$3,1)</f>
        <v>0</v>
      </c>
      <c r="CT60" t="str">
        <f>MID('Checksum-source'!$P58,CL$3,1)</f>
        <v>0</v>
      </c>
      <c r="CU60" s="14" t="str">
        <f>MID('Checksum-source'!$P58,CM$3,1)</f>
        <v>0</v>
      </c>
      <c r="CV60" s="13" t="str">
        <f>MID('Checksum-source'!$Q58,CN$3,1)</f>
        <v>0</v>
      </c>
      <c r="CW60" t="str">
        <f>MID('Checksum-source'!$Q58,CO$3,1)</f>
        <v>0</v>
      </c>
      <c r="CX60" t="str">
        <f>MID('Checksum-source'!$Q58,CP$3,1)</f>
        <v>0</v>
      </c>
      <c r="CY60" t="str">
        <f>MID('Checksum-source'!$Q58,CQ$3,1)</f>
        <v>1</v>
      </c>
      <c r="CZ60" t="str">
        <f>MID('Checksum-source'!$Q58,CR$3,1)</f>
        <v>1</v>
      </c>
      <c r="DA60" t="str">
        <f>MID('Checksum-source'!$Q58,CS$3,1)</f>
        <v>0</v>
      </c>
      <c r="DB60" t="str">
        <f>MID('Checksum-source'!$Q58,CT$3,1)</f>
        <v>0</v>
      </c>
      <c r="DC60" s="14" t="str">
        <f>MID('Checksum-source'!$Q58,CU$3,1)</f>
        <v>1</v>
      </c>
      <c r="DD60" t="str">
        <f>MID('Checksum-source'!$R58,CV$3,1)</f>
        <v>1</v>
      </c>
      <c r="DE60" t="str">
        <f>MID('Checksum-source'!$R58,CW$3,1)</f>
        <v>1</v>
      </c>
      <c r="DF60" t="str">
        <f>MID('Checksum-source'!$R58,CX$3,1)</f>
        <v>0</v>
      </c>
      <c r="DG60" t="str">
        <f>MID('Checksum-source'!$R58,CY$3,1)</f>
        <v>1</v>
      </c>
      <c r="DH60" t="str">
        <f>MID('Checksum-source'!$R58,CZ$3,1)</f>
        <v>0</v>
      </c>
      <c r="DI60" t="str">
        <f>MID('Checksum-source'!$R58,DA$3,1)</f>
        <v>1</v>
      </c>
      <c r="DJ60" t="str">
        <f>MID('Checksum-source'!$R58,DB$3,1)</f>
        <v>0</v>
      </c>
      <c r="DK60" t="str">
        <f>MID('Checksum-source'!$R58,DC$3,1)</f>
        <v>0</v>
      </c>
      <c r="DL60" s="20">
        <f t="shared" si="1"/>
        <v>1</v>
      </c>
      <c r="DM60" s="20">
        <f t="shared" si="2"/>
        <v>1</v>
      </c>
      <c r="DN60" s="20">
        <f t="shared" si="3"/>
        <v>0</v>
      </c>
      <c r="DO60" s="20">
        <f t="shared" si="4"/>
        <v>1</v>
      </c>
      <c r="DP60" s="20">
        <f t="shared" si="5"/>
        <v>0</v>
      </c>
      <c r="DQ60" s="20">
        <f t="shared" si="6"/>
        <v>1</v>
      </c>
      <c r="DR60" s="20">
        <f t="shared" si="7"/>
        <v>0</v>
      </c>
      <c r="DS60" s="20">
        <f t="shared" si="8"/>
        <v>0</v>
      </c>
      <c r="DT60" t="str">
        <f t="shared" si="9"/>
        <v>OK</v>
      </c>
    </row>
    <row r="61" spans="1:124">
      <c r="A61">
        <v>58</v>
      </c>
      <c r="B61" t="str">
        <f>VLOOKUP($A61,'Checksum-source'!$1:$1048576,3)</f>
        <v>Heating</v>
      </c>
      <c r="C61" t="str">
        <f>'Checksum-source'!D59</f>
        <v>Auto signal</v>
      </c>
      <c r="D61" s="13" t="str">
        <f>MID('Checksum-source'!$E59,D$3,1)</f>
        <v>1</v>
      </c>
      <c r="E61" t="str">
        <f>MID('Checksum-source'!$E59,E$3,1)</f>
        <v>0</v>
      </c>
      <c r="F61" t="str">
        <f>MID('Checksum-source'!$E59,F$3,1)</f>
        <v>0</v>
      </c>
      <c r="G61" t="str">
        <f>MID('Checksum-source'!$E59,G$3,1)</f>
        <v>0</v>
      </c>
      <c r="H61" t="str">
        <f>MID('Checksum-source'!$E59,H$3,1)</f>
        <v>0</v>
      </c>
      <c r="I61" t="str">
        <f>MID('Checksum-source'!$E59,I$3,1)</f>
        <v>0</v>
      </c>
      <c r="J61" t="str">
        <f>MID('Checksum-source'!$E59,J$3,1)</f>
        <v>1</v>
      </c>
      <c r="K61" s="14" t="str">
        <f>MID('Checksum-source'!$E59,K$3,1)</f>
        <v>1</v>
      </c>
      <c r="L61" s="13" t="str">
        <f>MID('Checksum-source'!$F59,L$3,1)</f>
        <v>0</v>
      </c>
      <c r="M61" t="str">
        <f>MID('Checksum-source'!$F59,M$3,1)</f>
        <v>0</v>
      </c>
      <c r="N61" t="str">
        <f>MID('Checksum-source'!$F59,N$3,1)</f>
        <v>0</v>
      </c>
      <c r="O61" t="str">
        <f>MID('Checksum-source'!$F59,O$3,1)</f>
        <v>0</v>
      </c>
      <c r="P61" t="str">
        <f>MID('Checksum-source'!$F59,P$3,1)</f>
        <v>0</v>
      </c>
      <c r="Q61" t="str">
        <f>MID('Checksum-source'!$F59,Q$3,1)</f>
        <v>1</v>
      </c>
      <c r="R61" t="str">
        <f>MID('Checksum-source'!$F59,R$3,1)</f>
        <v>1</v>
      </c>
      <c r="S61" s="14" t="str">
        <f>MID('Checksum-source'!$F59,S$3,1)</f>
        <v>0</v>
      </c>
      <c r="T61" s="13" t="str">
        <f>MID('Checksum-source'!$G59,T$3,1)</f>
        <v>0</v>
      </c>
      <c r="U61" t="str">
        <f>MID('Checksum-source'!$G59,U$3,1)</f>
        <v>0</v>
      </c>
      <c r="V61" t="str">
        <f>MID('Checksum-source'!$G59,V$3,1)</f>
        <v>0</v>
      </c>
      <c r="W61" t="str">
        <f>MID('Checksum-source'!$G59,W$3,1)</f>
        <v>0</v>
      </c>
      <c r="X61" t="str">
        <f>MID('Checksum-source'!$G59,X$3,1)</f>
        <v>0</v>
      </c>
      <c r="Y61" t="str">
        <f>MID('Checksum-source'!$G59,Y$3,1)</f>
        <v>0</v>
      </c>
      <c r="Z61" t="str">
        <f>MID('Checksum-source'!$G59,Z$3,1)</f>
        <v>0</v>
      </c>
      <c r="AA61" s="14" t="str">
        <f>MID('Checksum-source'!$G59,AA$3,1)</f>
        <v>0</v>
      </c>
      <c r="AB61" s="13" t="str">
        <f>MID('Checksum-source'!$H59,AB$3,1)</f>
        <v>0</v>
      </c>
      <c r="AC61" t="str">
        <f>MID('Checksum-source'!$H59,AC$3,1)</f>
        <v>1</v>
      </c>
      <c r="AD61" t="str">
        <f>MID('Checksum-source'!$H59,AD$3,1)</f>
        <v>1</v>
      </c>
      <c r="AE61" t="str">
        <f>MID('Checksum-source'!$H59,AE$3,1)</f>
        <v>1</v>
      </c>
      <c r="AF61" t="str">
        <f>MID('Checksum-source'!$H59,AF$3,1)</f>
        <v>0</v>
      </c>
      <c r="AG61" t="str">
        <f>MID('Checksum-source'!$H59,AG$3,1)</f>
        <v>0</v>
      </c>
      <c r="AH61" t="str">
        <f>MID('Checksum-source'!$H59,AH$3,1)</f>
        <v>0</v>
      </c>
      <c r="AI61" s="14" t="str">
        <f>MID('Checksum-source'!$H59,AI$3,1)</f>
        <v>0</v>
      </c>
      <c r="AJ61" s="13" t="str">
        <f>MID('Checksum-source'!$I59,AJ$3,1)</f>
        <v>0</v>
      </c>
      <c r="AK61" t="str">
        <f>MID('Checksum-source'!$I59,AK$3,1)</f>
        <v>0</v>
      </c>
      <c r="AL61" t="str">
        <f>MID('Checksum-source'!$I59,AL$3,1)</f>
        <v>0</v>
      </c>
      <c r="AM61" t="str">
        <f>MID('Checksum-source'!$I59,AM$3,1)</f>
        <v>0</v>
      </c>
      <c r="AN61" t="str">
        <f>MID('Checksum-source'!$I59,AN$3,1)</f>
        <v>0</v>
      </c>
      <c r="AO61" t="str">
        <f>MID('Checksum-source'!$I59,AO$3,1)</f>
        <v>0</v>
      </c>
      <c r="AP61" t="str">
        <f>MID('Checksum-source'!$I59,AP$3,1)</f>
        <v>0</v>
      </c>
      <c r="AQ61" s="14" t="str">
        <f>MID('Checksum-source'!$I59,AQ$3,1)</f>
        <v>0</v>
      </c>
      <c r="AR61" s="13" t="str">
        <f>MID('Checksum-source'!$J59,AJ$3,1)</f>
        <v>0</v>
      </c>
      <c r="AS61" t="str">
        <f>MID('Checksum-source'!$J59,AK$3,1)</f>
        <v>0</v>
      </c>
      <c r="AT61" t="str">
        <f>MID('Checksum-source'!$J59,AL$3,1)</f>
        <v>0</v>
      </c>
      <c r="AU61" t="str">
        <f>MID('Checksum-source'!$J59,AM$3,1)</f>
        <v>0</v>
      </c>
      <c r="AV61" t="str">
        <f>MID('Checksum-source'!$J59,AN$3,1)</f>
        <v>0</v>
      </c>
      <c r="AW61" t="str">
        <f>MID('Checksum-source'!$J59,AO$3,1)</f>
        <v>0</v>
      </c>
      <c r="AX61" t="str">
        <f>MID('Checksum-source'!$J59,AP$3,1)</f>
        <v>0</v>
      </c>
      <c r="AY61" s="14" t="str">
        <f>MID('Checksum-source'!$J59,AQ$3,1)</f>
        <v>0</v>
      </c>
      <c r="AZ61" s="13" t="str">
        <f>MID('Checksum-source'!$K59,AR$3,1)</f>
        <v>0</v>
      </c>
      <c r="BA61" t="str">
        <f>MID('Checksum-source'!$K59,AS$3,1)</f>
        <v>0</v>
      </c>
      <c r="BB61" t="str">
        <f>MID('Checksum-source'!$K59,AT$3,1)</f>
        <v>0</v>
      </c>
      <c r="BC61" t="str">
        <f>MID('Checksum-source'!$K59,AU$3,1)</f>
        <v>0</v>
      </c>
      <c r="BD61" t="str">
        <f>MID('Checksum-source'!$K59,AV$3,1)</f>
        <v>1</v>
      </c>
      <c r="BE61" t="str">
        <f>MID('Checksum-source'!$K59,AW$3,1)</f>
        <v>1</v>
      </c>
      <c r="BF61" t="str">
        <f>MID('Checksum-source'!$K59,AX$3,1)</f>
        <v>0</v>
      </c>
      <c r="BG61" s="14" t="str">
        <f>MID('Checksum-source'!$K59,AY$3,1)</f>
        <v>0</v>
      </c>
      <c r="BH61" s="13" t="str">
        <f>MID('Checksum-source'!$L59,AZ$3,1)</f>
        <v>0</v>
      </c>
      <c r="BI61" t="str">
        <f>MID('Checksum-source'!$L59,BA$3,1)</f>
        <v>0</v>
      </c>
      <c r="BJ61" t="str">
        <f>MID('Checksum-source'!$L59,BB$3,1)</f>
        <v>1</v>
      </c>
      <c r="BK61" t="str">
        <f>MID('Checksum-source'!$L59,BC$3,1)</f>
        <v>1</v>
      </c>
      <c r="BL61" t="str">
        <f>MID('Checksum-source'!$L59,BD$3,1)</f>
        <v>1</v>
      </c>
      <c r="BM61" t="str">
        <f>MID('Checksum-source'!$L59,BE$3,1)</f>
        <v>0</v>
      </c>
      <c r="BN61" t="str">
        <f>MID('Checksum-source'!$L59,BF$3,1)</f>
        <v>1</v>
      </c>
      <c r="BO61" s="14" t="str">
        <f>MID('Checksum-source'!$L59,BG$3,1)</f>
        <v>0</v>
      </c>
      <c r="BP61" s="13" t="str">
        <f>MID('Checksum-source'!$M59,BH$3,1)</f>
        <v>0</v>
      </c>
      <c r="BQ61" t="str">
        <f>MID('Checksum-source'!$M59,BI$3,1)</f>
        <v>0</v>
      </c>
      <c r="BR61" t="str">
        <f>MID('Checksum-source'!$M59,BJ$3,1)</f>
        <v>0</v>
      </c>
      <c r="BS61" t="str">
        <f>MID('Checksum-source'!$M59,BK$3,1)</f>
        <v>0</v>
      </c>
      <c r="BT61" t="str">
        <f>MID('Checksum-source'!$M59,BL$3,1)</f>
        <v>0</v>
      </c>
      <c r="BU61" t="str">
        <f>MID('Checksum-source'!$M59,BM$3,1)</f>
        <v>0</v>
      </c>
      <c r="BV61" t="str">
        <f>MID('Checksum-source'!$M59,BN$3,1)</f>
        <v>0</v>
      </c>
      <c r="BW61" s="14" t="str">
        <f>MID('Checksum-source'!$M59,BO$3,1)</f>
        <v>0</v>
      </c>
      <c r="BX61" s="13" t="str">
        <f>MID('Checksum-source'!$N59,BP$3,1)</f>
        <v>0</v>
      </c>
      <c r="BY61" t="str">
        <f>MID('Checksum-source'!$N59,BQ$3,1)</f>
        <v>0</v>
      </c>
      <c r="BZ61" t="str">
        <f>MID('Checksum-source'!$N59,BR$3,1)</f>
        <v>0</v>
      </c>
      <c r="CA61" t="str">
        <f>MID('Checksum-source'!$N59,BS$3,1)</f>
        <v>0</v>
      </c>
      <c r="CB61" t="str">
        <f>MID('Checksum-source'!$N59,BT$3,1)</f>
        <v>0</v>
      </c>
      <c r="CC61" t="str">
        <f>MID('Checksum-source'!$N59,BU$3,1)</f>
        <v>0</v>
      </c>
      <c r="CD61" t="str">
        <f>MID('Checksum-source'!$N59,BV$3,1)</f>
        <v>0</v>
      </c>
      <c r="CE61" s="14" t="str">
        <f>MID('Checksum-source'!$N59,BW$3,1)</f>
        <v>0</v>
      </c>
      <c r="CF61" s="13" t="str">
        <f>MID('Checksum-source'!$O59,BX$3,1)</f>
        <v>0</v>
      </c>
      <c r="CG61" t="str">
        <f>MID('Checksum-source'!$O59,BY$3,1)</f>
        <v>0</v>
      </c>
      <c r="CH61" t="str">
        <f>MID('Checksum-source'!$O59,BZ$3,1)</f>
        <v>0</v>
      </c>
      <c r="CI61" t="str">
        <f>MID('Checksum-source'!$O59,CA$3,1)</f>
        <v>0</v>
      </c>
      <c r="CJ61" t="str">
        <f>MID('Checksum-source'!$O59,CB$3,1)</f>
        <v>0</v>
      </c>
      <c r="CK61" t="str">
        <f>MID('Checksum-source'!$O59,CC$3,1)</f>
        <v>0</v>
      </c>
      <c r="CL61" t="str">
        <f>MID('Checksum-source'!$O59,CD$3,1)</f>
        <v>0</v>
      </c>
      <c r="CM61" s="14" t="str">
        <f>MID('Checksum-source'!$O59,CE$3,1)</f>
        <v>0</v>
      </c>
      <c r="CN61" s="13" t="str">
        <f>MID('Checksum-source'!$P59,CF$3,1)</f>
        <v>1</v>
      </c>
      <c r="CO61" t="str">
        <f>MID('Checksum-source'!$P59,CG$3,1)</f>
        <v>0</v>
      </c>
      <c r="CP61" t="str">
        <f>MID('Checksum-source'!$P59,CH$3,1)</f>
        <v>0</v>
      </c>
      <c r="CQ61" t="str">
        <f>MID('Checksum-source'!$P59,CI$3,1)</f>
        <v>0</v>
      </c>
      <c r="CR61" t="str">
        <f>MID('Checksum-source'!$P59,CJ$3,1)</f>
        <v>0</v>
      </c>
      <c r="CS61" t="str">
        <f>MID('Checksum-source'!$P59,CK$3,1)</f>
        <v>0</v>
      </c>
      <c r="CT61" t="str">
        <f>MID('Checksum-source'!$P59,CL$3,1)</f>
        <v>0</v>
      </c>
      <c r="CU61" s="14" t="str">
        <f>MID('Checksum-source'!$P59,CM$3,1)</f>
        <v>0</v>
      </c>
      <c r="CV61" s="13" t="str">
        <f>MID('Checksum-source'!$Q59,CN$3,1)</f>
        <v>0</v>
      </c>
      <c r="CW61" t="str">
        <f>MID('Checksum-source'!$Q59,CO$3,1)</f>
        <v>0</v>
      </c>
      <c r="CX61" t="str">
        <f>MID('Checksum-source'!$Q59,CP$3,1)</f>
        <v>0</v>
      </c>
      <c r="CY61" t="str">
        <f>MID('Checksum-source'!$Q59,CQ$3,1)</f>
        <v>1</v>
      </c>
      <c r="CZ61" t="str">
        <f>MID('Checksum-source'!$Q59,CR$3,1)</f>
        <v>1</v>
      </c>
      <c r="DA61" t="str">
        <f>MID('Checksum-source'!$Q59,CS$3,1)</f>
        <v>0</v>
      </c>
      <c r="DB61" t="str">
        <f>MID('Checksum-source'!$Q59,CT$3,1)</f>
        <v>0</v>
      </c>
      <c r="DC61" s="14" t="str">
        <f>MID('Checksum-source'!$Q59,CU$3,1)</f>
        <v>1</v>
      </c>
      <c r="DD61" t="str">
        <f>MID('Checksum-source'!$R59,CV$3,1)</f>
        <v>1</v>
      </c>
      <c r="DE61" t="str">
        <f>MID('Checksum-source'!$R59,CW$3,1)</f>
        <v>1</v>
      </c>
      <c r="DF61" t="str">
        <f>MID('Checksum-source'!$R59,CX$3,1)</f>
        <v>0</v>
      </c>
      <c r="DG61" t="str">
        <f>MID('Checksum-source'!$R59,CY$3,1)</f>
        <v>1</v>
      </c>
      <c r="DH61" t="str">
        <f>MID('Checksum-source'!$R59,CZ$3,1)</f>
        <v>1</v>
      </c>
      <c r="DI61" t="str">
        <f>MID('Checksum-source'!$R59,DA$3,1)</f>
        <v>1</v>
      </c>
      <c r="DJ61" t="str">
        <f>MID('Checksum-source'!$R59,DB$3,1)</f>
        <v>1</v>
      </c>
      <c r="DK61" t="str">
        <f>MID('Checksum-source'!$R59,DC$3,1)</f>
        <v>1</v>
      </c>
      <c r="DL61" s="20">
        <f t="shared" si="1"/>
        <v>1</v>
      </c>
      <c r="DM61" s="20">
        <f t="shared" si="2"/>
        <v>1</v>
      </c>
      <c r="DN61" s="20">
        <f t="shared" si="3"/>
        <v>0</v>
      </c>
      <c r="DO61" s="20">
        <f t="shared" si="4"/>
        <v>1</v>
      </c>
      <c r="DP61" s="20">
        <f t="shared" si="5"/>
        <v>1</v>
      </c>
      <c r="DQ61" s="20">
        <f t="shared" si="6"/>
        <v>1</v>
      </c>
      <c r="DR61" s="20">
        <f t="shared" si="7"/>
        <v>1</v>
      </c>
      <c r="DS61" s="20">
        <f t="shared" si="8"/>
        <v>1</v>
      </c>
      <c r="DT61" t="str">
        <f t="shared" si="9"/>
        <v>OK</v>
      </c>
    </row>
    <row r="62" spans="1:124" ht="15" customHeight="1">
      <c r="A62">
        <v>59</v>
      </c>
      <c r="B62" t="str">
        <f>VLOOKUP($A62,'Checksum-source'!$1:$1048576,3)</f>
        <v>Heating</v>
      </c>
      <c r="C62" t="str">
        <f>'Checksum-source'!D60</f>
        <v>Auto signal</v>
      </c>
      <c r="D62" s="15" t="str">
        <f>MID('Checksum-source'!$E60,D$3,1)</f>
        <v>1</v>
      </c>
      <c r="E62" s="16" t="str">
        <f>MID('Checksum-source'!$E60,E$3,1)</f>
        <v>0</v>
      </c>
      <c r="F62" s="16" t="str">
        <f>MID('Checksum-source'!$E60,F$3,1)</f>
        <v>0</v>
      </c>
      <c r="G62" s="16" t="str">
        <f>MID('Checksum-source'!$E60,G$3,1)</f>
        <v>0</v>
      </c>
      <c r="H62" s="16" t="str">
        <f>MID('Checksum-source'!$E60,H$3,1)</f>
        <v>0</v>
      </c>
      <c r="I62" s="16" t="str">
        <f>MID('Checksum-source'!$E60,I$3,1)</f>
        <v>0</v>
      </c>
      <c r="J62" s="16" t="str">
        <f>MID('Checksum-source'!$E60,J$3,1)</f>
        <v>1</v>
      </c>
      <c r="K62" s="17" t="str">
        <f>MID('Checksum-source'!$E60,K$3,1)</f>
        <v>1</v>
      </c>
      <c r="L62" s="15" t="str">
        <f>MID('Checksum-source'!$F60,L$3,1)</f>
        <v>0</v>
      </c>
      <c r="M62" s="16" t="str">
        <f>MID('Checksum-source'!$F60,M$3,1)</f>
        <v>0</v>
      </c>
      <c r="N62" s="16" t="str">
        <f>MID('Checksum-source'!$F60,N$3,1)</f>
        <v>0</v>
      </c>
      <c r="O62" s="16" t="str">
        <f>MID('Checksum-source'!$F60,O$3,1)</f>
        <v>0</v>
      </c>
      <c r="P62" s="16" t="str">
        <f>MID('Checksum-source'!$F60,P$3,1)</f>
        <v>0</v>
      </c>
      <c r="Q62" s="16" t="str">
        <f>MID('Checksum-source'!$F60,Q$3,1)</f>
        <v>1</v>
      </c>
      <c r="R62" s="16" t="str">
        <f>MID('Checksum-source'!$F60,R$3,1)</f>
        <v>1</v>
      </c>
      <c r="S62" s="17" t="str">
        <f>MID('Checksum-source'!$F60,S$3,1)</f>
        <v>0</v>
      </c>
      <c r="T62" s="15" t="str">
        <f>MID('Checksum-source'!$G60,T$3,1)</f>
        <v>0</v>
      </c>
      <c r="U62" s="16" t="str">
        <f>MID('Checksum-source'!$G60,U$3,1)</f>
        <v>0</v>
      </c>
      <c r="V62" s="16" t="str">
        <f>MID('Checksum-source'!$G60,V$3,1)</f>
        <v>0</v>
      </c>
      <c r="W62" s="16" t="str">
        <f>MID('Checksum-source'!$G60,W$3,1)</f>
        <v>0</v>
      </c>
      <c r="X62" s="16" t="str">
        <f>MID('Checksum-source'!$G60,X$3,1)</f>
        <v>0</v>
      </c>
      <c r="Y62" s="16" t="str">
        <f>MID('Checksum-source'!$G60,Y$3,1)</f>
        <v>0</v>
      </c>
      <c r="Z62" s="16" t="str">
        <f>MID('Checksum-source'!$G60,Z$3,1)</f>
        <v>0</v>
      </c>
      <c r="AA62" s="17" t="str">
        <f>MID('Checksum-source'!$G60,AA$3,1)</f>
        <v>0</v>
      </c>
      <c r="AB62" s="15" t="str">
        <f>MID('Checksum-source'!$H60,AB$3,1)</f>
        <v>0</v>
      </c>
      <c r="AC62" s="16" t="str">
        <f>MID('Checksum-source'!$H60,AC$3,1)</f>
        <v>1</v>
      </c>
      <c r="AD62" s="16" t="str">
        <f>MID('Checksum-source'!$H60,AD$3,1)</f>
        <v>1</v>
      </c>
      <c r="AE62" s="16" t="str">
        <f>MID('Checksum-source'!$H60,AE$3,1)</f>
        <v>1</v>
      </c>
      <c r="AF62" s="16" t="str">
        <f>MID('Checksum-source'!$H60,AF$3,1)</f>
        <v>0</v>
      </c>
      <c r="AG62" s="16" t="str">
        <f>MID('Checksum-source'!$H60,AG$3,1)</f>
        <v>0</v>
      </c>
      <c r="AH62" s="16" t="str">
        <f>MID('Checksum-source'!$H60,AH$3,1)</f>
        <v>0</v>
      </c>
      <c r="AI62" s="17" t="str">
        <f>MID('Checksum-source'!$H60,AI$3,1)</f>
        <v>0</v>
      </c>
      <c r="AJ62" s="15" t="str">
        <f>MID('Checksum-source'!$I60,AJ$3,1)</f>
        <v>0</v>
      </c>
      <c r="AK62" s="16" t="str">
        <f>MID('Checksum-source'!$I60,AK$3,1)</f>
        <v>0</v>
      </c>
      <c r="AL62" s="16" t="str">
        <f>MID('Checksum-source'!$I60,AL$3,1)</f>
        <v>0</v>
      </c>
      <c r="AM62" s="16" t="str">
        <f>MID('Checksum-source'!$I60,AM$3,1)</f>
        <v>0</v>
      </c>
      <c r="AN62" s="16" t="str">
        <f>MID('Checksum-source'!$I60,AN$3,1)</f>
        <v>0</v>
      </c>
      <c r="AO62" s="16" t="str">
        <f>MID('Checksum-source'!$I60,AO$3,1)</f>
        <v>0</v>
      </c>
      <c r="AP62" s="16" t="str">
        <f>MID('Checksum-source'!$I60,AP$3,1)</f>
        <v>0</v>
      </c>
      <c r="AQ62" s="17" t="str">
        <f>MID('Checksum-source'!$I60,AQ$3,1)</f>
        <v>0</v>
      </c>
      <c r="AR62" s="15" t="str">
        <f>MID('Checksum-source'!$J60,AJ$3,1)</f>
        <v>0</v>
      </c>
      <c r="AS62" s="16" t="str">
        <f>MID('Checksum-source'!$J60,AK$3,1)</f>
        <v>0</v>
      </c>
      <c r="AT62" s="16" t="str">
        <f>MID('Checksum-source'!$J60,AL$3,1)</f>
        <v>0</v>
      </c>
      <c r="AU62" s="16" t="str">
        <f>MID('Checksum-source'!$J60,AM$3,1)</f>
        <v>0</v>
      </c>
      <c r="AV62" s="16" t="str">
        <f>MID('Checksum-source'!$J60,AN$3,1)</f>
        <v>0</v>
      </c>
      <c r="AW62" s="16" t="str">
        <f>MID('Checksum-source'!$J60,AO$3,1)</f>
        <v>0</v>
      </c>
      <c r="AX62" s="16" t="str">
        <f>MID('Checksum-source'!$J60,AP$3,1)</f>
        <v>0</v>
      </c>
      <c r="AY62" s="17" t="str">
        <f>MID('Checksum-source'!$J60,AQ$3,1)</f>
        <v>0</v>
      </c>
      <c r="AZ62" s="15" t="str">
        <f>MID('Checksum-source'!$K60,AR$3,1)</f>
        <v>0</v>
      </c>
      <c r="BA62" s="16" t="str">
        <f>MID('Checksum-source'!$K60,AS$3,1)</f>
        <v>0</v>
      </c>
      <c r="BB62" s="16" t="str">
        <f>MID('Checksum-source'!$K60,AT$3,1)</f>
        <v>0</v>
      </c>
      <c r="BC62" s="16" t="str">
        <f>MID('Checksum-source'!$K60,AU$3,1)</f>
        <v>0</v>
      </c>
      <c r="BD62" s="16" t="str">
        <f>MID('Checksum-source'!$K60,AV$3,1)</f>
        <v>1</v>
      </c>
      <c r="BE62" s="16" t="str">
        <f>MID('Checksum-source'!$K60,AW$3,1)</f>
        <v>1</v>
      </c>
      <c r="BF62" s="16" t="str">
        <f>MID('Checksum-source'!$K60,AX$3,1)</f>
        <v>0</v>
      </c>
      <c r="BG62" s="17" t="str">
        <f>MID('Checksum-source'!$K60,AY$3,1)</f>
        <v>1</v>
      </c>
      <c r="BH62" s="15" t="str">
        <f>MID('Checksum-source'!$L60,AZ$3,1)</f>
        <v>0</v>
      </c>
      <c r="BI62" s="16" t="str">
        <f>MID('Checksum-source'!$L60,BA$3,1)</f>
        <v>0</v>
      </c>
      <c r="BJ62" s="16" t="str">
        <f>MID('Checksum-source'!$L60,BB$3,1)</f>
        <v>0</v>
      </c>
      <c r="BK62" s="16" t="str">
        <f>MID('Checksum-source'!$L60,BC$3,1)</f>
        <v>0</v>
      </c>
      <c r="BL62" s="16" t="str">
        <f>MID('Checksum-source'!$L60,BD$3,1)</f>
        <v>0</v>
      </c>
      <c r="BM62" s="16" t="str">
        <f>MID('Checksum-source'!$L60,BE$3,1)</f>
        <v>1</v>
      </c>
      <c r="BN62" s="16" t="str">
        <f>MID('Checksum-source'!$L60,BF$3,1)</f>
        <v>1</v>
      </c>
      <c r="BO62" s="17" t="str">
        <f>MID('Checksum-source'!$L60,BG$3,1)</f>
        <v>1</v>
      </c>
      <c r="BP62" s="15" t="str">
        <f>MID('Checksum-source'!$M60,BH$3,1)</f>
        <v>0</v>
      </c>
      <c r="BQ62" s="16" t="str">
        <f>MID('Checksum-source'!$M60,BI$3,1)</f>
        <v>0</v>
      </c>
      <c r="BR62" s="16" t="str">
        <f>MID('Checksum-source'!$M60,BJ$3,1)</f>
        <v>0</v>
      </c>
      <c r="BS62" s="16" t="str">
        <f>MID('Checksum-source'!$M60,BK$3,1)</f>
        <v>0</v>
      </c>
      <c r="BT62" s="16" t="str">
        <f>MID('Checksum-source'!$M60,BL$3,1)</f>
        <v>0</v>
      </c>
      <c r="BU62" s="16" t="str">
        <f>MID('Checksum-source'!$M60,BM$3,1)</f>
        <v>0</v>
      </c>
      <c r="BV62" s="16" t="str">
        <f>MID('Checksum-source'!$M60,BN$3,1)</f>
        <v>0</v>
      </c>
      <c r="BW62" s="17" t="str">
        <f>MID('Checksum-source'!$M60,BO$3,1)</f>
        <v>0</v>
      </c>
      <c r="BX62" s="15" t="str">
        <f>MID('Checksum-source'!$N60,BP$3,1)</f>
        <v>0</v>
      </c>
      <c r="BY62" s="16" t="str">
        <f>MID('Checksum-source'!$N60,BQ$3,1)</f>
        <v>0</v>
      </c>
      <c r="BZ62" s="16" t="str">
        <f>MID('Checksum-source'!$N60,BR$3,1)</f>
        <v>0</v>
      </c>
      <c r="CA62" s="16" t="str">
        <f>MID('Checksum-source'!$N60,BS$3,1)</f>
        <v>0</v>
      </c>
      <c r="CB62" s="16" t="str">
        <f>MID('Checksum-source'!$N60,BT$3,1)</f>
        <v>0</v>
      </c>
      <c r="CC62" s="16" t="str">
        <f>MID('Checksum-source'!$N60,BU$3,1)</f>
        <v>0</v>
      </c>
      <c r="CD62" s="16" t="str">
        <f>MID('Checksum-source'!$N60,BV$3,1)</f>
        <v>0</v>
      </c>
      <c r="CE62" s="17" t="str">
        <f>MID('Checksum-source'!$N60,BW$3,1)</f>
        <v>0</v>
      </c>
      <c r="CF62" s="15" t="str">
        <f>MID('Checksum-source'!$O60,BX$3,1)</f>
        <v>0</v>
      </c>
      <c r="CG62" s="16" t="str">
        <f>MID('Checksum-source'!$O60,BY$3,1)</f>
        <v>0</v>
      </c>
      <c r="CH62" s="16" t="str">
        <f>MID('Checksum-source'!$O60,BZ$3,1)</f>
        <v>0</v>
      </c>
      <c r="CI62" s="16" t="str">
        <f>MID('Checksum-source'!$O60,CA$3,1)</f>
        <v>0</v>
      </c>
      <c r="CJ62" s="16" t="str">
        <f>MID('Checksum-source'!$O60,CB$3,1)</f>
        <v>0</v>
      </c>
      <c r="CK62" s="16" t="str">
        <f>MID('Checksum-source'!$O60,CC$3,1)</f>
        <v>0</v>
      </c>
      <c r="CL62" s="16" t="str">
        <f>MID('Checksum-source'!$O60,CD$3,1)</f>
        <v>0</v>
      </c>
      <c r="CM62" s="17" t="str">
        <f>MID('Checksum-source'!$O60,CE$3,1)</f>
        <v>0</v>
      </c>
      <c r="CN62" s="15" t="str">
        <f>MID('Checksum-source'!$P60,CF$3,1)</f>
        <v>1</v>
      </c>
      <c r="CO62" s="16" t="str">
        <f>MID('Checksum-source'!$P60,CG$3,1)</f>
        <v>0</v>
      </c>
      <c r="CP62" s="16" t="str">
        <f>MID('Checksum-source'!$P60,CH$3,1)</f>
        <v>0</v>
      </c>
      <c r="CQ62" s="16" t="str">
        <f>MID('Checksum-source'!$P60,CI$3,1)</f>
        <v>0</v>
      </c>
      <c r="CR62" s="16" t="str">
        <f>MID('Checksum-source'!$P60,CJ$3,1)</f>
        <v>0</v>
      </c>
      <c r="CS62" s="16" t="str">
        <f>MID('Checksum-source'!$P60,CK$3,1)</f>
        <v>0</v>
      </c>
      <c r="CT62" s="16" t="str">
        <f>MID('Checksum-source'!$P60,CL$3,1)</f>
        <v>0</v>
      </c>
      <c r="CU62" s="17" t="str">
        <f>MID('Checksum-source'!$P60,CM$3,1)</f>
        <v>0</v>
      </c>
      <c r="CV62" s="15" t="str">
        <f>MID('Checksum-source'!$Q60,CN$3,1)</f>
        <v>0</v>
      </c>
      <c r="CW62" s="16" t="str">
        <f>MID('Checksum-source'!$Q60,CO$3,1)</f>
        <v>0</v>
      </c>
      <c r="CX62" s="16" t="str">
        <f>MID('Checksum-source'!$Q60,CP$3,1)</f>
        <v>0</v>
      </c>
      <c r="CY62" s="16" t="str">
        <f>MID('Checksum-source'!$Q60,CQ$3,1)</f>
        <v>1</v>
      </c>
      <c r="CZ62" s="16" t="str">
        <f>MID('Checksum-source'!$Q60,CR$3,1)</f>
        <v>1</v>
      </c>
      <c r="DA62" s="16" t="str">
        <f>MID('Checksum-source'!$Q60,CS$3,1)</f>
        <v>0</v>
      </c>
      <c r="DB62" s="16" t="str">
        <f>MID('Checksum-source'!$Q60,CT$3,1)</f>
        <v>0</v>
      </c>
      <c r="DC62" s="17" t="str">
        <f>MID('Checksum-source'!$Q60,CU$3,1)</f>
        <v>1</v>
      </c>
      <c r="DD62" t="str">
        <f>MID('Checksum-source'!$R60,CV$3,1)</f>
        <v>1</v>
      </c>
      <c r="DE62" t="str">
        <f>MID('Checksum-source'!$R60,CW$3,1)</f>
        <v>1</v>
      </c>
      <c r="DF62" t="str">
        <f>MID('Checksum-source'!$R60,CX$3,1)</f>
        <v>1</v>
      </c>
      <c r="DG62" t="str">
        <f>MID('Checksum-source'!$R60,CY$3,1)</f>
        <v>0</v>
      </c>
      <c r="DH62" t="str">
        <f>MID('Checksum-source'!$R60,CZ$3,1)</f>
        <v>0</v>
      </c>
      <c r="DI62" t="str">
        <f>MID('Checksum-source'!$R60,DA$3,1)</f>
        <v>0</v>
      </c>
      <c r="DJ62" t="str">
        <f>MID('Checksum-source'!$R60,DB$3,1)</f>
        <v>1</v>
      </c>
      <c r="DK62" t="str">
        <f>MID('Checksum-source'!$R60,DC$3,1)</f>
        <v>1</v>
      </c>
      <c r="DL62" s="20">
        <f t="shared" si="1"/>
        <v>1</v>
      </c>
      <c r="DM62" s="20">
        <f t="shared" si="2"/>
        <v>1</v>
      </c>
      <c r="DN62" s="20">
        <f t="shared" si="3"/>
        <v>1</v>
      </c>
      <c r="DO62" s="20">
        <f t="shared" si="4"/>
        <v>0</v>
      </c>
      <c r="DP62" s="20">
        <f t="shared" si="5"/>
        <v>0</v>
      </c>
      <c r="DQ62" s="20">
        <f t="shared" si="6"/>
        <v>0</v>
      </c>
      <c r="DR62" s="20">
        <f t="shared" si="7"/>
        <v>1</v>
      </c>
      <c r="DS62" s="20">
        <f t="shared" si="8"/>
        <v>1</v>
      </c>
      <c r="DT62" t="str">
        <f t="shared" si="9"/>
        <v>OK</v>
      </c>
    </row>
    <row r="63" spans="1:124">
      <c r="A63">
        <v>60</v>
      </c>
      <c r="B63" t="str">
        <f>VLOOKUP($A63,'Checksum-source'!$1:$1048576,3)</f>
        <v>Heating</v>
      </c>
      <c r="C63" t="str">
        <f>'Checksum-source'!D61</f>
        <v>Auto signal</v>
      </c>
      <c r="D63" t="str">
        <f>MID('Checksum-source'!$E61,D$3,1)</f>
        <v>1</v>
      </c>
      <c r="E63" t="str">
        <f>MID('Checksum-source'!$E61,E$3,1)</f>
        <v>0</v>
      </c>
      <c r="F63" t="str">
        <f>MID('Checksum-source'!$E61,F$3,1)</f>
        <v>0</v>
      </c>
      <c r="G63" t="str">
        <f>MID('Checksum-source'!$E61,G$3,1)</f>
        <v>0</v>
      </c>
      <c r="H63" t="str">
        <f>MID('Checksum-source'!$E61,H$3,1)</f>
        <v>0</v>
      </c>
      <c r="I63" t="str">
        <f>MID('Checksum-source'!$E61,I$3,1)</f>
        <v>0</v>
      </c>
      <c r="J63" t="str">
        <f>MID('Checksum-source'!$E61,J$3,1)</f>
        <v>1</v>
      </c>
      <c r="K63" t="str">
        <f>MID('Checksum-source'!$E61,K$3,1)</f>
        <v>1</v>
      </c>
      <c r="L63" t="str">
        <f>MID('Checksum-source'!$F61,L$3,1)</f>
        <v>0</v>
      </c>
      <c r="M63" t="str">
        <f>MID('Checksum-source'!$F61,M$3,1)</f>
        <v>0</v>
      </c>
      <c r="N63" t="str">
        <f>MID('Checksum-source'!$F61,N$3,1)</f>
        <v>0</v>
      </c>
      <c r="O63" t="str">
        <f>MID('Checksum-source'!$F61,O$3,1)</f>
        <v>0</v>
      </c>
      <c r="P63" t="str">
        <f>MID('Checksum-source'!$F61,P$3,1)</f>
        <v>0</v>
      </c>
      <c r="Q63" t="str">
        <f>MID('Checksum-source'!$F61,Q$3,1)</f>
        <v>1</v>
      </c>
      <c r="R63" t="str">
        <f>MID('Checksum-source'!$F61,R$3,1)</f>
        <v>1</v>
      </c>
      <c r="S63" t="str">
        <f>MID('Checksum-source'!$F61,S$3,1)</f>
        <v>0</v>
      </c>
      <c r="T63" t="str">
        <f>MID('Checksum-source'!$G61,T$3,1)</f>
        <v>0</v>
      </c>
      <c r="U63" t="str">
        <f>MID('Checksum-source'!$G61,U$3,1)</f>
        <v>0</v>
      </c>
      <c r="V63" t="str">
        <f>MID('Checksum-source'!$G61,V$3,1)</f>
        <v>0</v>
      </c>
      <c r="W63" t="str">
        <f>MID('Checksum-source'!$G61,W$3,1)</f>
        <v>0</v>
      </c>
      <c r="X63" t="str">
        <f>MID('Checksum-source'!$G61,X$3,1)</f>
        <v>0</v>
      </c>
      <c r="Y63" t="str">
        <f>MID('Checksum-source'!$G61,Y$3,1)</f>
        <v>0</v>
      </c>
      <c r="Z63" t="str">
        <f>MID('Checksum-source'!$G61,Z$3,1)</f>
        <v>0</v>
      </c>
      <c r="AA63" t="str">
        <f>MID('Checksum-source'!$G61,AA$3,1)</f>
        <v>0</v>
      </c>
      <c r="AB63" t="str">
        <f>MID('Checksum-source'!$H61,AB$3,1)</f>
        <v>0</v>
      </c>
      <c r="AC63" t="str">
        <f>MID('Checksum-source'!$H61,AC$3,1)</f>
        <v>1</v>
      </c>
      <c r="AD63" t="str">
        <f>MID('Checksum-source'!$H61,AD$3,1)</f>
        <v>1</v>
      </c>
      <c r="AE63" t="str">
        <f>MID('Checksum-source'!$H61,AE$3,1)</f>
        <v>1</v>
      </c>
      <c r="AF63" t="str">
        <f>MID('Checksum-source'!$H61,AF$3,1)</f>
        <v>0</v>
      </c>
      <c r="AG63" t="str">
        <f>MID('Checksum-source'!$H61,AG$3,1)</f>
        <v>0</v>
      </c>
      <c r="AH63" t="str">
        <f>MID('Checksum-source'!$H61,AH$3,1)</f>
        <v>0</v>
      </c>
      <c r="AI63" t="str">
        <f>MID('Checksum-source'!$H61,AI$3,1)</f>
        <v>0</v>
      </c>
      <c r="AJ63" t="str">
        <f>MID('Checksum-source'!$I61,AJ$3,1)</f>
        <v>0</v>
      </c>
      <c r="AK63" t="str">
        <f>MID('Checksum-source'!$I61,AK$3,1)</f>
        <v>0</v>
      </c>
      <c r="AL63" t="str">
        <f>MID('Checksum-source'!$I61,AL$3,1)</f>
        <v>0</v>
      </c>
      <c r="AM63" t="str">
        <f>MID('Checksum-source'!$I61,AM$3,1)</f>
        <v>0</v>
      </c>
      <c r="AN63" t="str">
        <f>MID('Checksum-source'!$I61,AN$3,1)</f>
        <v>0</v>
      </c>
      <c r="AO63" t="str">
        <f>MID('Checksum-source'!$I61,AO$3,1)</f>
        <v>0</v>
      </c>
      <c r="AP63" t="str">
        <f>MID('Checksum-source'!$I61,AP$3,1)</f>
        <v>0</v>
      </c>
      <c r="AQ63" t="str">
        <f>MID('Checksum-source'!$I61,AQ$3,1)</f>
        <v>0</v>
      </c>
      <c r="AR63" t="str">
        <f>MID('Checksum-source'!$J61,AJ$3,1)</f>
        <v>0</v>
      </c>
      <c r="AS63" t="str">
        <f>MID('Checksum-source'!$J61,AK$3,1)</f>
        <v>0</v>
      </c>
      <c r="AT63" t="str">
        <f>MID('Checksum-source'!$J61,AL$3,1)</f>
        <v>0</v>
      </c>
      <c r="AU63" t="str">
        <f>MID('Checksum-source'!$J61,AM$3,1)</f>
        <v>0</v>
      </c>
      <c r="AV63" t="str">
        <f>MID('Checksum-source'!$J61,AN$3,1)</f>
        <v>0</v>
      </c>
      <c r="AW63" t="str">
        <f>MID('Checksum-source'!$J61,AO$3,1)</f>
        <v>0</v>
      </c>
      <c r="AX63" t="str">
        <f>MID('Checksum-source'!$J61,AP$3,1)</f>
        <v>0</v>
      </c>
      <c r="AY63" t="str">
        <f>MID('Checksum-source'!$J61,AQ$3,1)</f>
        <v>0</v>
      </c>
      <c r="AZ63" t="str">
        <f>MID('Checksum-source'!$K61,AR$3,1)</f>
        <v>0</v>
      </c>
      <c r="BA63" t="str">
        <f>MID('Checksum-source'!$K61,AS$3,1)</f>
        <v>0</v>
      </c>
      <c r="BB63" t="str">
        <f>MID('Checksum-source'!$K61,AT$3,1)</f>
        <v>0</v>
      </c>
      <c r="BC63" t="str">
        <f>MID('Checksum-source'!$K61,AU$3,1)</f>
        <v>0</v>
      </c>
      <c r="BD63" t="str">
        <f>MID('Checksum-source'!$K61,AV$3,1)</f>
        <v>1</v>
      </c>
      <c r="BE63" t="str">
        <f>MID('Checksum-source'!$K61,AW$3,1)</f>
        <v>1</v>
      </c>
      <c r="BF63" t="str">
        <f>MID('Checksum-source'!$K61,AX$3,1)</f>
        <v>0</v>
      </c>
      <c r="BG63" t="str">
        <f>MID('Checksum-source'!$K61,AY$3,1)</f>
        <v>1</v>
      </c>
      <c r="BH63" t="str">
        <f>MID('Checksum-source'!$L61,AZ$3,1)</f>
        <v>0</v>
      </c>
      <c r="BI63" t="str">
        <f>MID('Checksum-source'!$L61,BA$3,1)</f>
        <v>0</v>
      </c>
      <c r="BJ63" t="str">
        <f>MID('Checksum-source'!$L61,BB$3,1)</f>
        <v>0</v>
      </c>
      <c r="BK63" t="str">
        <f>MID('Checksum-source'!$L61,BC$3,1)</f>
        <v>1</v>
      </c>
      <c r="BL63" t="str">
        <f>MID('Checksum-source'!$L61,BD$3,1)</f>
        <v>0</v>
      </c>
      <c r="BM63" t="str">
        <f>MID('Checksum-source'!$L61,BE$3,1)</f>
        <v>0</v>
      </c>
      <c r="BN63" t="str">
        <f>MID('Checksum-source'!$L61,BF$3,1)</f>
        <v>0</v>
      </c>
      <c r="BO63" t="str">
        <f>MID('Checksum-source'!$L61,BG$3,1)</f>
        <v>0</v>
      </c>
      <c r="BP63" t="str">
        <f>MID('Checksum-source'!$M61,BH$3,1)</f>
        <v>0</v>
      </c>
      <c r="BQ63" t="str">
        <f>MID('Checksum-source'!$M61,BI$3,1)</f>
        <v>0</v>
      </c>
      <c r="BR63" t="str">
        <f>MID('Checksum-source'!$M61,BJ$3,1)</f>
        <v>0</v>
      </c>
      <c r="BS63" t="str">
        <f>MID('Checksum-source'!$M61,BK$3,1)</f>
        <v>0</v>
      </c>
      <c r="BT63" t="str">
        <f>MID('Checksum-source'!$M61,BL$3,1)</f>
        <v>0</v>
      </c>
      <c r="BU63" t="str">
        <f>MID('Checksum-source'!$M61,BM$3,1)</f>
        <v>0</v>
      </c>
      <c r="BV63" t="str">
        <f>MID('Checksum-source'!$M61,BN$3,1)</f>
        <v>0</v>
      </c>
      <c r="BW63" t="str">
        <f>MID('Checksum-source'!$M61,BO$3,1)</f>
        <v>0</v>
      </c>
      <c r="BX63" t="str">
        <f>MID('Checksum-source'!$N61,BP$3,1)</f>
        <v>0</v>
      </c>
      <c r="BY63" t="str">
        <f>MID('Checksum-source'!$N61,BQ$3,1)</f>
        <v>0</v>
      </c>
      <c r="BZ63" t="str">
        <f>MID('Checksum-source'!$N61,BR$3,1)</f>
        <v>0</v>
      </c>
      <c r="CA63" t="str">
        <f>MID('Checksum-source'!$N61,BS$3,1)</f>
        <v>0</v>
      </c>
      <c r="CB63" t="str">
        <f>MID('Checksum-source'!$N61,BT$3,1)</f>
        <v>0</v>
      </c>
      <c r="CC63" t="str">
        <f>MID('Checksum-source'!$N61,BU$3,1)</f>
        <v>0</v>
      </c>
      <c r="CD63" t="str">
        <f>MID('Checksum-source'!$N61,BV$3,1)</f>
        <v>0</v>
      </c>
      <c r="CE63" t="str">
        <f>MID('Checksum-source'!$N61,BW$3,1)</f>
        <v>0</v>
      </c>
      <c r="CF63" t="str">
        <f>MID('Checksum-source'!$O61,BX$3,1)</f>
        <v>0</v>
      </c>
      <c r="CG63" t="str">
        <f>MID('Checksum-source'!$O61,BY$3,1)</f>
        <v>0</v>
      </c>
      <c r="CH63" t="str">
        <f>MID('Checksum-source'!$O61,BZ$3,1)</f>
        <v>0</v>
      </c>
      <c r="CI63" t="str">
        <f>MID('Checksum-source'!$O61,CA$3,1)</f>
        <v>0</v>
      </c>
      <c r="CJ63" t="str">
        <f>MID('Checksum-source'!$O61,CB$3,1)</f>
        <v>0</v>
      </c>
      <c r="CK63" t="str">
        <f>MID('Checksum-source'!$O61,CC$3,1)</f>
        <v>0</v>
      </c>
      <c r="CL63" t="str">
        <f>MID('Checksum-source'!$O61,CD$3,1)</f>
        <v>0</v>
      </c>
      <c r="CM63" t="str">
        <f>MID('Checksum-source'!$O61,CE$3,1)</f>
        <v>0</v>
      </c>
      <c r="CN63" t="str">
        <f>MID('Checksum-source'!$P61,CF$3,1)</f>
        <v>1</v>
      </c>
      <c r="CO63" t="str">
        <f>MID('Checksum-source'!$P61,CG$3,1)</f>
        <v>0</v>
      </c>
      <c r="CP63" t="str">
        <f>MID('Checksum-source'!$P61,CH$3,1)</f>
        <v>0</v>
      </c>
      <c r="CQ63" t="str">
        <f>MID('Checksum-source'!$P61,CI$3,1)</f>
        <v>0</v>
      </c>
      <c r="CR63" t="str">
        <f>MID('Checksum-source'!$P61,CJ$3,1)</f>
        <v>0</v>
      </c>
      <c r="CS63" t="str">
        <f>MID('Checksum-source'!$P61,CK$3,1)</f>
        <v>0</v>
      </c>
      <c r="CT63" t="str">
        <f>MID('Checksum-source'!$P61,CL$3,1)</f>
        <v>0</v>
      </c>
      <c r="CU63" t="str">
        <f>MID('Checksum-source'!$P61,CM$3,1)</f>
        <v>0</v>
      </c>
      <c r="CV63" t="str">
        <f>MID('Checksum-source'!$Q61,CN$3,1)</f>
        <v>0</v>
      </c>
      <c r="CW63" t="str">
        <f>MID('Checksum-source'!$Q61,CO$3,1)</f>
        <v>0</v>
      </c>
      <c r="CX63" t="str">
        <f>MID('Checksum-source'!$Q61,CP$3,1)</f>
        <v>0</v>
      </c>
      <c r="CY63" t="str">
        <f>MID('Checksum-source'!$Q61,CQ$3,1)</f>
        <v>1</v>
      </c>
      <c r="CZ63" t="str">
        <f>MID('Checksum-source'!$Q61,CR$3,1)</f>
        <v>1</v>
      </c>
      <c r="DA63" t="str">
        <f>MID('Checksum-source'!$Q61,CS$3,1)</f>
        <v>0</v>
      </c>
      <c r="DB63" t="str">
        <f>MID('Checksum-source'!$Q61,CT$3,1)</f>
        <v>0</v>
      </c>
      <c r="DC63" t="str">
        <f>MID('Checksum-source'!$Q61,CU$3,1)</f>
        <v>1</v>
      </c>
      <c r="DD63" t="str">
        <f>MID('Checksum-source'!$R61,CV$3,1)</f>
        <v>1</v>
      </c>
      <c r="DE63" t="str">
        <f>MID('Checksum-source'!$R61,CW$3,1)</f>
        <v>1</v>
      </c>
      <c r="DF63" t="str">
        <f>MID('Checksum-source'!$R61,CX$3,1)</f>
        <v>1</v>
      </c>
      <c r="DG63" t="str">
        <f>MID('Checksum-source'!$R61,CY$3,1)</f>
        <v>1</v>
      </c>
      <c r="DH63" t="str">
        <f>MID('Checksum-source'!$R61,CZ$3,1)</f>
        <v>0</v>
      </c>
      <c r="DI63" t="str">
        <f>MID('Checksum-source'!$R61,DA$3,1)</f>
        <v>1</v>
      </c>
      <c r="DJ63" t="str">
        <f>MID('Checksum-source'!$R61,DB$3,1)</f>
        <v>0</v>
      </c>
      <c r="DK63" t="str">
        <f>MID('Checksum-source'!$R61,DC$3,1)</f>
        <v>0</v>
      </c>
      <c r="DL63" s="20">
        <f t="shared" si="1"/>
        <v>1</v>
      </c>
      <c r="DM63" s="20">
        <f t="shared" si="2"/>
        <v>1</v>
      </c>
      <c r="DN63" s="20">
        <f t="shared" si="3"/>
        <v>1</v>
      </c>
      <c r="DO63" s="20">
        <f t="shared" si="4"/>
        <v>1</v>
      </c>
      <c r="DP63" s="20">
        <f t="shared" si="5"/>
        <v>0</v>
      </c>
      <c r="DQ63" s="20">
        <f t="shared" si="6"/>
        <v>1</v>
      </c>
      <c r="DR63" s="20">
        <f t="shared" si="7"/>
        <v>0</v>
      </c>
      <c r="DS63" s="20">
        <f t="shared" si="8"/>
        <v>0</v>
      </c>
      <c r="DT63" t="str">
        <f t="shared" ref="DT63" si="10">IF(_xlfn.CONCAT(DD63:DK63)=_xlfn.CONCAT(DL63:DS63),"OK","False")</f>
        <v>OK</v>
      </c>
    </row>
    <row r="64" spans="1:124" ht="15" customHeight="1">
      <c r="A64">
        <v>61</v>
      </c>
      <c r="B64" t="str">
        <f>VLOOKUP($A64,'Checksum-source'!$1:$1048576,3)</f>
        <v>Heating</v>
      </c>
    </row>
    <row r="65" spans="1:2">
      <c r="A65">
        <v>62</v>
      </c>
      <c r="B65" t="str">
        <f>VLOOKUP($A65,'Checksum-source'!$1:$1048576,3)</f>
        <v>Heating</v>
      </c>
    </row>
    <row r="66" spans="1:2" ht="15" customHeight="1">
      <c r="A66">
        <v>63</v>
      </c>
      <c r="B66" t="str">
        <f>VLOOKUP($A66,'Checksum-source'!$1:$1048576,3)</f>
        <v>Heating</v>
      </c>
    </row>
    <row r="67" spans="1:2">
      <c r="A67">
        <v>64</v>
      </c>
      <c r="B67" t="str">
        <f>VLOOKUP($A67,'Checksum-source'!$1:$1048576,3)</f>
        <v>Heating</v>
      </c>
    </row>
    <row r="68" spans="1:2" ht="15" customHeight="1">
      <c r="A68">
        <v>65</v>
      </c>
      <c r="B68" t="str">
        <f>VLOOKUP($A68,'Checksum-source'!$1:$1048576,3)</f>
        <v>Heating</v>
      </c>
    </row>
    <row r="69" spans="1:2">
      <c r="A69">
        <v>66</v>
      </c>
      <c r="B69" t="str">
        <f>VLOOKUP($A69,'Checksum-source'!$1:$1048576,3)</f>
        <v>Heating</v>
      </c>
    </row>
    <row r="70" spans="1:2" ht="15" customHeight="1">
      <c r="A70">
        <v>67</v>
      </c>
      <c r="B70" t="str">
        <f>VLOOKUP($A70,'Checksum-source'!$1:$1048576,3)</f>
        <v>Heating</v>
      </c>
    </row>
    <row r="71" spans="1:2">
      <c r="A71">
        <v>68</v>
      </c>
      <c r="B71" t="str">
        <f>VLOOKUP($A71,'Checksum-source'!$1:$1048576,3)</f>
        <v>Heating</v>
      </c>
    </row>
    <row r="72" spans="1:2" ht="15" customHeight="1">
      <c r="A72">
        <v>69</v>
      </c>
      <c r="B72" t="str">
        <f>VLOOKUP($A72,'Checksum-source'!$1:$1048576,3)</f>
        <v>Heating</v>
      </c>
    </row>
    <row r="73" spans="1:2">
      <c r="A73">
        <v>70</v>
      </c>
      <c r="B73" t="str">
        <f>VLOOKUP($A73,'Checksum-source'!$1:$1048576,3)</f>
        <v>Heating</v>
      </c>
    </row>
    <row r="74" spans="1:2" ht="15" customHeight="1">
      <c r="A74">
        <v>71</v>
      </c>
      <c r="B74" t="str">
        <f>VLOOKUP($A74,'Checksum-source'!$1:$1048576,3)</f>
        <v>Heating</v>
      </c>
    </row>
    <row r="75" spans="1:2">
      <c r="A75">
        <v>72</v>
      </c>
      <c r="B75" t="str">
        <f>VLOOKUP($A75,'Checksum-source'!$1:$1048576,3)</f>
        <v>Heating</v>
      </c>
    </row>
    <row r="76" spans="1:2" ht="15" customHeight="1">
      <c r="A76">
        <v>73</v>
      </c>
      <c r="B76" t="str">
        <f>VLOOKUP($A76,'Checksum-source'!$1:$1048576,3)</f>
        <v>Heating</v>
      </c>
    </row>
    <row r="77" spans="1:2">
      <c r="A77">
        <v>74</v>
      </c>
      <c r="B77" t="str">
        <f>VLOOKUP($A77,'Checksum-source'!$1:$1048576,3)</f>
        <v>Heating</v>
      </c>
    </row>
    <row r="78" spans="1:2" ht="15" customHeight="1">
      <c r="A78">
        <v>75</v>
      </c>
      <c r="B78" t="str">
        <f>VLOOKUP($A78,'Checksum-source'!$1:$1048576,3)</f>
        <v>Heating</v>
      </c>
    </row>
    <row r="79" spans="1:2">
      <c r="A79">
        <v>76</v>
      </c>
      <c r="B79" t="str">
        <f>VLOOKUP($A79,'Checksum-source'!$1:$1048576,3)</f>
        <v>Heating</v>
      </c>
    </row>
    <row r="80" spans="1:2" ht="15" customHeight="1">
      <c r="A80">
        <v>77</v>
      </c>
      <c r="B80" t="str">
        <f>VLOOKUP($A80,'Checksum-source'!$1:$1048576,3)</f>
        <v>Heating</v>
      </c>
    </row>
    <row r="81" spans="1:2">
      <c r="A81">
        <v>78</v>
      </c>
      <c r="B81" t="str">
        <f>VLOOKUP($A81,'Checksum-source'!$1:$1048576,3)</f>
        <v>Heating</v>
      </c>
    </row>
    <row r="82" spans="1:2" ht="15" customHeight="1">
      <c r="A82">
        <v>79</v>
      </c>
      <c r="B82" t="str">
        <f>VLOOKUP($A82,'Checksum-source'!$1:$1048576,3)</f>
        <v>Heating</v>
      </c>
    </row>
    <row r="83" spans="1:2">
      <c r="A83">
        <v>80</v>
      </c>
      <c r="B83" t="str">
        <f>VLOOKUP($A83,'Checksum-source'!$1:$1048576,3)</f>
        <v>Heating</v>
      </c>
    </row>
    <row r="84" spans="1:2" ht="15" customHeight="1">
      <c r="A84">
        <v>81</v>
      </c>
      <c r="B84" t="str">
        <f>VLOOKUP($A84,'Checksum-source'!$1:$1048576,3)</f>
        <v>Heating</v>
      </c>
    </row>
    <row r="85" spans="1:2">
      <c r="A85">
        <v>82</v>
      </c>
      <c r="B85" t="str">
        <f>VLOOKUP($A85,'Checksum-source'!$1:$1048576,3)</f>
        <v>Heating</v>
      </c>
    </row>
    <row r="86" spans="1:2" ht="15" customHeight="1">
      <c r="A86">
        <v>83</v>
      </c>
      <c r="B86" t="str">
        <f>VLOOKUP($A86,'Checksum-source'!$1:$1048576,3)</f>
        <v>Heating</v>
      </c>
    </row>
    <row r="87" spans="1:2">
      <c r="A87">
        <v>84</v>
      </c>
      <c r="B87" t="str">
        <f>VLOOKUP($A87,'Checksum-source'!$1:$1048576,3)</f>
        <v>Heating</v>
      </c>
    </row>
    <row r="88" spans="1:2" ht="15" customHeight="1">
      <c r="A88">
        <v>85</v>
      </c>
      <c r="B88" t="str">
        <f>VLOOKUP($A88,'Checksum-source'!$1:$1048576,3)</f>
        <v>Heating</v>
      </c>
    </row>
    <row r="89" spans="1:2">
      <c r="A89">
        <v>86</v>
      </c>
      <c r="B89" t="str">
        <f>VLOOKUP($A89,'Checksum-source'!$1:$1048576,3)</f>
        <v>Heating</v>
      </c>
    </row>
    <row r="90" spans="1:2" ht="15" customHeight="1">
      <c r="A90">
        <v>87</v>
      </c>
      <c r="B90" t="str">
        <f>VLOOKUP($A90,'Checksum-source'!$1:$1048576,3)</f>
        <v>Heating</v>
      </c>
    </row>
    <row r="91" spans="1:2">
      <c r="A91">
        <v>88</v>
      </c>
      <c r="B91" t="str">
        <f>VLOOKUP($A91,'Checksum-source'!$1:$1048576,3)</f>
        <v>Heating</v>
      </c>
    </row>
    <row r="92" spans="1:2" ht="15" customHeight="1">
      <c r="A92">
        <v>89</v>
      </c>
      <c r="B92" t="str">
        <f>VLOOKUP($A92,'Checksum-source'!$1:$1048576,3)</f>
        <v>Heating</v>
      </c>
    </row>
    <row r="93" spans="1:2">
      <c r="A93">
        <v>90</v>
      </c>
      <c r="B93" t="str">
        <f>VLOOKUP($A93,'Checksum-source'!$1:$1048576,3)</f>
        <v>Heating</v>
      </c>
    </row>
    <row r="94" spans="1:2" ht="15" customHeight="1">
      <c r="A94">
        <v>91</v>
      </c>
      <c r="B94" t="str">
        <f>VLOOKUP($A94,'Checksum-source'!$1:$1048576,3)</f>
        <v>Heating</v>
      </c>
    </row>
    <row r="95" spans="1:2">
      <c r="A95">
        <v>92</v>
      </c>
      <c r="B95" t="str">
        <f>VLOOKUP($A95,'Checksum-source'!$1:$1048576,3)</f>
        <v>Heating</v>
      </c>
    </row>
    <row r="96" spans="1:2" ht="15" customHeight="1">
      <c r="A96">
        <v>93</v>
      </c>
      <c r="B96" t="str">
        <f>VLOOKUP($A96,'Checksum-source'!$1:$1048576,3)</f>
        <v>Heating</v>
      </c>
    </row>
    <row r="97" spans="1:2">
      <c r="A97">
        <v>94</v>
      </c>
      <c r="B97" t="str">
        <f>VLOOKUP($A97,'Checksum-source'!$1:$1048576,3)</f>
        <v>Heating</v>
      </c>
    </row>
    <row r="98" spans="1:2" ht="15" customHeight="1">
      <c r="A98">
        <v>95</v>
      </c>
      <c r="B98" t="str">
        <f>VLOOKUP($A98,'Checksum-source'!$1:$1048576,3)</f>
        <v>Heating</v>
      </c>
    </row>
    <row r="99" spans="1:2">
      <c r="A99">
        <v>96</v>
      </c>
      <c r="B99" t="str">
        <f>VLOOKUP($A99,'Checksum-source'!$1:$1048576,3)</f>
        <v>Heating</v>
      </c>
    </row>
    <row r="100" spans="1:2" ht="15" customHeight="1">
      <c r="A100">
        <v>97</v>
      </c>
      <c r="B100" t="str">
        <f>VLOOKUP($A100,'Checksum-source'!$1:$1048576,3)</f>
        <v>Heating</v>
      </c>
    </row>
    <row r="101" spans="1:2">
      <c r="A101">
        <v>98</v>
      </c>
      <c r="B101" t="str">
        <f>VLOOKUP($A101,'Checksum-source'!$1:$1048576,3)</f>
        <v>Heating</v>
      </c>
    </row>
    <row r="102" spans="1:2" ht="15" customHeight="1">
      <c r="A102">
        <v>99</v>
      </c>
      <c r="B102" t="str">
        <f>VLOOKUP($A102,'Checksum-source'!$1:$1048576,3)</f>
        <v>Heating</v>
      </c>
    </row>
    <row r="103" spans="1:2">
      <c r="A103">
        <v>100</v>
      </c>
      <c r="B103" t="str">
        <f>VLOOKUP($A103,'Checksum-source'!$1:$1048576,3)</f>
        <v>Heating</v>
      </c>
    </row>
    <row r="104" spans="1:2" ht="15" customHeight="1">
      <c r="A104">
        <v>101</v>
      </c>
      <c r="B104" t="str">
        <f>VLOOKUP($A104,'Checksum-source'!$1:$1048576,3)</f>
        <v>Heating</v>
      </c>
    </row>
    <row r="105" spans="1:2">
      <c r="A105">
        <v>102</v>
      </c>
      <c r="B105" t="str">
        <f>VLOOKUP($A105,'Checksum-source'!$1:$1048576,3)</f>
        <v>Heating</v>
      </c>
    </row>
    <row r="106" spans="1:2" ht="15" customHeight="1">
      <c r="A106">
        <v>103</v>
      </c>
      <c r="B106" t="str">
        <f>VLOOKUP($A106,'Checksum-source'!$1:$1048576,3)</f>
        <v>Heating</v>
      </c>
    </row>
    <row r="107" spans="1:2">
      <c r="A107">
        <v>104</v>
      </c>
      <c r="B107" t="str">
        <f>VLOOKUP($A107,'Checksum-source'!$1:$1048576,3)</f>
        <v>Heating</v>
      </c>
    </row>
    <row r="108" spans="1:2" ht="15" customHeight="1">
      <c r="A108">
        <v>105</v>
      </c>
      <c r="B108" t="str">
        <f>VLOOKUP($A108,'Checksum-source'!$1:$1048576,3)</f>
        <v>Heating</v>
      </c>
    </row>
    <row r="109" spans="1:2">
      <c r="A109">
        <v>106</v>
      </c>
      <c r="B109" t="str">
        <f>VLOOKUP($A109,'Checksum-source'!$1:$1048576,3)</f>
        <v>Heating</v>
      </c>
    </row>
    <row r="110" spans="1:2" ht="15" customHeight="1">
      <c r="A110">
        <v>107</v>
      </c>
      <c r="B110" t="str">
        <f>VLOOKUP($A110,'Checksum-source'!$1:$1048576,3)</f>
        <v>Heating</v>
      </c>
    </row>
    <row r="111" spans="1:2">
      <c r="A111">
        <v>108</v>
      </c>
      <c r="B111" t="str">
        <f>VLOOKUP($A111,'Checksum-source'!$1:$1048576,3)</f>
        <v>Heating</v>
      </c>
    </row>
    <row r="112" spans="1:2" ht="15" customHeight="1">
      <c r="A112">
        <v>109</v>
      </c>
      <c r="B112" t="str">
        <f>VLOOKUP($A112,'Checksum-source'!$1:$1048576,3)</f>
        <v>Heating</v>
      </c>
    </row>
    <row r="113" spans="1:2">
      <c r="A113">
        <v>110</v>
      </c>
      <c r="B113" t="str">
        <f>VLOOKUP($A113,'Checksum-source'!$1:$1048576,3)</f>
        <v>Heating</v>
      </c>
    </row>
    <row r="114" spans="1:2" ht="15" customHeight="1">
      <c r="A114">
        <v>111</v>
      </c>
      <c r="B114" t="str">
        <f>VLOOKUP($A114,'Checksum-source'!$1:$1048576,3)</f>
        <v>Heating</v>
      </c>
    </row>
    <row r="115" spans="1:2">
      <c r="A115">
        <v>112</v>
      </c>
      <c r="B115" t="str">
        <f>VLOOKUP($A115,'Checksum-source'!$1:$1048576,3)</f>
        <v>Heating</v>
      </c>
    </row>
    <row r="116" spans="1:2" ht="15" customHeight="1">
      <c r="A116">
        <v>113</v>
      </c>
      <c r="B116" t="str">
        <f>VLOOKUP($A116,'Checksum-source'!$1:$1048576,3)</f>
        <v>Heating</v>
      </c>
    </row>
    <row r="117" spans="1:2">
      <c r="A117">
        <v>114</v>
      </c>
      <c r="B117" t="str">
        <f>VLOOKUP($A117,'Checksum-source'!$1:$1048576,3)</f>
        <v>Heating</v>
      </c>
    </row>
    <row r="118" spans="1:2" ht="15" customHeight="1">
      <c r="A118">
        <v>115</v>
      </c>
      <c r="B118" t="str">
        <f>VLOOKUP($A118,'Checksum-source'!$1:$1048576,3)</f>
        <v>Heating</v>
      </c>
    </row>
    <row r="119" spans="1:2">
      <c r="A119">
        <v>116</v>
      </c>
      <c r="B119" t="str">
        <f>VLOOKUP($A119,'Checksum-source'!$1:$1048576,3)</f>
        <v>Heating</v>
      </c>
    </row>
    <row r="120" spans="1:2" ht="15" customHeight="1">
      <c r="A120">
        <v>117</v>
      </c>
      <c r="B120" t="str">
        <f>VLOOKUP($A120,'Checksum-source'!$1:$1048576,3)</f>
        <v>Heating</v>
      </c>
    </row>
    <row r="121" spans="1:2">
      <c r="A121">
        <v>118</v>
      </c>
      <c r="B121" t="str">
        <f>VLOOKUP($A121,'Checksum-source'!$1:$1048576,3)</f>
        <v>Heating</v>
      </c>
    </row>
    <row r="122" spans="1:2" ht="15" customHeight="1">
      <c r="A122">
        <v>119</v>
      </c>
      <c r="B122" t="str">
        <f>VLOOKUP($A122,'Checksum-source'!$1:$1048576,3)</f>
        <v>Heating</v>
      </c>
    </row>
    <row r="123" spans="1:2">
      <c r="A123">
        <v>120</v>
      </c>
      <c r="B123" t="str">
        <f>VLOOKUP($A123,'Checksum-source'!$1:$1048576,3)</f>
        <v>Heating</v>
      </c>
    </row>
    <row r="124" spans="1:2" ht="15" customHeight="1">
      <c r="A124">
        <v>121</v>
      </c>
      <c r="B124" t="str">
        <f>VLOOKUP($A124,'Checksum-source'!$1:$1048576,3)</f>
        <v>Heating</v>
      </c>
    </row>
    <row r="125" spans="1:2">
      <c r="A125">
        <v>122</v>
      </c>
      <c r="B125" t="str">
        <f>VLOOKUP($A125,'Checksum-source'!$1:$1048576,3)</f>
        <v>Heating</v>
      </c>
    </row>
    <row r="126" spans="1:2" ht="15" customHeight="1">
      <c r="A126">
        <v>123</v>
      </c>
      <c r="B126" t="str">
        <f>VLOOKUP($A126,'Checksum-source'!$1:$1048576,3)</f>
        <v>Heating</v>
      </c>
    </row>
    <row r="127" spans="1:2">
      <c r="A127">
        <v>124</v>
      </c>
      <c r="B127" t="str">
        <f>VLOOKUP($A127,'Checksum-source'!$1:$1048576,3)</f>
        <v>Heating</v>
      </c>
    </row>
    <row r="128" spans="1:2" ht="15" customHeight="1">
      <c r="A128">
        <v>125</v>
      </c>
      <c r="B128" t="str">
        <f>VLOOKUP($A128,'Checksum-source'!$1:$1048576,3)</f>
        <v>Heating</v>
      </c>
    </row>
    <row r="129" spans="1:2">
      <c r="A129">
        <v>126</v>
      </c>
      <c r="B129" t="str">
        <f>VLOOKUP($A129,'Checksum-source'!$1:$1048576,3)</f>
        <v>Heating</v>
      </c>
    </row>
    <row r="130" spans="1:2" ht="15" customHeight="1">
      <c r="A130">
        <v>127</v>
      </c>
      <c r="B130" t="str">
        <f>VLOOKUP($A130,'Checksum-source'!$1:$1048576,3)</f>
        <v>Heating</v>
      </c>
    </row>
    <row r="131" spans="1:2">
      <c r="A131">
        <v>128</v>
      </c>
      <c r="B131" t="str">
        <f>VLOOKUP($A131,'Checksum-source'!$1:$1048576,3)</f>
        <v>Heating</v>
      </c>
    </row>
    <row r="132" spans="1:2" ht="15" customHeight="1">
      <c r="A132">
        <v>129</v>
      </c>
      <c r="B132" t="str">
        <f>VLOOKUP($A132,'Checksum-source'!$1:$1048576,3)</f>
        <v>Heating</v>
      </c>
    </row>
    <row r="133" spans="1:2">
      <c r="A133">
        <v>130</v>
      </c>
      <c r="B133" t="str">
        <f>VLOOKUP($A133,'Checksum-source'!$1:$1048576,3)</f>
        <v>Heating</v>
      </c>
    </row>
    <row r="134" spans="1:2" ht="15" customHeight="1">
      <c r="A134">
        <v>131</v>
      </c>
      <c r="B134" t="str">
        <f>VLOOKUP($A134,'Checksum-source'!$1:$1048576,3)</f>
        <v>Heating</v>
      </c>
    </row>
    <row r="135" spans="1:2">
      <c r="A135">
        <v>132</v>
      </c>
      <c r="B135" t="str">
        <f>VLOOKUP($A135,'Checksum-source'!$1:$1048576,3)</f>
        <v>Heating</v>
      </c>
    </row>
    <row r="136" spans="1:2" ht="15" customHeight="1">
      <c r="A136">
        <v>133</v>
      </c>
      <c r="B136" t="str">
        <f>VLOOKUP($A136,'Checksum-source'!$1:$1048576,3)</f>
        <v>Heating</v>
      </c>
    </row>
    <row r="137" spans="1:2">
      <c r="A137">
        <v>134</v>
      </c>
      <c r="B137" t="str">
        <f>VLOOKUP($A137,'Checksum-source'!$1:$1048576,3)</f>
        <v>Heating</v>
      </c>
    </row>
    <row r="138" spans="1:2" ht="15" customHeight="1">
      <c r="A138">
        <v>135</v>
      </c>
      <c r="B138" t="str">
        <f>VLOOKUP($A138,'Checksum-source'!$1:$1048576,3)</f>
        <v>Heating</v>
      </c>
    </row>
    <row r="139" spans="1:2">
      <c r="A139">
        <v>136</v>
      </c>
      <c r="B139" t="str">
        <f>VLOOKUP($A139,'Checksum-source'!$1:$1048576,3)</f>
        <v>Heating</v>
      </c>
    </row>
    <row r="140" spans="1:2" ht="15" customHeight="1">
      <c r="A140">
        <v>137</v>
      </c>
      <c r="B140" t="str">
        <f>VLOOKUP($A140,'Checksum-source'!$1:$1048576,3)</f>
        <v>Heating</v>
      </c>
    </row>
    <row r="142" spans="1:2" ht="15" customHeight="1"/>
    <row r="144" spans="1:2" ht="15" customHeight="1"/>
    <row r="146" ht="15" customHeight="1"/>
    <row r="148" ht="15" customHeight="1"/>
    <row r="150" ht="15" customHeight="1"/>
    <row r="152" ht="15" customHeight="1"/>
    <row r="154" ht="15" customHeight="1"/>
    <row r="156" ht="15" customHeight="1"/>
    <row r="158" ht="15" customHeight="1"/>
    <row r="160" ht="15" customHeight="1"/>
    <row r="162" ht="15" customHeight="1"/>
    <row r="164" ht="15" customHeight="1"/>
    <row r="166" ht="15" customHeight="1"/>
    <row r="168" ht="15" customHeight="1"/>
    <row r="170" ht="15" customHeight="1"/>
    <row r="172" ht="15" customHeight="1"/>
    <row r="174" ht="15" customHeight="1"/>
    <row r="176" ht="15" customHeight="1"/>
    <row r="178" ht="15" customHeight="1"/>
    <row r="180" ht="15" customHeight="1"/>
    <row r="182" ht="15" customHeight="1"/>
    <row r="184" ht="15" customHeight="1"/>
    <row r="186" ht="15" customHeight="1"/>
    <row r="188" ht="15" customHeight="1"/>
    <row r="190" ht="15" customHeight="1"/>
    <row r="192" ht="15" customHeight="1"/>
    <row r="194" ht="15" customHeight="1"/>
    <row r="196" ht="15" customHeight="1"/>
    <row r="198" ht="15" customHeight="1"/>
    <row r="200" ht="15" customHeight="1"/>
    <row r="202" ht="15" customHeight="1"/>
    <row r="204" ht="15" customHeight="1"/>
    <row r="206" ht="15" customHeight="1"/>
    <row r="208" ht="15" customHeight="1"/>
    <row r="210" ht="15" customHeight="1"/>
    <row r="212" ht="15" customHeight="1"/>
    <row r="214" ht="15" customHeight="1"/>
    <row r="216" ht="15" customHeight="1"/>
    <row r="218" ht="15" customHeight="1"/>
    <row r="220" ht="15" customHeight="1"/>
    <row r="222" ht="15" customHeight="1"/>
    <row r="224" ht="15" customHeight="1"/>
    <row r="226" ht="15" customHeight="1"/>
    <row r="228" ht="15" customHeight="1"/>
    <row r="230" ht="15" customHeight="1"/>
    <row r="232" ht="15" customHeight="1"/>
    <row r="234" ht="15" customHeight="1"/>
    <row r="236" ht="15" customHeight="1"/>
    <row r="238" ht="15" customHeight="1"/>
    <row r="240" ht="15" customHeight="1"/>
    <row r="242" ht="15" customHeight="1"/>
    <row r="244" ht="15" customHeight="1"/>
    <row r="246" ht="15" customHeight="1"/>
    <row r="248" ht="15" customHeight="1"/>
    <row r="250" ht="15" customHeight="1"/>
    <row r="252" ht="15" customHeight="1"/>
    <row r="254" ht="15" customHeight="1"/>
    <row r="256" ht="15" customHeight="1"/>
    <row r="258" ht="15" customHeight="1"/>
    <row r="260" ht="15" customHeight="1"/>
    <row r="262" ht="15" customHeight="1"/>
    <row r="264" ht="15" customHeight="1"/>
    <row r="266" ht="15" customHeight="1"/>
    <row r="268" ht="15" customHeight="1"/>
    <row r="270" ht="15" customHeight="1"/>
    <row r="272" ht="15" customHeight="1"/>
    <row r="274" ht="15" customHeight="1"/>
    <row r="276" ht="15" customHeight="1"/>
    <row r="278" ht="15" customHeight="1"/>
    <row r="280" ht="15" customHeight="1"/>
    <row r="282" ht="15" customHeight="1"/>
    <row r="284" ht="15" customHeight="1"/>
    <row r="286" ht="15" customHeight="1"/>
    <row r="288" ht="15" customHeight="1"/>
    <row r="290" ht="15" customHeight="1"/>
    <row r="292" ht="15" customHeight="1"/>
    <row r="294" ht="15" customHeight="1"/>
    <row r="296" ht="15" customHeight="1"/>
    <row r="298" ht="15" customHeight="1"/>
    <row r="300" ht="15" customHeight="1"/>
    <row r="302" ht="15" customHeight="1"/>
    <row r="304" ht="15" customHeight="1"/>
    <row r="306" ht="15" customHeight="1"/>
    <row r="308" ht="15" customHeight="1"/>
    <row r="310" ht="15" customHeight="1"/>
    <row r="312" ht="15" customHeight="1"/>
    <row r="314" ht="15" customHeight="1"/>
    <row r="316" ht="15" customHeight="1"/>
    <row r="318" ht="15" customHeight="1"/>
    <row r="320" ht="15" customHeight="1"/>
    <row r="322" ht="15" customHeight="1"/>
    <row r="324" ht="15" customHeight="1"/>
    <row r="326" ht="15" customHeight="1"/>
    <row r="328" ht="15" customHeight="1"/>
    <row r="330" ht="15" customHeight="1"/>
    <row r="332" ht="15" customHeight="1"/>
    <row r="334" ht="15" customHeight="1"/>
    <row r="336" ht="15" customHeight="1"/>
    <row r="338" ht="15" customHeight="1"/>
    <row r="340" ht="15" customHeight="1"/>
    <row r="342" ht="15" customHeight="1"/>
    <row r="344" ht="15" customHeight="1"/>
    <row r="346" ht="15" customHeight="1"/>
    <row r="348" ht="15" customHeight="1"/>
    <row r="350" ht="15" customHeight="1"/>
    <row r="352" ht="15" customHeight="1"/>
    <row r="354" ht="15" customHeight="1"/>
    <row r="356" ht="15" customHeight="1"/>
    <row r="358" ht="15" customHeight="1"/>
    <row r="360" ht="15" customHeight="1"/>
    <row r="362" ht="15" customHeight="1"/>
    <row r="364" ht="15" customHeight="1"/>
    <row r="366" ht="15" customHeight="1"/>
    <row r="368" ht="15" customHeight="1"/>
    <row r="370" ht="15" customHeight="1"/>
    <row r="372" ht="15" customHeight="1"/>
    <row r="374" ht="15" customHeight="1"/>
    <row r="376" ht="15" customHeight="1"/>
    <row r="378" ht="15" customHeight="1"/>
    <row r="380" ht="15" customHeight="1"/>
    <row r="382" ht="15" customHeight="1"/>
    <row r="384" ht="15" customHeight="1"/>
    <row r="386" ht="15" customHeight="1"/>
    <row r="388" ht="15" customHeight="1"/>
    <row r="390" ht="15" customHeight="1"/>
    <row r="392" ht="15" customHeight="1"/>
    <row r="394" ht="15" customHeight="1"/>
    <row r="396" ht="15" customHeight="1"/>
    <row r="398" ht="15" customHeight="1"/>
    <row r="400" ht="15" customHeight="1"/>
    <row r="402" ht="15" customHeight="1"/>
    <row r="404" ht="15" customHeight="1"/>
    <row r="406" ht="15" customHeight="1"/>
    <row r="408" ht="15" customHeight="1"/>
    <row r="410" ht="15" customHeight="1"/>
    <row r="412" ht="15" customHeight="1"/>
    <row r="414" ht="15" customHeight="1"/>
    <row r="416" ht="15" customHeight="1"/>
    <row r="418" ht="15" customHeight="1"/>
    <row r="420" ht="15" customHeight="1"/>
    <row r="422" ht="15" customHeight="1"/>
    <row r="424" ht="15" customHeight="1"/>
    <row r="426" ht="15" customHeight="1"/>
    <row r="428" ht="15" customHeight="1"/>
    <row r="430" ht="15" customHeight="1"/>
    <row r="432" ht="15" customHeight="1"/>
    <row r="434" ht="15" customHeight="1"/>
    <row r="436" ht="15" customHeight="1"/>
    <row r="438" ht="15" customHeight="1"/>
    <row r="440" ht="15" customHeight="1"/>
    <row r="442" ht="15" customHeight="1"/>
    <row r="444" ht="15" customHeight="1"/>
    <row r="446" ht="15" customHeight="1"/>
    <row r="448" ht="15" customHeight="1"/>
    <row r="450" ht="15" customHeight="1"/>
    <row r="452" ht="15" customHeight="1"/>
    <row r="454" ht="15" customHeight="1"/>
    <row r="456" ht="15" customHeight="1"/>
    <row r="458" ht="15" customHeight="1"/>
    <row r="460" ht="15" customHeight="1"/>
    <row r="462" ht="15" customHeight="1"/>
    <row r="464" ht="15" customHeight="1"/>
    <row r="466" ht="15" customHeight="1"/>
    <row r="468" ht="15" customHeight="1"/>
    <row r="470" ht="15" customHeight="1"/>
    <row r="472" ht="15" customHeight="1"/>
    <row r="474" ht="15" customHeight="1"/>
    <row r="476" ht="15" customHeight="1"/>
    <row r="478" ht="15" customHeight="1"/>
    <row r="480" ht="15" customHeight="1"/>
    <row r="482" ht="15" customHeight="1"/>
    <row r="484" ht="15" customHeight="1"/>
    <row r="486" ht="15" customHeight="1"/>
    <row r="488" ht="15" customHeight="1"/>
    <row r="490" ht="15" customHeight="1"/>
    <row r="492" ht="15" customHeight="1"/>
    <row r="494" ht="15" customHeight="1"/>
    <row r="496" ht="15" customHeight="1"/>
    <row r="498" ht="15" customHeight="1"/>
    <row r="500" ht="15" customHeight="1"/>
    <row r="502" ht="15" customHeight="1"/>
    <row r="504" ht="15" customHeight="1"/>
    <row r="506" ht="15" customHeight="1"/>
    <row r="508" ht="15" customHeight="1"/>
    <row r="510" ht="15" customHeight="1"/>
    <row r="512" ht="15" customHeight="1"/>
    <row r="514" ht="15" customHeight="1"/>
    <row r="516" ht="15" customHeight="1"/>
    <row r="518" ht="15" customHeight="1"/>
    <row r="520" ht="15" customHeight="1"/>
    <row r="522" ht="15" customHeight="1"/>
    <row r="524" ht="15" customHeight="1"/>
    <row r="526" ht="15" customHeight="1"/>
    <row r="528" ht="15" customHeight="1"/>
    <row r="530" ht="15" customHeight="1"/>
    <row r="532" ht="15" customHeight="1"/>
    <row r="534" ht="15" customHeight="1"/>
    <row r="536" ht="15" customHeight="1"/>
    <row r="538" ht="15" customHeight="1"/>
    <row r="540" ht="15" customHeight="1"/>
    <row r="542" ht="15" customHeight="1"/>
    <row r="544" ht="15" customHeight="1"/>
    <row r="546" ht="15" customHeight="1"/>
    <row r="548" ht="15" customHeight="1"/>
    <row r="550" ht="15" customHeight="1"/>
    <row r="552" ht="15" customHeight="1"/>
    <row r="554" ht="15" customHeight="1"/>
    <row r="556" ht="15" customHeight="1"/>
    <row r="558" ht="15" customHeight="1"/>
    <row r="560" ht="15" customHeight="1"/>
    <row r="562" ht="15" customHeight="1"/>
    <row r="564" ht="15" customHeight="1"/>
    <row r="566" ht="15" customHeight="1"/>
    <row r="568" ht="15" customHeight="1"/>
    <row r="570" ht="15" customHeight="1"/>
    <row r="572" ht="15" customHeight="1"/>
    <row r="574" ht="15" customHeight="1"/>
    <row r="576" ht="15" customHeight="1"/>
    <row r="578" ht="15" customHeight="1"/>
    <row r="580" ht="15" customHeight="1"/>
    <row r="582" ht="15" customHeight="1"/>
    <row r="584" ht="15" customHeight="1"/>
    <row r="586" ht="15" customHeight="1"/>
    <row r="588" ht="15" customHeight="1"/>
    <row r="590" ht="15" customHeight="1"/>
    <row r="592" ht="15" customHeight="1"/>
    <row r="594" ht="15" customHeight="1"/>
    <row r="596" ht="15" customHeight="1"/>
    <row r="598" ht="15" customHeight="1"/>
    <row r="600" ht="15" customHeight="1"/>
    <row r="602" ht="15" customHeight="1"/>
    <row r="604" ht="15" customHeight="1"/>
    <row r="606" ht="15" customHeight="1"/>
    <row r="608" ht="15" customHeight="1"/>
    <row r="610" ht="15" customHeight="1"/>
    <row r="612" ht="15" customHeight="1"/>
    <row r="614" ht="15" customHeight="1"/>
    <row r="616" ht="15" customHeight="1"/>
    <row r="618" ht="15" customHeight="1"/>
    <row r="620" ht="15" customHeight="1"/>
    <row r="622" ht="15" customHeight="1"/>
    <row r="624" ht="15" customHeight="1"/>
    <row r="626" ht="15" customHeight="1"/>
    <row r="628" ht="15" customHeight="1"/>
    <row r="630" ht="15" customHeight="1"/>
    <row r="632" ht="15" customHeight="1"/>
    <row r="634" ht="15" customHeight="1"/>
    <row r="636" ht="15" customHeight="1"/>
    <row r="638" ht="15" customHeight="1"/>
    <row r="640" ht="15" customHeight="1"/>
    <row r="642" ht="15" customHeight="1"/>
    <row r="644" ht="15" customHeight="1"/>
    <row r="646" ht="15" customHeight="1"/>
    <row r="648" ht="15" customHeight="1"/>
    <row r="650" ht="15" customHeight="1"/>
    <row r="652" ht="15" customHeight="1"/>
    <row r="654" ht="15" customHeight="1"/>
    <row r="656" ht="15" customHeight="1"/>
    <row r="658" ht="15" customHeight="1"/>
    <row r="660" ht="15" customHeight="1"/>
    <row r="662" ht="15" customHeight="1"/>
    <row r="664" ht="15" customHeight="1"/>
    <row r="666" ht="15" customHeight="1"/>
    <row r="668" ht="15" customHeight="1"/>
    <row r="670" ht="15" customHeight="1"/>
    <row r="672" ht="15" customHeight="1"/>
    <row r="674" ht="15" customHeight="1"/>
    <row r="676" ht="15" customHeight="1"/>
    <row r="678" ht="15" customHeight="1"/>
    <row r="680" ht="15" customHeight="1"/>
    <row r="682" ht="15" customHeight="1"/>
    <row r="684" ht="15" customHeight="1"/>
    <row r="686" ht="15" customHeight="1"/>
    <row r="688" ht="15" customHeight="1"/>
    <row r="690" ht="15" customHeight="1"/>
    <row r="692" ht="15" customHeight="1"/>
    <row r="694" ht="15" customHeight="1"/>
    <row r="696" ht="15" customHeight="1"/>
    <row r="698" ht="15" customHeight="1"/>
    <row r="700" ht="15" customHeight="1"/>
    <row r="702" ht="15" customHeight="1"/>
    <row r="704" ht="15" customHeight="1"/>
    <row r="706" ht="15" customHeight="1"/>
    <row r="708" ht="15" customHeight="1"/>
    <row r="710" ht="15" customHeight="1"/>
    <row r="712" ht="15" customHeight="1"/>
    <row r="714" ht="15" customHeight="1"/>
    <row r="716" ht="15" customHeight="1"/>
    <row r="718" ht="15" customHeight="1"/>
    <row r="720" ht="15" customHeight="1"/>
    <row r="722" ht="15" customHeight="1"/>
    <row r="724" ht="15" customHeight="1"/>
    <row r="726" ht="15" customHeight="1"/>
    <row r="728" ht="15" customHeight="1"/>
    <row r="730" ht="15" customHeight="1"/>
    <row r="732" ht="15" customHeight="1"/>
    <row r="734" ht="15" customHeight="1"/>
    <row r="736" ht="15" customHeight="1"/>
    <row r="738" ht="15" customHeight="1"/>
    <row r="740" ht="15" customHeight="1"/>
    <row r="742" ht="15" customHeight="1"/>
    <row r="744" ht="15" customHeight="1"/>
    <row r="746" ht="15" customHeight="1"/>
    <row r="748" ht="15" customHeight="1"/>
    <row r="750" ht="15" customHeight="1"/>
    <row r="752" ht="15" customHeight="1"/>
    <row r="754" ht="15" customHeight="1"/>
    <row r="756" ht="15" customHeight="1"/>
    <row r="758" ht="15" customHeight="1"/>
    <row r="760" ht="15" customHeight="1"/>
    <row r="762" ht="15" customHeight="1"/>
    <row r="764" ht="15" customHeight="1"/>
    <row r="766" ht="15" customHeight="1"/>
    <row r="768" ht="15" customHeight="1"/>
    <row r="770" ht="15" customHeight="1"/>
    <row r="772" ht="15" customHeight="1"/>
    <row r="774" ht="15" customHeight="1"/>
    <row r="776" ht="15" customHeight="1"/>
    <row r="778" ht="15" customHeight="1"/>
    <row r="780" ht="15" customHeight="1"/>
    <row r="782" ht="15" customHeight="1"/>
    <row r="784" ht="15" customHeight="1"/>
    <row r="786" ht="15" customHeight="1"/>
    <row r="788" ht="15" customHeight="1"/>
    <row r="790" ht="15" customHeight="1"/>
    <row r="792" ht="15" customHeight="1"/>
    <row r="794" ht="15" customHeight="1"/>
    <row r="796" ht="15" customHeight="1"/>
    <row r="798" ht="15" customHeight="1"/>
    <row r="800" ht="15" customHeight="1"/>
    <row r="802" ht="15" customHeight="1"/>
    <row r="804" ht="15" customHeight="1"/>
    <row r="806" ht="15" customHeight="1"/>
    <row r="808" ht="15" customHeight="1"/>
    <row r="810" ht="15" customHeight="1"/>
    <row r="812" ht="15" customHeight="1"/>
    <row r="814" ht="15" customHeight="1"/>
    <row r="816" ht="15" customHeight="1"/>
    <row r="818" ht="15" customHeight="1"/>
    <row r="820" ht="15" customHeight="1"/>
    <row r="822" ht="15" customHeight="1"/>
    <row r="824" ht="15" customHeight="1"/>
    <row r="826" ht="15" customHeight="1"/>
    <row r="828" ht="15" customHeight="1"/>
    <row r="830" ht="15" customHeight="1"/>
    <row r="832" ht="15" customHeight="1"/>
    <row r="834" ht="15" customHeight="1"/>
    <row r="836" ht="15" customHeight="1"/>
    <row r="838" ht="15" customHeight="1"/>
    <row r="840" ht="15" customHeight="1"/>
    <row r="842" ht="15" customHeight="1"/>
    <row r="844" ht="15" customHeight="1"/>
    <row r="846" ht="15" customHeight="1"/>
    <row r="848" ht="15" customHeight="1"/>
    <row r="850" ht="15" customHeight="1"/>
    <row r="852" ht="15" customHeight="1"/>
    <row r="854" ht="15" customHeight="1"/>
    <row r="856" ht="15" customHeight="1"/>
    <row r="858" ht="15" customHeight="1"/>
    <row r="860" ht="15" customHeight="1"/>
    <row r="862" ht="15" customHeight="1"/>
    <row r="864" ht="15" customHeight="1"/>
    <row r="866" ht="15" customHeight="1"/>
    <row r="868" ht="15" customHeight="1"/>
    <row r="870" ht="15" customHeight="1"/>
    <row r="872" ht="15" customHeight="1"/>
    <row r="874" ht="15" customHeight="1"/>
    <row r="876" ht="15" customHeight="1"/>
    <row r="878" ht="15" customHeight="1"/>
    <row r="880" ht="15" customHeight="1"/>
    <row r="882" ht="15" customHeight="1"/>
    <row r="884" ht="15" customHeight="1"/>
    <row r="886" ht="15" customHeight="1"/>
    <row r="888" ht="15" customHeight="1"/>
    <row r="890" ht="15" customHeight="1"/>
    <row r="892" ht="15" customHeight="1"/>
    <row r="894" ht="15" customHeight="1"/>
    <row r="896" ht="15" customHeight="1"/>
    <row r="898" ht="15" customHeight="1"/>
    <row r="900" ht="15" customHeight="1"/>
    <row r="902" ht="15" customHeight="1"/>
    <row r="904" ht="15" customHeight="1"/>
    <row r="906" ht="15" customHeight="1"/>
    <row r="908" ht="15" customHeight="1"/>
    <row r="910" ht="15" customHeight="1"/>
    <row r="912" ht="15" customHeight="1"/>
    <row r="914" ht="15" customHeight="1"/>
    <row r="916" ht="15" customHeight="1"/>
    <row r="918" ht="15" customHeight="1"/>
    <row r="920" ht="15" customHeight="1"/>
    <row r="922" ht="15" customHeight="1"/>
    <row r="924" ht="15" customHeight="1"/>
    <row r="926" ht="15" customHeight="1"/>
    <row r="928" ht="15" customHeight="1"/>
    <row r="930" ht="15" customHeight="1"/>
    <row r="932" ht="15" customHeight="1"/>
    <row r="934" ht="15" customHeight="1"/>
    <row r="936" ht="15" customHeight="1"/>
    <row r="938" ht="15" customHeight="1"/>
    <row r="940" ht="15" customHeight="1"/>
    <row r="942" ht="15" customHeight="1"/>
    <row r="944" ht="15" customHeight="1"/>
    <row r="946" ht="15" customHeight="1"/>
    <row r="948" ht="15" customHeight="1"/>
    <row r="950" ht="15" customHeight="1"/>
    <row r="952" ht="15" customHeight="1"/>
    <row r="954" ht="15" customHeight="1"/>
    <row r="956" ht="15" customHeight="1"/>
    <row r="958" ht="15" customHeight="1"/>
    <row r="960" ht="15" customHeight="1"/>
    <row r="962" ht="15" customHeight="1"/>
    <row r="964" ht="15" customHeight="1"/>
    <row r="966" ht="15" customHeight="1"/>
    <row r="968" ht="15" customHeight="1"/>
    <row r="970" ht="15" customHeight="1"/>
    <row r="972" ht="15" customHeight="1"/>
    <row r="974" ht="15" customHeight="1"/>
    <row r="976" ht="15" customHeight="1"/>
    <row r="978" ht="15" customHeight="1"/>
    <row r="980" ht="15" customHeight="1"/>
    <row r="982" ht="15" customHeight="1"/>
    <row r="984" ht="15" customHeight="1"/>
    <row r="986" ht="15" customHeight="1"/>
    <row r="988" ht="15" customHeight="1"/>
    <row r="990" ht="15" customHeight="1"/>
    <row r="992" ht="15" customHeight="1"/>
    <row r="994" ht="15" customHeight="1"/>
    <row r="996" ht="15" customHeight="1"/>
    <row r="998" ht="15" customHeight="1"/>
    <row r="1000" ht="15" customHeight="1"/>
    <row r="1002" ht="15" customHeight="1"/>
    <row r="1004" ht="15" customHeight="1"/>
    <row r="1006" ht="15" customHeight="1"/>
    <row r="1008" ht="15" customHeight="1"/>
    <row r="1010" ht="15" customHeight="1"/>
    <row r="1012" ht="15" customHeight="1"/>
    <row r="1014" ht="15" customHeight="1"/>
    <row r="1016" ht="15" customHeight="1"/>
    <row r="1018" ht="15" customHeight="1"/>
    <row r="1020" ht="15" customHeight="1"/>
    <row r="1022" ht="15" customHeight="1"/>
    <row r="1024" ht="15" customHeight="1"/>
    <row r="1026" ht="15" customHeight="1"/>
    <row r="1028" ht="15" customHeight="1"/>
    <row r="1030" ht="15" customHeight="1"/>
    <row r="1032" ht="15" customHeight="1"/>
    <row r="1034" ht="15" customHeight="1"/>
    <row r="1036" ht="15" customHeight="1"/>
    <row r="1038" ht="15" customHeight="1"/>
    <row r="1040" ht="15" customHeight="1"/>
    <row r="1042" ht="15" customHeight="1"/>
    <row r="1044" ht="15" customHeight="1"/>
    <row r="1046" ht="15" customHeight="1"/>
    <row r="1048" ht="15" customHeight="1"/>
    <row r="1050" ht="15" customHeight="1"/>
    <row r="1052" ht="15" customHeight="1"/>
    <row r="1054" ht="15" customHeight="1"/>
    <row r="1056" ht="15" customHeight="1"/>
    <row r="1058" ht="15" customHeight="1"/>
    <row r="1060" ht="15" customHeight="1"/>
    <row r="1062" ht="15" customHeight="1"/>
    <row r="1064" ht="15" customHeight="1"/>
    <row r="1066" ht="15" customHeight="1"/>
    <row r="1068" ht="15" customHeight="1"/>
    <row r="1070" ht="15" customHeight="1"/>
    <row r="1072" ht="15" customHeight="1"/>
    <row r="1074" ht="15" customHeight="1"/>
    <row r="1076" ht="15" customHeight="1"/>
    <row r="1078" ht="15" customHeight="1"/>
    <row r="1080" ht="15" customHeight="1"/>
    <row r="1082" ht="15" customHeight="1"/>
    <row r="1084" ht="15" customHeight="1"/>
    <row r="1086" ht="15" customHeight="1"/>
    <row r="1088" ht="15" customHeight="1"/>
    <row r="1090" ht="15" customHeight="1"/>
    <row r="1092" ht="15" customHeight="1"/>
    <row r="1094" ht="15" customHeight="1"/>
    <row r="1096" ht="15" customHeight="1"/>
    <row r="1098" ht="15" customHeight="1"/>
    <row r="1100" ht="15" customHeight="1"/>
    <row r="1102" ht="15" customHeight="1"/>
    <row r="1104" ht="15" customHeight="1"/>
    <row r="1106" ht="15" customHeight="1"/>
    <row r="1108" ht="15" customHeight="1"/>
    <row r="1110" ht="15" customHeight="1"/>
    <row r="1112" ht="15" customHeight="1"/>
    <row r="1114" ht="15" customHeight="1"/>
    <row r="1116" ht="15" customHeight="1"/>
    <row r="1118" ht="15" customHeight="1"/>
    <row r="1120" ht="15" customHeight="1"/>
    <row r="1122" ht="15" customHeight="1"/>
    <row r="1124" ht="15" customHeight="1"/>
    <row r="1126" ht="15" customHeight="1"/>
    <row r="1128" ht="15" customHeight="1"/>
    <row r="1130" ht="15" customHeight="1"/>
    <row r="1132" ht="15" customHeight="1"/>
    <row r="1134" ht="15" customHeight="1"/>
    <row r="1136" ht="15" customHeight="1"/>
    <row r="1138" ht="15" customHeight="1"/>
    <row r="1140" ht="15" customHeight="1"/>
    <row r="1142" ht="15" customHeight="1"/>
    <row r="1144" ht="15" customHeight="1"/>
    <row r="1146" ht="15" customHeight="1"/>
    <row r="1148" ht="15" customHeight="1"/>
    <row r="1150" ht="15" customHeight="1"/>
    <row r="1152" ht="15" customHeight="1"/>
    <row r="1154" ht="15" customHeight="1"/>
    <row r="1156" ht="15" customHeight="1"/>
    <row r="1158" ht="15" customHeight="1"/>
    <row r="1160" ht="15" customHeight="1"/>
    <row r="1162" ht="15" customHeight="1"/>
    <row r="1164" ht="15" customHeight="1"/>
    <row r="1166" ht="15" customHeight="1"/>
    <row r="1168" ht="15" customHeight="1"/>
    <row r="1170" ht="15" customHeight="1"/>
    <row r="1172" ht="15" customHeight="1"/>
    <row r="1174" ht="15" customHeight="1"/>
    <row r="1176" ht="15" customHeight="1"/>
    <row r="1178" ht="15" customHeight="1"/>
    <row r="1180" ht="15" customHeight="1"/>
    <row r="1182" ht="15" customHeight="1"/>
    <row r="1184" ht="15" customHeight="1"/>
    <row r="1186" ht="15" customHeight="1"/>
    <row r="1188" ht="15" customHeight="1"/>
    <row r="1190" ht="15" customHeight="1"/>
    <row r="1192" ht="15" customHeight="1"/>
    <row r="1194" ht="15" customHeight="1"/>
    <row r="1196" ht="15" customHeight="1"/>
    <row r="1198" ht="15" customHeight="1"/>
    <row r="1200" ht="15" customHeight="1"/>
    <row r="1202" ht="15" customHeight="1"/>
    <row r="1204" ht="15" customHeight="1"/>
    <row r="1206" ht="15" customHeight="1"/>
    <row r="1208" ht="15" customHeight="1"/>
    <row r="1210" ht="15" customHeight="1"/>
    <row r="1212" ht="15" customHeight="1"/>
    <row r="1214" ht="15" customHeight="1"/>
    <row r="1216" ht="15" customHeight="1"/>
    <row r="1218" ht="15" customHeight="1"/>
    <row r="1220" ht="15" customHeight="1"/>
    <row r="1222" ht="15" customHeight="1"/>
    <row r="1224" ht="15" customHeight="1"/>
    <row r="1226" ht="15" customHeight="1"/>
    <row r="1228" ht="15" customHeight="1"/>
    <row r="1230" ht="15" customHeight="1"/>
    <row r="1232" ht="15" customHeight="1"/>
    <row r="1234" ht="15" customHeight="1"/>
    <row r="1236" ht="15" customHeight="1"/>
    <row r="1238" ht="15" customHeight="1"/>
    <row r="1240" ht="15" customHeight="1"/>
    <row r="1242" ht="15" customHeight="1"/>
    <row r="1244" ht="15" customHeight="1"/>
    <row r="1246" ht="15" customHeight="1"/>
    <row r="1248" ht="15" customHeight="1"/>
    <row r="1250" ht="15" customHeight="1"/>
    <row r="1252" ht="15" customHeight="1"/>
    <row r="1254" ht="15" customHeight="1"/>
    <row r="1256" ht="15" customHeight="1"/>
    <row r="1258" ht="15" customHeight="1"/>
    <row r="1260" ht="15" customHeight="1"/>
    <row r="1262" ht="15" customHeight="1"/>
    <row r="1264" ht="15" customHeight="1"/>
    <row r="1266" ht="15" customHeight="1"/>
    <row r="1268" ht="15" customHeight="1"/>
    <row r="1270" ht="15" customHeight="1"/>
    <row r="1272" ht="15" customHeight="1"/>
    <row r="1274" ht="15" customHeight="1"/>
    <row r="1276" ht="15" customHeight="1"/>
    <row r="1278" ht="15" customHeight="1"/>
    <row r="1280" ht="15" customHeight="1"/>
    <row r="1282" ht="15" customHeight="1"/>
    <row r="1284" ht="15" customHeight="1"/>
    <row r="1286" ht="15" customHeight="1"/>
    <row r="1288" ht="15" customHeight="1"/>
    <row r="1290" ht="15" customHeight="1"/>
    <row r="1292" ht="15" customHeight="1"/>
    <row r="1294" ht="15" customHeight="1"/>
    <row r="1296" ht="15" customHeight="1"/>
    <row r="1298" ht="15" customHeight="1"/>
    <row r="1300" ht="15" customHeight="1"/>
    <row r="1302" ht="15" customHeight="1"/>
    <row r="1304" ht="15" customHeight="1"/>
    <row r="1306" ht="15" customHeight="1"/>
    <row r="1308" ht="15" customHeight="1"/>
    <row r="1310" ht="15" customHeight="1"/>
    <row r="1312" ht="15" customHeight="1"/>
    <row r="1314" ht="15" customHeight="1"/>
    <row r="1316" ht="15" customHeight="1"/>
    <row r="1318" ht="15" customHeight="1"/>
    <row r="1320" ht="15" customHeight="1"/>
    <row r="1322" ht="15" customHeight="1"/>
    <row r="1324" ht="15" customHeight="1"/>
    <row r="1326" ht="15" customHeight="1"/>
    <row r="1328" ht="15" customHeight="1"/>
    <row r="1330" ht="15" customHeight="1"/>
    <row r="1332" ht="15" customHeight="1"/>
    <row r="1334" ht="15" customHeight="1"/>
    <row r="1336" ht="15" customHeight="1"/>
    <row r="1338" ht="15" customHeight="1"/>
    <row r="1340" ht="15" customHeight="1"/>
    <row r="1342" ht="15" customHeight="1"/>
    <row r="1344" ht="15" customHeight="1"/>
    <row r="1346" ht="15" customHeight="1"/>
    <row r="1348" ht="15" customHeight="1"/>
    <row r="1350" ht="15" customHeight="1"/>
    <row r="1352" ht="15" customHeight="1"/>
    <row r="1354" ht="15" customHeight="1"/>
    <row r="1356" ht="15" customHeight="1"/>
    <row r="1358" ht="15" customHeight="1"/>
    <row r="1360" ht="15" customHeight="1"/>
    <row r="1362" ht="15" customHeight="1"/>
    <row r="1364" ht="15" customHeight="1"/>
    <row r="1366" ht="15" customHeight="1"/>
    <row r="1368" ht="15" customHeight="1"/>
    <row r="1370" ht="15" customHeight="1"/>
    <row r="1372" ht="15" customHeight="1"/>
    <row r="1374" ht="15" customHeight="1"/>
    <row r="1376" ht="15" customHeight="1"/>
    <row r="1378" ht="15" customHeight="1"/>
    <row r="1380" ht="15" customHeight="1"/>
    <row r="1382" ht="15" customHeight="1"/>
    <row r="1384" ht="15" customHeight="1"/>
    <row r="1386" ht="15" customHeight="1"/>
    <row r="1388" ht="15" customHeight="1"/>
    <row r="1390" ht="15" customHeight="1"/>
    <row r="1392" ht="15" customHeight="1"/>
    <row r="1394" ht="15" customHeight="1"/>
    <row r="1396" ht="15" customHeight="1"/>
    <row r="1398" ht="15" customHeight="1"/>
    <row r="1400" ht="15" customHeight="1"/>
    <row r="1402" ht="15" customHeight="1"/>
    <row r="1404" ht="15" customHeight="1"/>
    <row r="1406" ht="15" customHeight="1"/>
    <row r="1408" ht="15" customHeight="1"/>
    <row r="1410" ht="15" customHeight="1"/>
    <row r="1412" ht="15" customHeight="1"/>
    <row r="1414" ht="15" customHeight="1"/>
    <row r="1416" ht="15" customHeight="1"/>
    <row r="1418" ht="15" customHeight="1"/>
    <row r="1420" ht="15" customHeight="1"/>
    <row r="1422" ht="15" customHeight="1"/>
    <row r="1424" ht="15" customHeight="1"/>
    <row r="1426" ht="15" customHeight="1"/>
    <row r="1428" ht="15" customHeight="1"/>
    <row r="1430" ht="15" customHeight="1"/>
    <row r="1432" ht="15" customHeight="1"/>
    <row r="1434" ht="15" customHeight="1"/>
    <row r="1436" ht="15" customHeight="1"/>
    <row r="1438" ht="15" customHeight="1"/>
    <row r="1440" ht="15" customHeight="1"/>
    <row r="1442" ht="15" customHeight="1"/>
    <row r="1444" ht="15" customHeight="1"/>
    <row r="1446" ht="15" customHeight="1"/>
    <row r="1448" ht="15" customHeight="1"/>
    <row r="1450" ht="15" customHeight="1"/>
    <row r="1452" ht="15" customHeight="1"/>
    <row r="1454" ht="15" customHeight="1"/>
    <row r="1456" ht="15" customHeight="1"/>
    <row r="1458" ht="15" customHeight="1"/>
    <row r="1460" ht="15" customHeight="1"/>
    <row r="1462" ht="15" customHeight="1"/>
    <row r="1464" ht="15" customHeight="1"/>
    <row r="1466" ht="15" customHeight="1"/>
    <row r="1468" ht="15" customHeight="1"/>
    <row r="1470" ht="15" customHeight="1"/>
    <row r="1472" ht="15" customHeight="1"/>
    <row r="1474" ht="15" customHeight="1"/>
    <row r="1476" ht="15" customHeight="1"/>
    <row r="1478" ht="15" customHeight="1"/>
    <row r="1480" ht="15" customHeight="1"/>
    <row r="1482" ht="15" customHeight="1"/>
    <row r="1484" ht="15" customHeight="1"/>
    <row r="1486" ht="15" customHeight="1"/>
    <row r="1488" ht="15" customHeight="1"/>
    <row r="1490" ht="15" customHeight="1"/>
    <row r="1492" ht="15" customHeight="1"/>
    <row r="1494" ht="15" customHeight="1"/>
    <row r="1496" ht="15" customHeight="1"/>
    <row r="1498" ht="15" customHeight="1"/>
    <row r="1500" ht="15" customHeight="1"/>
    <row r="1502" ht="15" customHeight="1"/>
    <row r="1504" ht="15" customHeight="1"/>
    <row r="1506" ht="15" customHeight="1"/>
    <row r="1508" ht="15" customHeight="1"/>
    <row r="1510" ht="15" customHeight="1"/>
    <row r="1512" ht="15" customHeight="1"/>
    <row r="1514" ht="15" customHeight="1"/>
    <row r="1516" ht="15" customHeight="1"/>
    <row r="1518" ht="15" customHeight="1"/>
    <row r="1520" ht="15" customHeight="1"/>
    <row r="1522" ht="15" customHeight="1"/>
    <row r="1524" ht="15" customHeight="1"/>
    <row r="1526" ht="15" customHeight="1"/>
    <row r="1528" ht="15" customHeight="1"/>
    <row r="1530" ht="15" customHeight="1"/>
    <row r="1532" ht="15" customHeight="1"/>
    <row r="1534" ht="15" customHeight="1"/>
    <row r="1536" ht="15" customHeight="1"/>
    <row r="1538" ht="15" customHeight="1"/>
    <row r="1540" ht="15" customHeight="1"/>
    <row r="1542" ht="15" customHeight="1"/>
    <row r="1544" ht="15" customHeight="1"/>
    <row r="1546" ht="15" customHeight="1"/>
    <row r="1548" ht="15" customHeight="1"/>
    <row r="1550" ht="15" customHeight="1"/>
    <row r="1552" ht="15" customHeight="1"/>
    <row r="1554" ht="15" customHeight="1"/>
    <row r="1556" ht="15" customHeight="1"/>
    <row r="1558" ht="15" customHeight="1"/>
    <row r="1560" ht="15" customHeight="1"/>
    <row r="1562" ht="15" customHeight="1"/>
    <row r="1564" ht="15" customHeight="1"/>
    <row r="1566" ht="15" customHeight="1"/>
    <row r="1568" ht="15" customHeight="1"/>
    <row r="1570" ht="15" customHeight="1"/>
    <row r="1572" ht="15" customHeight="1"/>
    <row r="1574" ht="15" customHeight="1"/>
    <row r="1576" ht="15" customHeight="1"/>
    <row r="1578" ht="15" customHeight="1"/>
    <row r="1580" ht="15" customHeight="1"/>
    <row r="1582" ht="15" customHeight="1"/>
    <row r="1584" ht="15" customHeight="1"/>
    <row r="1586" ht="15" customHeight="1"/>
    <row r="1588" ht="15" customHeight="1"/>
    <row r="1590" ht="15" customHeight="1"/>
    <row r="1592" ht="15" customHeight="1"/>
    <row r="1594" ht="15" customHeight="1"/>
    <row r="1596" ht="15" customHeight="1"/>
    <row r="1598" ht="15" customHeight="1"/>
    <row r="1600" ht="15" customHeight="1"/>
    <row r="1602" ht="15" customHeight="1"/>
    <row r="1604" ht="15" customHeight="1"/>
    <row r="1606" ht="15" customHeight="1"/>
    <row r="1608" ht="15" customHeight="1"/>
    <row r="1610" ht="15" customHeight="1"/>
    <row r="1612" ht="15" customHeight="1"/>
    <row r="1614" ht="15" customHeight="1"/>
    <row r="1616" ht="15" customHeight="1"/>
    <row r="1618" ht="15" customHeight="1"/>
    <row r="1620" ht="15" customHeight="1"/>
    <row r="1622" ht="15" customHeight="1"/>
    <row r="1624" ht="15" customHeight="1"/>
    <row r="1626" ht="15" customHeight="1"/>
    <row r="1628" ht="15" customHeight="1"/>
    <row r="1630" ht="15" customHeight="1"/>
    <row r="1632" ht="15" customHeight="1"/>
    <row r="1634" ht="15" customHeight="1"/>
    <row r="1636" ht="15" customHeight="1"/>
    <row r="1638" ht="15" customHeight="1"/>
    <row r="1640" ht="15" customHeight="1"/>
    <row r="1642" ht="15" customHeight="1"/>
    <row r="1644" ht="15" customHeight="1"/>
    <row r="1646" ht="15" customHeight="1"/>
    <row r="1648" ht="15" customHeight="1"/>
    <row r="1650" ht="15" customHeight="1"/>
    <row r="1652" ht="15" customHeight="1"/>
    <row r="1654" ht="15" customHeight="1"/>
    <row r="1656" ht="15" customHeight="1"/>
    <row r="1658" ht="15" customHeight="1"/>
    <row r="1660" ht="15" customHeight="1"/>
    <row r="1662" ht="15" customHeight="1"/>
    <row r="1664" ht="15" customHeight="1"/>
    <row r="1666" ht="15" customHeight="1"/>
    <row r="1668" ht="15" customHeight="1"/>
    <row r="1670" ht="15" customHeight="1"/>
    <row r="1672" ht="15" customHeight="1"/>
    <row r="1674" ht="15" customHeight="1"/>
    <row r="1676" ht="15" customHeight="1"/>
    <row r="1678" ht="15" customHeight="1"/>
    <row r="1680" ht="15" customHeight="1"/>
    <row r="1682" ht="15" customHeight="1"/>
    <row r="1684" ht="15" customHeight="1"/>
    <row r="1686" ht="15" customHeight="1"/>
    <row r="1688" ht="15" customHeight="1"/>
    <row r="1690" ht="15" customHeight="1"/>
    <row r="1692" ht="15" customHeight="1"/>
    <row r="1694" ht="15" customHeight="1"/>
    <row r="1696" ht="15" customHeight="1"/>
    <row r="1698" ht="15" customHeight="1"/>
    <row r="1700" ht="15" customHeight="1"/>
    <row r="1702" ht="15" customHeight="1"/>
    <row r="1704" ht="15" customHeight="1"/>
    <row r="1706" ht="15" customHeight="1"/>
    <row r="1708" ht="15" customHeight="1"/>
    <row r="1710" ht="15" customHeight="1"/>
    <row r="1712" ht="15" customHeight="1"/>
    <row r="1714" ht="15" customHeight="1"/>
    <row r="1716" ht="15" customHeight="1"/>
    <row r="1718" ht="15" customHeight="1"/>
    <row r="1720" ht="15" customHeight="1"/>
    <row r="1722" ht="15" customHeight="1"/>
    <row r="1724" ht="15" customHeight="1"/>
    <row r="1726" ht="15" customHeight="1"/>
    <row r="1728" ht="15" customHeight="1"/>
    <row r="1730" ht="15" customHeight="1"/>
    <row r="1732" ht="15" customHeight="1"/>
    <row r="1734" ht="15" customHeight="1"/>
    <row r="1736" ht="15" customHeight="1"/>
    <row r="1738" ht="15" customHeight="1"/>
    <row r="1740" ht="15" customHeight="1"/>
    <row r="1742" ht="15" customHeight="1"/>
    <row r="1744" ht="15" customHeight="1"/>
    <row r="1746" ht="15" customHeight="1"/>
    <row r="1748" ht="15" customHeight="1"/>
    <row r="1750" ht="15" customHeight="1"/>
    <row r="1752" ht="15" customHeight="1"/>
    <row r="1754" ht="15" customHeight="1"/>
    <row r="1756" ht="15" customHeight="1"/>
    <row r="1758" ht="15" customHeight="1"/>
    <row r="1760" ht="15" customHeight="1"/>
    <row r="1762" ht="15" customHeight="1"/>
    <row r="1764" ht="15" customHeight="1"/>
    <row r="1766" ht="15" customHeight="1"/>
    <row r="1768" ht="15" customHeight="1"/>
    <row r="1770" ht="15" customHeight="1"/>
    <row r="1772" ht="15" customHeight="1"/>
    <row r="1774" ht="15" customHeight="1"/>
    <row r="1776" ht="15" customHeight="1"/>
    <row r="1778" ht="15" customHeight="1"/>
    <row r="1780" ht="15" customHeight="1"/>
    <row r="1782" ht="15" customHeight="1"/>
    <row r="1784" ht="15" customHeight="1"/>
    <row r="1786" ht="15" customHeight="1"/>
    <row r="1788" ht="15" customHeight="1"/>
    <row r="1790" ht="15" customHeight="1"/>
    <row r="1792" ht="15" customHeight="1"/>
    <row r="1794" ht="15" customHeight="1"/>
    <row r="1796" ht="15" customHeight="1"/>
    <row r="1798" ht="15" customHeight="1"/>
    <row r="1800" ht="15" customHeight="1"/>
    <row r="1802" ht="15" customHeight="1"/>
    <row r="1804" ht="15" customHeight="1"/>
    <row r="1806" ht="15" customHeight="1"/>
    <row r="1808" ht="15" customHeight="1"/>
    <row r="1810" ht="15" customHeight="1"/>
    <row r="1812" ht="15" customHeight="1"/>
    <row r="1814" ht="15" customHeight="1"/>
    <row r="1816" ht="15" customHeight="1"/>
    <row r="1818" ht="15" customHeight="1"/>
    <row r="1820" ht="15" customHeight="1"/>
    <row r="1822" ht="15" customHeight="1"/>
    <row r="1824" ht="15" customHeight="1"/>
    <row r="1826" ht="15" customHeight="1"/>
    <row r="1828" ht="15" customHeight="1"/>
    <row r="1830" ht="15" customHeight="1"/>
    <row r="1832" ht="15" customHeight="1"/>
    <row r="1834" ht="15" customHeight="1"/>
    <row r="1836" ht="15" customHeight="1"/>
    <row r="1838" ht="15" customHeight="1"/>
    <row r="1840" ht="15" customHeight="1"/>
    <row r="1842" ht="15" customHeight="1"/>
    <row r="1844" ht="15" customHeight="1"/>
    <row r="1846" ht="15" customHeight="1"/>
    <row r="1848" ht="15" customHeight="1"/>
    <row r="1850" ht="15" customHeight="1"/>
    <row r="1852" ht="15" customHeight="1"/>
    <row r="1854" ht="15" customHeight="1"/>
    <row r="1856" ht="15" customHeight="1"/>
    <row r="1858" ht="15" customHeight="1"/>
    <row r="1860" ht="15" customHeight="1"/>
    <row r="1862" ht="15" customHeight="1"/>
    <row r="1864" ht="15" customHeight="1"/>
    <row r="1866" ht="15" customHeight="1"/>
    <row r="1868" ht="15" customHeight="1"/>
    <row r="1870" ht="15" customHeight="1"/>
    <row r="1872" ht="15" customHeight="1"/>
    <row r="1874" ht="15" customHeight="1"/>
    <row r="1876" ht="15" customHeight="1"/>
    <row r="1878" ht="15" customHeight="1"/>
    <row r="1880" ht="15" customHeight="1"/>
    <row r="1882" ht="15" customHeight="1"/>
    <row r="1884" ht="15" customHeight="1"/>
    <row r="1886" ht="15" customHeight="1"/>
    <row r="1888" ht="15" customHeight="1"/>
    <row r="1890" ht="15" customHeight="1"/>
    <row r="1892" ht="15" customHeight="1"/>
    <row r="1894" ht="15" customHeight="1"/>
    <row r="1896" ht="15" customHeight="1"/>
    <row r="1898" ht="15" customHeight="1"/>
    <row r="1900" ht="15" customHeight="1"/>
    <row r="1902" ht="15" customHeight="1"/>
    <row r="1904" ht="15" customHeight="1"/>
    <row r="1906" ht="15" customHeight="1"/>
    <row r="1908" ht="15" customHeight="1"/>
    <row r="1910" ht="15" customHeight="1"/>
    <row r="1912" ht="15" customHeight="1"/>
    <row r="1914" ht="15" customHeight="1"/>
    <row r="1916" ht="15" customHeight="1"/>
    <row r="1918" ht="15" customHeight="1"/>
    <row r="1920" ht="15" customHeight="1"/>
    <row r="1922" ht="15" customHeight="1"/>
    <row r="1924" ht="15" customHeight="1"/>
    <row r="1926" ht="15" customHeight="1"/>
    <row r="1928" ht="15" customHeight="1"/>
    <row r="1930" ht="15" customHeight="1"/>
    <row r="1932" ht="15" customHeight="1"/>
    <row r="1934" ht="15" customHeight="1"/>
    <row r="1936" ht="15" customHeight="1"/>
    <row r="1938" ht="15" customHeight="1"/>
    <row r="1940" ht="15" customHeight="1"/>
    <row r="1942" ht="15" customHeight="1"/>
    <row r="1944" ht="15" customHeight="1"/>
    <row r="1946" ht="15" customHeight="1"/>
    <row r="1948" ht="15" customHeight="1"/>
    <row r="1950" ht="15" customHeight="1"/>
    <row r="1952" ht="15" customHeight="1"/>
    <row r="1954" ht="15" customHeight="1"/>
    <row r="1956" ht="15" customHeight="1"/>
    <row r="1958" ht="15" customHeight="1"/>
    <row r="1960" ht="15" customHeight="1"/>
    <row r="1962" ht="15" customHeight="1"/>
    <row r="1964" ht="15" customHeight="1"/>
    <row r="1966" ht="15" customHeight="1"/>
    <row r="1968" ht="15" customHeight="1"/>
    <row r="1970" ht="15" customHeight="1"/>
    <row r="1972" ht="15" customHeight="1"/>
    <row r="1974" ht="15" customHeight="1"/>
    <row r="1976" ht="15" customHeight="1"/>
    <row r="1978" ht="15" customHeight="1"/>
    <row r="1980" ht="15" customHeight="1"/>
    <row r="1982" ht="15" customHeight="1"/>
    <row r="1984" ht="15" customHeight="1"/>
    <row r="1986" ht="15" customHeight="1"/>
    <row r="1988" ht="15" customHeight="1"/>
    <row r="1990" ht="15" customHeight="1"/>
    <row r="1992" ht="15" customHeight="1"/>
    <row r="1994" ht="15" customHeight="1"/>
    <row r="1996" ht="15" customHeight="1"/>
    <row r="1998" ht="15" customHeight="1"/>
    <row r="2000" ht="15" customHeight="1"/>
    <row r="2002" ht="15" customHeight="1"/>
    <row r="2004" ht="15" customHeight="1"/>
    <row r="2006" ht="15" customHeight="1"/>
    <row r="2008" ht="15" customHeight="1"/>
    <row r="2010" ht="15" customHeight="1"/>
    <row r="2012" ht="15" customHeight="1"/>
    <row r="2014" ht="15" customHeight="1"/>
    <row r="2016" ht="15" customHeight="1"/>
    <row r="2018" ht="15" customHeight="1"/>
    <row r="2020" ht="15" customHeight="1"/>
    <row r="2022" ht="15" customHeight="1"/>
    <row r="2024" ht="15" customHeight="1"/>
    <row r="2026" ht="15" customHeight="1"/>
    <row r="2028" ht="15" customHeight="1"/>
    <row r="2030" ht="15" customHeight="1"/>
    <row r="2032" ht="15" customHeight="1"/>
    <row r="2034" ht="15" customHeight="1"/>
    <row r="2036" ht="15" customHeight="1"/>
    <row r="2038" ht="15" customHeight="1"/>
    <row r="2040" ht="15" customHeight="1"/>
    <row r="2042" ht="15" customHeight="1"/>
    <row r="2044" ht="15" customHeight="1"/>
    <row r="2046" ht="15" customHeight="1"/>
    <row r="2048" ht="15" customHeight="1"/>
    <row r="2050" ht="15" customHeight="1"/>
    <row r="2052" ht="15" customHeight="1"/>
    <row r="2054" ht="15" customHeight="1"/>
    <row r="2056" ht="15" customHeight="1"/>
    <row r="2058" ht="15" customHeight="1"/>
    <row r="2060" ht="15" customHeight="1"/>
    <row r="2062" ht="15" customHeight="1"/>
    <row r="2064" ht="15" customHeight="1"/>
    <row r="2066" ht="15" customHeight="1"/>
    <row r="2068" ht="15" customHeight="1"/>
    <row r="2070" ht="15" customHeight="1"/>
    <row r="2072" ht="15" customHeight="1"/>
    <row r="2074" ht="15" customHeight="1"/>
    <row r="2076" ht="15" customHeight="1"/>
    <row r="2078" ht="15" customHeight="1"/>
    <row r="2080" ht="15" customHeight="1"/>
    <row r="2082" ht="15" customHeight="1"/>
    <row r="2084" ht="15" customHeight="1"/>
    <row r="2086" ht="15" customHeight="1"/>
    <row r="2088" ht="15" customHeight="1"/>
    <row r="2090" ht="15" customHeight="1"/>
    <row r="2092" ht="15" customHeight="1"/>
    <row r="2094" ht="15" customHeight="1"/>
    <row r="2096" ht="15" customHeight="1"/>
    <row r="2098" ht="15" customHeight="1"/>
    <row r="2100" ht="15" customHeight="1"/>
    <row r="2102" ht="15" customHeight="1"/>
    <row r="2104" ht="15" customHeight="1"/>
    <row r="2106" ht="15" customHeight="1"/>
    <row r="2108" ht="15" customHeight="1"/>
    <row r="2110" ht="15" customHeight="1"/>
    <row r="2112" ht="15" customHeight="1"/>
    <row r="2114" ht="15" customHeight="1"/>
    <row r="2116" ht="15" customHeight="1"/>
    <row r="2118" ht="15" customHeight="1"/>
    <row r="2120" ht="15" customHeight="1"/>
    <row r="2122" ht="15" customHeight="1"/>
    <row r="2124" ht="15" customHeight="1"/>
    <row r="2126" ht="15" customHeight="1"/>
    <row r="2128" ht="15" customHeight="1"/>
    <row r="2130" ht="15" customHeight="1"/>
    <row r="2132" ht="15" customHeight="1"/>
    <row r="2134" ht="15" customHeight="1"/>
    <row r="2136" ht="15" customHeight="1"/>
    <row r="2138" ht="15" customHeight="1"/>
    <row r="2140" ht="15" customHeight="1"/>
    <row r="2142" ht="15" customHeight="1"/>
    <row r="2144" ht="15" customHeight="1"/>
    <row r="2146" ht="15" customHeight="1"/>
    <row r="2148" ht="15" customHeight="1"/>
    <row r="2150" ht="15" customHeight="1"/>
    <row r="2152" ht="15" customHeight="1"/>
    <row r="2154" ht="15" customHeight="1"/>
    <row r="2156" ht="15" customHeight="1"/>
    <row r="2158" ht="15" customHeight="1"/>
    <row r="2160" ht="15" customHeight="1"/>
    <row r="2162" ht="15" customHeight="1"/>
    <row r="2164" ht="15" customHeight="1"/>
    <row r="2166" ht="15" customHeight="1"/>
    <row r="2168" ht="15" customHeight="1"/>
    <row r="2170" ht="15" customHeight="1"/>
    <row r="2172" ht="15" customHeight="1"/>
    <row r="2174" ht="15" customHeight="1"/>
    <row r="2176" ht="15" customHeight="1"/>
    <row r="2178" ht="15" customHeight="1"/>
    <row r="2180" ht="15" customHeight="1"/>
    <row r="2182" ht="15" customHeight="1"/>
    <row r="2184" ht="15" customHeight="1"/>
    <row r="2186" ht="15" customHeight="1"/>
    <row r="2188" ht="15" customHeight="1"/>
    <row r="2190" ht="15" customHeight="1"/>
    <row r="2192" ht="15" customHeight="1"/>
    <row r="2194" ht="15" customHeight="1"/>
    <row r="2196" ht="15" customHeight="1"/>
    <row r="2198" ht="15" customHeight="1"/>
    <row r="2200" ht="15" customHeight="1"/>
    <row r="2202" ht="15" customHeight="1"/>
    <row r="2204" ht="15" customHeight="1"/>
    <row r="2206" ht="15" customHeight="1"/>
    <row r="2208" ht="15" customHeight="1"/>
    <row r="2210" ht="15" customHeight="1"/>
    <row r="2212" ht="15" customHeight="1"/>
    <row r="2214" ht="15" customHeight="1"/>
    <row r="2216" ht="15" customHeight="1"/>
    <row r="2218" ht="15" customHeight="1"/>
    <row r="2220" ht="15" customHeight="1"/>
    <row r="2222" ht="15" customHeight="1"/>
    <row r="2224" ht="15" customHeight="1"/>
    <row r="2226" ht="15" customHeight="1"/>
    <row r="2228" ht="15" customHeight="1"/>
    <row r="2230" ht="15" customHeight="1"/>
    <row r="2232" ht="15" customHeight="1"/>
    <row r="2234" ht="15" customHeight="1"/>
    <row r="2236" ht="15" customHeight="1"/>
    <row r="2238" ht="15" customHeight="1"/>
    <row r="2240" ht="15" customHeight="1"/>
    <row r="2242" ht="15" customHeight="1"/>
    <row r="2244" ht="15" customHeight="1"/>
    <row r="2246" ht="15" customHeight="1"/>
    <row r="2248" ht="15" customHeight="1"/>
    <row r="2250" ht="15" customHeight="1"/>
    <row r="2252" ht="15" customHeight="1"/>
    <row r="2254" ht="15" customHeight="1"/>
    <row r="2256" ht="15" customHeight="1"/>
    <row r="2258" ht="15" customHeight="1"/>
    <row r="2260" ht="15" customHeight="1"/>
    <row r="2262" ht="15" customHeight="1"/>
    <row r="2264" ht="15" customHeight="1"/>
    <row r="2266" ht="15" customHeight="1"/>
    <row r="2268" ht="15" customHeight="1"/>
    <row r="2270" ht="15" customHeight="1"/>
    <row r="2272" ht="15" customHeight="1"/>
    <row r="2274" ht="15" customHeight="1"/>
    <row r="2276" ht="15" customHeight="1"/>
    <row r="2278" ht="15" customHeight="1"/>
    <row r="2280" ht="15" customHeight="1"/>
    <row r="2282" ht="15" customHeight="1"/>
    <row r="2284" ht="15" customHeight="1"/>
    <row r="2286" ht="15" customHeight="1"/>
    <row r="2288" ht="15" customHeight="1"/>
    <row r="2290" ht="15" customHeight="1"/>
    <row r="2292" ht="15" customHeight="1"/>
    <row r="2294" ht="15" customHeight="1"/>
    <row r="2296" ht="15" customHeight="1"/>
    <row r="2298" ht="15" customHeight="1"/>
    <row r="2300" ht="15" customHeight="1"/>
    <row r="2302" ht="15" customHeight="1"/>
    <row r="2304" ht="15" customHeight="1"/>
    <row r="2306" ht="15" customHeight="1"/>
    <row r="2308" ht="15" customHeight="1"/>
    <row r="2310" ht="15" customHeight="1"/>
    <row r="2312" ht="15" customHeight="1"/>
    <row r="2314" ht="15" customHeight="1"/>
    <row r="2316" ht="15" customHeight="1"/>
    <row r="2318" ht="15" customHeight="1"/>
    <row r="2320" ht="15" customHeight="1"/>
    <row r="2322" ht="15" customHeight="1"/>
    <row r="2324" ht="15" customHeight="1"/>
    <row r="2326" ht="15" customHeight="1"/>
    <row r="2328" ht="15" customHeight="1"/>
    <row r="2330" ht="15" customHeight="1"/>
    <row r="2332" ht="15" customHeight="1"/>
    <row r="2334" ht="15" customHeight="1"/>
    <row r="2336" ht="15" customHeight="1"/>
    <row r="2338" ht="15" customHeight="1"/>
    <row r="2340" ht="15" customHeight="1"/>
    <row r="2342" ht="15" customHeight="1"/>
    <row r="2344" ht="15" customHeight="1"/>
    <row r="2346" ht="15" customHeight="1"/>
    <row r="2348" ht="15" customHeight="1"/>
    <row r="2350" ht="15" customHeight="1"/>
    <row r="2352" ht="15" customHeight="1"/>
    <row r="2354" ht="15" customHeight="1"/>
    <row r="2356" ht="15" customHeight="1"/>
    <row r="2358" ht="15" customHeight="1"/>
    <row r="2360" ht="15" customHeight="1"/>
    <row r="2362" ht="15" customHeight="1"/>
    <row r="2364" ht="15" customHeight="1"/>
    <row r="2366" ht="15" customHeight="1"/>
    <row r="2368" ht="15" customHeight="1"/>
    <row r="2370" ht="15" customHeight="1"/>
    <row r="2372" ht="15" customHeight="1"/>
    <row r="2374" ht="15" customHeight="1"/>
    <row r="2376" ht="15" customHeight="1"/>
    <row r="2378" ht="15" customHeight="1"/>
    <row r="2380" ht="15" customHeight="1"/>
    <row r="2382" ht="15" customHeight="1"/>
    <row r="2384" ht="15" customHeight="1"/>
    <row r="2386" ht="15" customHeight="1"/>
    <row r="2388" ht="15" customHeight="1"/>
    <row r="2390" ht="15" customHeight="1"/>
    <row r="2392" ht="15" customHeight="1"/>
    <row r="2394" ht="15" customHeight="1"/>
    <row r="2396" ht="15" customHeight="1"/>
    <row r="2398" ht="15" customHeight="1"/>
    <row r="2400" ht="15" customHeight="1"/>
    <row r="2402" ht="15" customHeight="1"/>
    <row r="2404" ht="15" customHeight="1"/>
    <row r="2406" ht="15" customHeight="1"/>
    <row r="2408" ht="15" customHeight="1"/>
    <row r="2410" ht="15" customHeight="1"/>
    <row r="2412" ht="15" customHeight="1"/>
    <row r="2414" ht="15" customHeight="1"/>
    <row r="2416" ht="15" customHeight="1"/>
    <row r="2418" ht="15" customHeight="1"/>
    <row r="2420" ht="15" customHeight="1"/>
    <row r="2422" ht="15" customHeight="1"/>
    <row r="2424" ht="15" customHeight="1"/>
    <row r="2426" ht="15" customHeight="1"/>
    <row r="2428" ht="15" customHeight="1"/>
    <row r="2430" ht="15" customHeight="1"/>
    <row r="2432" ht="15" customHeight="1"/>
    <row r="2434" ht="15" customHeight="1"/>
    <row r="2436" ht="15" customHeight="1"/>
    <row r="2438" ht="15" customHeight="1"/>
    <row r="2440" ht="15" customHeight="1"/>
    <row r="2442" ht="15" customHeight="1"/>
    <row r="2444" ht="15" customHeight="1"/>
    <row r="2446" ht="15" customHeight="1"/>
    <row r="2448" ht="15" customHeight="1"/>
    <row r="2450" ht="15" customHeight="1"/>
    <row r="2452" ht="15" customHeight="1"/>
    <row r="2454" ht="15" customHeight="1"/>
    <row r="2456" ht="15" customHeight="1"/>
    <row r="2458" ht="15" customHeight="1"/>
    <row r="2460" ht="15" customHeight="1"/>
    <row r="2462" ht="15" customHeight="1"/>
    <row r="2464" ht="15" customHeight="1"/>
    <row r="2466" ht="15" customHeight="1"/>
    <row r="2468" ht="15" customHeight="1"/>
    <row r="2470" ht="15" customHeight="1"/>
    <row r="2472" ht="15" customHeight="1"/>
    <row r="2474" ht="15" customHeight="1"/>
    <row r="2476" ht="15" customHeight="1"/>
    <row r="2478" ht="15" customHeight="1"/>
    <row r="2480" ht="15" customHeight="1"/>
    <row r="2482" ht="15" customHeight="1"/>
    <row r="2484" ht="15" customHeight="1"/>
    <row r="2486" ht="15" customHeight="1"/>
    <row r="2488" ht="15" customHeight="1"/>
    <row r="2490" ht="15" customHeight="1"/>
    <row r="2492" ht="15" customHeight="1"/>
    <row r="2494" ht="15" customHeight="1"/>
    <row r="2496" ht="15" customHeight="1"/>
    <row r="2498" ht="15" customHeight="1"/>
    <row r="2500" ht="15" customHeight="1"/>
    <row r="2502" ht="15" customHeight="1"/>
    <row r="2504" ht="15" customHeight="1"/>
    <row r="2506" ht="15" customHeight="1"/>
    <row r="2508" ht="15" customHeight="1"/>
    <row r="2510" ht="15" customHeight="1"/>
    <row r="2512" ht="15" customHeight="1"/>
    <row r="2514" ht="15" customHeight="1"/>
    <row r="2516" ht="15" customHeight="1"/>
    <row r="2518" ht="15" customHeight="1"/>
    <row r="2520" ht="15" customHeight="1"/>
    <row r="2522" ht="15" customHeight="1"/>
    <row r="2524" ht="15" customHeight="1"/>
    <row r="2526" ht="15" customHeight="1"/>
    <row r="2528" ht="15" customHeight="1"/>
    <row r="2530" ht="15" customHeight="1"/>
    <row r="2532" ht="15" customHeight="1"/>
    <row r="2534" ht="15" customHeight="1"/>
    <row r="2536" ht="15" customHeight="1"/>
    <row r="2538" ht="15" customHeight="1"/>
    <row r="2540" ht="15" customHeight="1"/>
    <row r="2542" ht="15" customHeight="1"/>
    <row r="2544" ht="15" customHeight="1"/>
    <row r="2546" ht="15" customHeight="1"/>
    <row r="2548" ht="15" customHeight="1"/>
    <row r="2550" ht="15" customHeight="1"/>
    <row r="2552" ht="15" customHeight="1"/>
    <row r="2554" ht="15" customHeight="1"/>
    <row r="2556" ht="15" customHeight="1"/>
    <row r="2558" ht="15" customHeight="1"/>
    <row r="2560" ht="15" customHeight="1"/>
    <row r="2562" ht="15" customHeight="1"/>
    <row r="2564" ht="15" customHeight="1"/>
    <row r="2566" ht="15" customHeight="1"/>
    <row r="2568" ht="15" customHeight="1"/>
    <row r="2570" ht="15" customHeight="1"/>
    <row r="2572" ht="15" customHeight="1"/>
    <row r="2574" ht="15" customHeight="1"/>
    <row r="2576" ht="15" customHeight="1"/>
    <row r="2578" ht="15" customHeight="1"/>
    <row r="2580" ht="15" customHeight="1"/>
    <row r="2582" ht="15" customHeight="1"/>
    <row r="2584" ht="15" customHeight="1"/>
    <row r="2586" ht="15" customHeight="1"/>
    <row r="2588" ht="15" customHeight="1"/>
    <row r="2590" ht="15" customHeight="1"/>
    <row r="2592" ht="15" customHeight="1"/>
    <row r="2594" ht="15" customHeight="1"/>
    <row r="2596" ht="15" customHeight="1"/>
    <row r="2598" ht="15" customHeight="1"/>
    <row r="2600" ht="15" customHeight="1"/>
    <row r="2602" ht="15" customHeight="1"/>
    <row r="2604" ht="15" customHeight="1"/>
    <row r="2606" ht="15" customHeight="1"/>
    <row r="2608" ht="15" customHeight="1"/>
    <row r="2610" ht="15" customHeight="1"/>
    <row r="2612" ht="15" customHeight="1"/>
    <row r="2614" ht="15" customHeight="1"/>
    <row r="2616" ht="15" customHeight="1"/>
    <row r="2618" ht="15" customHeight="1"/>
    <row r="2620" ht="15" customHeight="1"/>
    <row r="2622" ht="15" customHeight="1"/>
    <row r="2624" ht="15" customHeight="1"/>
    <row r="2626" ht="15" customHeight="1"/>
    <row r="2628" ht="15" customHeight="1"/>
    <row r="2630" ht="15" customHeight="1"/>
    <row r="2632" ht="15" customHeight="1"/>
    <row r="2634" ht="15" customHeight="1"/>
    <row r="2636" ht="15" customHeight="1"/>
    <row r="2638" ht="15" customHeight="1"/>
    <row r="2640" ht="15" customHeight="1"/>
    <row r="2642" ht="15" customHeight="1"/>
    <row r="2644" ht="15" customHeight="1"/>
    <row r="2646" ht="15" customHeight="1"/>
    <row r="2648" ht="15" customHeight="1"/>
    <row r="2650" ht="15" customHeight="1"/>
    <row r="2652" ht="15" customHeight="1"/>
    <row r="2654" ht="15" customHeight="1"/>
    <row r="2656" ht="15" customHeight="1"/>
    <row r="2658" ht="15" customHeight="1"/>
    <row r="2660" ht="15" customHeight="1"/>
    <row r="2662" ht="15" customHeight="1"/>
    <row r="2664" ht="15" customHeight="1"/>
    <row r="2666" ht="15" customHeight="1"/>
    <row r="2668" ht="15" customHeight="1"/>
    <row r="2670" ht="15" customHeight="1"/>
    <row r="2672" ht="15" customHeight="1"/>
    <row r="2674" ht="15" customHeight="1"/>
    <row r="2676" ht="15" customHeight="1"/>
    <row r="2678" ht="15" customHeight="1"/>
    <row r="2680" ht="15" customHeight="1"/>
    <row r="2682" ht="15" customHeight="1"/>
    <row r="2684" ht="15" customHeight="1"/>
    <row r="2686" ht="15" customHeight="1"/>
    <row r="2688" ht="15" customHeight="1"/>
    <row r="2690" ht="15" customHeight="1"/>
    <row r="2692" ht="15" customHeight="1"/>
    <row r="2694" ht="15" customHeight="1"/>
    <row r="2696" ht="15" customHeight="1"/>
    <row r="2698" ht="15" customHeight="1"/>
    <row r="2700" ht="15" customHeight="1"/>
    <row r="2702" ht="15" customHeight="1"/>
    <row r="2704" ht="15" customHeight="1"/>
    <row r="2706" ht="15" customHeight="1"/>
    <row r="2708" ht="15" customHeight="1"/>
    <row r="2710" ht="15" customHeight="1"/>
    <row r="2712" ht="15" customHeight="1"/>
    <row r="2714" ht="15" customHeight="1"/>
    <row r="2716" ht="15" customHeight="1"/>
    <row r="2718" ht="15" customHeight="1"/>
    <row r="2720" ht="15" customHeight="1"/>
    <row r="2722" ht="15" customHeight="1"/>
    <row r="2724" ht="15" customHeight="1"/>
    <row r="2726" ht="15" customHeight="1"/>
    <row r="2728" ht="15" customHeight="1"/>
    <row r="2730" ht="15" customHeight="1"/>
    <row r="2732" ht="15" customHeight="1"/>
    <row r="2734" ht="15" customHeight="1"/>
    <row r="2736" ht="15" customHeight="1"/>
    <row r="2738" ht="15" customHeight="1"/>
    <row r="2740" ht="15" customHeight="1"/>
    <row r="2742" ht="15" customHeight="1"/>
    <row r="2744" ht="15" customHeight="1"/>
    <row r="2746" ht="15" customHeight="1"/>
    <row r="2748" ht="15" customHeight="1"/>
    <row r="2750" ht="15" customHeight="1"/>
    <row r="2752" ht="15" customHeight="1"/>
    <row r="2754" ht="15" customHeight="1"/>
    <row r="2756" ht="15" customHeight="1"/>
    <row r="2758" ht="15" customHeight="1"/>
    <row r="2760" ht="15" customHeight="1"/>
    <row r="2762" ht="15" customHeight="1"/>
    <row r="2764" ht="15" customHeight="1"/>
    <row r="2766" ht="15" customHeight="1"/>
    <row r="2768" ht="15" customHeight="1"/>
    <row r="2770" ht="15" customHeight="1"/>
    <row r="2772" ht="15" customHeight="1"/>
    <row r="2774" ht="15" customHeight="1"/>
    <row r="2776" ht="15" customHeight="1"/>
    <row r="2778" ht="15" customHeight="1"/>
    <row r="2780" ht="15" customHeight="1"/>
    <row r="2782" ht="15" customHeight="1"/>
    <row r="2784" ht="15" customHeight="1"/>
    <row r="2786" ht="15" customHeight="1"/>
    <row r="2788" ht="15" customHeight="1"/>
    <row r="2790" ht="15" customHeight="1"/>
    <row r="2792" ht="15" customHeight="1"/>
    <row r="2794" ht="15" customHeight="1"/>
    <row r="2796" ht="15" customHeight="1"/>
    <row r="2798" ht="15" customHeight="1"/>
    <row r="2800" ht="15" customHeight="1"/>
    <row r="2802" ht="15" customHeight="1"/>
    <row r="2804" ht="15" customHeight="1"/>
    <row r="2806" ht="15" customHeight="1"/>
    <row r="2808" ht="15" customHeight="1"/>
    <row r="2810" ht="15" customHeight="1"/>
    <row r="2812" ht="15" customHeight="1"/>
    <row r="2814" ht="15" customHeight="1"/>
    <row r="2816" ht="15" customHeight="1"/>
    <row r="2818" ht="15" customHeight="1"/>
    <row r="2820" ht="15" customHeight="1"/>
    <row r="2822" ht="15" customHeight="1"/>
    <row r="2824" ht="15" customHeight="1"/>
    <row r="2826" ht="15" customHeight="1"/>
    <row r="2828" ht="15" customHeight="1"/>
    <row r="2830" ht="15" customHeight="1"/>
    <row r="2832" ht="15" customHeight="1"/>
    <row r="2834" ht="15" customHeight="1"/>
    <row r="2836" ht="15" customHeight="1"/>
    <row r="2838" ht="15" customHeight="1"/>
    <row r="2840" ht="15" customHeight="1"/>
    <row r="2842" ht="15" customHeight="1"/>
    <row r="2844" ht="15" customHeight="1"/>
    <row r="2846" ht="15" customHeight="1"/>
    <row r="2848" ht="15" customHeight="1"/>
    <row r="2850" ht="15" customHeight="1"/>
    <row r="2852" ht="15" customHeight="1"/>
    <row r="2854" ht="15" customHeight="1"/>
    <row r="2856" ht="15" customHeight="1"/>
    <row r="2858" ht="15" customHeight="1"/>
    <row r="2860" ht="15" customHeight="1"/>
    <row r="2862" ht="15" customHeight="1"/>
    <row r="2864" ht="15" customHeight="1"/>
    <row r="2866" ht="15" customHeight="1"/>
    <row r="2868" ht="15" customHeight="1"/>
    <row r="2870" ht="15" customHeight="1"/>
    <row r="2872" ht="15" customHeight="1"/>
    <row r="2874" ht="15" customHeight="1"/>
    <row r="2876" ht="15" customHeight="1"/>
    <row r="2878" ht="15" customHeight="1"/>
    <row r="2880" ht="15" customHeight="1"/>
    <row r="2882" ht="15" customHeight="1"/>
    <row r="2884" ht="15" customHeight="1"/>
    <row r="2886" ht="15" customHeight="1"/>
    <row r="2888" ht="15" customHeight="1"/>
    <row r="2890" ht="15" customHeight="1"/>
    <row r="2892" ht="15" customHeight="1"/>
    <row r="2894" ht="15" customHeight="1"/>
    <row r="2896" ht="15" customHeight="1"/>
    <row r="2898" ht="15" customHeight="1"/>
    <row r="2900" ht="15" customHeight="1"/>
    <row r="2902" ht="15" customHeight="1"/>
    <row r="2904" ht="15" customHeight="1"/>
    <row r="2906" ht="15" customHeight="1"/>
    <row r="2908" ht="15" customHeight="1"/>
    <row r="2910" ht="15" customHeight="1"/>
    <row r="2912" ht="15" customHeight="1"/>
    <row r="2914" ht="15" customHeight="1"/>
    <row r="2916" ht="15" customHeight="1"/>
    <row r="2918" ht="15" customHeight="1"/>
    <row r="2920" ht="15" customHeight="1"/>
    <row r="2922" ht="15" customHeight="1"/>
    <row r="2924" ht="15" customHeight="1"/>
    <row r="2926" ht="15" customHeight="1"/>
    <row r="2928" ht="15" customHeight="1"/>
    <row r="2930" ht="15" customHeight="1"/>
    <row r="2932" ht="15" customHeight="1"/>
    <row r="2934" ht="15" customHeight="1"/>
    <row r="2936" ht="15" customHeight="1"/>
    <row r="2938" ht="15" customHeight="1"/>
    <row r="2940" ht="15" customHeight="1"/>
    <row r="2942" ht="15" customHeight="1"/>
    <row r="2944" ht="15" customHeight="1"/>
    <row r="2946" ht="15" customHeight="1"/>
    <row r="2948" ht="15" customHeight="1"/>
    <row r="2950" ht="15" customHeight="1"/>
    <row r="2952" ht="15" customHeight="1"/>
    <row r="2954" ht="15" customHeight="1"/>
    <row r="2956" ht="15" customHeight="1"/>
    <row r="2958" ht="15" customHeight="1"/>
    <row r="2960" ht="15" customHeight="1"/>
    <row r="2962" ht="15" customHeight="1"/>
    <row r="2964" ht="15" customHeight="1"/>
    <row r="2966" ht="15" customHeight="1"/>
    <row r="2968" ht="15" customHeight="1"/>
    <row r="2970" ht="15" customHeight="1"/>
    <row r="2972" ht="15" customHeight="1"/>
    <row r="2974" ht="15" customHeight="1"/>
    <row r="2976" ht="15" customHeight="1"/>
    <row r="2978" ht="15" customHeight="1"/>
    <row r="2980" ht="15" customHeight="1"/>
    <row r="2982" ht="15" customHeight="1"/>
    <row r="2984" ht="15" customHeight="1"/>
    <row r="2986" ht="15" customHeight="1"/>
    <row r="2988" ht="15" customHeight="1"/>
    <row r="2990" ht="15" customHeight="1"/>
    <row r="2992" ht="15" customHeight="1"/>
    <row r="2994" ht="15" customHeight="1"/>
    <row r="2996" ht="15" customHeight="1"/>
    <row r="2998" ht="15" customHeight="1"/>
    <row r="3000" ht="15" customHeight="1"/>
    <row r="3002" ht="15" customHeight="1"/>
    <row r="3004" ht="15" customHeight="1"/>
    <row r="3006" ht="15" customHeight="1"/>
    <row r="3008" ht="15" customHeight="1"/>
    <row r="3010" ht="15" customHeight="1"/>
    <row r="3012" ht="15" customHeight="1"/>
    <row r="3014" ht="15" customHeight="1"/>
    <row r="3016" ht="15" customHeight="1"/>
    <row r="3018" ht="15" customHeight="1"/>
    <row r="3020" ht="15" customHeight="1"/>
    <row r="3022" ht="15" customHeight="1"/>
    <row r="3024" ht="15" customHeight="1"/>
    <row r="3026" ht="15" customHeight="1"/>
    <row r="3028" ht="15" customHeight="1"/>
    <row r="3030" ht="15" customHeight="1"/>
    <row r="3032" ht="15" customHeight="1"/>
    <row r="3034" ht="15" customHeight="1"/>
    <row r="3036" ht="15" customHeight="1"/>
    <row r="3038" ht="15" customHeight="1"/>
    <row r="3040" ht="15" customHeight="1"/>
    <row r="3042" ht="15" customHeight="1"/>
    <row r="3044" ht="15" customHeight="1"/>
    <row r="3046" ht="15" customHeight="1"/>
    <row r="3048" ht="15" customHeight="1"/>
    <row r="3050" ht="15" customHeight="1"/>
    <row r="3052" ht="15" customHeight="1"/>
    <row r="3054" ht="15" customHeight="1"/>
    <row r="3056" ht="15" customHeight="1"/>
    <row r="3058" ht="15" customHeight="1"/>
    <row r="3060" ht="15" customHeight="1"/>
    <row r="3062" ht="15" customHeight="1"/>
    <row r="3064" ht="15" customHeight="1"/>
    <row r="3066" ht="15" customHeight="1"/>
    <row r="3068" ht="15" customHeight="1"/>
    <row r="3070" ht="15" customHeight="1"/>
    <row r="3072" ht="15" customHeight="1"/>
    <row r="3074" ht="15" customHeight="1"/>
    <row r="3076" ht="15" customHeight="1"/>
    <row r="3078" ht="15" customHeight="1"/>
    <row r="3080" ht="15" customHeight="1"/>
    <row r="3082" ht="15" customHeight="1"/>
    <row r="3084" ht="15" customHeight="1"/>
    <row r="3086" ht="15" customHeight="1"/>
    <row r="3088" ht="15" customHeight="1"/>
    <row r="3090" ht="15" customHeight="1"/>
    <row r="3092" ht="15" customHeight="1"/>
    <row r="3094" ht="15" customHeight="1"/>
    <row r="3096" ht="15" customHeight="1"/>
    <row r="3098" ht="15" customHeight="1"/>
    <row r="3100" ht="15" customHeight="1"/>
    <row r="3102" ht="15" customHeight="1"/>
    <row r="3104" ht="15" customHeight="1"/>
    <row r="3106" ht="15" customHeight="1"/>
    <row r="3108" ht="15" customHeight="1"/>
    <row r="3110" ht="15" customHeight="1"/>
    <row r="3112" ht="15" customHeight="1"/>
    <row r="3114" ht="15" customHeight="1"/>
    <row r="3116" ht="15" customHeight="1"/>
    <row r="3118" ht="15" customHeight="1"/>
    <row r="3120" ht="15" customHeight="1"/>
    <row r="3122" ht="15" customHeight="1"/>
    <row r="3124" ht="15" customHeight="1"/>
    <row r="3126" ht="15" customHeight="1"/>
    <row r="3128" ht="15" customHeight="1"/>
    <row r="3130" ht="15" customHeight="1"/>
    <row r="3132" ht="15" customHeight="1"/>
    <row r="3134" ht="15" customHeight="1"/>
    <row r="3136" ht="15" customHeight="1"/>
    <row r="3138" ht="15" customHeight="1"/>
    <row r="3140" ht="15" customHeight="1"/>
    <row r="3142" ht="15" customHeight="1"/>
    <row r="3144" ht="15" customHeight="1"/>
    <row r="3146" ht="15" customHeight="1"/>
    <row r="3148" ht="15" customHeight="1"/>
    <row r="3150" ht="15" customHeight="1"/>
    <row r="3152" ht="15" customHeight="1"/>
    <row r="3154" ht="15" customHeight="1"/>
    <row r="3156" ht="15" customHeight="1"/>
    <row r="3158" ht="15" customHeight="1"/>
    <row r="3160" ht="15" customHeight="1"/>
    <row r="3162" ht="15" customHeight="1"/>
    <row r="3164" ht="15" customHeight="1"/>
    <row r="3166" ht="15" customHeight="1"/>
    <row r="3168" ht="15" customHeight="1"/>
    <row r="3170" ht="15" customHeight="1"/>
    <row r="3172" ht="15" customHeight="1"/>
    <row r="3174" ht="15" customHeight="1"/>
    <row r="3176" ht="15" customHeight="1"/>
    <row r="3178" ht="15" customHeight="1"/>
    <row r="3180" ht="15" customHeight="1"/>
    <row r="3182" ht="15" customHeight="1"/>
    <row r="3184" ht="15" customHeight="1"/>
    <row r="3186" ht="15" customHeight="1"/>
    <row r="3188" ht="15" customHeight="1"/>
    <row r="3190" ht="15" customHeight="1"/>
    <row r="3192" ht="15" customHeight="1"/>
    <row r="3194" ht="15" customHeight="1"/>
    <row r="3196" ht="15" customHeight="1"/>
    <row r="3198" ht="15" customHeight="1"/>
    <row r="3200" ht="15" customHeight="1"/>
    <row r="3202" ht="15" customHeight="1"/>
    <row r="3204" ht="15" customHeight="1"/>
    <row r="3206" ht="15" customHeight="1"/>
    <row r="3208" ht="15" customHeight="1"/>
    <row r="3210" ht="15" customHeight="1"/>
    <row r="3212" ht="15" customHeight="1"/>
    <row r="3214" ht="15" customHeight="1"/>
    <row r="3216" ht="15" customHeight="1"/>
    <row r="3218" ht="15" customHeight="1"/>
    <row r="3220" ht="15" customHeight="1"/>
    <row r="3222" ht="15" customHeight="1"/>
    <row r="3224" ht="15" customHeight="1"/>
    <row r="3226" ht="15" customHeight="1"/>
    <row r="3228" ht="15" customHeight="1"/>
    <row r="3230" ht="15" customHeight="1"/>
    <row r="3232" ht="15" customHeight="1"/>
    <row r="3234" ht="15" customHeight="1"/>
    <row r="3236" ht="15" customHeight="1"/>
    <row r="3238" ht="15" customHeight="1"/>
    <row r="3240" ht="15" customHeight="1"/>
    <row r="3242" ht="15" customHeight="1"/>
    <row r="3244" ht="15" customHeight="1"/>
    <row r="3246" ht="15" customHeight="1"/>
    <row r="3248" ht="15" customHeight="1"/>
    <row r="3250" ht="15" customHeight="1"/>
    <row r="3252" ht="15" customHeight="1"/>
    <row r="3254" ht="15" customHeight="1"/>
    <row r="3256" ht="15" customHeight="1"/>
    <row r="3258" ht="15" customHeight="1"/>
    <row r="3260" ht="15" customHeight="1"/>
    <row r="3262" ht="15" customHeight="1"/>
    <row r="3264" ht="15" customHeight="1"/>
    <row r="3266" ht="15" customHeight="1"/>
    <row r="3268" ht="15" customHeight="1"/>
    <row r="3270" ht="15" customHeight="1"/>
    <row r="3272" ht="15" customHeight="1"/>
    <row r="3274" ht="15" customHeight="1"/>
    <row r="3276" ht="15" customHeight="1"/>
    <row r="3278" ht="15" customHeight="1"/>
    <row r="3280" ht="15" customHeight="1"/>
    <row r="3282" ht="15" customHeight="1"/>
    <row r="3284" ht="15" customHeight="1"/>
    <row r="3286" ht="15" customHeight="1"/>
    <row r="3288" ht="15" customHeight="1"/>
    <row r="3290" ht="15" customHeight="1"/>
    <row r="3292" ht="15" customHeight="1"/>
    <row r="3294" ht="15" customHeight="1"/>
    <row r="3296" ht="15" customHeight="1"/>
    <row r="3298" ht="15" customHeight="1"/>
    <row r="3300" ht="15" customHeight="1"/>
    <row r="3302" ht="15" customHeight="1"/>
    <row r="3304" ht="15" customHeight="1"/>
    <row r="3306" ht="15" customHeight="1"/>
    <row r="3308" ht="15" customHeight="1"/>
    <row r="3310" ht="15" customHeight="1"/>
    <row r="3312" ht="15" customHeight="1"/>
    <row r="3314" ht="15" customHeight="1"/>
    <row r="3316" ht="15" customHeight="1"/>
    <row r="3318" ht="15" customHeight="1"/>
    <row r="3320" ht="15" customHeight="1"/>
    <row r="3322" ht="15" customHeight="1"/>
    <row r="3324" ht="15" customHeight="1"/>
    <row r="3326" ht="15" customHeight="1"/>
    <row r="3328" ht="15" customHeight="1"/>
    <row r="3330" ht="15" customHeight="1"/>
    <row r="3332" ht="15" customHeight="1"/>
    <row r="3334" ht="15" customHeight="1"/>
    <row r="3336" ht="15" customHeight="1"/>
    <row r="3338" ht="15" customHeight="1"/>
    <row r="3340" ht="15" customHeight="1"/>
    <row r="3342" ht="15" customHeight="1"/>
    <row r="3344" ht="15" customHeight="1"/>
    <row r="3346" ht="15" customHeight="1"/>
    <row r="3348" ht="15" customHeight="1"/>
    <row r="3350" ht="15" customHeight="1"/>
    <row r="3352" ht="15" customHeight="1"/>
    <row r="3354" ht="15" customHeight="1"/>
    <row r="3356" ht="15" customHeight="1"/>
    <row r="3358" ht="15" customHeight="1"/>
    <row r="3360" ht="15" customHeight="1"/>
    <row r="3362" ht="15" customHeight="1"/>
    <row r="3364" ht="15" customHeight="1"/>
    <row r="3366" ht="15" customHeight="1"/>
    <row r="3368" ht="15" customHeight="1"/>
    <row r="3370" ht="15" customHeight="1"/>
    <row r="3372" ht="15" customHeight="1"/>
    <row r="3374" ht="15" customHeight="1"/>
    <row r="3376" ht="15" customHeight="1"/>
    <row r="3378" ht="15" customHeight="1"/>
    <row r="3380" ht="15" customHeight="1"/>
    <row r="3382" ht="15" customHeight="1"/>
    <row r="3384" ht="15" customHeight="1"/>
    <row r="3386" ht="15" customHeight="1"/>
    <row r="3388" ht="15" customHeight="1"/>
    <row r="3390" ht="15" customHeight="1"/>
    <row r="3392" ht="15" customHeight="1"/>
    <row r="3394" ht="15" customHeight="1"/>
    <row r="3396" ht="15" customHeight="1"/>
    <row r="3398" ht="15" customHeight="1"/>
    <row r="3400" ht="15" customHeight="1"/>
    <row r="3402" ht="15" customHeight="1"/>
    <row r="3404" ht="15" customHeight="1"/>
    <row r="3406" ht="15" customHeight="1"/>
    <row r="3408" ht="15" customHeight="1"/>
    <row r="3410" ht="15" customHeight="1"/>
    <row r="3412" ht="15" customHeight="1"/>
    <row r="3414" ht="15" customHeight="1"/>
    <row r="3416" ht="15" customHeight="1"/>
    <row r="3418" ht="15" customHeight="1"/>
    <row r="3420" ht="15" customHeight="1"/>
    <row r="3422" ht="15" customHeight="1"/>
    <row r="3424" ht="15" customHeight="1"/>
    <row r="3426" ht="15" customHeight="1"/>
    <row r="3428" ht="15" customHeight="1"/>
    <row r="3430" ht="15" customHeight="1"/>
    <row r="3432" ht="15" customHeight="1"/>
    <row r="3434" ht="15" customHeight="1"/>
    <row r="3436" ht="15" customHeight="1"/>
    <row r="3438" ht="15" customHeight="1"/>
    <row r="3440" ht="15" customHeight="1"/>
    <row r="3442" ht="15" customHeight="1"/>
    <row r="3444" ht="15" customHeight="1"/>
    <row r="3446" ht="15" customHeight="1"/>
    <row r="3448" ht="15" customHeight="1"/>
    <row r="3450" ht="15" customHeight="1"/>
    <row r="3452" ht="15" customHeight="1"/>
    <row r="3454" ht="15" customHeight="1"/>
    <row r="3456" ht="15" customHeight="1"/>
    <row r="3458" ht="15" customHeight="1"/>
    <row r="3460" ht="15" customHeight="1"/>
    <row r="3462" ht="15" customHeight="1"/>
    <row r="3464" ht="15" customHeight="1"/>
    <row r="3466" ht="15" customHeight="1"/>
    <row r="3468" ht="15" customHeight="1"/>
    <row r="3470" ht="15" customHeight="1"/>
    <row r="3472" ht="15" customHeight="1"/>
    <row r="3474" ht="15" customHeight="1"/>
    <row r="3476" ht="15" customHeight="1"/>
    <row r="3478" ht="15" customHeight="1"/>
    <row r="3480" ht="15" customHeight="1"/>
    <row r="3482" ht="15" customHeight="1"/>
    <row r="3484" ht="15" customHeight="1"/>
    <row r="3486" ht="15" customHeight="1"/>
    <row r="3488" ht="15" customHeight="1"/>
    <row r="3490" ht="15" customHeight="1"/>
    <row r="3492" ht="15" customHeight="1"/>
    <row r="3494" ht="15" customHeight="1"/>
    <row r="3496" ht="15" customHeight="1"/>
    <row r="3498" ht="15" customHeight="1"/>
    <row r="3500" ht="15" customHeight="1"/>
    <row r="3502" ht="15" customHeight="1"/>
    <row r="3504" ht="15" customHeight="1"/>
    <row r="3506" ht="15" customHeight="1"/>
    <row r="3508" ht="15" customHeight="1"/>
    <row r="3510" ht="15" customHeight="1"/>
    <row r="3512" ht="15" customHeight="1"/>
    <row r="3514" ht="15" customHeight="1"/>
    <row r="3516" ht="15" customHeight="1"/>
    <row r="3518" ht="15" customHeight="1"/>
    <row r="3520" ht="15" customHeight="1"/>
    <row r="3522" ht="15" customHeight="1"/>
    <row r="3524" ht="15" customHeight="1"/>
    <row r="3526" ht="15" customHeight="1"/>
    <row r="3528" ht="15" customHeight="1"/>
    <row r="3530" ht="15" customHeight="1"/>
    <row r="3532" ht="15" customHeight="1"/>
    <row r="3534" ht="15" customHeight="1"/>
    <row r="3536" ht="15" customHeight="1"/>
    <row r="3538" ht="15" customHeight="1"/>
    <row r="3540" ht="15" customHeight="1"/>
    <row r="3542" ht="15" customHeight="1"/>
    <row r="3544" ht="15" customHeight="1"/>
    <row r="3546" ht="15" customHeight="1"/>
    <row r="3548" ht="15" customHeight="1"/>
    <row r="3550" ht="15" customHeight="1"/>
    <row r="3552" ht="15" customHeight="1"/>
    <row r="3554" ht="15" customHeight="1"/>
    <row r="3556" ht="15" customHeight="1"/>
    <row r="3558" ht="15" customHeight="1"/>
    <row r="3560" ht="15" customHeight="1"/>
    <row r="3562" ht="15" customHeight="1"/>
    <row r="3564" ht="15" customHeight="1"/>
    <row r="3566" ht="15" customHeight="1"/>
    <row r="3568" ht="15" customHeight="1"/>
    <row r="3570" ht="15" customHeight="1"/>
    <row r="3572" ht="15" customHeight="1"/>
    <row r="3574" ht="15" customHeight="1"/>
    <row r="3576" ht="15" customHeight="1"/>
    <row r="3578" ht="15" customHeight="1"/>
    <row r="3580" ht="15" customHeight="1"/>
    <row r="3582" ht="15" customHeight="1"/>
    <row r="3584" ht="15" customHeight="1"/>
    <row r="3586" ht="15" customHeight="1"/>
    <row r="3588" ht="15" customHeight="1"/>
    <row r="3590" ht="15" customHeight="1"/>
    <row r="3592" ht="15" customHeight="1"/>
    <row r="3594" ht="15" customHeight="1"/>
    <row r="3596" ht="15" customHeight="1"/>
    <row r="3598" ht="15" customHeight="1"/>
    <row r="3600" ht="15" customHeight="1"/>
    <row r="3602" ht="15" customHeight="1"/>
    <row r="3604" ht="15" customHeight="1"/>
    <row r="3606" ht="15" customHeight="1"/>
    <row r="3608" ht="15" customHeight="1"/>
    <row r="3610" ht="15" customHeight="1"/>
    <row r="3612" ht="15" customHeight="1"/>
    <row r="3614" ht="15" customHeight="1"/>
    <row r="3616" ht="15" customHeight="1"/>
    <row r="3618" ht="15" customHeight="1"/>
    <row r="3620" ht="15" customHeight="1"/>
    <row r="3622" ht="15" customHeight="1"/>
    <row r="3624" ht="15" customHeight="1"/>
    <row r="3626" ht="15" customHeight="1"/>
    <row r="3628" ht="15" customHeight="1"/>
    <row r="3630" ht="15" customHeight="1"/>
    <row r="3632" ht="15" customHeight="1"/>
    <row r="3634" ht="15" customHeight="1"/>
    <row r="3636" ht="15" customHeight="1"/>
    <row r="3638" ht="15" customHeight="1"/>
    <row r="3640" ht="15" customHeight="1"/>
    <row r="3642" ht="15" customHeight="1"/>
    <row r="3644" ht="15" customHeight="1"/>
    <row r="3646" ht="15" customHeight="1"/>
    <row r="3648" ht="15" customHeight="1"/>
    <row r="3650" ht="15" customHeight="1"/>
    <row r="3652" ht="15" customHeight="1"/>
    <row r="3654" ht="15" customHeight="1"/>
    <row r="3656" ht="15" customHeight="1"/>
    <row r="3658" ht="15" customHeight="1"/>
    <row r="3660" ht="15" customHeight="1"/>
    <row r="3662" ht="15" customHeight="1"/>
    <row r="3664" ht="15" customHeight="1"/>
    <row r="3666" ht="15" customHeight="1"/>
    <row r="3668" ht="15" customHeight="1"/>
    <row r="3670" ht="15" customHeight="1"/>
    <row r="3672" ht="15" customHeight="1"/>
    <row r="3674" ht="15" customHeight="1"/>
    <row r="3676" ht="15" customHeight="1"/>
    <row r="3678" ht="15" customHeight="1"/>
    <row r="3680" ht="15" customHeight="1"/>
    <row r="3682" ht="15" customHeight="1"/>
    <row r="3684" ht="15" customHeight="1"/>
    <row r="3686" ht="15" customHeight="1"/>
    <row r="3688" ht="15" customHeight="1"/>
    <row r="3690" ht="15" customHeight="1"/>
    <row r="3692" ht="15" customHeight="1"/>
    <row r="3694" ht="15" customHeight="1"/>
    <row r="3696" ht="15" customHeight="1"/>
    <row r="3698" ht="15" customHeight="1"/>
    <row r="3700" ht="15" customHeight="1"/>
    <row r="3702" ht="15" customHeight="1"/>
    <row r="3704" ht="15" customHeight="1"/>
    <row r="3706" ht="15" customHeight="1"/>
    <row r="3708" ht="15" customHeight="1"/>
    <row r="3710" ht="15" customHeight="1"/>
    <row r="3712" ht="15" customHeight="1"/>
    <row r="3714" ht="15" customHeight="1"/>
    <row r="3716" ht="15" customHeight="1"/>
    <row r="3718" ht="15" customHeight="1"/>
    <row r="3720" ht="15" customHeight="1"/>
    <row r="3722" ht="15" customHeight="1"/>
    <row r="3724" ht="15" customHeight="1"/>
    <row r="3726" ht="15" customHeight="1"/>
    <row r="3728" ht="15" customHeight="1"/>
    <row r="3730" ht="15" customHeight="1"/>
    <row r="3732" ht="15" customHeight="1"/>
    <row r="3734" ht="15" customHeight="1"/>
    <row r="3736" ht="15" customHeight="1"/>
    <row r="3738" ht="15" customHeight="1"/>
    <row r="3740" ht="15" customHeight="1"/>
    <row r="3742" ht="15" customHeight="1"/>
    <row r="3744" ht="15" customHeight="1"/>
    <row r="3746" ht="15" customHeight="1"/>
    <row r="3748" ht="15" customHeight="1"/>
    <row r="3750" ht="15" customHeight="1"/>
    <row r="3752" ht="15" customHeight="1"/>
    <row r="3754" ht="15" customHeight="1"/>
    <row r="3756" ht="15" customHeight="1"/>
    <row r="3758" ht="15" customHeight="1"/>
    <row r="3760" ht="15" customHeight="1"/>
    <row r="3762" ht="15" customHeight="1"/>
    <row r="3764" ht="15" customHeight="1"/>
    <row r="3766" ht="15" customHeight="1"/>
    <row r="3768" ht="15" customHeight="1"/>
    <row r="3770" ht="15" customHeight="1"/>
    <row r="3772" ht="15" customHeight="1"/>
    <row r="3774" ht="15" customHeight="1"/>
    <row r="3776" ht="15" customHeight="1"/>
    <row r="3778" ht="15" customHeight="1"/>
    <row r="3780" ht="15" customHeight="1"/>
    <row r="3782" ht="15" customHeight="1"/>
    <row r="3784" ht="15" customHeight="1"/>
    <row r="3786" ht="15" customHeight="1"/>
    <row r="3788" ht="15" customHeight="1"/>
    <row r="3790" ht="15" customHeight="1"/>
    <row r="3792" ht="15" customHeight="1"/>
    <row r="3794" ht="15" customHeight="1"/>
    <row r="3796" ht="15" customHeight="1"/>
    <row r="3798" ht="15" customHeight="1"/>
    <row r="3800" ht="15" customHeight="1"/>
    <row r="3802" ht="15" customHeight="1"/>
    <row r="3804" ht="15" customHeight="1"/>
    <row r="3806" ht="15" customHeight="1"/>
    <row r="3808" ht="15" customHeight="1"/>
    <row r="3810" ht="15" customHeight="1"/>
    <row r="3812" ht="15" customHeight="1"/>
    <row r="3814" ht="15" customHeight="1"/>
    <row r="3816" ht="15" customHeight="1"/>
    <row r="3818" ht="15" customHeight="1"/>
    <row r="3820" ht="15" customHeight="1"/>
    <row r="3822" ht="15" customHeight="1"/>
    <row r="3824" ht="15" customHeight="1"/>
    <row r="3826" ht="15" customHeight="1"/>
    <row r="3828" ht="15" customHeight="1"/>
    <row r="3830" ht="15" customHeight="1"/>
    <row r="3832" ht="15" customHeight="1"/>
    <row r="3834" ht="15" customHeight="1"/>
    <row r="3836" ht="15" customHeight="1"/>
    <row r="3838" ht="15" customHeight="1"/>
    <row r="3840" ht="15" customHeight="1"/>
    <row r="3842" ht="15" customHeight="1"/>
    <row r="3844" ht="15" customHeight="1"/>
    <row r="3846" ht="15" customHeight="1"/>
    <row r="3848" ht="15" customHeight="1"/>
    <row r="3850" ht="15" customHeight="1"/>
    <row r="3852" ht="15" customHeight="1"/>
    <row r="3854" ht="15" customHeight="1"/>
    <row r="3856" ht="15" customHeight="1"/>
    <row r="3858" ht="15" customHeight="1"/>
    <row r="3860" ht="15" customHeight="1"/>
    <row r="3862" ht="15" customHeight="1"/>
    <row r="3864" ht="15" customHeight="1"/>
    <row r="3866" ht="15" customHeight="1"/>
    <row r="3868" ht="15" customHeight="1"/>
    <row r="3870" ht="15" customHeight="1"/>
    <row r="3872" ht="15" customHeight="1"/>
    <row r="3874" ht="15" customHeight="1"/>
    <row r="3876" ht="15" customHeight="1"/>
    <row r="3878" ht="15" customHeight="1"/>
    <row r="3880" ht="15" customHeight="1"/>
    <row r="3882" ht="15" customHeight="1"/>
    <row r="3884" ht="15" customHeight="1"/>
    <row r="3886" ht="15" customHeight="1"/>
    <row r="3888" ht="15" customHeight="1"/>
    <row r="3890" ht="15" customHeight="1"/>
    <row r="3892" ht="15" customHeight="1"/>
    <row r="3894" ht="15" customHeight="1"/>
    <row r="3896" ht="15" customHeight="1"/>
    <row r="3898" ht="15" customHeight="1"/>
    <row r="3900" ht="15" customHeight="1"/>
    <row r="3902" ht="15" customHeight="1"/>
    <row r="3904" ht="15" customHeight="1"/>
    <row r="3906" ht="15" customHeight="1"/>
    <row r="3908" ht="15" customHeight="1"/>
    <row r="3910" ht="15" customHeight="1"/>
    <row r="3912" ht="15" customHeight="1"/>
    <row r="3914" ht="15" customHeight="1"/>
    <row r="3916" ht="15" customHeight="1"/>
    <row r="3918" ht="15" customHeight="1"/>
    <row r="3920" ht="15" customHeight="1"/>
    <row r="3922" ht="15" customHeight="1"/>
    <row r="3924" ht="15" customHeight="1"/>
    <row r="3926" ht="15" customHeight="1"/>
    <row r="3928" ht="15" customHeight="1"/>
    <row r="3930" ht="15" customHeight="1"/>
    <row r="3932" ht="15" customHeight="1"/>
    <row r="3934" ht="15" customHeight="1"/>
    <row r="3936" ht="15" customHeight="1"/>
    <row r="3938" ht="15" customHeight="1"/>
    <row r="3940" ht="15" customHeight="1"/>
    <row r="3942" ht="15" customHeight="1"/>
    <row r="3944" ht="15" customHeight="1"/>
    <row r="3946" ht="15" customHeight="1"/>
    <row r="3948" ht="15" customHeight="1"/>
    <row r="3950" ht="15" customHeight="1"/>
    <row r="3952" ht="15" customHeight="1"/>
    <row r="3954" ht="15" customHeight="1"/>
    <row r="3956" ht="15" customHeight="1"/>
    <row r="3958" ht="15" customHeight="1"/>
    <row r="3960" ht="15" customHeight="1"/>
    <row r="3962" ht="15" customHeight="1"/>
    <row r="3964" ht="15" customHeight="1"/>
    <row r="3966" ht="15" customHeight="1"/>
    <row r="3968" ht="15" customHeight="1"/>
    <row r="3970" ht="15" customHeight="1"/>
    <row r="3972" ht="15" customHeight="1"/>
    <row r="3974" ht="15" customHeight="1"/>
    <row r="3976" ht="15" customHeight="1"/>
    <row r="3978" ht="15" customHeight="1"/>
    <row r="3980" ht="15" customHeight="1"/>
    <row r="3982" ht="15" customHeight="1"/>
    <row r="3984" ht="15" customHeight="1"/>
    <row r="3986" ht="15" customHeight="1"/>
    <row r="3988" ht="15" customHeight="1"/>
    <row r="3990" ht="15" customHeight="1"/>
    <row r="3992" ht="15" customHeight="1"/>
    <row r="3994" ht="15" customHeight="1"/>
    <row r="3996" ht="15" customHeight="1"/>
    <row r="3998" ht="15" customHeight="1"/>
    <row r="4000" ht="15" customHeight="1"/>
    <row r="4002" ht="15" customHeight="1"/>
    <row r="4004" ht="15" customHeight="1"/>
    <row r="4006" ht="15" customHeight="1"/>
    <row r="4008" ht="15" customHeight="1"/>
    <row r="4010" ht="15" customHeight="1"/>
    <row r="4012" ht="15" customHeight="1"/>
    <row r="4014" ht="15" customHeight="1"/>
    <row r="4016" ht="15" customHeight="1"/>
    <row r="4018" ht="15" customHeight="1"/>
    <row r="4020" ht="15" customHeight="1"/>
    <row r="4022" ht="15" customHeight="1"/>
    <row r="4024" ht="15" customHeight="1"/>
    <row r="4026" ht="15" customHeight="1"/>
    <row r="4028" ht="15" customHeight="1"/>
    <row r="4030" ht="15" customHeight="1"/>
    <row r="4032" ht="15" customHeight="1"/>
    <row r="4034" ht="15" customHeight="1"/>
    <row r="4036" ht="15" customHeight="1"/>
    <row r="4038" ht="15" customHeight="1"/>
    <row r="4040" ht="15" customHeight="1"/>
    <row r="4042" ht="15" customHeight="1"/>
    <row r="4044" ht="15" customHeight="1"/>
    <row r="4046" ht="15" customHeight="1"/>
    <row r="4048" ht="15" customHeight="1"/>
    <row r="4050" ht="15" customHeight="1"/>
    <row r="4052" ht="15" customHeight="1"/>
    <row r="4054" ht="15" customHeight="1"/>
    <row r="4056" ht="15" customHeight="1"/>
    <row r="4058" ht="15" customHeight="1"/>
    <row r="4060" ht="15" customHeight="1"/>
    <row r="4062" ht="15" customHeight="1"/>
    <row r="4064" ht="15" customHeight="1"/>
    <row r="4066" ht="15" customHeight="1"/>
    <row r="4068" ht="15" customHeight="1"/>
    <row r="4070" ht="15" customHeight="1"/>
    <row r="4072" ht="15" customHeight="1"/>
    <row r="4074" ht="15" customHeight="1"/>
    <row r="4076" ht="15" customHeight="1"/>
    <row r="4078" ht="15" customHeight="1"/>
    <row r="4080" ht="15" customHeight="1"/>
    <row r="4082" ht="15" customHeight="1"/>
    <row r="4084" ht="15" customHeight="1"/>
    <row r="4086" ht="15" customHeight="1"/>
    <row r="4088" ht="15" customHeight="1"/>
    <row r="4090" ht="15" customHeight="1"/>
    <row r="4092" ht="15" customHeight="1"/>
    <row r="4094" ht="15" customHeight="1"/>
    <row r="4096" ht="15" customHeight="1"/>
    <row r="4098" ht="15" customHeight="1"/>
    <row r="4100" ht="15" customHeight="1"/>
    <row r="4102" ht="15" customHeight="1"/>
    <row r="4104" ht="15" customHeight="1"/>
    <row r="4106" ht="15" customHeight="1"/>
    <row r="4108" ht="15" customHeight="1"/>
    <row r="4110" ht="15" customHeight="1"/>
    <row r="4112" ht="15" customHeight="1"/>
    <row r="4114" ht="15" customHeight="1"/>
    <row r="4116" ht="15" customHeight="1"/>
    <row r="4118" ht="15" customHeight="1"/>
    <row r="4120" ht="15" customHeight="1"/>
    <row r="4122" ht="15" customHeight="1"/>
    <row r="4124" ht="15" customHeight="1"/>
    <row r="4126" ht="15" customHeight="1"/>
    <row r="4128" ht="15" customHeight="1"/>
    <row r="4130" ht="15" customHeight="1"/>
    <row r="4132" ht="15" customHeight="1"/>
    <row r="4134" ht="15" customHeight="1"/>
    <row r="4136" ht="15" customHeight="1"/>
    <row r="4138" ht="15" customHeight="1"/>
    <row r="4140" ht="15" customHeight="1"/>
    <row r="4142" ht="15" customHeight="1"/>
    <row r="4144" ht="15" customHeight="1"/>
    <row r="4146" ht="15" customHeight="1"/>
    <row r="4148" ht="15" customHeight="1"/>
    <row r="4150" ht="15" customHeight="1"/>
    <row r="4152" ht="15" customHeight="1"/>
    <row r="4154" ht="15" customHeight="1"/>
    <row r="4156" ht="15" customHeight="1"/>
    <row r="4158" ht="15" customHeight="1"/>
    <row r="4160" ht="15" customHeight="1"/>
    <row r="4162" ht="15" customHeight="1"/>
    <row r="4164" ht="15" customHeight="1"/>
    <row r="4166" ht="15" customHeight="1"/>
    <row r="4168" ht="15" customHeight="1"/>
    <row r="4170" ht="15" customHeight="1"/>
    <row r="4172" ht="15" customHeight="1"/>
    <row r="4174" ht="15" customHeight="1"/>
    <row r="4176" ht="15" customHeight="1"/>
    <row r="4178" ht="15" customHeight="1"/>
    <row r="4180" ht="15" customHeight="1"/>
    <row r="4182" ht="15" customHeight="1"/>
    <row r="4184" ht="15" customHeight="1"/>
    <row r="4186" ht="15" customHeight="1"/>
    <row r="4188" ht="15" customHeight="1"/>
    <row r="4190" ht="15" customHeight="1"/>
    <row r="4192" ht="15" customHeight="1"/>
    <row r="4194" ht="15" customHeight="1"/>
    <row r="4196" ht="15" customHeight="1"/>
    <row r="4198" ht="15" customHeight="1"/>
    <row r="4200" ht="15" customHeight="1"/>
    <row r="4202" ht="15" customHeight="1"/>
    <row r="4204" ht="15" customHeight="1"/>
    <row r="4206" ht="15" customHeight="1"/>
    <row r="4208" ht="15" customHeight="1"/>
    <row r="4210" ht="15" customHeight="1"/>
    <row r="4212" ht="15" customHeight="1"/>
    <row r="4214" ht="15" customHeight="1"/>
    <row r="4216" ht="15" customHeight="1"/>
    <row r="4218" ht="15" customHeight="1"/>
    <row r="4220" ht="15" customHeight="1"/>
    <row r="4222" ht="15" customHeight="1"/>
    <row r="4224" ht="15" customHeight="1"/>
    <row r="4226" ht="15" customHeight="1"/>
    <row r="4228" ht="15" customHeight="1"/>
    <row r="4230" ht="15" customHeight="1"/>
    <row r="4232" ht="15" customHeight="1"/>
    <row r="4234" ht="15" customHeight="1"/>
    <row r="4236" ht="15" customHeight="1"/>
    <row r="4238" ht="15" customHeight="1"/>
    <row r="4240" ht="15" customHeight="1"/>
    <row r="4242" ht="15" customHeight="1"/>
    <row r="4244" ht="15" customHeight="1"/>
    <row r="4246" ht="15" customHeight="1"/>
    <row r="4248" ht="15" customHeight="1"/>
    <row r="4250" ht="15" customHeight="1"/>
    <row r="4252" ht="15" customHeight="1"/>
    <row r="4254" ht="15" customHeight="1"/>
    <row r="4256" ht="15" customHeight="1"/>
    <row r="4258" ht="15" customHeight="1"/>
    <row r="4260" ht="15" customHeight="1"/>
    <row r="4262" ht="15" customHeight="1"/>
    <row r="4264" ht="15" customHeight="1"/>
    <row r="4266" ht="15" customHeight="1"/>
    <row r="4268" ht="15" customHeight="1"/>
    <row r="4270" ht="15" customHeight="1"/>
    <row r="4272" ht="15" customHeight="1"/>
    <row r="4274" ht="15" customHeight="1"/>
    <row r="4276" ht="15" customHeight="1"/>
    <row r="4278" ht="15" customHeight="1"/>
    <row r="4280" ht="15" customHeight="1"/>
    <row r="4282" ht="15" customHeight="1"/>
    <row r="4284" ht="15" customHeight="1"/>
    <row r="4286" ht="15" customHeight="1"/>
    <row r="4288" ht="15" customHeight="1"/>
    <row r="4290" ht="15" customHeight="1"/>
    <row r="4292" ht="15" customHeight="1"/>
    <row r="4294" ht="15" customHeight="1"/>
    <row r="4296" ht="15" customHeight="1"/>
    <row r="4298" ht="15" customHeight="1"/>
    <row r="4300" ht="15" customHeight="1"/>
    <row r="4302" ht="15" customHeight="1"/>
    <row r="4304" ht="15" customHeight="1"/>
    <row r="4306" ht="15" customHeight="1"/>
    <row r="4308" ht="15" customHeight="1"/>
    <row r="4310" ht="15" customHeight="1"/>
    <row r="4312" ht="15" customHeight="1"/>
    <row r="4314" ht="15" customHeight="1"/>
    <row r="4316" ht="15" customHeight="1"/>
    <row r="4318" ht="15" customHeight="1"/>
    <row r="4320" ht="15" customHeight="1"/>
    <row r="4322" ht="15" customHeight="1"/>
    <row r="4324" ht="15" customHeight="1"/>
    <row r="4326" ht="15" customHeight="1"/>
    <row r="4328" ht="15" customHeight="1"/>
    <row r="4330" ht="15" customHeight="1"/>
    <row r="4332" ht="15" customHeight="1"/>
    <row r="4334" ht="15" customHeight="1"/>
    <row r="4336" ht="15" customHeight="1"/>
    <row r="4338" ht="15" customHeight="1"/>
    <row r="4340" ht="15" customHeight="1"/>
    <row r="4342" ht="15" customHeight="1"/>
    <row r="4344" ht="15" customHeight="1"/>
    <row r="4346" ht="15" customHeight="1"/>
    <row r="4348" ht="15" customHeight="1"/>
    <row r="4350" ht="15" customHeight="1"/>
    <row r="4352" ht="15" customHeight="1"/>
    <row r="4354" ht="15" customHeight="1"/>
    <row r="4356" ht="15" customHeight="1"/>
    <row r="4358" ht="15" customHeight="1"/>
    <row r="4360" ht="15" customHeight="1"/>
    <row r="4362" ht="15" customHeight="1"/>
    <row r="4364" ht="15" customHeight="1"/>
    <row r="4366" ht="15" customHeight="1"/>
    <row r="4368" ht="15" customHeight="1"/>
    <row r="4370" ht="15" customHeight="1"/>
    <row r="4372" ht="15" customHeight="1"/>
    <row r="4374" ht="15" customHeight="1"/>
    <row r="4376" ht="15" customHeight="1"/>
    <row r="4378" ht="15" customHeight="1"/>
    <row r="4380" ht="15" customHeight="1"/>
    <row r="4382" ht="15" customHeight="1"/>
    <row r="4384" ht="15" customHeight="1"/>
    <row r="4386" ht="15" customHeight="1"/>
    <row r="4388" ht="15" customHeight="1"/>
    <row r="4390" ht="15" customHeight="1"/>
    <row r="4392" ht="15" customHeight="1"/>
    <row r="4394" ht="15" customHeight="1"/>
    <row r="4396" ht="15" customHeight="1"/>
    <row r="4398" ht="15" customHeight="1"/>
    <row r="4400" ht="15" customHeight="1"/>
    <row r="4402" ht="15" customHeight="1"/>
    <row r="4404" ht="15" customHeight="1"/>
    <row r="4406" ht="15" customHeight="1"/>
    <row r="4408" ht="15" customHeight="1"/>
    <row r="4410" ht="15" customHeight="1"/>
    <row r="4412" ht="15" customHeight="1"/>
    <row r="4414" ht="15" customHeight="1"/>
    <row r="4416" ht="15" customHeight="1"/>
    <row r="4418" ht="15" customHeight="1"/>
    <row r="4420" ht="15" customHeight="1"/>
    <row r="4422" ht="15" customHeight="1"/>
    <row r="4424" ht="15" customHeight="1"/>
    <row r="4426" ht="15" customHeight="1"/>
    <row r="4428" ht="15" customHeight="1"/>
    <row r="4430" ht="15" customHeight="1"/>
    <row r="4432" ht="15" customHeight="1"/>
    <row r="4434" ht="15" customHeight="1"/>
    <row r="4436" ht="15" customHeight="1"/>
    <row r="4438" ht="15" customHeight="1"/>
    <row r="4440" ht="15" customHeight="1"/>
    <row r="4442" ht="15" customHeight="1"/>
    <row r="4444" ht="15" customHeight="1"/>
    <row r="4446" ht="15" customHeight="1"/>
    <row r="4448" ht="15" customHeight="1"/>
    <row r="4450" ht="15" customHeight="1"/>
    <row r="4452" ht="15" customHeight="1"/>
    <row r="4454" ht="15" customHeight="1"/>
    <row r="4456" ht="15" customHeight="1"/>
    <row r="4458" ht="15" customHeight="1"/>
    <row r="4460" ht="15" customHeight="1"/>
    <row r="4462" ht="15" customHeight="1"/>
    <row r="4464" ht="15" customHeight="1"/>
    <row r="4466" ht="15" customHeight="1"/>
    <row r="4468" ht="15" customHeight="1"/>
    <row r="4470" ht="15" customHeight="1"/>
    <row r="4472" ht="15" customHeight="1"/>
    <row r="4474" ht="15" customHeight="1"/>
    <row r="4476" ht="15" customHeight="1"/>
    <row r="4478" ht="15" customHeight="1"/>
    <row r="4480" ht="15" customHeight="1"/>
    <row r="4482" ht="15" customHeight="1"/>
    <row r="4484" ht="15" customHeight="1"/>
    <row r="4486" ht="15" customHeight="1"/>
    <row r="4488" ht="15" customHeight="1"/>
    <row r="4490" ht="15" customHeight="1"/>
    <row r="4492" ht="15" customHeight="1"/>
    <row r="4494" ht="15" customHeight="1"/>
    <row r="4496" ht="15" customHeight="1"/>
    <row r="4498" ht="15" customHeight="1"/>
    <row r="4500" ht="15" customHeight="1"/>
    <row r="4502" ht="15" customHeight="1"/>
    <row r="4504" ht="15" customHeight="1"/>
    <row r="4506" ht="15" customHeight="1"/>
    <row r="4508" ht="15" customHeight="1"/>
    <row r="4510" ht="15" customHeight="1"/>
    <row r="4512" ht="15" customHeight="1"/>
    <row r="4514" ht="15" customHeight="1"/>
    <row r="4516" ht="15" customHeight="1"/>
    <row r="4518" ht="15" customHeight="1"/>
    <row r="4520" ht="15" customHeight="1"/>
    <row r="4522" ht="15" customHeight="1"/>
    <row r="4524" ht="15" customHeight="1"/>
    <row r="4526" ht="15" customHeight="1"/>
    <row r="4528" ht="15" customHeight="1"/>
    <row r="4530" ht="15" customHeight="1"/>
    <row r="4532" ht="15" customHeight="1"/>
    <row r="4534" ht="15" customHeight="1"/>
    <row r="4536" ht="15" customHeight="1"/>
    <row r="4538" ht="15" customHeight="1"/>
    <row r="4540" ht="15" customHeight="1"/>
    <row r="4542" ht="15" customHeight="1"/>
    <row r="4544" ht="15" customHeight="1"/>
    <row r="4546" ht="15" customHeight="1"/>
    <row r="4548" ht="15" customHeight="1"/>
    <row r="4550" ht="15" customHeight="1"/>
    <row r="4552" ht="15" customHeight="1"/>
    <row r="4554" ht="15" customHeight="1"/>
    <row r="4556" ht="15" customHeight="1"/>
    <row r="4558" ht="15" customHeight="1"/>
    <row r="4560" ht="15" customHeight="1"/>
    <row r="4562" ht="15" customHeight="1"/>
    <row r="4564" ht="15" customHeight="1"/>
    <row r="4566" ht="15" customHeight="1"/>
    <row r="4568" ht="15" customHeight="1"/>
    <row r="4570" ht="15" customHeight="1"/>
    <row r="4572" ht="15" customHeight="1"/>
    <row r="4574" ht="15" customHeight="1"/>
    <row r="4576" ht="15" customHeight="1"/>
    <row r="4578" ht="15" customHeight="1"/>
    <row r="4580" ht="15" customHeight="1"/>
    <row r="4582" ht="15" customHeight="1"/>
    <row r="4584" ht="15" customHeight="1"/>
    <row r="4586" ht="15" customHeight="1"/>
    <row r="4588" ht="15" customHeight="1"/>
    <row r="4590" ht="15" customHeight="1"/>
    <row r="4592" ht="15" customHeight="1"/>
    <row r="4594" ht="15" customHeight="1"/>
    <row r="4596" ht="15" customHeight="1"/>
    <row r="4598" ht="15" customHeight="1"/>
    <row r="4600" ht="15" customHeight="1"/>
    <row r="4602" ht="15" customHeight="1"/>
    <row r="4604" ht="15" customHeight="1"/>
    <row r="4606" ht="15" customHeight="1"/>
    <row r="4608" ht="15" customHeight="1"/>
    <row r="4610" ht="15" customHeight="1"/>
    <row r="4612" ht="15" customHeight="1"/>
    <row r="4614" ht="15" customHeight="1"/>
    <row r="4616" ht="15" customHeight="1"/>
    <row r="4618" ht="15" customHeight="1"/>
    <row r="4620" ht="15" customHeight="1"/>
    <row r="4622" ht="15" customHeight="1"/>
    <row r="4624" ht="15" customHeight="1"/>
    <row r="4626" ht="15" customHeight="1"/>
    <row r="4628" ht="15" customHeight="1"/>
    <row r="4630" ht="15" customHeight="1"/>
    <row r="4632" ht="15" customHeight="1"/>
    <row r="4634" ht="15" customHeight="1"/>
    <row r="4636" ht="15" customHeight="1"/>
    <row r="4638" ht="15" customHeight="1"/>
    <row r="4640" ht="15" customHeight="1"/>
    <row r="4642" ht="15" customHeight="1"/>
    <row r="4644" ht="15" customHeight="1"/>
    <row r="4646" ht="15" customHeight="1"/>
    <row r="4648" ht="15" customHeight="1"/>
    <row r="4650" ht="15" customHeight="1"/>
    <row r="4652" ht="15" customHeight="1"/>
    <row r="4654" ht="15" customHeight="1"/>
    <row r="4656" ht="15" customHeight="1"/>
    <row r="4658" ht="15" customHeight="1"/>
    <row r="4660" ht="15" customHeight="1"/>
    <row r="4662" ht="15" customHeight="1"/>
    <row r="4664" ht="15" customHeight="1"/>
    <row r="4666" ht="15" customHeight="1"/>
    <row r="4668" ht="15" customHeight="1"/>
    <row r="4670" ht="15" customHeight="1"/>
    <row r="4672" ht="15" customHeight="1"/>
    <row r="4674" ht="15" customHeight="1"/>
    <row r="4676" ht="15" customHeight="1"/>
    <row r="4678" ht="15" customHeight="1"/>
    <row r="4680" ht="15" customHeight="1"/>
    <row r="4682" ht="15" customHeight="1"/>
    <row r="4684" ht="15" customHeight="1"/>
    <row r="4686" ht="15" customHeight="1"/>
    <row r="4688" ht="15" customHeight="1"/>
    <row r="4690" ht="15" customHeight="1"/>
    <row r="4692" ht="15" customHeight="1"/>
    <row r="4694" ht="15" customHeight="1"/>
    <row r="4696" ht="15" customHeight="1"/>
    <row r="4698" ht="15" customHeight="1"/>
    <row r="4700" ht="15" customHeight="1"/>
    <row r="4702" ht="15" customHeight="1"/>
    <row r="4704" ht="15" customHeight="1"/>
    <row r="4706" ht="15" customHeight="1"/>
    <row r="4708" ht="15" customHeight="1"/>
    <row r="4710" ht="15" customHeight="1"/>
    <row r="4712" ht="15" customHeight="1"/>
    <row r="4714" ht="15" customHeight="1"/>
    <row r="4716" ht="15" customHeight="1"/>
    <row r="4718" ht="15" customHeight="1"/>
    <row r="4720" ht="15" customHeight="1"/>
    <row r="4722" ht="15" customHeight="1"/>
    <row r="4724" ht="15" customHeight="1"/>
    <row r="4726" ht="15" customHeight="1"/>
    <row r="4728" ht="15" customHeight="1"/>
    <row r="4730" ht="15" customHeight="1"/>
    <row r="4732" ht="15" customHeight="1"/>
    <row r="4734" ht="15" customHeight="1"/>
    <row r="4736" ht="15" customHeight="1"/>
    <row r="4738" ht="15" customHeight="1"/>
    <row r="4740" ht="15" customHeight="1"/>
    <row r="4742" ht="15" customHeight="1"/>
    <row r="4744" ht="15" customHeight="1"/>
    <row r="4746" ht="15" customHeight="1"/>
    <row r="4748" ht="15" customHeight="1"/>
    <row r="4750" ht="15" customHeight="1"/>
    <row r="4752" ht="15" customHeight="1"/>
    <row r="4754" ht="15" customHeight="1"/>
    <row r="4756" ht="15" customHeight="1"/>
    <row r="4758" ht="15" customHeight="1"/>
    <row r="4760" ht="15" customHeight="1"/>
    <row r="4762" ht="15" customHeight="1"/>
    <row r="4764" ht="15" customHeight="1"/>
    <row r="4766" ht="15" customHeight="1"/>
    <row r="4768" ht="15" customHeight="1"/>
    <row r="4770" ht="15" customHeight="1"/>
    <row r="4772" ht="15" customHeight="1"/>
    <row r="4774" ht="15" customHeight="1"/>
    <row r="4776" ht="15" customHeight="1"/>
    <row r="4778" ht="15" customHeight="1"/>
    <row r="4780" ht="15" customHeight="1"/>
    <row r="4782" ht="15" customHeight="1"/>
    <row r="4784" ht="15" customHeight="1"/>
    <row r="4786" ht="15" customHeight="1"/>
    <row r="4788" ht="15" customHeight="1"/>
    <row r="4790" ht="15" customHeight="1"/>
    <row r="4792" ht="15" customHeight="1"/>
    <row r="4794" ht="15" customHeight="1"/>
    <row r="4796" ht="15" customHeight="1"/>
    <row r="4798" ht="15" customHeight="1"/>
    <row r="4800" ht="15" customHeight="1"/>
    <row r="4802" ht="15" customHeight="1"/>
    <row r="4804" ht="15" customHeight="1"/>
    <row r="4806" ht="15" customHeight="1"/>
    <row r="4808" ht="15" customHeight="1"/>
    <row r="4810" ht="15" customHeight="1"/>
    <row r="4812" ht="15" customHeight="1"/>
    <row r="4814" ht="15" customHeight="1"/>
    <row r="4816" ht="15" customHeight="1"/>
    <row r="4818" ht="15" customHeight="1"/>
    <row r="4820" ht="15" customHeight="1"/>
    <row r="4822" ht="15" customHeight="1"/>
    <row r="4824" ht="15" customHeight="1"/>
    <row r="4826" ht="15" customHeight="1"/>
    <row r="4828" ht="15" customHeight="1"/>
    <row r="4830" ht="15" customHeight="1"/>
    <row r="4832" ht="15" customHeight="1"/>
    <row r="4834" ht="15" customHeight="1"/>
    <row r="4836" ht="15" customHeight="1"/>
    <row r="4838" ht="15" customHeight="1"/>
    <row r="4840" ht="15" customHeight="1"/>
    <row r="4842" ht="15" customHeight="1"/>
    <row r="4844" ht="15" customHeight="1"/>
    <row r="4846" ht="15" customHeight="1"/>
    <row r="4848" ht="15" customHeight="1"/>
    <row r="4850" ht="15" customHeight="1"/>
    <row r="4852" ht="15" customHeight="1"/>
    <row r="4854" ht="15" customHeight="1"/>
    <row r="4856" ht="15" customHeight="1"/>
    <row r="4858" ht="15" customHeight="1"/>
    <row r="4860" ht="15" customHeight="1"/>
    <row r="4862" ht="15" customHeight="1"/>
    <row r="4864" ht="15" customHeight="1"/>
    <row r="4866" ht="15" customHeight="1"/>
    <row r="4868" ht="15" customHeight="1"/>
    <row r="4870" ht="15" customHeight="1"/>
    <row r="4872" ht="15" customHeight="1"/>
    <row r="4874" ht="15" customHeight="1"/>
    <row r="4876" ht="15" customHeight="1"/>
    <row r="4878" ht="15" customHeight="1"/>
    <row r="4880" ht="15" customHeight="1"/>
    <row r="4882" ht="15" customHeight="1"/>
    <row r="4884" ht="15" customHeight="1"/>
    <row r="4886" ht="15" customHeight="1"/>
    <row r="4888" ht="15" customHeight="1"/>
    <row r="4890" ht="15" customHeight="1"/>
    <row r="4892" ht="15" customHeight="1"/>
    <row r="4894" ht="15" customHeight="1"/>
    <row r="4896" ht="15" customHeight="1"/>
    <row r="4898" ht="15" customHeight="1"/>
    <row r="4900" ht="15" customHeight="1"/>
    <row r="4902" ht="15" customHeight="1"/>
    <row r="4904" ht="15" customHeight="1"/>
    <row r="4906" ht="15" customHeight="1"/>
    <row r="4908" ht="15" customHeight="1"/>
    <row r="4910" ht="15" customHeight="1"/>
    <row r="4912" ht="15" customHeight="1"/>
    <row r="4914" ht="15" customHeight="1"/>
    <row r="4916" ht="15" customHeight="1"/>
    <row r="4918" ht="15" customHeight="1"/>
    <row r="4920" ht="15" customHeight="1"/>
    <row r="4922" ht="15" customHeight="1"/>
    <row r="4924" ht="15" customHeight="1"/>
    <row r="4926" ht="15" customHeight="1"/>
    <row r="4928" ht="15" customHeight="1"/>
    <row r="4930" ht="15" customHeight="1"/>
    <row r="4932" ht="15" customHeight="1"/>
    <row r="4934" ht="15" customHeight="1"/>
    <row r="4936" ht="15" customHeight="1"/>
    <row r="4938" ht="15" customHeight="1"/>
    <row r="4940" ht="15" customHeight="1"/>
    <row r="4942" ht="15" customHeight="1"/>
    <row r="4944" ht="15" customHeight="1"/>
    <row r="4946" ht="15" customHeight="1"/>
    <row r="4948" ht="15" customHeight="1"/>
    <row r="4950" ht="15" customHeight="1"/>
    <row r="4952" ht="15" customHeight="1"/>
    <row r="4954" ht="15" customHeight="1"/>
    <row r="4956" ht="15" customHeight="1"/>
    <row r="4958" ht="15" customHeight="1"/>
    <row r="4960" ht="15" customHeight="1"/>
    <row r="4962" ht="15" customHeight="1"/>
    <row r="4964" ht="15" customHeight="1"/>
    <row r="4966" ht="15" customHeight="1"/>
    <row r="4968" ht="15" customHeight="1"/>
    <row r="4970" ht="15" customHeight="1"/>
    <row r="4972" ht="15" customHeight="1"/>
    <row r="4974" ht="15" customHeight="1"/>
    <row r="4976" ht="15" customHeight="1"/>
    <row r="4978" ht="15" customHeight="1"/>
    <row r="4980" ht="15" customHeight="1"/>
    <row r="4982" ht="15" customHeight="1"/>
    <row r="4984" ht="15" customHeight="1"/>
    <row r="4986" ht="15" customHeight="1"/>
    <row r="4988" ht="15" customHeight="1"/>
    <row r="4990" ht="15" customHeight="1"/>
    <row r="4992" ht="15" customHeight="1"/>
    <row r="4994" ht="15" customHeight="1"/>
    <row r="4996" ht="15" customHeight="1"/>
    <row r="4998" ht="15" customHeight="1"/>
    <row r="5000" ht="15" customHeight="1"/>
    <row r="5002" ht="15" customHeight="1"/>
    <row r="5004" ht="15" customHeight="1"/>
    <row r="5006" ht="15" customHeight="1"/>
    <row r="5008" ht="15" customHeight="1"/>
    <row r="5010" ht="15" customHeight="1"/>
    <row r="5012" ht="15" customHeight="1"/>
    <row r="5014" ht="15" customHeight="1"/>
    <row r="5016" ht="15" customHeight="1"/>
    <row r="5018" ht="15" customHeight="1"/>
    <row r="5020" ht="15" customHeight="1"/>
    <row r="5022" ht="15" customHeight="1"/>
    <row r="5024" ht="15" customHeight="1"/>
    <row r="5026" ht="15" customHeight="1"/>
    <row r="5028" ht="15" customHeight="1"/>
    <row r="5030" ht="15" customHeight="1"/>
    <row r="5032" ht="15" customHeight="1"/>
    <row r="5034" ht="15" customHeight="1"/>
    <row r="5036" ht="15" customHeight="1"/>
    <row r="5038" ht="15" customHeight="1"/>
    <row r="5040" ht="15" customHeight="1"/>
    <row r="5042" ht="15" customHeight="1"/>
    <row r="5044" ht="15" customHeight="1"/>
    <row r="5046" ht="15" customHeight="1"/>
    <row r="5048" ht="15" customHeight="1"/>
    <row r="5050" ht="15" customHeight="1"/>
    <row r="5052" ht="15" customHeight="1"/>
    <row r="5054" ht="15" customHeight="1"/>
    <row r="5056" ht="15" customHeight="1"/>
    <row r="5058" ht="15" customHeight="1"/>
    <row r="5060" ht="15" customHeight="1"/>
    <row r="5062" ht="15" customHeight="1"/>
    <row r="5064" ht="15" customHeight="1"/>
    <row r="5066" ht="15" customHeight="1"/>
    <row r="5068" ht="15" customHeight="1"/>
    <row r="5070" ht="15" customHeight="1"/>
    <row r="5072" ht="15" customHeight="1"/>
    <row r="5074" ht="15" customHeight="1"/>
    <row r="5076" ht="15" customHeight="1"/>
    <row r="5078" ht="15" customHeight="1"/>
    <row r="5080" ht="15" customHeight="1"/>
    <row r="5082" ht="15" customHeight="1"/>
    <row r="5084" ht="15" customHeight="1"/>
    <row r="5086" ht="15" customHeight="1"/>
    <row r="5088" ht="15" customHeight="1"/>
    <row r="5090" ht="15" customHeight="1"/>
    <row r="5092" ht="15" customHeight="1"/>
    <row r="5094" ht="15" customHeight="1"/>
    <row r="5096" ht="15" customHeight="1"/>
    <row r="5098" ht="15" customHeight="1"/>
    <row r="5100" ht="15" customHeight="1"/>
    <row r="5102" ht="15" customHeight="1"/>
    <row r="5104" ht="15" customHeight="1"/>
    <row r="5106" ht="15" customHeight="1"/>
    <row r="5108" ht="15" customHeight="1"/>
    <row r="5110" ht="15" customHeight="1"/>
    <row r="5112" ht="15" customHeight="1"/>
    <row r="5114" ht="15" customHeight="1"/>
    <row r="5116" ht="15" customHeight="1"/>
    <row r="5118" ht="15" customHeight="1"/>
    <row r="5120" ht="15" customHeight="1"/>
    <row r="5122" ht="15" customHeight="1"/>
    <row r="5124" ht="15" customHeight="1"/>
    <row r="5126" ht="15" customHeight="1"/>
    <row r="5128" ht="15" customHeight="1"/>
    <row r="5130" ht="15" customHeight="1"/>
    <row r="5132" ht="15" customHeight="1"/>
    <row r="5134" ht="15" customHeight="1"/>
    <row r="5136" ht="15" customHeight="1"/>
    <row r="5138" ht="15" customHeight="1"/>
    <row r="5140" ht="15" customHeight="1"/>
    <row r="5142" ht="15" customHeight="1"/>
    <row r="5144" ht="15" customHeight="1"/>
    <row r="5146" ht="15" customHeight="1"/>
    <row r="5148" ht="15" customHeight="1"/>
    <row r="5150" ht="15" customHeight="1"/>
    <row r="5152" ht="15" customHeight="1"/>
    <row r="5154" ht="15" customHeight="1"/>
    <row r="5156" ht="15" customHeight="1"/>
    <row r="5158" ht="15" customHeight="1"/>
    <row r="5160" ht="15" customHeight="1"/>
    <row r="5162" ht="15" customHeight="1"/>
    <row r="5164" ht="15" customHeight="1"/>
    <row r="5166" ht="15" customHeight="1"/>
    <row r="5168" ht="15" customHeight="1"/>
    <row r="5170" ht="15" customHeight="1"/>
    <row r="5172" ht="15" customHeight="1"/>
    <row r="5174" ht="15" customHeight="1"/>
    <row r="5176" ht="15" customHeight="1"/>
    <row r="5178" ht="15" customHeight="1"/>
    <row r="5180" ht="15" customHeight="1"/>
    <row r="5182" ht="15" customHeight="1"/>
    <row r="5184" ht="15" customHeight="1"/>
    <row r="5186" ht="15" customHeight="1"/>
    <row r="5188" ht="15" customHeight="1"/>
    <row r="5190" ht="15" customHeight="1"/>
    <row r="5192" ht="15" customHeight="1"/>
    <row r="5194" ht="15" customHeight="1"/>
    <row r="5196" ht="15" customHeight="1"/>
    <row r="5198" ht="15" customHeight="1"/>
    <row r="5200" ht="15" customHeight="1"/>
    <row r="5202" ht="15" customHeight="1"/>
    <row r="5204" ht="15" customHeight="1"/>
    <row r="5206" ht="15" customHeight="1"/>
    <row r="5208" ht="15" customHeight="1"/>
    <row r="5210" ht="15" customHeight="1"/>
    <row r="5212" ht="15" customHeight="1"/>
    <row r="5214" ht="15" customHeight="1"/>
    <row r="5216" ht="15" customHeight="1"/>
    <row r="5218" ht="15" customHeight="1"/>
    <row r="5220" ht="15" customHeight="1"/>
    <row r="5222" ht="15" customHeight="1"/>
    <row r="5224" ht="15" customHeight="1"/>
    <row r="5226" ht="15" customHeight="1"/>
    <row r="5228" ht="15" customHeight="1"/>
    <row r="5230" ht="15" customHeight="1"/>
    <row r="5232" ht="15" customHeight="1"/>
    <row r="5234" ht="15" customHeight="1"/>
    <row r="5236" ht="15" customHeight="1"/>
    <row r="5238" ht="15" customHeight="1"/>
    <row r="5240" ht="15" customHeight="1"/>
    <row r="5242" ht="15" customHeight="1"/>
    <row r="5244" ht="15" customHeight="1"/>
    <row r="5246" ht="15" customHeight="1"/>
    <row r="5248" ht="15" customHeight="1"/>
    <row r="5250" ht="15" customHeight="1"/>
    <row r="5252" ht="15" customHeight="1"/>
    <row r="5254" ht="15" customHeight="1"/>
    <row r="5256" ht="15" customHeight="1"/>
    <row r="5258" ht="15" customHeight="1"/>
    <row r="5260" ht="15" customHeight="1"/>
    <row r="5262" ht="15" customHeight="1"/>
    <row r="5264" ht="15" customHeight="1"/>
    <row r="5266" ht="15" customHeight="1"/>
    <row r="5268" ht="15" customHeight="1"/>
    <row r="5270" ht="15" customHeight="1"/>
    <row r="5272" ht="15" customHeight="1"/>
    <row r="5274" ht="15" customHeight="1"/>
    <row r="5276" ht="15" customHeight="1"/>
    <row r="5278" ht="15" customHeight="1"/>
    <row r="5280" ht="15" customHeight="1"/>
    <row r="5282" ht="15" customHeight="1"/>
    <row r="5284" ht="15" customHeight="1"/>
    <row r="5286" ht="15" customHeight="1"/>
    <row r="5288" ht="15" customHeight="1"/>
    <row r="5290" ht="15" customHeight="1"/>
    <row r="5292" ht="15" customHeight="1"/>
    <row r="5294" ht="15" customHeight="1"/>
    <row r="5296" ht="15" customHeight="1"/>
    <row r="5298" ht="15" customHeight="1"/>
    <row r="5300" ht="15" customHeight="1"/>
    <row r="5302" ht="15" customHeight="1"/>
    <row r="5304" ht="15" customHeight="1"/>
    <row r="5306" ht="15" customHeight="1"/>
    <row r="5308" ht="15" customHeight="1"/>
    <row r="5310" ht="15" customHeight="1"/>
    <row r="5312" ht="15" customHeight="1"/>
    <row r="5314" ht="15" customHeight="1"/>
    <row r="5316" ht="15" customHeight="1"/>
    <row r="5318" ht="15" customHeight="1"/>
    <row r="5320" ht="15" customHeight="1"/>
    <row r="5322" ht="15" customHeight="1"/>
    <row r="5324" ht="15" customHeight="1"/>
    <row r="5326" ht="15" customHeight="1"/>
    <row r="5328" ht="15" customHeight="1"/>
    <row r="5330" ht="15" customHeight="1"/>
    <row r="5332" ht="15" customHeight="1"/>
    <row r="5334" ht="15" customHeight="1"/>
    <row r="5336" ht="15" customHeight="1"/>
    <row r="5338" ht="15" customHeight="1"/>
    <row r="5340" ht="15" customHeight="1"/>
    <row r="5342" ht="15" customHeight="1"/>
    <row r="5344" ht="15" customHeight="1"/>
    <row r="5346" ht="15" customHeight="1"/>
    <row r="5348" ht="15" customHeight="1"/>
    <row r="5350" ht="15" customHeight="1"/>
    <row r="5352" ht="15" customHeight="1"/>
    <row r="5354" ht="15" customHeight="1"/>
    <row r="5356" ht="15" customHeight="1"/>
    <row r="5358" ht="15" customHeight="1"/>
    <row r="5360" ht="15" customHeight="1"/>
    <row r="5362" ht="15" customHeight="1"/>
    <row r="5364" ht="15" customHeight="1"/>
    <row r="5366" ht="15" customHeight="1"/>
    <row r="5368" ht="15" customHeight="1"/>
    <row r="5370" ht="15" customHeight="1"/>
    <row r="5372" ht="15" customHeight="1"/>
    <row r="5374" ht="15" customHeight="1"/>
    <row r="5376" ht="15" customHeight="1"/>
    <row r="5378" ht="15" customHeight="1"/>
    <row r="5380" ht="15" customHeight="1"/>
    <row r="5382" ht="15" customHeight="1"/>
    <row r="5384" ht="15" customHeight="1"/>
    <row r="5386" ht="15" customHeight="1"/>
    <row r="5388" ht="15" customHeight="1"/>
    <row r="5390" ht="15" customHeight="1"/>
    <row r="5392" ht="15" customHeight="1"/>
    <row r="5394" ht="15" customHeight="1"/>
    <row r="5396" ht="15" customHeight="1"/>
    <row r="5398" ht="15" customHeight="1"/>
    <row r="5400" ht="15" customHeight="1"/>
    <row r="5402" ht="15" customHeight="1"/>
    <row r="5404" ht="15" customHeight="1"/>
    <row r="5406" ht="15" customHeight="1"/>
    <row r="5408" ht="15" customHeight="1"/>
    <row r="5410" ht="15" customHeight="1"/>
    <row r="5412" ht="15" customHeight="1"/>
    <row r="5414" ht="15" customHeight="1"/>
    <row r="5416" ht="15" customHeight="1"/>
    <row r="5418" ht="15" customHeight="1"/>
    <row r="5420" ht="15" customHeight="1"/>
    <row r="5422" ht="15" customHeight="1"/>
    <row r="5424" ht="15" customHeight="1"/>
    <row r="5426" ht="15" customHeight="1"/>
    <row r="5428" ht="15" customHeight="1"/>
    <row r="5430" ht="15" customHeight="1"/>
    <row r="5432" ht="15" customHeight="1"/>
    <row r="5434" ht="15" customHeight="1"/>
    <row r="5436" ht="15" customHeight="1"/>
    <row r="5438" ht="15" customHeight="1"/>
    <row r="5440" ht="15" customHeight="1"/>
    <row r="5442" ht="15" customHeight="1"/>
    <row r="5444" ht="15" customHeight="1"/>
    <row r="5446" ht="15" customHeight="1"/>
    <row r="5448" ht="15" customHeight="1"/>
    <row r="5450" ht="15" customHeight="1"/>
    <row r="5452" ht="15" customHeight="1"/>
    <row r="5454" ht="15" customHeight="1"/>
    <row r="5456" ht="15" customHeight="1"/>
    <row r="5458" ht="15" customHeight="1"/>
    <row r="5460" ht="15" customHeight="1"/>
    <row r="5462" ht="15" customHeight="1"/>
    <row r="5464" ht="15" customHeight="1"/>
    <row r="5466" ht="15" customHeight="1"/>
    <row r="5468" ht="15" customHeight="1"/>
    <row r="5470" ht="15" customHeight="1"/>
    <row r="5472" ht="15" customHeight="1"/>
    <row r="5474" ht="15" customHeight="1"/>
    <row r="5476" ht="15" customHeight="1"/>
    <row r="5478" ht="15" customHeight="1"/>
    <row r="5480" ht="15" customHeight="1"/>
    <row r="5482" ht="15" customHeight="1"/>
    <row r="5484" ht="15" customHeight="1"/>
    <row r="5486" ht="15" customHeight="1"/>
    <row r="5488" ht="15" customHeight="1"/>
    <row r="5490" ht="15" customHeight="1"/>
    <row r="5492" ht="15" customHeight="1"/>
    <row r="5494" ht="15" customHeight="1"/>
    <row r="5496" ht="15" customHeight="1"/>
    <row r="5498" ht="15" customHeight="1"/>
    <row r="5500" ht="15" customHeight="1"/>
    <row r="5502" ht="15" customHeight="1"/>
    <row r="5504" ht="15" customHeight="1"/>
    <row r="5506" ht="15" customHeight="1"/>
    <row r="5508" ht="15" customHeight="1"/>
    <row r="5510" ht="15" customHeight="1"/>
    <row r="5512" ht="15" customHeight="1"/>
    <row r="5514" ht="15" customHeight="1"/>
    <row r="5516" ht="15" customHeight="1"/>
    <row r="5518" ht="15" customHeight="1"/>
    <row r="5520" ht="15" customHeight="1"/>
    <row r="5522" ht="15" customHeight="1"/>
    <row r="5524" ht="15" customHeight="1"/>
    <row r="5526" ht="15" customHeight="1"/>
    <row r="5528" ht="15" customHeight="1"/>
    <row r="5530" ht="15" customHeight="1"/>
    <row r="5532" ht="15" customHeight="1"/>
    <row r="5534" ht="15" customHeight="1"/>
    <row r="5536" ht="15" customHeight="1"/>
    <row r="5538" ht="15" customHeight="1"/>
    <row r="5540" ht="15" customHeight="1"/>
    <row r="5542" ht="15" customHeight="1"/>
    <row r="5544" ht="15" customHeight="1"/>
    <row r="5546" ht="15" customHeight="1"/>
    <row r="5548" ht="15" customHeight="1"/>
    <row r="5550" ht="15" customHeight="1"/>
    <row r="5552" ht="15" customHeight="1"/>
    <row r="5554" ht="15" customHeight="1"/>
    <row r="5556" ht="15" customHeight="1"/>
    <row r="5558" ht="15" customHeight="1"/>
    <row r="5560" ht="15" customHeight="1"/>
    <row r="5562" ht="15" customHeight="1"/>
    <row r="5564" ht="15" customHeight="1"/>
    <row r="5566" ht="15" customHeight="1"/>
    <row r="5568" ht="15" customHeight="1"/>
    <row r="5570" ht="15" customHeight="1"/>
    <row r="5572" ht="15" customHeight="1"/>
    <row r="5574" ht="15" customHeight="1"/>
    <row r="5576" ht="15" customHeight="1"/>
    <row r="5578" ht="15" customHeight="1"/>
    <row r="5580" ht="15" customHeight="1"/>
    <row r="5582" ht="15" customHeight="1"/>
    <row r="5584" ht="15" customHeight="1"/>
    <row r="5586" ht="15" customHeight="1"/>
    <row r="5588" ht="15" customHeight="1"/>
    <row r="5590" ht="15" customHeight="1"/>
    <row r="5592" ht="15" customHeight="1"/>
    <row r="5594" ht="15" customHeight="1"/>
    <row r="5596" ht="15" customHeight="1"/>
    <row r="5598" ht="15" customHeight="1"/>
    <row r="5600" ht="15" customHeight="1"/>
    <row r="5602" ht="15" customHeight="1"/>
    <row r="5604" ht="15" customHeight="1"/>
    <row r="5606" ht="15" customHeight="1"/>
    <row r="5608" ht="15" customHeight="1"/>
    <row r="5610" ht="15" customHeight="1"/>
    <row r="5612" ht="15" customHeight="1"/>
    <row r="5614" ht="15" customHeight="1"/>
    <row r="5616" ht="15" customHeight="1"/>
    <row r="5618" ht="15" customHeight="1"/>
    <row r="5620" ht="15" customHeight="1"/>
    <row r="5622" ht="15" customHeight="1"/>
    <row r="5624" ht="15" customHeight="1"/>
    <row r="5626" ht="15" customHeight="1"/>
    <row r="5628" ht="15" customHeight="1"/>
    <row r="5630" ht="15" customHeight="1"/>
    <row r="5632" ht="15" customHeight="1"/>
    <row r="5634" ht="15" customHeight="1"/>
    <row r="5636" ht="15" customHeight="1"/>
    <row r="5638" ht="15" customHeight="1"/>
    <row r="5640" ht="15" customHeight="1"/>
    <row r="5642" ht="15" customHeight="1"/>
    <row r="5644" ht="15" customHeight="1"/>
    <row r="5646" ht="15" customHeight="1"/>
    <row r="5648" ht="15" customHeight="1"/>
    <row r="5650" ht="15" customHeight="1"/>
    <row r="5652" ht="15" customHeight="1"/>
    <row r="5654" ht="15" customHeight="1"/>
    <row r="5656" ht="15" customHeight="1"/>
    <row r="5658" ht="15" customHeight="1"/>
    <row r="5660" ht="15" customHeight="1"/>
    <row r="5662" ht="15" customHeight="1"/>
    <row r="5664" ht="15" customHeight="1"/>
    <row r="5666" ht="15" customHeight="1"/>
    <row r="5668" ht="15" customHeight="1"/>
    <row r="5670" ht="15" customHeight="1"/>
    <row r="5672" ht="15" customHeight="1"/>
    <row r="5674" ht="15" customHeight="1"/>
    <row r="5676" ht="15" customHeight="1"/>
    <row r="5678" ht="15" customHeight="1"/>
    <row r="5680" ht="15" customHeight="1"/>
    <row r="5682" ht="15" customHeight="1"/>
    <row r="5684" ht="15" customHeight="1"/>
    <row r="5686" ht="15" customHeight="1"/>
    <row r="5688" ht="15" customHeight="1"/>
    <row r="5690" ht="15" customHeight="1"/>
    <row r="5692" ht="15" customHeight="1"/>
    <row r="5694" ht="15" customHeight="1"/>
    <row r="5696" ht="15" customHeight="1"/>
    <row r="5698" ht="15" customHeight="1"/>
    <row r="5700" ht="15" customHeight="1"/>
    <row r="5702" ht="15" customHeight="1"/>
    <row r="5704" ht="15" customHeight="1"/>
    <row r="5706" ht="15" customHeight="1"/>
    <row r="5708" ht="15" customHeight="1"/>
    <row r="5710" ht="15" customHeight="1"/>
    <row r="5712" ht="15" customHeight="1"/>
    <row r="5714" ht="15" customHeight="1"/>
    <row r="5716" ht="15" customHeight="1"/>
    <row r="5718" ht="15" customHeight="1"/>
    <row r="5720" ht="15" customHeight="1"/>
    <row r="5722" ht="15" customHeight="1"/>
    <row r="5724" ht="15" customHeight="1"/>
    <row r="5726" ht="15" customHeight="1"/>
    <row r="5728" ht="15" customHeight="1"/>
    <row r="5730" ht="15" customHeight="1"/>
    <row r="5732" ht="15" customHeight="1"/>
    <row r="5734" ht="15" customHeight="1"/>
    <row r="5736" ht="15" customHeight="1"/>
    <row r="5738" ht="15" customHeight="1"/>
    <row r="5740" ht="15" customHeight="1"/>
    <row r="5742" ht="15" customHeight="1"/>
    <row r="5744" ht="15" customHeight="1"/>
    <row r="5746" ht="15" customHeight="1"/>
    <row r="5748" ht="15" customHeight="1"/>
    <row r="5750" ht="15" customHeight="1"/>
    <row r="5752" ht="15" customHeight="1"/>
    <row r="5754" ht="15" customHeight="1"/>
    <row r="5756" ht="15" customHeight="1"/>
    <row r="5758" ht="15" customHeight="1"/>
    <row r="5760" ht="15" customHeight="1"/>
    <row r="5762" ht="15" customHeight="1"/>
    <row r="5764" ht="15" customHeight="1"/>
    <row r="5766" ht="15" customHeight="1"/>
    <row r="5768" ht="15" customHeight="1"/>
    <row r="5770" ht="15" customHeight="1"/>
    <row r="5772" ht="15" customHeight="1"/>
    <row r="5774" ht="15" customHeight="1"/>
    <row r="5776" ht="15" customHeight="1"/>
    <row r="5778" ht="15" customHeight="1"/>
    <row r="5780" ht="15" customHeight="1"/>
    <row r="5782" ht="15" customHeight="1"/>
    <row r="5784" ht="15" customHeight="1"/>
    <row r="5786" ht="15" customHeight="1"/>
    <row r="5788" ht="15" customHeight="1"/>
    <row r="5790" ht="15" customHeight="1"/>
    <row r="5792" ht="15" customHeight="1"/>
    <row r="5794" ht="15" customHeight="1"/>
    <row r="5796" ht="15" customHeight="1"/>
    <row r="5798" ht="15" customHeight="1"/>
    <row r="5800" ht="15" customHeight="1"/>
    <row r="5802" ht="15" customHeight="1"/>
    <row r="5804" ht="15" customHeight="1"/>
    <row r="5806" ht="15" customHeight="1"/>
    <row r="5808" ht="15" customHeight="1"/>
    <row r="5810" ht="15" customHeight="1"/>
    <row r="5812" ht="15" customHeight="1"/>
    <row r="5814" ht="15" customHeight="1"/>
    <row r="5816" ht="15" customHeight="1"/>
    <row r="5818" ht="15" customHeight="1"/>
    <row r="5820" ht="15" customHeight="1"/>
    <row r="5822" ht="15" customHeight="1"/>
    <row r="5824" ht="15" customHeight="1"/>
    <row r="5826" ht="15" customHeight="1"/>
    <row r="5828" ht="15" customHeight="1"/>
    <row r="5830" ht="15" customHeight="1"/>
    <row r="5832" ht="15" customHeight="1"/>
    <row r="5834" ht="15" customHeight="1"/>
    <row r="5836" ht="15" customHeight="1"/>
    <row r="5838" ht="15" customHeight="1"/>
    <row r="5840" ht="15" customHeight="1"/>
    <row r="5842" ht="15" customHeight="1"/>
    <row r="5844" ht="15" customHeight="1"/>
    <row r="5846" ht="15" customHeight="1"/>
    <row r="5848" ht="15" customHeight="1"/>
    <row r="5850" ht="15" customHeight="1"/>
    <row r="5852" ht="15" customHeight="1"/>
    <row r="5854" ht="15" customHeight="1"/>
    <row r="5856" ht="15" customHeight="1"/>
    <row r="5858" ht="15" customHeight="1"/>
    <row r="5860" ht="15" customHeight="1"/>
    <row r="5862" ht="15" customHeight="1"/>
    <row r="5864" ht="15" customHeight="1"/>
    <row r="5866" ht="15" customHeight="1"/>
    <row r="5868" ht="15" customHeight="1"/>
    <row r="5870" ht="15" customHeight="1"/>
    <row r="5872" ht="15" customHeight="1"/>
    <row r="5874" ht="15" customHeight="1"/>
    <row r="5876" ht="15" customHeight="1"/>
    <row r="5878" ht="15" customHeight="1"/>
    <row r="5880" ht="15" customHeight="1"/>
    <row r="5882" ht="15" customHeight="1"/>
    <row r="5884" ht="15" customHeight="1"/>
    <row r="5886" ht="15" customHeight="1"/>
    <row r="5888" ht="15" customHeight="1"/>
    <row r="5890" ht="15" customHeight="1"/>
    <row r="5892" ht="15" customHeight="1"/>
    <row r="5894" ht="15" customHeight="1"/>
    <row r="5896" ht="15" customHeight="1"/>
    <row r="5898" ht="15" customHeight="1"/>
    <row r="5900" ht="15" customHeight="1"/>
    <row r="5902" ht="15" customHeight="1"/>
    <row r="5904" ht="15" customHeight="1"/>
    <row r="5906" ht="15" customHeight="1"/>
    <row r="5908" ht="15" customHeight="1"/>
    <row r="5910" ht="15" customHeight="1"/>
    <row r="5912" ht="15" customHeight="1"/>
    <row r="5914" ht="15" customHeight="1"/>
    <row r="5916" ht="15" customHeight="1"/>
    <row r="5918" ht="15" customHeight="1"/>
    <row r="5920" ht="15" customHeight="1"/>
    <row r="5922" ht="15" customHeight="1"/>
    <row r="5924" ht="15" customHeight="1"/>
    <row r="5926" ht="15" customHeight="1"/>
    <row r="5928" ht="15" customHeight="1"/>
    <row r="5930" ht="15" customHeight="1"/>
    <row r="5932" ht="15" customHeight="1"/>
    <row r="5934" ht="15" customHeight="1"/>
    <row r="5936" ht="15" customHeight="1"/>
    <row r="5938" ht="15" customHeight="1"/>
    <row r="5940" ht="15" customHeight="1"/>
    <row r="5942" ht="15" customHeight="1"/>
    <row r="5944" ht="15" customHeight="1"/>
    <row r="5946" ht="15" customHeight="1"/>
    <row r="5948" ht="15" customHeight="1"/>
    <row r="5950" ht="15" customHeight="1"/>
    <row r="5952" ht="15" customHeight="1"/>
    <row r="5954" ht="15" customHeight="1"/>
    <row r="5956" ht="15" customHeight="1"/>
    <row r="5958" ht="15" customHeight="1"/>
    <row r="5960" ht="15" customHeight="1"/>
    <row r="5962" ht="15" customHeight="1"/>
    <row r="5964" ht="15" customHeight="1"/>
    <row r="5966" ht="15" customHeight="1"/>
    <row r="5968" ht="15" customHeight="1"/>
    <row r="5970" ht="15" customHeight="1"/>
    <row r="5972" ht="15" customHeight="1"/>
    <row r="5974" ht="15" customHeight="1"/>
    <row r="5976" ht="15" customHeight="1"/>
    <row r="5978" ht="15" customHeight="1"/>
    <row r="5980" ht="15" customHeight="1"/>
    <row r="5982" ht="15" customHeight="1"/>
    <row r="5984" ht="15" customHeight="1"/>
    <row r="5986" ht="15" customHeight="1"/>
    <row r="5988" ht="15" customHeight="1"/>
    <row r="5990" ht="15" customHeight="1"/>
    <row r="5992" ht="15" customHeight="1"/>
    <row r="5994" ht="15" customHeight="1"/>
    <row r="5996" ht="15" customHeight="1"/>
    <row r="5998" ht="15" customHeight="1"/>
    <row r="6000" ht="15" customHeight="1"/>
    <row r="6002" ht="15" customHeight="1"/>
    <row r="6004" ht="15" customHeight="1"/>
    <row r="6006" ht="15" customHeight="1"/>
    <row r="6008" ht="15" customHeight="1"/>
    <row r="6010" ht="15" customHeight="1"/>
    <row r="6012" ht="15" customHeight="1"/>
    <row r="6014" ht="15" customHeight="1"/>
    <row r="6016" ht="15" customHeight="1"/>
    <row r="6018" ht="15" customHeight="1"/>
    <row r="6020" ht="15" customHeight="1"/>
    <row r="6022" ht="15" customHeight="1"/>
    <row r="6024" ht="15" customHeight="1"/>
    <row r="6026" ht="15" customHeight="1"/>
    <row r="6028" ht="15" customHeight="1"/>
    <row r="6030" ht="15" customHeight="1"/>
    <row r="6032" ht="15" customHeight="1"/>
    <row r="6034" ht="15" customHeight="1"/>
    <row r="6036" ht="15" customHeight="1"/>
    <row r="6038" ht="15" customHeight="1"/>
    <row r="6040" ht="15" customHeight="1"/>
    <row r="6042" ht="15" customHeight="1"/>
    <row r="6044" ht="15" customHeight="1"/>
    <row r="6046" ht="15" customHeight="1"/>
    <row r="6048" ht="15" customHeight="1"/>
    <row r="6050" ht="15" customHeight="1"/>
    <row r="6052" ht="15" customHeight="1"/>
    <row r="6054" ht="15" customHeight="1"/>
    <row r="6056" ht="15" customHeight="1"/>
    <row r="6058" ht="15" customHeight="1"/>
    <row r="6060" ht="15" customHeight="1"/>
    <row r="6062" ht="15" customHeight="1"/>
    <row r="6064" ht="15" customHeight="1"/>
    <row r="6066" ht="15" customHeight="1"/>
    <row r="6068" ht="15" customHeight="1"/>
    <row r="6070" ht="15" customHeight="1"/>
    <row r="6072" ht="15" customHeight="1"/>
    <row r="6074" ht="15" customHeight="1"/>
    <row r="6076" ht="15" customHeight="1"/>
    <row r="6078" ht="15" customHeight="1"/>
    <row r="6080" ht="15" customHeight="1"/>
    <row r="6082" ht="15" customHeight="1"/>
    <row r="6084" ht="15" customHeight="1"/>
    <row r="6086" ht="15" customHeight="1"/>
    <row r="6088" ht="15" customHeight="1"/>
    <row r="6090" ht="15" customHeight="1"/>
    <row r="6092" ht="15" customHeight="1"/>
    <row r="6094" ht="15" customHeight="1"/>
    <row r="6096" ht="15" customHeight="1"/>
    <row r="6098" ht="15" customHeight="1"/>
    <row r="6100" ht="15" customHeight="1"/>
    <row r="6102" ht="15" customHeight="1"/>
    <row r="6104" ht="15" customHeight="1"/>
    <row r="6106" ht="15" customHeight="1"/>
    <row r="6108" ht="15" customHeight="1"/>
    <row r="6110" ht="15" customHeight="1"/>
    <row r="6112" ht="15" customHeight="1"/>
    <row r="6114" ht="15" customHeight="1"/>
    <row r="6116" ht="15" customHeight="1"/>
    <row r="6118" ht="15" customHeight="1"/>
    <row r="6120" ht="15" customHeight="1"/>
    <row r="6122" ht="15" customHeight="1"/>
    <row r="6124" ht="15" customHeight="1"/>
    <row r="6126" ht="15" customHeight="1"/>
    <row r="6128" ht="15" customHeight="1"/>
    <row r="6130" ht="15" customHeight="1"/>
    <row r="6132" ht="15" customHeight="1"/>
    <row r="6134" ht="15" customHeight="1"/>
    <row r="6136" ht="15" customHeight="1"/>
    <row r="6138" ht="15" customHeight="1"/>
    <row r="6140" ht="15" customHeight="1"/>
    <row r="6142" ht="15" customHeight="1"/>
    <row r="6144" ht="15" customHeight="1"/>
    <row r="6146" ht="15" customHeight="1"/>
    <row r="6148" ht="15" customHeight="1"/>
    <row r="6150" ht="15" customHeight="1"/>
    <row r="6152" ht="15" customHeight="1"/>
    <row r="6154" ht="15" customHeight="1"/>
    <row r="6156" ht="15" customHeight="1"/>
    <row r="6158" ht="15" customHeight="1"/>
    <row r="6160" ht="15" customHeight="1"/>
    <row r="6162" ht="15" customHeight="1"/>
    <row r="6164" ht="15" customHeight="1"/>
    <row r="6166" ht="15" customHeight="1"/>
    <row r="6168" ht="15" customHeight="1"/>
    <row r="6170" ht="15" customHeight="1"/>
    <row r="6172" ht="15" customHeight="1"/>
    <row r="6174" ht="15" customHeight="1"/>
    <row r="6176" ht="15" customHeight="1"/>
    <row r="6178" ht="15" customHeight="1"/>
    <row r="6180" ht="15" customHeight="1"/>
    <row r="6182" ht="15" customHeight="1"/>
    <row r="6184" ht="15" customHeight="1"/>
    <row r="6186" ht="15" customHeight="1"/>
    <row r="6188" ht="15" customHeight="1"/>
    <row r="6190" ht="15" customHeight="1"/>
    <row r="6192" ht="15" customHeight="1"/>
    <row r="6194" ht="15" customHeight="1"/>
    <row r="6196" ht="15" customHeight="1"/>
    <row r="6198" ht="15" customHeight="1"/>
    <row r="6200" ht="15" customHeight="1"/>
    <row r="6202" ht="15" customHeight="1"/>
    <row r="6204" ht="15" customHeight="1"/>
    <row r="6206" ht="15" customHeight="1"/>
    <row r="6208" ht="15" customHeight="1"/>
    <row r="6210" ht="15" customHeight="1"/>
    <row r="6212" ht="15" customHeight="1"/>
    <row r="6214" ht="15" customHeight="1"/>
    <row r="6216" ht="15" customHeight="1"/>
    <row r="6218" ht="15" customHeight="1"/>
    <row r="6220" ht="15" customHeight="1"/>
    <row r="6222" ht="15" customHeight="1"/>
    <row r="6224" ht="15" customHeight="1"/>
    <row r="6226" ht="15" customHeight="1"/>
    <row r="6228" ht="15" customHeight="1"/>
    <row r="6230" ht="15" customHeight="1"/>
    <row r="6232" ht="15" customHeight="1"/>
    <row r="6234" ht="15" customHeight="1"/>
    <row r="6236" ht="15" customHeight="1"/>
    <row r="6238" ht="15" customHeight="1"/>
    <row r="6240" ht="15" customHeight="1"/>
    <row r="6242" ht="15" customHeight="1"/>
    <row r="6244" ht="15" customHeight="1"/>
    <row r="6246" ht="15" customHeight="1"/>
    <row r="6248" ht="15" customHeight="1"/>
    <row r="6250" ht="15" customHeight="1"/>
    <row r="6252" ht="15" customHeight="1"/>
    <row r="6254" ht="15" customHeight="1"/>
    <row r="6256" ht="15" customHeight="1"/>
    <row r="6258" ht="15" customHeight="1"/>
    <row r="6260" ht="15" customHeight="1"/>
    <row r="6262" ht="15" customHeight="1"/>
    <row r="6264" ht="15" customHeight="1"/>
    <row r="6266" ht="15" customHeight="1"/>
    <row r="6268" ht="15" customHeight="1"/>
    <row r="6270" ht="15" customHeight="1"/>
    <row r="6272" ht="15" customHeight="1"/>
    <row r="6274" ht="15" customHeight="1"/>
    <row r="6276" ht="15" customHeight="1"/>
    <row r="6278" ht="15" customHeight="1"/>
    <row r="6280" ht="15" customHeight="1"/>
    <row r="6282" ht="15" customHeight="1"/>
    <row r="6284" ht="15" customHeight="1"/>
    <row r="6286" ht="15" customHeight="1"/>
    <row r="6288" ht="15" customHeight="1"/>
    <row r="6290" ht="15" customHeight="1"/>
    <row r="6292" ht="15" customHeight="1"/>
    <row r="6294" ht="15" customHeight="1"/>
    <row r="6296" ht="15" customHeight="1"/>
    <row r="6298" ht="15" customHeight="1"/>
    <row r="6300" ht="15" customHeight="1"/>
    <row r="6302" ht="15" customHeight="1"/>
    <row r="6304" ht="15" customHeight="1"/>
    <row r="6306" ht="15" customHeight="1"/>
    <row r="6308" ht="15" customHeight="1"/>
    <row r="6310" ht="15" customHeight="1"/>
    <row r="6312" ht="15" customHeight="1"/>
    <row r="6314" ht="15" customHeight="1"/>
    <row r="6316" ht="15" customHeight="1"/>
    <row r="6318" ht="15" customHeight="1"/>
    <row r="6320" ht="15" customHeight="1"/>
    <row r="6322" ht="15" customHeight="1"/>
    <row r="6324" ht="15" customHeight="1"/>
    <row r="6326" ht="15" customHeight="1"/>
    <row r="6328" ht="15" customHeight="1"/>
    <row r="6330" ht="15" customHeight="1"/>
    <row r="6332" ht="15" customHeight="1"/>
    <row r="6334" ht="15" customHeight="1"/>
    <row r="6336" ht="15" customHeight="1"/>
    <row r="6338" ht="15" customHeight="1"/>
    <row r="6340" ht="15" customHeight="1"/>
    <row r="6342" ht="15" customHeight="1"/>
    <row r="6344" ht="15" customHeight="1"/>
    <row r="6346" ht="15" customHeight="1"/>
    <row r="6348" ht="15" customHeight="1"/>
    <row r="6350" ht="15" customHeight="1"/>
    <row r="6352" ht="15" customHeight="1"/>
    <row r="6354" ht="15" customHeight="1"/>
    <row r="6356" ht="15" customHeight="1"/>
    <row r="6358" ht="15" customHeight="1"/>
    <row r="6360" ht="15" customHeight="1"/>
    <row r="6362" ht="15" customHeight="1"/>
    <row r="6364" ht="15" customHeight="1"/>
    <row r="6366" ht="15" customHeight="1"/>
    <row r="6368" ht="15" customHeight="1"/>
    <row r="6370" ht="15" customHeight="1"/>
    <row r="6372" ht="15" customHeight="1"/>
    <row r="6374" ht="15" customHeight="1"/>
    <row r="6376" ht="15" customHeight="1"/>
    <row r="6378" ht="15" customHeight="1"/>
    <row r="6380" ht="15" customHeight="1"/>
    <row r="6382" ht="15" customHeight="1"/>
    <row r="6384" ht="15" customHeight="1"/>
    <row r="6386" ht="15" customHeight="1"/>
    <row r="6388" ht="15" customHeight="1"/>
    <row r="6390" ht="15" customHeight="1"/>
    <row r="6392" ht="15" customHeight="1"/>
    <row r="6394" ht="15" customHeight="1"/>
    <row r="6396" ht="15" customHeight="1"/>
    <row r="6398" ht="15" customHeight="1"/>
    <row r="6400" ht="15" customHeight="1"/>
    <row r="6402" ht="15" customHeight="1"/>
    <row r="6404" ht="15" customHeight="1"/>
    <row r="6406" ht="15" customHeight="1"/>
    <row r="6408" ht="15" customHeight="1"/>
    <row r="6410" ht="15" customHeight="1"/>
    <row r="6412" ht="15" customHeight="1"/>
    <row r="6414" ht="15" customHeight="1"/>
    <row r="6416" ht="15" customHeight="1"/>
    <row r="6418" ht="15" customHeight="1"/>
    <row r="6420" ht="15" customHeight="1"/>
    <row r="6422" ht="15" customHeight="1"/>
    <row r="6424" ht="15" customHeight="1"/>
    <row r="6426" ht="15" customHeight="1"/>
    <row r="6428" ht="15" customHeight="1"/>
    <row r="6430" ht="15" customHeight="1"/>
    <row r="6432" ht="15" customHeight="1"/>
    <row r="6434" ht="15" customHeight="1"/>
    <row r="6436" ht="15" customHeight="1"/>
    <row r="6438" ht="15" customHeight="1"/>
    <row r="6440" ht="15" customHeight="1"/>
    <row r="6442" ht="15" customHeight="1"/>
    <row r="6444" ht="15" customHeight="1"/>
    <row r="6446" ht="15" customHeight="1"/>
    <row r="6448" ht="15" customHeight="1"/>
    <row r="6450" ht="15" customHeight="1"/>
    <row r="6452" ht="15" customHeight="1"/>
    <row r="6454" ht="15" customHeight="1"/>
    <row r="6456" ht="15" customHeight="1"/>
    <row r="6458" ht="15" customHeight="1"/>
    <row r="6460" ht="15" customHeight="1"/>
    <row r="6462" ht="15" customHeight="1"/>
    <row r="6464" ht="15" customHeight="1"/>
    <row r="6466" ht="15" customHeight="1"/>
    <row r="6468" ht="15" customHeight="1"/>
    <row r="6470" ht="15" customHeight="1"/>
    <row r="6472" ht="15" customHeight="1"/>
    <row r="6474" ht="15" customHeight="1"/>
    <row r="6476" ht="15" customHeight="1"/>
    <row r="6478" ht="15" customHeight="1"/>
    <row r="6480" ht="15" customHeight="1"/>
    <row r="6482" ht="15" customHeight="1"/>
    <row r="6484" ht="15" customHeight="1"/>
    <row r="6486" ht="15" customHeight="1"/>
    <row r="6488" ht="15" customHeight="1"/>
    <row r="6490" ht="15" customHeight="1"/>
    <row r="6492" ht="15" customHeight="1"/>
    <row r="6494" ht="15" customHeight="1"/>
    <row r="6496" ht="15" customHeight="1"/>
    <row r="6498" ht="15" customHeight="1"/>
    <row r="6500" ht="15" customHeight="1"/>
    <row r="6502" ht="15" customHeight="1"/>
    <row r="6504" ht="15" customHeight="1"/>
    <row r="6506" ht="15" customHeight="1"/>
    <row r="6508" ht="15" customHeight="1"/>
    <row r="6510" ht="15" customHeight="1"/>
    <row r="6512" ht="15" customHeight="1"/>
    <row r="6514" ht="15" customHeight="1"/>
    <row r="6516" ht="15" customHeight="1"/>
    <row r="6518" ht="15" customHeight="1"/>
    <row r="6520" ht="15" customHeight="1"/>
    <row r="6522" ht="15" customHeight="1"/>
    <row r="6524" ht="15" customHeight="1"/>
    <row r="6526" ht="15" customHeight="1"/>
    <row r="6528" ht="15" customHeight="1"/>
    <row r="6530" ht="15" customHeight="1"/>
    <row r="6532" ht="15" customHeight="1"/>
    <row r="6534" ht="15" customHeight="1"/>
    <row r="6536" ht="15" customHeight="1"/>
    <row r="6538" ht="15" customHeight="1"/>
    <row r="6540" ht="15" customHeight="1"/>
    <row r="6542" ht="15" customHeight="1"/>
    <row r="6544" ht="15" customHeight="1"/>
    <row r="6546" ht="15" customHeight="1"/>
    <row r="6548" ht="15" customHeight="1"/>
    <row r="6550" ht="15" customHeight="1"/>
    <row r="6552" ht="15" customHeight="1"/>
    <row r="6554" ht="15" customHeight="1"/>
    <row r="6556" ht="15" customHeight="1"/>
    <row r="6558" ht="15" customHeight="1"/>
    <row r="6560" ht="15" customHeight="1"/>
    <row r="6562" ht="15" customHeight="1"/>
    <row r="6564" ht="15" customHeight="1"/>
    <row r="6566" ht="15" customHeight="1"/>
    <row r="6568" ht="15" customHeight="1"/>
    <row r="6570" ht="15" customHeight="1"/>
    <row r="6572" ht="15" customHeight="1"/>
    <row r="6574" ht="15" customHeight="1"/>
    <row r="6576" ht="15" customHeight="1"/>
    <row r="6578" ht="15" customHeight="1"/>
    <row r="6580" ht="15" customHeight="1"/>
    <row r="6582" ht="15" customHeight="1"/>
    <row r="6584" ht="15" customHeight="1"/>
    <row r="6586" ht="15" customHeight="1"/>
    <row r="6588" ht="15" customHeight="1"/>
    <row r="6590" ht="15" customHeight="1"/>
    <row r="6592" ht="15" customHeight="1"/>
    <row r="6594" ht="15" customHeight="1"/>
    <row r="6596" ht="15" customHeight="1"/>
    <row r="6598" ht="15" customHeight="1"/>
    <row r="6600" ht="15" customHeight="1"/>
    <row r="6602" ht="15" customHeight="1"/>
    <row r="6604" ht="15" customHeight="1"/>
    <row r="6606" ht="15" customHeight="1"/>
    <row r="6608" ht="15" customHeight="1"/>
    <row r="6610" ht="15" customHeight="1"/>
    <row r="6612" ht="15" customHeight="1"/>
    <row r="6614" ht="15" customHeight="1"/>
    <row r="6616" ht="15" customHeight="1"/>
    <row r="6618" ht="15" customHeight="1"/>
    <row r="6620" ht="15" customHeight="1"/>
    <row r="6622" ht="15" customHeight="1"/>
    <row r="6624" ht="15" customHeight="1"/>
    <row r="6626" ht="15" customHeight="1"/>
    <row r="6628" ht="15" customHeight="1"/>
    <row r="6630" ht="15" customHeight="1"/>
    <row r="6632" ht="15" customHeight="1"/>
    <row r="6634" ht="15" customHeight="1"/>
    <row r="6636" ht="15" customHeight="1"/>
    <row r="6638" ht="15" customHeight="1"/>
    <row r="6640" ht="15" customHeight="1"/>
    <row r="6642" ht="15" customHeight="1"/>
    <row r="6644" ht="15" customHeight="1"/>
    <row r="6646" ht="15" customHeight="1"/>
    <row r="6648" ht="15" customHeight="1"/>
    <row r="6650" ht="15" customHeight="1"/>
    <row r="6652" ht="15" customHeight="1"/>
    <row r="6654" ht="15" customHeight="1"/>
    <row r="6656" ht="15" customHeight="1"/>
    <row r="6658" ht="15" customHeight="1"/>
    <row r="6660" ht="15" customHeight="1"/>
    <row r="6662" ht="15" customHeight="1"/>
    <row r="6664" ht="15" customHeight="1"/>
    <row r="6666" ht="15" customHeight="1"/>
    <row r="6668" ht="15" customHeight="1"/>
    <row r="6670" ht="15" customHeight="1"/>
    <row r="6672" ht="15" customHeight="1"/>
    <row r="6674" ht="15" customHeight="1"/>
    <row r="6676" ht="15" customHeight="1"/>
    <row r="6678" ht="15" customHeight="1"/>
    <row r="6680" ht="15" customHeight="1"/>
    <row r="6682" ht="15" customHeight="1"/>
    <row r="6684" ht="15" customHeight="1"/>
    <row r="6686" ht="15" customHeight="1"/>
    <row r="6688" ht="15" customHeight="1"/>
    <row r="6690" ht="15" customHeight="1"/>
    <row r="6692" ht="15" customHeight="1"/>
    <row r="6694" ht="15" customHeight="1"/>
    <row r="6696" ht="15" customHeight="1"/>
    <row r="6698" ht="15" customHeight="1"/>
    <row r="6700" ht="15" customHeight="1"/>
    <row r="6702" ht="15" customHeight="1"/>
    <row r="6704" ht="15" customHeight="1"/>
    <row r="6706" ht="15" customHeight="1"/>
    <row r="6708" ht="15" customHeight="1"/>
    <row r="6710" ht="15" customHeight="1"/>
    <row r="6712" ht="15" customHeight="1"/>
    <row r="6714" ht="15" customHeight="1"/>
    <row r="6716" ht="15" customHeight="1"/>
    <row r="6718" ht="15" customHeight="1"/>
    <row r="6720" ht="15" customHeight="1"/>
    <row r="6722" ht="15" customHeight="1"/>
    <row r="6724" ht="15" customHeight="1"/>
    <row r="6726" ht="15" customHeight="1"/>
    <row r="6728" ht="15" customHeight="1"/>
    <row r="6730" ht="15" customHeight="1"/>
    <row r="6732" ht="15" customHeight="1"/>
    <row r="6734" ht="15" customHeight="1"/>
    <row r="6736" ht="15" customHeight="1"/>
    <row r="6738" ht="15" customHeight="1"/>
    <row r="6740" ht="15" customHeight="1"/>
    <row r="6742" ht="15" customHeight="1"/>
    <row r="6744" ht="15" customHeight="1"/>
    <row r="6746" ht="15" customHeight="1"/>
    <row r="6748" ht="15" customHeight="1"/>
    <row r="6750" ht="15" customHeight="1"/>
    <row r="6752" ht="15" customHeight="1"/>
    <row r="6754" ht="15" customHeight="1"/>
    <row r="6756" ht="15" customHeight="1"/>
    <row r="6758" ht="15" customHeight="1"/>
    <row r="6760" ht="15" customHeight="1"/>
    <row r="6762" ht="15" customHeight="1"/>
    <row r="6764" ht="15" customHeight="1"/>
    <row r="6766" ht="15" customHeight="1"/>
    <row r="6768" ht="15" customHeight="1"/>
    <row r="6770" ht="15" customHeight="1"/>
    <row r="6772" ht="15" customHeight="1"/>
    <row r="6774" ht="15" customHeight="1"/>
    <row r="6776" ht="15" customHeight="1"/>
    <row r="6778" ht="15" customHeight="1"/>
    <row r="6780" ht="15" customHeight="1"/>
    <row r="6782" ht="15" customHeight="1"/>
    <row r="6784" ht="15" customHeight="1"/>
    <row r="6786" ht="15" customHeight="1"/>
    <row r="6788" ht="15" customHeight="1"/>
    <row r="6790" ht="15" customHeight="1"/>
    <row r="6792" ht="15" customHeight="1"/>
    <row r="6794" ht="15" customHeight="1"/>
    <row r="6796" ht="15" customHeight="1"/>
    <row r="6798" ht="15" customHeight="1"/>
    <row r="6800" ht="15" customHeight="1"/>
    <row r="6802" ht="15" customHeight="1"/>
    <row r="6804" ht="15" customHeight="1"/>
    <row r="6806" ht="15" customHeight="1"/>
    <row r="6808" ht="15" customHeight="1"/>
    <row r="6810" ht="15" customHeight="1"/>
    <row r="6812" ht="15" customHeight="1"/>
    <row r="6814" ht="15" customHeight="1"/>
    <row r="6816" ht="15" customHeight="1"/>
    <row r="6818" ht="15" customHeight="1"/>
    <row r="6820" ht="15" customHeight="1"/>
    <row r="6822" ht="15" customHeight="1"/>
    <row r="6824" ht="15" customHeight="1"/>
    <row r="6826" ht="15" customHeight="1"/>
    <row r="6828" ht="15" customHeight="1"/>
    <row r="6830" ht="15" customHeight="1"/>
    <row r="6832" ht="15" customHeight="1"/>
    <row r="6834" ht="15" customHeight="1"/>
    <row r="6836" ht="15" customHeight="1"/>
    <row r="6838" ht="15" customHeight="1"/>
    <row r="6840" ht="15" customHeight="1"/>
    <row r="6842" ht="15" customHeight="1"/>
    <row r="6844" ht="15" customHeight="1"/>
    <row r="6846" ht="15" customHeight="1"/>
    <row r="6848" ht="15" customHeight="1"/>
    <row r="6850" ht="15" customHeight="1"/>
    <row r="6852" ht="15" customHeight="1"/>
    <row r="6854" ht="15" customHeight="1"/>
    <row r="6856" ht="15" customHeight="1"/>
    <row r="6858" ht="15" customHeight="1"/>
    <row r="6860" ht="15" customHeight="1"/>
    <row r="6862" ht="15" customHeight="1"/>
    <row r="6864" ht="15" customHeight="1"/>
    <row r="6866" ht="15" customHeight="1"/>
    <row r="6868" ht="15" customHeight="1"/>
    <row r="6870" ht="15" customHeight="1"/>
    <row r="6872" ht="15" customHeight="1"/>
    <row r="6874" ht="15" customHeight="1"/>
    <row r="6876" ht="15" customHeight="1"/>
    <row r="6878" ht="15" customHeight="1"/>
    <row r="6880" ht="15" customHeight="1"/>
    <row r="6882" ht="15" customHeight="1"/>
    <row r="6884" ht="15" customHeight="1"/>
    <row r="6886" ht="15" customHeight="1"/>
    <row r="6888" ht="15" customHeight="1"/>
    <row r="6890" ht="15" customHeight="1"/>
    <row r="6892" ht="15" customHeight="1"/>
    <row r="6894" ht="15" customHeight="1"/>
    <row r="6896" ht="15" customHeight="1"/>
    <row r="6898" ht="15" customHeight="1"/>
    <row r="6900" ht="15" customHeight="1"/>
    <row r="6902" ht="15" customHeight="1"/>
    <row r="6904" ht="15" customHeight="1"/>
    <row r="6906" ht="15" customHeight="1"/>
    <row r="6908" ht="15" customHeight="1"/>
    <row r="6910" ht="15" customHeight="1"/>
    <row r="6912" ht="15" customHeight="1"/>
    <row r="6914" ht="15" customHeight="1"/>
    <row r="6916" ht="15" customHeight="1"/>
    <row r="6918" ht="15" customHeight="1"/>
    <row r="6920" ht="15" customHeight="1"/>
    <row r="6922" ht="15" customHeight="1"/>
    <row r="6924" ht="15" customHeight="1"/>
    <row r="6926" ht="15" customHeight="1"/>
    <row r="6928" ht="15" customHeight="1"/>
    <row r="6930" ht="15" customHeight="1"/>
    <row r="6932" ht="15" customHeight="1"/>
    <row r="6934" ht="15" customHeight="1"/>
    <row r="6936" ht="15" customHeight="1"/>
    <row r="6938" ht="15" customHeight="1"/>
    <row r="6940" ht="15" customHeight="1"/>
    <row r="6942" ht="15" customHeight="1"/>
    <row r="6944" ht="15" customHeight="1"/>
    <row r="6946" ht="15" customHeight="1"/>
    <row r="6948" ht="15" customHeight="1"/>
    <row r="6950" ht="15" customHeight="1"/>
    <row r="6952" ht="15" customHeight="1"/>
    <row r="6954" ht="15" customHeight="1"/>
    <row r="6956" ht="15" customHeight="1"/>
    <row r="6958" ht="15" customHeight="1"/>
    <row r="6960" ht="15" customHeight="1"/>
    <row r="6962" ht="15" customHeight="1"/>
    <row r="6964" ht="15" customHeight="1"/>
    <row r="6966" ht="15" customHeight="1"/>
    <row r="6968" ht="15" customHeight="1"/>
    <row r="6970" ht="15" customHeight="1"/>
    <row r="6972" ht="15" customHeight="1"/>
    <row r="6974" ht="15" customHeight="1"/>
    <row r="6976" ht="15" customHeight="1"/>
    <row r="6978" ht="15" customHeight="1"/>
    <row r="6980" ht="15" customHeight="1"/>
    <row r="6982" ht="15" customHeight="1"/>
    <row r="6984" ht="15" customHeight="1"/>
    <row r="6986" ht="15" customHeight="1"/>
    <row r="6988" ht="15" customHeight="1"/>
    <row r="6990" ht="15" customHeight="1"/>
    <row r="6992" ht="15" customHeight="1"/>
    <row r="6994" ht="15" customHeight="1"/>
    <row r="6996" ht="15" customHeight="1"/>
    <row r="6998" ht="15" customHeight="1"/>
    <row r="7000" ht="15" customHeight="1"/>
    <row r="7002" ht="15" customHeight="1"/>
    <row r="7004" ht="15" customHeight="1"/>
    <row r="7006" ht="15" customHeight="1"/>
    <row r="7008" ht="15" customHeight="1"/>
    <row r="7010" ht="15" customHeight="1"/>
    <row r="7012" ht="15" customHeight="1"/>
    <row r="7014" ht="15" customHeight="1"/>
    <row r="7016" ht="15" customHeight="1"/>
    <row r="7018" ht="15" customHeight="1"/>
    <row r="7020" ht="15" customHeight="1"/>
    <row r="7022" ht="15" customHeight="1"/>
    <row r="7024" ht="15" customHeight="1"/>
    <row r="7026" ht="15" customHeight="1"/>
    <row r="7028" ht="15" customHeight="1"/>
    <row r="7030" ht="15" customHeight="1"/>
    <row r="7032" ht="15" customHeight="1"/>
    <row r="7034" ht="15" customHeight="1"/>
    <row r="7036" ht="15" customHeight="1"/>
    <row r="7038" ht="15" customHeight="1"/>
    <row r="7040" ht="15" customHeight="1"/>
    <row r="7042" ht="15" customHeight="1"/>
    <row r="7044" ht="15" customHeight="1"/>
    <row r="7046" ht="15" customHeight="1"/>
    <row r="7048" ht="15" customHeight="1"/>
    <row r="7050" ht="15" customHeight="1"/>
    <row r="7052" ht="15" customHeight="1"/>
    <row r="7054" ht="15" customHeight="1"/>
    <row r="7056" ht="15" customHeight="1"/>
    <row r="7058" ht="15" customHeight="1"/>
    <row r="7060" ht="15" customHeight="1"/>
    <row r="7062" ht="15" customHeight="1"/>
    <row r="7064" ht="15" customHeight="1"/>
    <row r="7066" ht="15" customHeight="1"/>
    <row r="7068" ht="15" customHeight="1"/>
    <row r="7070" ht="15" customHeight="1"/>
    <row r="7072" ht="15" customHeight="1"/>
    <row r="7074" ht="15" customHeight="1"/>
    <row r="7076" ht="15" customHeight="1"/>
    <row r="7078" ht="15" customHeight="1"/>
    <row r="7080" ht="15" customHeight="1"/>
    <row r="7082" ht="15" customHeight="1"/>
    <row r="7084" ht="15" customHeight="1"/>
    <row r="7086" ht="15" customHeight="1"/>
    <row r="7088" ht="15" customHeight="1"/>
    <row r="7090" ht="15" customHeight="1"/>
    <row r="7092" ht="15" customHeight="1"/>
    <row r="7094" ht="15" customHeight="1"/>
    <row r="7096" ht="15" customHeight="1"/>
    <row r="7098" ht="15" customHeight="1"/>
    <row r="7100" ht="15" customHeight="1"/>
    <row r="7102" ht="15" customHeight="1"/>
    <row r="7104" ht="15" customHeight="1"/>
    <row r="7106" ht="15" customHeight="1"/>
    <row r="7108" ht="15" customHeight="1"/>
    <row r="7110" ht="15" customHeight="1"/>
    <row r="7112" ht="15" customHeight="1"/>
    <row r="7114" ht="15" customHeight="1"/>
    <row r="7116" ht="15" customHeight="1"/>
    <row r="7118" ht="15" customHeight="1"/>
    <row r="7120" ht="15" customHeight="1"/>
    <row r="7122" ht="15" customHeight="1"/>
    <row r="7124" ht="15" customHeight="1"/>
    <row r="7126" ht="15" customHeight="1"/>
    <row r="7128" ht="15" customHeight="1"/>
    <row r="7130" ht="15" customHeight="1"/>
    <row r="7132" ht="15" customHeight="1"/>
    <row r="7134" ht="15" customHeight="1"/>
    <row r="7136" ht="15" customHeight="1"/>
    <row r="7138" ht="15" customHeight="1"/>
    <row r="7140" ht="15" customHeight="1"/>
    <row r="7142" ht="15" customHeight="1"/>
    <row r="7144" ht="15" customHeight="1"/>
    <row r="7146" ht="15" customHeight="1"/>
    <row r="7148" ht="15" customHeight="1"/>
    <row r="7150" ht="15" customHeight="1"/>
    <row r="7152" ht="15" customHeight="1"/>
    <row r="7154" ht="15" customHeight="1"/>
    <row r="7156" ht="15" customHeight="1"/>
    <row r="7158" ht="15" customHeight="1"/>
    <row r="7160" ht="15" customHeight="1"/>
    <row r="7162" ht="15" customHeight="1"/>
    <row r="7164" ht="15" customHeight="1"/>
    <row r="7166" ht="15" customHeight="1"/>
    <row r="7168" ht="15" customHeight="1"/>
    <row r="7170" ht="15" customHeight="1"/>
    <row r="7172" ht="15" customHeight="1"/>
    <row r="7174" ht="15" customHeight="1"/>
    <row r="7176" ht="15" customHeight="1"/>
    <row r="7178" ht="15" customHeight="1"/>
    <row r="7180" ht="15" customHeight="1"/>
    <row r="7182" ht="15" customHeight="1"/>
    <row r="7184" ht="15" customHeight="1"/>
    <row r="7186" ht="15" customHeight="1"/>
    <row r="7188" ht="15" customHeight="1"/>
    <row r="7190" ht="15" customHeight="1"/>
    <row r="7192" ht="15" customHeight="1"/>
    <row r="7194" ht="15" customHeight="1"/>
    <row r="7196" ht="15" customHeight="1"/>
    <row r="7198" ht="15" customHeight="1"/>
    <row r="7200" ht="15" customHeight="1"/>
    <row r="7202" ht="15" customHeight="1"/>
    <row r="7204" ht="15" customHeight="1"/>
    <row r="7206" ht="15" customHeight="1"/>
    <row r="7208" ht="15" customHeight="1"/>
    <row r="7210" ht="15" customHeight="1"/>
    <row r="7212" ht="15" customHeight="1"/>
    <row r="7214" ht="15" customHeight="1"/>
    <row r="7216" ht="15" customHeight="1"/>
    <row r="7218" ht="15" customHeight="1"/>
    <row r="7220" ht="15" customHeight="1"/>
    <row r="7222" ht="15" customHeight="1"/>
    <row r="7224" ht="15" customHeight="1"/>
    <row r="7226" ht="15" customHeight="1"/>
    <row r="7228" ht="15" customHeight="1"/>
    <row r="7230" ht="15" customHeight="1"/>
    <row r="7232" ht="15" customHeight="1"/>
    <row r="7234" ht="15" customHeight="1"/>
    <row r="7236" ht="15" customHeight="1"/>
    <row r="7238" ht="15" customHeight="1"/>
    <row r="7240" ht="15" customHeight="1"/>
    <row r="7242" ht="15" customHeight="1"/>
    <row r="7244" ht="15" customHeight="1"/>
    <row r="7246" ht="15" customHeight="1"/>
    <row r="7248" ht="15" customHeight="1"/>
    <row r="7250" ht="15" customHeight="1"/>
    <row r="7252" ht="15" customHeight="1"/>
    <row r="7254" ht="15" customHeight="1"/>
    <row r="7256" ht="15" customHeight="1"/>
    <row r="7258" ht="15" customHeight="1"/>
    <row r="7260" ht="15" customHeight="1"/>
    <row r="7262" ht="15" customHeight="1"/>
    <row r="7264" ht="15" customHeight="1"/>
    <row r="7266" ht="15" customHeight="1"/>
    <row r="7268" ht="15" customHeight="1"/>
    <row r="7270" ht="15" customHeight="1"/>
    <row r="7272" ht="15" customHeight="1"/>
    <row r="7274" ht="15" customHeight="1"/>
    <row r="7276" ht="15" customHeight="1"/>
    <row r="7278" ht="15" customHeight="1"/>
    <row r="7280" ht="15" customHeight="1"/>
    <row r="7282" ht="15" customHeight="1"/>
    <row r="7284" ht="15" customHeight="1"/>
    <row r="7286" ht="15" customHeight="1"/>
    <row r="7288" ht="15" customHeight="1"/>
    <row r="7290" ht="15" customHeight="1"/>
    <row r="7292" ht="15" customHeight="1"/>
    <row r="7294" ht="15" customHeight="1"/>
    <row r="7296" ht="15" customHeight="1"/>
    <row r="7298" ht="15" customHeight="1"/>
    <row r="7300" ht="15" customHeight="1"/>
    <row r="7302" ht="15" customHeight="1"/>
    <row r="7304" ht="15" customHeight="1"/>
    <row r="7306" ht="15" customHeight="1"/>
    <row r="7308" ht="15" customHeight="1"/>
    <row r="7310" ht="15" customHeight="1"/>
    <row r="7312" ht="15" customHeight="1"/>
    <row r="7314" ht="15" customHeight="1"/>
    <row r="7316" ht="15" customHeight="1"/>
    <row r="7318" ht="15" customHeight="1"/>
    <row r="7320" ht="15" customHeight="1"/>
    <row r="7322" ht="15" customHeight="1"/>
    <row r="7324" ht="15" customHeight="1"/>
    <row r="7326" ht="15" customHeight="1"/>
    <row r="7328" ht="15" customHeight="1"/>
    <row r="7330" ht="15" customHeight="1"/>
    <row r="7332" ht="15" customHeight="1"/>
    <row r="7334" ht="15" customHeight="1"/>
    <row r="7336" ht="15" customHeight="1"/>
    <row r="7338" ht="15" customHeight="1"/>
    <row r="7340" ht="15" customHeight="1"/>
    <row r="7342" ht="15" customHeight="1"/>
    <row r="7344" ht="15" customHeight="1"/>
    <row r="7346" ht="15" customHeight="1"/>
    <row r="7348" ht="15" customHeight="1"/>
    <row r="7350" ht="15" customHeight="1"/>
    <row r="7352" ht="15" customHeight="1"/>
    <row r="7354" ht="15" customHeight="1"/>
    <row r="7356" ht="15" customHeight="1"/>
    <row r="7358" ht="15" customHeight="1"/>
    <row r="7360" ht="15" customHeight="1"/>
    <row r="7362" ht="15" customHeight="1"/>
    <row r="7364" ht="15" customHeight="1"/>
    <row r="7366" ht="15" customHeight="1"/>
    <row r="7368" ht="15" customHeight="1"/>
    <row r="7370" ht="15" customHeight="1"/>
    <row r="7372" ht="15" customHeight="1"/>
    <row r="7374" ht="15" customHeight="1"/>
    <row r="7376" ht="15" customHeight="1"/>
    <row r="7378" ht="15" customHeight="1"/>
    <row r="7380" ht="15" customHeight="1"/>
    <row r="7382" ht="15" customHeight="1"/>
    <row r="7384" ht="15" customHeight="1"/>
    <row r="7386" ht="15" customHeight="1"/>
    <row r="7388" ht="15" customHeight="1"/>
    <row r="7390" ht="15" customHeight="1"/>
    <row r="7392" ht="15" customHeight="1"/>
    <row r="7394" ht="15" customHeight="1"/>
    <row r="7396" ht="15" customHeight="1"/>
    <row r="7398" ht="15" customHeight="1"/>
    <row r="7400" ht="15" customHeight="1"/>
    <row r="7402" ht="15" customHeight="1"/>
    <row r="7404" ht="15" customHeight="1"/>
    <row r="7406" ht="15" customHeight="1"/>
    <row r="7408" ht="15" customHeight="1"/>
    <row r="7410" ht="15" customHeight="1"/>
    <row r="7412" ht="15" customHeight="1"/>
    <row r="7414" ht="15" customHeight="1"/>
    <row r="7416" ht="15" customHeight="1"/>
    <row r="7418" ht="15" customHeight="1"/>
    <row r="7420" ht="15" customHeight="1"/>
    <row r="7422" ht="15" customHeight="1"/>
    <row r="7424" ht="15" customHeight="1"/>
    <row r="7426" ht="15" customHeight="1"/>
    <row r="7428" ht="15" customHeight="1"/>
    <row r="7430" ht="15" customHeight="1"/>
    <row r="7432" ht="15" customHeight="1"/>
    <row r="7434" ht="15" customHeight="1"/>
    <row r="7436" ht="15" customHeight="1"/>
    <row r="7438" ht="15" customHeight="1"/>
    <row r="7440" ht="15" customHeight="1"/>
    <row r="7442" ht="15" customHeight="1"/>
    <row r="7444" ht="15" customHeight="1"/>
    <row r="7446" ht="15" customHeight="1"/>
    <row r="7448" ht="15" customHeight="1"/>
    <row r="7450" ht="15" customHeight="1"/>
    <row r="7452" ht="15" customHeight="1"/>
    <row r="7454" ht="15" customHeight="1"/>
    <row r="7456" ht="15" customHeight="1"/>
    <row r="7458" ht="15" customHeight="1"/>
    <row r="7460" ht="15" customHeight="1"/>
    <row r="7462" ht="15" customHeight="1"/>
    <row r="7464" ht="15" customHeight="1"/>
    <row r="7466" ht="15" customHeight="1"/>
    <row r="7468" ht="15" customHeight="1"/>
    <row r="7470" ht="15" customHeight="1"/>
    <row r="7472" ht="15" customHeight="1"/>
    <row r="7474" ht="15" customHeight="1"/>
    <row r="7476" ht="15" customHeight="1"/>
    <row r="7478" ht="15" customHeight="1"/>
    <row r="7480" ht="15" customHeight="1"/>
    <row r="7482" ht="15" customHeight="1"/>
    <row r="7484" ht="15" customHeight="1"/>
    <row r="7486" ht="15" customHeight="1"/>
    <row r="7488" ht="15" customHeight="1"/>
    <row r="7490" ht="15" customHeight="1"/>
    <row r="7492" ht="15" customHeight="1"/>
    <row r="7494" ht="15" customHeight="1"/>
    <row r="7496" ht="15" customHeight="1"/>
    <row r="7498" ht="15" customHeight="1"/>
    <row r="7500" ht="15" customHeight="1"/>
    <row r="7502" ht="15" customHeight="1"/>
    <row r="7504" ht="15" customHeight="1"/>
    <row r="7506" ht="15" customHeight="1"/>
    <row r="7508" ht="15" customHeight="1"/>
    <row r="7510" ht="15" customHeight="1"/>
    <row r="7512" ht="15" customHeight="1"/>
    <row r="7514" ht="15" customHeight="1"/>
    <row r="7516" ht="15" customHeight="1"/>
    <row r="7518" ht="15" customHeight="1"/>
    <row r="7520" ht="15" customHeight="1"/>
    <row r="7522" ht="15" customHeight="1"/>
    <row r="7524" ht="15" customHeight="1"/>
    <row r="7526" ht="15" customHeight="1"/>
    <row r="7528" ht="15" customHeight="1"/>
    <row r="7530" ht="15" customHeight="1"/>
    <row r="7532" ht="15" customHeight="1"/>
    <row r="7534" ht="15" customHeight="1"/>
    <row r="7536" ht="15" customHeight="1"/>
    <row r="7538" ht="15" customHeight="1"/>
    <row r="7540" ht="15" customHeight="1"/>
    <row r="7542" ht="15" customHeight="1"/>
    <row r="7544" ht="15" customHeight="1"/>
    <row r="7546" ht="15" customHeight="1"/>
    <row r="7548" ht="15" customHeight="1"/>
    <row r="7550" ht="15" customHeight="1"/>
    <row r="7552" ht="15" customHeight="1"/>
    <row r="7554" ht="15" customHeight="1"/>
    <row r="7556" ht="15" customHeight="1"/>
    <row r="7558" ht="15" customHeight="1"/>
    <row r="7560" ht="15" customHeight="1"/>
    <row r="7562" ht="15" customHeight="1"/>
    <row r="7564" ht="15" customHeight="1"/>
    <row r="7566" ht="15" customHeight="1"/>
    <row r="7568" ht="15" customHeight="1"/>
    <row r="7570" ht="15" customHeight="1"/>
    <row r="7572" ht="15" customHeight="1"/>
    <row r="7574" ht="15" customHeight="1"/>
    <row r="7576" ht="15" customHeight="1"/>
    <row r="7578" ht="15" customHeight="1"/>
    <row r="7580" ht="15" customHeight="1"/>
    <row r="7582" ht="15" customHeight="1"/>
    <row r="7584" ht="15" customHeight="1"/>
    <row r="7586" ht="15" customHeight="1"/>
    <row r="7588" ht="15" customHeight="1"/>
    <row r="7590" ht="15" customHeight="1"/>
    <row r="7592" ht="15" customHeight="1"/>
    <row r="7594" ht="15" customHeight="1"/>
    <row r="7596" ht="15" customHeight="1"/>
    <row r="7598" ht="15" customHeight="1"/>
    <row r="7600" ht="15" customHeight="1"/>
    <row r="7602" ht="15" customHeight="1"/>
    <row r="7604" ht="15" customHeight="1"/>
    <row r="7606" ht="15" customHeight="1"/>
    <row r="7608" ht="15" customHeight="1"/>
    <row r="7610" ht="15" customHeight="1"/>
    <row r="7612" ht="15" customHeight="1"/>
    <row r="7614" ht="15" customHeight="1"/>
    <row r="7616" ht="15" customHeight="1"/>
    <row r="7618" ht="15" customHeight="1"/>
    <row r="7620" ht="15" customHeight="1"/>
    <row r="7622" ht="15" customHeight="1"/>
    <row r="7624" ht="15" customHeight="1"/>
    <row r="7626" ht="15" customHeight="1"/>
    <row r="7628" ht="15" customHeight="1"/>
    <row r="7630" ht="15" customHeight="1"/>
    <row r="7632" ht="15" customHeight="1"/>
    <row r="7634" ht="15" customHeight="1"/>
    <row r="7636" ht="15" customHeight="1"/>
    <row r="7638" ht="15" customHeight="1"/>
    <row r="7640" ht="15" customHeight="1"/>
    <row r="7642" ht="15" customHeight="1"/>
    <row r="7644" ht="15" customHeight="1"/>
    <row r="7646" ht="15" customHeight="1"/>
    <row r="7648" ht="15" customHeight="1"/>
    <row r="7650" ht="15" customHeight="1"/>
    <row r="7652" ht="15" customHeight="1"/>
    <row r="7654" ht="15" customHeight="1"/>
    <row r="7656" ht="15" customHeight="1"/>
    <row r="7658" ht="15" customHeight="1"/>
    <row r="7660" ht="15" customHeight="1"/>
    <row r="7662" ht="15" customHeight="1"/>
    <row r="7664" ht="15" customHeight="1"/>
    <row r="7666" ht="15" customHeight="1"/>
    <row r="7668" ht="15" customHeight="1"/>
    <row r="7670" ht="15" customHeight="1"/>
    <row r="7672" ht="15" customHeight="1"/>
    <row r="7674" ht="15" customHeight="1"/>
    <row r="7676" ht="15" customHeight="1"/>
    <row r="7678" ht="15" customHeight="1"/>
    <row r="7680" ht="15" customHeight="1"/>
    <row r="7682" ht="15" customHeight="1"/>
    <row r="7684" ht="15" customHeight="1"/>
    <row r="7686" ht="15" customHeight="1"/>
    <row r="7688" ht="15" customHeight="1"/>
    <row r="7690" ht="15" customHeight="1"/>
    <row r="7692" ht="15" customHeight="1"/>
    <row r="7694" ht="15" customHeight="1"/>
    <row r="7696" ht="15" customHeight="1"/>
    <row r="7698" ht="15" customHeight="1"/>
    <row r="7700" ht="15" customHeight="1"/>
    <row r="7702" ht="15" customHeight="1"/>
    <row r="7704" ht="15" customHeight="1"/>
    <row r="7706" ht="15" customHeight="1"/>
    <row r="7708" ht="15" customHeight="1"/>
    <row r="7710" ht="15" customHeight="1"/>
    <row r="7712" ht="15" customHeight="1"/>
    <row r="7714" ht="15" customHeight="1"/>
    <row r="7716" ht="15" customHeight="1"/>
    <row r="7718" ht="15" customHeight="1"/>
    <row r="7720" ht="15" customHeight="1"/>
    <row r="7722" ht="15" customHeight="1"/>
    <row r="7724" ht="15" customHeight="1"/>
    <row r="7726" ht="15" customHeight="1"/>
    <row r="7728" ht="15" customHeight="1"/>
    <row r="7730" ht="15" customHeight="1"/>
    <row r="7732" ht="15" customHeight="1"/>
    <row r="7734" ht="15" customHeight="1"/>
    <row r="7736" ht="15" customHeight="1"/>
    <row r="7738" ht="15" customHeight="1"/>
    <row r="7740" ht="15" customHeight="1"/>
    <row r="7742" ht="15" customHeight="1"/>
    <row r="7744" ht="15" customHeight="1"/>
    <row r="7746" ht="15" customHeight="1"/>
    <row r="7748" ht="15" customHeight="1"/>
    <row r="7750" ht="15" customHeight="1"/>
    <row r="7752" ht="15" customHeight="1"/>
    <row r="7754" ht="15" customHeight="1"/>
    <row r="7756" ht="15" customHeight="1"/>
    <row r="7758" ht="15" customHeight="1"/>
    <row r="7760" ht="15" customHeight="1"/>
    <row r="7762" ht="15" customHeight="1"/>
    <row r="7764" ht="15" customHeight="1"/>
    <row r="7766" ht="15" customHeight="1"/>
    <row r="7768" ht="15" customHeight="1"/>
    <row r="7770" ht="15" customHeight="1"/>
    <row r="7772" ht="15" customHeight="1"/>
    <row r="7774" ht="15" customHeight="1"/>
    <row r="7776" ht="15" customHeight="1"/>
    <row r="7778" ht="15" customHeight="1"/>
    <row r="7780" ht="15" customHeight="1"/>
    <row r="7782" ht="15" customHeight="1"/>
    <row r="7784" ht="15" customHeight="1"/>
    <row r="7786" ht="15" customHeight="1"/>
    <row r="7788" ht="15" customHeight="1"/>
    <row r="7790" ht="15" customHeight="1"/>
    <row r="7792" ht="15" customHeight="1"/>
    <row r="7794" ht="15" customHeight="1"/>
    <row r="7796" ht="15" customHeight="1"/>
    <row r="7798" ht="15" customHeight="1"/>
    <row r="7800" ht="15" customHeight="1"/>
    <row r="7802" ht="15" customHeight="1"/>
    <row r="7804" ht="15" customHeight="1"/>
    <row r="7806" ht="15" customHeight="1"/>
    <row r="7808" ht="15" customHeight="1"/>
    <row r="7810" ht="15" customHeight="1"/>
    <row r="7812" ht="15" customHeight="1"/>
    <row r="7814" ht="15" customHeight="1"/>
    <row r="7816" ht="15" customHeight="1"/>
    <row r="7818" ht="15" customHeight="1"/>
    <row r="7820" ht="15" customHeight="1"/>
    <row r="7822" ht="15" customHeight="1"/>
    <row r="7824" ht="15" customHeight="1"/>
    <row r="7826" ht="15" customHeight="1"/>
    <row r="7828" ht="15" customHeight="1"/>
    <row r="7830" ht="15" customHeight="1"/>
    <row r="7832" ht="15" customHeight="1"/>
    <row r="7834" ht="15" customHeight="1"/>
    <row r="7836" ht="15" customHeight="1"/>
    <row r="7838" ht="15" customHeight="1"/>
    <row r="7840" ht="15" customHeight="1"/>
    <row r="7842" ht="15" customHeight="1"/>
    <row r="7844" ht="15" customHeight="1"/>
    <row r="7846" ht="15" customHeight="1"/>
    <row r="7848" ht="15" customHeight="1"/>
    <row r="7850" ht="15" customHeight="1"/>
    <row r="7852" ht="15" customHeight="1"/>
    <row r="7854" ht="15" customHeight="1"/>
    <row r="7856" ht="15" customHeight="1"/>
    <row r="7858" ht="15" customHeight="1"/>
    <row r="7860" ht="15" customHeight="1"/>
    <row r="7862" ht="15" customHeight="1"/>
    <row r="7864" ht="15" customHeight="1"/>
    <row r="7866" ht="15" customHeight="1"/>
    <row r="7868" ht="15" customHeight="1"/>
    <row r="7870" ht="15" customHeight="1"/>
    <row r="7872" ht="15" customHeight="1"/>
    <row r="7874" ht="15" customHeight="1"/>
    <row r="7876" ht="15" customHeight="1"/>
    <row r="7878" ht="15" customHeight="1"/>
    <row r="7880" ht="15" customHeight="1"/>
    <row r="7882" ht="15" customHeight="1"/>
    <row r="7884" ht="15" customHeight="1"/>
    <row r="7886" ht="15" customHeight="1"/>
    <row r="7888" ht="15" customHeight="1"/>
    <row r="7890" ht="15" customHeight="1"/>
    <row r="7892" ht="15" customHeight="1"/>
    <row r="7894" ht="15" customHeight="1"/>
    <row r="7896" ht="15" customHeight="1"/>
    <row r="7898" ht="15" customHeight="1"/>
    <row r="7900" ht="15" customHeight="1"/>
    <row r="7902" ht="15" customHeight="1"/>
    <row r="7904" ht="15" customHeight="1"/>
    <row r="7906" ht="15" customHeight="1"/>
    <row r="7908" ht="15" customHeight="1"/>
    <row r="7910" ht="15" customHeight="1"/>
    <row r="7912" ht="15" customHeight="1"/>
    <row r="7914" ht="15" customHeight="1"/>
    <row r="7916" ht="15" customHeight="1"/>
    <row r="7918" ht="15" customHeight="1"/>
    <row r="7920" ht="15" customHeight="1"/>
    <row r="7922" ht="15" customHeight="1"/>
    <row r="7924" ht="15" customHeight="1"/>
    <row r="7926" ht="15" customHeight="1"/>
    <row r="7928" ht="15" customHeight="1"/>
    <row r="7930" ht="15" customHeight="1"/>
    <row r="7932" ht="15" customHeight="1"/>
    <row r="7934" ht="15" customHeight="1"/>
    <row r="7936" ht="15" customHeight="1"/>
    <row r="7938" ht="15" customHeight="1"/>
    <row r="7940" ht="15" customHeight="1"/>
    <row r="7942" ht="15" customHeight="1"/>
    <row r="7944" ht="15" customHeight="1"/>
    <row r="7946" ht="15" customHeight="1"/>
    <row r="7948" ht="15" customHeight="1"/>
    <row r="7950" ht="15" customHeight="1"/>
    <row r="7952" ht="15" customHeight="1"/>
    <row r="7954" ht="15" customHeight="1"/>
    <row r="7956" ht="15" customHeight="1"/>
    <row r="7958" ht="15" customHeight="1"/>
    <row r="7960" ht="15" customHeight="1"/>
    <row r="7962" ht="15" customHeight="1"/>
    <row r="7964" ht="15" customHeight="1"/>
    <row r="7966" ht="15" customHeight="1"/>
    <row r="7968" ht="15" customHeight="1"/>
    <row r="7970" ht="15" customHeight="1"/>
    <row r="7972" ht="15" customHeight="1"/>
    <row r="7974" ht="15" customHeight="1"/>
    <row r="7976" ht="15" customHeight="1"/>
    <row r="7978" ht="15" customHeight="1"/>
    <row r="7980" ht="15" customHeight="1"/>
    <row r="7982" ht="15" customHeight="1"/>
    <row r="7984" ht="15" customHeight="1"/>
    <row r="7986" ht="15" customHeight="1"/>
    <row r="7988" ht="15" customHeight="1"/>
    <row r="7990" ht="15" customHeight="1"/>
    <row r="7992" ht="15" customHeight="1"/>
    <row r="7994" ht="15" customHeight="1"/>
    <row r="7996" ht="15" customHeight="1"/>
    <row r="7998" ht="15" customHeight="1"/>
    <row r="8000" ht="15" customHeight="1"/>
    <row r="8002" ht="15" customHeight="1"/>
    <row r="8004" ht="15" customHeight="1"/>
    <row r="8006" ht="15" customHeight="1"/>
    <row r="8008" ht="15" customHeight="1"/>
    <row r="8010" ht="15" customHeight="1"/>
    <row r="8012" ht="15" customHeight="1"/>
    <row r="8014" ht="15" customHeight="1"/>
    <row r="8016" ht="15" customHeight="1"/>
    <row r="8018" ht="15" customHeight="1"/>
    <row r="8020" ht="15" customHeight="1"/>
    <row r="8022" ht="15" customHeight="1"/>
    <row r="8024" ht="15" customHeight="1"/>
    <row r="8026" ht="15" customHeight="1"/>
    <row r="8028" ht="15" customHeight="1"/>
    <row r="8030" ht="15" customHeight="1"/>
    <row r="8032" ht="15" customHeight="1"/>
    <row r="8034" ht="15" customHeight="1"/>
    <row r="8036" ht="15" customHeight="1"/>
    <row r="8038" ht="15" customHeight="1"/>
    <row r="8040" ht="15" customHeight="1"/>
    <row r="8042" ht="15" customHeight="1"/>
    <row r="8044" ht="15" customHeight="1"/>
    <row r="8046" ht="15" customHeight="1"/>
    <row r="8048" ht="15" customHeight="1"/>
    <row r="8050" ht="15" customHeight="1"/>
    <row r="8052" ht="15" customHeight="1"/>
    <row r="8054" ht="15" customHeight="1"/>
    <row r="8056" ht="15" customHeight="1"/>
    <row r="8058" ht="15" customHeight="1"/>
    <row r="8060" ht="15" customHeight="1"/>
    <row r="8062" ht="15" customHeight="1"/>
    <row r="8064" ht="15" customHeight="1"/>
    <row r="8066" ht="15" customHeight="1"/>
    <row r="8068" ht="15" customHeight="1"/>
    <row r="8070" ht="15" customHeight="1"/>
    <row r="8072" ht="15" customHeight="1"/>
    <row r="8074" ht="15" customHeight="1"/>
    <row r="8076" ht="15" customHeight="1"/>
    <row r="8078" ht="15" customHeight="1"/>
    <row r="8080" ht="15" customHeight="1"/>
    <row r="8082" ht="15" customHeight="1"/>
    <row r="8084" ht="15" customHeight="1"/>
    <row r="8086" ht="15" customHeight="1"/>
    <row r="8088" ht="15" customHeight="1"/>
    <row r="8090" ht="15" customHeight="1"/>
    <row r="8092" ht="15" customHeight="1"/>
    <row r="8094" ht="15" customHeight="1"/>
    <row r="8096" ht="15" customHeight="1"/>
    <row r="8098" ht="15" customHeight="1"/>
    <row r="8100" ht="15" customHeight="1"/>
    <row r="8102" ht="15" customHeight="1"/>
    <row r="8104" ht="15" customHeight="1"/>
    <row r="8106" ht="15" customHeight="1"/>
    <row r="8108" ht="15" customHeight="1"/>
    <row r="8110" ht="15" customHeight="1"/>
    <row r="8112" ht="15" customHeight="1"/>
    <row r="8114" ht="15" customHeight="1"/>
    <row r="8116" ht="15" customHeight="1"/>
    <row r="8118" ht="15" customHeight="1"/>
    <row r="8120" ht="15" customHeight="1"/>
    <row r="8122" ht="15" customHeight="1"/>
    <row r="8124" ht="15" customHeight="1"/>
    <row r="8126" ht="15" customHeight="1"/>
    <row r="8128" ht="15" customHeight="1"/>
    <row r="8130" ht="15" customHeight="1"/>
    <row r="8132" ht="15" customHeight="1"/>
    <row r="8134" ht="15" customHeight="1"/>
    <row r="8136" ht="15" customHeight="1"/>
    <row r="8138" ht="15" customHeight="1"/>
    <row r="8140" ht="15" customHeight="1"/>
    <row r="8142" ht="15" customHeight="1"/>
    <row r="8144" ht="15" customHeight="1"/>
    <row r="8146" ht="15" customHeight="1"/>
    <row r="8148" ht="15" customHeight="1"/>
    <row r="8150" ht="15" customHeight="1"/>
    <row r="8152" ht="15" customHeight="1"/>
    <row r="8154" ht="15" customHeight="1"/>
    <row r="8156" ht="15" customHeight="1"/>
    <row r="8158" ht="15" customHeight="1"/>
    <row r="8160" ht="15" customHeight="1"/>
    <row r="8162" ht="15" customHeight="1"/>
    <row r="8164" ht="15" customHeight="1"/>
    <row r="8166" ht="15" customHeight="1"/>
    <row r="8168" ht="15" customHeight="1"/>
    <row r="8170" ht="15" customHeight="1"/>
    <row r="8172" ht="15" customHeight="1"/>
    <row r="8174" ht="15" customHeight="1"/>
    <row r="8176" ht="15" customHeight="1"/>
    <row r="8178" ht="15" customHeight="1"/>
    <row r="8180" ht="15" customHeight="1"/>
    <row r="8182" ht="15" customHeight="1"/>
    <row r="8184" ht="15" customHeight="1"/>
    <row r="8186" ht="15" customHeight="1"/>
    <row r="8188" ht="15" customHeight="1"/>
    <row r="8190" ht="15" customHeight="1"/>
    <row r="8192" ht="15" customHeight="1"/>
    <row r="8194" ht="15" customHeight="1"/>
    <row r="8196" ht="15" customHeight="1"/>
    <row r="8198" ht="15" customHeight="1"/>
    <row r="8200" ht="15" customHeight="1"/>
    <row r="8202" ht="15" customHeight="1"/>
    <row r="8204" ht="15" customHeight="1"/>
    <row r="8206" ht="15" customHeight="1"/>
    <row r="8208" ht="15" customHeight="1"/>
    <row r="8210" ht="15" customHeight="1"/>
    <row r="8212" ht="15" customHeight="1"/>
    <row r="8214" ht="15" customHeight="1"/>
    <row r="8216" ht="15" customHeight="1"/>
    <row r="8218" ht="15" customHeight="1"/>
    <row r="8220" ht="15" customHeight="1"/>
    <row r="8222" ht="15" customHeight="1"/>
    <row r="8224" ht="15" customHeight="1"/>
    <row r="8226" ht="15" customHeight="1"/>
    <row r="8228" ht="15" customHeight="1"/>
    <row r="8230" ht="15" customHeight="1"/>
    <row r="8232" ht="15" customHeight="1"/>
    <row r="8234" ht="15" customHeight="1"/>
    <row r="8236" ht="15" customHeight="1"/>
    <row r="8238" ht="15" customHeight="1"/>
    <row r="8240" ht="15" customHeight="1"/>
    <row r="8242" ht="15" customHeight="1"/>
    <row r="8244" ht="15" customHeight="1"/>
    <row r="8246" ht="15" customHeight="1"/>
    <row r="8248" ht="15" customHeight="1"/>
    <row r="8250" ht="15" customHeight="1"/>
    <row r="8252" ht="15" customHeight="1"/>
    <row r="8254" ht="15" customHeight="1"/>
    <row r="8256" ht="15" customHeight="1"/>
    <row r="8258" ht="15" customHeight="1"/>
    <row r="8260" ht="15" customHeight="1"/>
    <row r="8262" ht="15" customHeight="1"/>
    <row r="8264" ht="15" customHeight="1"/>
    <row r="8266" ht="15" customHeight="1"/>
    <row r="8268" ht="15" customHeight="1"/>
    <row r="8270" ht="15" customHeight="1"/>
    <row r="8272" ht="15" customHeight="1"/>
    <row r="8274" ht="15" customHeight="1"/>
    <row r="8276" ht="15" customHeight="1"/>
    <row r="8278" ht="15" customHeight="1"/>
    <row r="8280" ht="15" customHeight="1"/>
    <row r="8282" ht="15" customHeight="1"/>
    <row r="8284" ht="15" customHeight="1"/>
    <row r="8286" ht="15" customHeight="1"/>
    <row r="8288" ht="15" customHeight="1"/>
    <row r="8290" ht="15" customHeight="1"/>
    <row r="8292" ht="15" customHeight="1"/>
    <row r="8294" ht="15" customHeight="1"/>
    <row r="8296" ht="15" customHeight="1"/>
    <row r="8298" ht="15" customHeight="1"/>
    <row r="8300" ht="15" customHeight="1"/>
    <row r="8302" ht="15" customHeight="1"/>
    <row r="8304" ht="15" customHeight="1"/>
    <row r="8306" ht="15" customHeight="1"/>
    <row r="8308" ht="15" customHeight="1"/>
    <row r="8310" ht="15" customHeight="1"/>
    <row r="8312" ht="15" customHeight="1"/>
    <row r="8314" ht="15" customHeight="1"/>
    <row r="8316" ht="15" customHeight="1"/>
    <row r="8318" ht="15" customHeight="1"/>
    <row r="8320" ht="15" customHeight="1"/>
    <row r="8322" ht="15" customHeight="1"/>
    <row r="8324" ht="15" customHeight="1"/>
    <row r="8326" ht="15" customHeight="1"/>
    <row r="8328" ht="15" customHeight="1"/>
    <row r="8330" ht="15" customHeight="1"/>
    <row r="8332" ht="15" customHeight="1"/>
    <row r="8334" ht="15" customHeight="1"/>
    <row r="8336" ht="15" customHeight="1"/>
    <row r="8338" ht="15" customHeight="1"/>
    <row r="8340" ht="15" customHeight="1"/>
    <row r="8342" ht="15" customHeight="1"/>
    <row r="8344" ht="15" customHeight="1"/>
    <row r="8346" ht="15" customHeight="1"/>
    <row r="8348" ht="15" customHeight="1"/>
    <row r="8350" ht="15" customHeight="1"/>
    <row r="8352" ht="15" customHeight="1"/>
    <row r="8354" ht="15" customHeight="1"/>
    <row r="8356" ht="15" customHeight="1"/>
    <row r="8358" ht="15" customHeight="1"/>
    <row r="8360" ht="15" customHeight="1"/>
    <row r="8362" ht="15" customHeight="1"/>
    <row r="8364" ht="15" customHeight="1"/>
    <row r="8366" ht="15" customHeight="1"/>
    <row r="8368" ht="15" customHeight="1"/>
    <row r="8370" ht="15" customHeight="1"/>
    <row r="8372" ht="15" customHeight="1"/>
    <row r="8374" ht="15" customHeight="1"/>
    <row r="8376" ht="15" customHeight="1"/>
    <row r="8378" ht="15" customHeight="1"/>
    <row r="8380" ht="15" customHeight="1"/>
    <row r="8382" ht="15" customHeight="1"/>
    <row r="8384" ht="15" customHeight="1"/>
    <row r="8386" ht="15" customHeight="1"/>
    <row r="8388" ht="15" customHeight="1"/>
    <row r="8390" ht="15" customHeight="1"/>
    <row r="8392" ht="15" customHeight="1"/>
    <row r="8394" ht="15" customHeight="1"/>
    <row r="8396" ht="15" customHeight="1"/>
    <row r="8398" ht="15" customHeight="1"/>
    <row r="8400" ht="15" customHeight="1"/>
    <row r="8402" ht="15" customHeight="1"/>
    <row r="8404" ht="15" customHeight="1"/>
    <row r="8406" ht="15" customHeight="1"/>
    <row r="8408" ht="15" customHeight="1"/>
    <row r="8410" ht="15" customHeight="1"/>
    <row r="8412" ht="15" customHeight="1"/>
    <row r="8414" ht="15" customHeight="1"/>
    <row r="8416" ht="15" customHeight="1"/>
    <row r="8418" ht="15" customHeight="1"/>
    <row r="8420" ht="15" customHeight="1"/>
    <row r="8422" ht="15" customHeight="1"/>
    <row r="8424" ht="15" customHeight="1"/>
    <row r="8426" ht="15" customHeight="1"/>
    <row r="8428" ht="15" customHeight="1"/>
    <row r="8430" ht="15" customHeight="1"/>
    <row r="8432" ht="15" customHeight="1"/>
    <row r="8434" ht="15" customHeight="1"/>
    <row r="8436" ht="15" customHeight="1"/>
    <row r="8438" ht="15" customHeight="1"/>
    <row r="8440" ht="15" customHeight="1"/>
    <row r="8442" ht="15" customHeight="1"/>
    <row r="8444" ht="15" customHeight="1"/>
    <row r="8446" ht="15" customHeight="1"/>
    <row r="8448" ht="15" customHeight="1"/>
    <row r="8450" ht="15" customHeight="1"/>
    <row r="8452" ht="15" customHeight="1"/>
    <row r="8454" ht="15" customHeight="1"/>
    <row r="8456" ht="15" customHeight="1"/>
    <row r="8458" ht="15" customHeight="1"/>
    <row r="8460" ht="15" customHeight="1"/>
    <row r="8462" ht="15" customHeight="1"/>
    <row r="8464" ht="15" customHeight="1"/>
    <row r="8466" ht="15" customHeight="1"/>
    <row r="8468" ht="15" customHeight="1"/>
    <row r="8470" ht="15" customHeight="1"/>
    <row r="8472" ht="15" customHeight="1"/>
    <row r="8474" ht="15" customHeight="1"/>
    <row r="8476" ht="15" customHeight="1"/>
    <row r="8478" ht="15" customHeight="1"/>
    <row r="8480" ht="15" customHeight="1"/>
    <row r="8482" ht="15" customHeight="1"/>
    <row r="8484" ht="15" customHeight="1"/>
    <row r="8486" ht="15" customHeight="1"/>
    <row r="8488" ht="15" customHeight="1"/>
    <row r="8490" ht="15" customHeight="1"/>
    <row r="8492" ht="15" customHeight="1"/>
    <row r="8494" ht="15" customHeight="1"/>
    <row r="8496" ht="15" customHeight="1"/>
    <row r="8498" ht="15" customHeight="1"/>
    <row r="8500" ht="15" customHeight="1"/>
    <row r="8502" ht="15" customHeight="1"/>
    <row r="8504" ht="15" customHeight="1"/>
    <row r="8506" ht="15" customHeight="1"/>
    <row r="8508" ht="15" customHeight="1"/>
    <row r="8510" ht="15" customHeight="1"/>
    <row r="8512" ht="15" customHeight="1"/>
    <row r="8514" ht="15" customHeight="1"/>
    <row r="8516" ht="15" customHeight="1"/>
    <row r="8518" ht="15" customHeight="1"/>
    <row r="8520" ht="15" customHeight="1"/>
    <row r="8522" ht="15" customHeight="1"/>
    <row r="8524" ht="15" customHeight="1"/>
    <row r="8526" ht="15" customHeight="1"/>
    <row r="8528" ht="15" customHeight="1"/>
    <row r="8530" ht="15" customHeight="1"/>
    <row r="8532" ht="15" customHeight="1"/>
    <row r="8534" ht="15" customHeight="1"/>
    <row r="8536" ht="15" customHeight="1"/>
    <row r="8538" ht="15" customHeight="1"/>
    <row r="8540" ht="15" customHeight="1"/>
    <row r="8542" ht="15" customHeight="1"/>
    <row r="8544" ht="15" customHeight="1"/>
    <row r="8546" ht="15" customHeight="1"/>
    <row r="8548" ht="15" customHeight="1"/>
    <row r="8550" ht="15" customHeight="1"/>
    <row r="8552" ht="15" customHeight="1"/>
    <row r="8554" ht="15" customHeight="1"/>
    <row r="8556" ht="15" customHeight="1"/>
    <row r="8558" ht="15" customHeight="1"/>
    <row r="8560" ht="15" customHeight="1"/>
    <row r="8562" ht="15" customHeight="1"/>
    <row r="8564" ht="15" customHeight="1"/>
    <row r="8566" ht="15" customHeight="1"/>
    <row r="8568" ht="15" customHeight="1"/>
    <row r="8570" ht="15" customHeight="1"/>
    <row r="8572" ht="15" customHeight="1"/>
    <row r="8574" ht="15" customHeight="1"/>
    <row r="8576" ht="15" customHeight="1"/>
    <row r="8578" ht="15" customHeight="1"/>
    <row r="8580" ht="15" customHeight="1"/>
    <row r="8582" ht="15" customHeight="1"/>
    <row r="8584" ht="15" customHeight="1"/>
    <row r="8586" ht="15" customHeight="1"/>
    <row r="8588" ht="15" customHeight="1"/>
    <row r="8590" ht="15" customHeight="1"/>
    <row r="8592" ht="15" customHeight="1"/>
    <row r="8594" ht="15" customHeight="1"/>
    <row r="8596" ht="15" customHeight="1"/>
    <row r="8598" ht="15" customHeight="1"/>
    <row r="8600" ht="15" customHeight="1"/>
    <row r="8602" ht="15" customHeight="1"/>
    <row r="8604" ht="15" customHeight="1"/>
    <row r="8606" ht="15" customHeight="1"/>
    <row r="8608" ht="15" customHeight="1"/>
    <row r="8610" ht="15" customHeight="1"/>
    <row r="8612" ht="15" customHeight="1"/>
    <row r="8614" ht="15" customHeight="1"/>
    <row r="8616" ht="15" customHeight="1"/>
    <row r="8618" ht="15" customHeight="1"/>
    <row r="8620" ht="15" customHeight="1"/>
    <row r="8622" ht="15" customHeight="1"/>
    <row r="8624" ht="15" customHeight="1"/>
    <row r="8626" ht="15" customHeight="1"/>
    <row r="8628" ht="15" customHeight="1"/>
    <row r="8630" ht="15" customHeight="1"/>
    <row r="8632" ht="15" customHeight="1"/>
    <row r="8634" ht="15" customHeight="1"/>
    <row r="8636" ht="15" customHeight="1"/>
    <row r="8638" ht="15" customHeight="1"/>
    <row r="8640" ht="15" customHeight="1"/>
    <row r="8642" ht="15" customHeight="1"/>
    <row r="8644" ht="15" customHeight="1"/>
    <row r="8646" ht="15" customHeight="1"/>
    <row r="8648" ht="15" customHeight="1"/>
    <row r="8650" ht="15" customHeight="1"/>
    <row r="8652" ht="15" customHeight="1"/>
    <row r="8654" ht="15" customHeight="1"/>
    <row r="8656" ht="15" customHeight="1"/>
    <row r="8658" ht="15" customHeight="1"/>
    <row r="8660" ht="15" customHeight="1"/>
    <row r="8662" ht="15" customHeight="1"/>
    <row r="8664" ht="15" customHeight="1"/>
    <row r="8666" ht="15" customHeight="1"/>
    <row r="8668" ht="15" customHeight="1"/>
    <row r="8670" ht="15" customHeight="1"/>
    <row r="8672" ht="15" customHeight="1"/>
    <row r="8674" ht="15" customHeight="1"/>
    <row r="8676" ht="15" customHeight="1"/>
    <row r="8678" ht="15" customHeight="1"/>
    <row r="8680" ht="15" customHeight="1"/>
    <row r="8682" ht="15" customHeight="1"/>
    <row r="8684" ht="15" customHeight="1"/>
    <row r="8686" ht="15" customHeight="1"/>
    <row r="8688" ht="15" customHeight="1"/>
    <row r="8690" ht="15" customHeight="1"/>
    <row r="8692" ht="15" customHeight="1"/>
    <row r="8694" ht="15" customHeight="1"/>
    <row r="8696" ht="15" customHeight="1"/>
    <row r="8698" ht="15" customHeight="1"/>
    <row r="8700" ht="15" customHeight="1"/>
    <row r="8702" ht="15" customHeight="1"/>
    <row r="8704" ht="15" customHeight="1"/>
    <row r="8706" ht="15" customHeight="1"/>
    <row r="8708" ht="15" customHeight="1"/>
    <row r="8710" ht="15" customHeight="1"/>
    <row r="8712" ht="15" customHeight="1"/>
    <row r="8714" ht="15" customHeight="1"/>
    <row r="8716" ht="15" customHeight="1"/>
    <row r="8718" ht="15" customHeight="1"/>
    <row r="8720" ht="15" customHeight="1"/>
    <row r="8722" ht="15" customHeight="1"/>
    <row r="8724" ht="15" customHeight="1"/>
    <row r="8726" ht="15" customHeight="1"/>
    <row r="8728" ht="15" customHeight="1"/>
    <row r="8730" ht="15" customHeight="1"/>
    <row r="8732" ht="15" customHeight="1"/>
    <row r="8734" ht="15" customHeight="1"/>
    <row r="8736" ht="15" customHeight="1"/>
    <row r="8738" ht="15" customHeight="1"/>
    <row r="8740" ht="15" customHeight="1"/>
    <row r="8742" ht="15" customHeight="1"/>
    <row r="8744" ht="15" customHeight="1"/>
    <row r="8746" ht="15" customHeight="1"/>
    <row r="8748" ht="15" customHeight="1"/>
    <row r="8750" ht="15" customHeight="1"/>
    <row r="8752" ht="15" customHeight="1"/>
    <row r="8754" ht="15" customHeight="1"/>
    <row r="8756" ht="15" customHeight="1"/>
    <row r="8758" ht="15" customHeight="1"/>
    <row r="8760" ht="15" customHeight="1"/>
    <row r="8762" ht="15" customHeight="1"/>
    <row r="8764" ht="15" customHeight="1"/>
    <row r="8766" ht="15" customHeight="1"/>
    <row r="8768" ht="15" customHeight="1"/>
    <row r="8770" ht="15" customHeight="1"/>
    <row r="8772" ht="15" customHeight="1"/>
    <row r="8774" ht="15" customHeight="1"/>
    <row r="8776" ht="15" customHeight="1"/>
    <row r="8778" ht="15" customHeight="1"/>
    <row r="8780" ht="15" customHeight="1"/>
    <row r="8782" ht="15" customHeight="1"/>
    <row r="8784" ht="15" customHeight="1"/>
    <row r="8786" ht="15" customHeight="1"/>
    <row r="8788" ht="15" customHeight="1"/>
    <row r="8790" ht="15" customHeight="1"/>
    <row r="8792" ht="15" customHeight="1"/>
    <row r="8794" ht="15" customHeight="1"/>
    <row r="8796" ht="15" customHeight="1"/>
    <row r="8798" ht="15" customHeight="1"/>
    <row r="8800" ht="15" customHeight="1"/>
    <row r="8802" ht="15" customHeight="1"/>
    <row r="8804" ht="15" customHeight="1"/>
    <row r="8806" ht="15" customHeight="1"/>
    <row r="8808" ht="15" customHeight="1"/>
    <row r="8810" ht="15" customHeight="1"/>
    <row r="8812" ht="15" customHeight="1"/>
    <row r="8814" ht="15" customHeight="1"/>
    <row r="8816" ht="15" customHeight="1"/>
    <row r="8818" ht="15" customHeight="1"/>
    <row r="8820" ht="15" customHeight="1"/>
    <row r="8822" ht="15" customHeight="1"/>
    <row r="8824" ht="15" customHeight="1"/>
    <row r="8826" ht="15" customHeight="1"/>
    <row r="8828" ht="15" customHeight="1"/>
    <row r="8830" ht="15" customHeight="1"/>
    <row r="8832" ht="15" customHeight="1"/>
    <row r="8834" ht="15" customHeight="1"/>
    <row r="8836" ht="15" customHeight="1"/>
    <row r="8838" ht="15" customHeight="1"/>
    <row r="8840" ht="15" customHeight="1"/>
    <row r="8842" ht="15" customHeight="1"/>
    <row r="8844" ht="15" customHeight="1"/>
    <row r="8846" ht="15" customHeight="1"/>
    <row r="8848" ht="15" customHeight="1"/>
    <row r="8850" ht="15" customHeight="1"/>
    <row r="8852" ht="15" customHeight="1"/>
    <row r="8854" ht="15" customHeight="1"/>
    <row r="8856" ht="15" customHeight="1"/>
    <row r="8858" ht="15" customHeight="1"/>
    <row r="8860" ht="15" customHeight="1"/>
    <row r="8862" ht="15" customHeight="1"/>
    <row r="8864" ht="15" customHeight="1"/>
    <row r="8866" ht="15" customHeight="1"/>
    <row r="8868" ht="15" customHeight="1"/>
    <row r="8870" ht="15" customHeight="1"/>
    <row r="8872" ht="15" customHeight="1"/>
    <row r="8874" ht="15" customHeight="1"/>
    <row r="8876" ht="15" customHeight="1"/>
    <row r="8878" ht="15" customHeight="1"/>
    <row r="8880" ht="15" customHeight="1"/>
    <row r="8882" ht="15" customHeight="1"/>
    <row r="8884" ht="15" customHeight="1"/>
    <row r="8886" ht="15" customHeight="1"/>
    <row r="8888" ht="15" customHeight="1"/>
    <row r="8890" ht="15" customHeight="1"/>
    <row r="8892" ht="15" customHeight="1"/>
    <row r="8894" ht="15" customHeight="1"/>
    <row r="8896" ht="15" customHeight="1"/>
    <row r="8898" ht="15" customHeight="1"/>
    <row r="8900" ht="15" customHeight="1"/>
    <row r="8902" ht="15" customHeight="1"/>
    <row r="8904" ht="15" customHeight="1"/>
    <row r="8906" ht="15" customHeight="1"/>
    <row r="8908" ht="15" customHeight="1"/>
    <row r="8910" ht="15" customHeight="1"/>
    <row r="8912" ht="15" customHeight="1"/>
    <row r="8914" ht="15" customHeight="1"/>
    <row r="8916" ht="15" customHeight="1"/>
    <row r="8918" ht="15" customHeight="1"/>
    <row r="8920" ht="15" customHeight="1"/>
    <row r="8922" ht="15" customHeight="1"/>
    <row r="8924" ht="15" customHeight="1"/>
    <row r="8926" ht="15" customHeight="1"/>
    <row r="8928" ht="15" customHeight="1"/>
    <row r="8930" ht="15" customHeight="1"/>
    <row r="8932" ht="15" customHeight="1"/>
    <row r="8934" ht="15" customHeight="1"/>
    <row r="8936" ht="15" customHeight="1"/>
    <row r="8938" ht="15" customHeight="1"/>
    <row r="8940" ht="15" customHeight="1"/>
    <row r="8942" ht="15" customHeight="1"/>
    <row r="8944" ht="15" customHeight="1"/>
    <row r="8946" ht="15" customHeight="1"/>
    <row r="8948" ht="15" customHeight="1"/>
    <row r="8950" ht="15" customHeight="1"/>
    <row r="8952" ht="15" customHeight="1"/>
    <row r="8954" ht="15" customHeight="1"/>
    <row r="8956" ht="15" customHeight="1"/>
    <row r="8958" ht="15" customHeight="1"/>
    <row r="8960" ht="15" customHeight="1"/>
    <row r="8962" ht="15" customHeight="1"/>
    <row r="8964" ht="15" customHeight="1"/>
    <row r="8966" ht="15" customHeight="1"/>
    <row r="8968" ht="15" customHeight="1"/>
    <row r="8970" ht="15" customHeight="1"/>
    <row r="8972" ht="15" customHeight="1"/>
    <row r="8974" ht="15" customHeight="1"/>
    <row r="8976" ht="15" customHeight="1"/>
    <row r="8978" ht="15" customHeight="1"/>
    <row r="8980" ht="15" customHeight="1"/>
    <row r="8982" ht="15" customHeight="1"/>
    <row r="8984" ht="15" customHeight="1"/>
    <row r="8986" ht="15" customHeight="1"/>
    <row r="8988" ht="15" customHeight="1"/>
    <row r="8990" ht="15" customHeight="1"/>
    <row r="8992" ht="15" customHeight="1"/>
    <row r="8994" ht="15" customHeight="1"/>
    <row r="8996" ht="15" customHeight="1"/>
    <row r="8998" ht="15" customHeight="1"/>
    <row r="9000" ht="15" customHeight="1"/>
    <row r="9002" ht="15" customHeight="1"/>
    <row r="9004" ht="15" customHeight="1"/>
    <row r="9006" ht="15" customHeight="1"/>
    <row r="9008" ht="15" customHeight="1"/>
    <row r="9010" ht="15" customHeight="1"/>
    <row r="9012" ht="15" customHeight="1"/>
    <row r="9014" ht="15" customHeight="1"/>
    <row r="9016" ht="15" customHeight="1"/>
    <row r="9018" ht="15" customHeight="1"/>
    <row r="9020" ht="15" customHeight="1"/>
    <row r="9022" ht="15" customHeight="1"/>
    <row r="9024" ht="15" customHeight="1"/>
    <row r="9026" ht="15" customHeight="1"/>
    <row r="9028" ht="15" customHeight="1"/>
    <row r="9030" ht="15" customHeight="1"/>
    <row r="9032" ht="15" customHeight="1"/>
    <row r="9034" ht="15" customHeight="1"/>
    <row r="9036" ht="15" customHeight="1"/>
    <row r="9038" ht="15" customHeight="1"/>
    <row r="9040" ht="15" customHeight="1"/>
    <row r="9042" ht="15" customHeight="1"/>
    <row r="9044" ht="15" customHeight="1"/>
    <row r="9046" ht="15" customHeight="1"/>
    <row r="9048" ht="15" customHeight="1"/>
    <row r="9050" ht="15" customHeight="1"/>
    <row r="9052" ht="15" customHeight="1"/>
    <row r="9054" ht="15" customHeight="1"/>
    <row r="9056" ht="15" customHeight="1"/>
    <row r="9058" ht="15" customHeight="1"/>
    <row r="9060" ht="15" customHeight="1"/>
    <row r="9062" ht="15" customHeight="1"/>
    <row r="9064" ht="15" customHeight="1"/>
    <row r="9066" ht="15" customHeight="1"/>
    <row r="9068" ht="15" customHeight="1"/>
    <row r="9070" ht="15" customHeight="1"/>
    <row r="9072" ht="15" customHeight="1"/>
    <row r="9074" ht="15" customHeight="1"/>
    <row r="9076" ht="15" customHeight="1"/>
    <row r="9078" ht="15" customHeight="1"/>
    <row r="9080" ht="15" customHeight="1"/>
    <row r="9082" ht="15" customHeight="1"/>
    <row r="9084" ht="15" customHeight="1"/>
    <row r="9086" ht="15" customHeight="1"/>
    <row r="9088" ht="15" customHeight="1"/>
    <row r="9090" ht="15" customHeight="1"/>
    <row r="9092" ht="15" customHeight="1"/>
    <row r="9094" ht="15" customHeight="1"/>
    <row r="9096" ht="15" customHeight="1"/>
    <row r="9098" ht="15" customHeight="1"/>
    <row r="9100" ht="15" customHeight="1"/>
    <row r="9102" ht="15" customHeight="1"/>
    <row r="9104" ht="15" customHeight="1"/>
    <row r="9106" ht="15" customHeight="1"/>
    <row r="9108" ht="15" customHeight="1"/>
    <row r="9110" ht="15" customHeight="1"/>
    <row r="9112" ht="15" customHeight="1"/>
    <row r="9114" ht="15" customHeight="1"/>
    <row r="9116" ht="15" customHeight="1"/>
    <row r="9118" ht="15" customHeight="1"/>
    <row r="9120" ht="15" customHeight="1"/>
    <row r="9122" ht="15" customHeight="1"/>
    <row r="9124" ht="15" customHeight="1"/>
    <row r="9126" ht="15" customHeight="1"/>
    <row r="9128" ht="15" customHeight="1"/>
    <row r="9130" ht="15" customHeight="1"/>
    <row r="9132" ht="15" customHeight="1"/>
    <row r="9134" ht="15" customHeight="1"/>
    <row r="9136" ht="15" customHeight="1"/>
    <row r="9138" ht="15" customHeight="1"/>
    <row r="9140" ht="15" customHeight="1"/>
    <row r="9142" ht="15" customHeight="1"/>
    <row r="9144" ht="15" customHeight="1"/>
    <row r="9146" ht="15" customHeight="1"/>
    <row r="9148" ht="15" customHeight="1"/>
    <row r="9150" ht="15" customHeight="1"/>
    <row r="9152" ht="15" customHeight="1"/>
    <row r="9154" ht="15" customHeight="1"/>
    <row r="9156" ht="15" customHeight="1"/>
    <row r="9158" ht="15" customHeight="1"/>
    <row r="9160" ht="15" customHeight="1"/>
    <row r="9162" ht="15" customHeight="1"/>
    <row r="9164" ht="15" customHeight="1"/>
    <row r="9166" ht="15" customHeight="1"/>
    <row r="9168" ht="15" customHeight="1"/>
    <row r="9170" ht="15" customHeight="1"/>
    <row r="9172" ht="15" customHeight="1"/>
    <row r="9174" ht="15" customHeight="1"/>
    <row r="9176" ht="15" customHeight="1"/>
    <row r="9178" ht="15" customHeight="1"/>
    <row r="9180" ht="15" customHeight="1"/>
    <row r="9182" ht="15" customHeight="1"/>
    <row r="9184" ht="15" customHeight="1"/>
    <row r="9186" ht="15" customHeight="1"/>
    <row r="9188" ht="15" customHeight="1"/>
    <row r="9190" ht="15" customHeight="1"/>
    <row r="9192" ht="15" customHeight="1"/>
    <row r="9194" ht="15" customHeight="1"/>
    <row r="9196" ht="15" customHeight="1"/>
    <row r="9198" ht="15" customHeight="1"/>
    <row r="9200" ht="15" customHeight="1"/>
    <row r="9202" ht="15" customHeight="1"/>
    <row r="9204" ht="15" customHeight="1"/>
    <row r="9206" ht="15" customHeight="1"/>
    <row r="9208" ht="15" customHeight="1"/>
    <row r="9210" ht="15" customHeight="1"/>
    <row r="9212" ht="15" customHeight="1"/>
    <row r="9214" ht="15" customHeight="1"/>
    <row r="9216" ht="15" customHeight="1"/>
    <row r="9218" ht="15" customHeight="1"/>
    <row r="9220" ht="15" customHeight="1"/>
    <row r="9222" ht="15" customHeight="1"/>
    <row r="9224" ht="15" customHeight="1"/>
    <row r="9226" ht="15" customHeight="1"/>
    <row r="9228" ht="15" customHeight="1"/>
    <row r="9230" ht="15" customHeight="1"/>
    <row r="9232" ht="15" customHeight="1"/>
    <row r="9234" ht="15" customHeight="1"/>
    <row r="9236" ht="15" customHeight="1"/>
    <row r="9238" ht="15" customHeight="1"/>
    <row r="9240" ht="15" customHeight="1"/>
    <row r="9242" ht="15" customHeight="1"/>
    <row r="9244" ht="15" customHeight="1"/>
    <row r="9246" ht="15" customHeight="1"/>
    <row r="9248" ht="15" customHeight="1"/>
    <row r="9250" ht="15" customHeight="1"/>
    <row r="9252" ht="15" customHeight="1"/>
    <row r="9254" ht="15" customHeight="1"/>
    <row r="9256" ht="15" customHeight="1"/>
    <row r="9258" ht="15" customHeight="1"/>
    <row r="9260" ht="15" customHeight="1"/>
    <row r="9262" ht="15" customHeight="1"/>
    <row r="9264" ht="15" customHeight="1"/>
    <row r="9266" ht="15" customHeight="1"/>
    <row r="9268" ht="15" customHeight="1"/>
    <row r="9270" ht="15" customHeight="1"/>
    <row r="9272" ht="15" customHeight="1"/>
    <row r="9274" ht="15" customHeight="1"/>
    <row r="9276" ht="15" customHeight="1"/>
    <row r="9278" ht="15" customHeight="1"/>
    <row r="9280" ht="15" customHeight="1"/>
    <row r="9282" ht="15" customHeight="1"/>
    <row r="9284" ht="15" customHeight="1"/>
    <row r="9286" ht="15" customHeight="1"/>
    <row r="9288" ht="15" customHeight="1"/>
    <row r="9290" ht="15" customHeight="1"/>
    <row r="9292" ht="15" customHeight="1"/>
    <row r="9294" ht="15" customHeight="1"/>
    <row r="9296" ht="15" customHeight="1"/>
    <row r="9298" ht="15" customHeight="1"/>
    <row r="9300" ht="15" customHeight="1"/>
    <row r="9302" ht="15" customHeight="1"/>
    <row r="9304" ht="15" customHeight="1"/>
    <row r="9306" ht="15" customHeight="1"/>
    <row r="9308" ht="15" customHeight="1"/>
    <row r="9310" ht="15" customHeight="1"/>
    <row r="9312" ht="15" customHeight="1"/>
    <row r="9314" ht="15" customHeight="1"/>
    <row r="9316" ht="15" customHeight="1"/>
    <row r="9318" ht="15" customHeight="1"/>
    <row r="9320" ht="15" customHeight="1"/>
    <row r="9322" ht="15" customHeight="1"/>
    <row r="9324" ht="15" customHeight="1"/>
    <row r="9326" ht="15" customHeight="1"/>
    <row r="9328" ht="15" customHeight="1"/>
    <row r="9330" ht="15" customHeight="1"/>
    <row r="9332" ht="15" customHeight="1"/>
    <row r="9334" ht="15" customHeight="1"/>
    <row r="9336" ht="15" customHeight="1"/>
    <row r="9338" ht="15" customHeight="1"/>
    <row r="9340" ht="15" customHeight="1"/>
    <row r="9342" ht="15" customHeight="1"/>
    <row r="9344" ht="15" customHeight="1"/>
    <row r="9346" ht="15" customHeight="1"/>
    <row r="9348" ht="15" customHeight="1"/>
    <row r="9350" ht="15" customHeight="1"/>
    <row r="9352" ht="15" customHeight="1"/>
    <row r="9354" ht="15" customHeight="1"/>
    <row r="9356" ht="15" customHeight="1"/>
    <row r="9358" ht="15" customHeight="1"/>
    <row r="9360" ht="15" customHeight="1"/>
    <row r="9362" ht="15" customHeight="1"/>
    <row r="9364" ht="15" customHeight="1"/>
    <row r="9366" ht="15" customHeight="1"/>
    <row r="9368" ht="15" customHeight="1"/>
    <row r="9370" ht="15" customHeight="1"/>
    <row r="9372" ht="15" customHeight="1"/>
    <row r="9374" ht="15" customHeight="1"/>
    <row r="9376" ht="15" customHeight="1"/>
    <row r="9378" ht="15" customHeight="1"/>
    <row r="9380" ht="15" customHeight="1"/>
    <row r="9382" ht="15" customHeight="1"/>
    <row r="9384" ht="15" customHeight="1"/>
    <row r="9386" ht="15" customHeight="1"/>
    <row r="9388" ht="15" customHeight="1"/>
    <row r="9390" ht="15" customHeight="1"/>
    <row r="9392" ht="15" customHeight="1"/>
    <row r="9394" ht="15" customHeight="1"/>
    <row r="9396" ht="15" customHeight="1"/>
    <row r="9398" ht="15" customHeight="1"/>
    <row r="9400" ht="15" customHeight="1"/>
    <row r="9402" ht="15" customHeight="1"/>
    <row r="9404" ht="15" customHeight="1"/>
    <row r="9406" ht="15" customHeight="1"/>
    <row r="9408" ht="15" customHeight="1"/>
    <row r="9410" ht="15" customHeight="1"/>
    <row r="9412" ht="15" customHeight="1"/>
    <row r="9414" ht="15" customHeight="1"/>
    <row r="9416" ht="15" customHeight="1"/>
    <row r="9418" ht="15" customHeight="1"/>
    <row r="9420" ht="15" customHeight="1"/>
    <row r="9422" ht="15" customHeight="1"/>
    <row r="9424" ht="15" customHeight="1"/>
    <row r="9426" ht="15" customHeight="1"/>
    <row r="9428" ht="15" customHeight="1"/>
    <row r="9430" ht="15" customHeight="1"/>
    <row r="9432" ht="15" customHeight="1"/>
    <row r="9434" ht="15" customHeight="1"/>
    <row r="9436" ht="15" customHeight="1"/>
    <row r="9438" ht="15" customHeight="1"/>
    <row r="9440" ht="15" customHeight="1"/>
    <row r="9442" ht="15" customHeight="1"/>
    <row r="9444" ht="15" customHeight="1"/>
    <row r="9446" ht="15" customHeight="1"/>
    <row r="9448" ht="15" customHeight="1"/>
    <row r="9450" ht="15" customHeight="1"/>
    <row r="9452" ht="15" customHeight="1"/>
    <row r="9454" ht="15" customHeight="1"/>
    <row r="9456" ht="15" customHeight="1"/>
    <row r="9458" ht="15" customHeight="1"/>
    <row r="9460" ht="15" customHeight="1"/>
    <row r="9462" ht="15" customHeight="1"/>
    <row r="9464" ht="15" customHeight="1"/>
    <row r="9466" ht="15" customHeight="1"/>
    <row r="9468" ht="15" customHeight="1"/>
    <row r="9470" ht="15" customHeight="1"/>
    <row r="9472" ht="15" customHeight="1"/>
    <row r="9474" ht="15" customHeight="1"/>
    <row r="9476" ht="15" customHeight="1"/>
    <row r="9478" ht="15" customHeight="1"/>
    <row r="9480" ht="15" customHeight="1"/>
    <row r="9482" ht="15" customHeight="1"/>
    <row r="9484" ht="15" customHeight="1"/>
    <row r="9486" ht="15" customHeight="1"/>
    <row r="9488" ht="15" customHeight="1"/>
    <row r="9490" ht="15" customHeight="1"/>
    <row r="9492" ht="15" customHeight="1"/>
    <row r="9494" ht="15" customHeight="1"/>
    <row r="9496" ht="15" customHeight="1"/>
    <row r="9498" ht="15" customHeight="1"/>
    <row r="9500" ht="15" customHeight="1"/>
    <row r="9502" ht="15" customHeight="1"/>
    <row r="9504" ht="15" customHeight="1"/>
    <row r="9506" ht="15" customHeight="1"/>
    <row r="9508" ht="15" customHeight="1"/>
    <row r="9510" ht="15" customHeight="1"/>
    <row r="9512" ht="15" customHeight="1"/>
    <row r="9514" ht="15" customHeight="1"/>
    <row r="9516" ht="15" customHeight="1"/>
    <row r="9518" ht="15" customHeight="1"/>
    <row r="9520" ht="15" customHeight="1"/>
    <row r="9522" ht="15" customHeight="1"/>
    <row r="9524" ht="15" customHeight="1"/>
    <row r="9526" ht="15" customHeight="1"/>
    <row r="9528" ht="15" customHeight="1"/>
    <row r="9530" ht="15" customHeight="1"/>
    <row r="9532" ht="15" customHeight="1"/>
    <row r="9534" ht="15" customHeight="1"/>
    <row r="9536" ht="15" customHeight="1"/>
    <row r="9538" ht="15" customHeight="1"/>
    <row r="9540" ht="15" customHeight="1"/>
    <row r="9542" ht="15" customHeight="1"/>
    <row r="9544" ht="15" customHeight="1"/>
    <row r="9546" ht="15" customHeight="1"/>
    <row r="9548" ht="15" customHeight="1"/>
    <row r="9550" ht="15" customHeight="1"/>
    <row r="9552" ht="15" customHeight="1"/>
    <row r="9554" ht="15" customHeight="1"/>
    <row r="9556" ht="15" customHeight="1"/>
    <row r="9558" ht="15" customHeight="1"/>
    <row r="9560" ht="15" customHeight="1"/>
    <row r="9562" ht="15" customHeight="1"/>
    <row r="9564" ht="15" customHeight="1"/>
    <row r="9566" ht="15" customHeight="1"/>
    <row r="9568" ht="15" customHeight="1"/>
    <row r="9570" ht="15" customHeight="1"/>
    <row r="9572" ht="15" customHeight="1"/>
    <row r="9574" ht="15" customHeight="1"/>
    <row r="9576" ht="15" customHeight="1"/>
    <row r="9578" ht="15" customHeight="1"/>
    <row r="9580" ht="15" customHeight="1"/>
    <row r="9582" ht="15" customHeight="1"/>
    <row r="9584" ht="15" customHeight="1"/>
    <row r="9586" ht="15" customHeight="1"/>
    <row r="9588" ht="15" customHeight="1"/>
    <row r="9590" ht="15" customHeight="1"/>
    <row r="9592" ht="15" customHeight="1"/>
    <row r="9594" ht="15" customHeight="1"/>
    <row r="9596" ht="15" customHeight="1"/>
    <row r="9598" ht="15" customHeight="1"/>
    <row r="9600" ht="15" customHeight="1"/>
    <row r="9602" ht="15" customHeight="1"/>
    <row r="9604" ht="15" customHeight="1"/>
    <row r="9606" ht="15" customHeight="1"/>
    <row r="9608" ht="15" customHeight="1"/>
    <row r="9610" ht="15" customHeight="1"/>
    <row r="9612" ht="15" customHeight="1"/>
    <row r="9614" ht="15" customHeight="1"/>
    <row r="9616" ht="15" customHeight="1"/>
    <row r="9618" ht="15" customHeight="1"/>
    <row r="9620" ht="15" customHeight="1"/>
    <row r="9622" ht="15" customHeight="1"/>
    <row r="9624" ht="15" customHeight="1"/>
    <row r="9626" ht="15" customHeight="1"/>
    <row r="9628" ht="15" customHeight="1"/>
    <row r="9630" ht="15" customHeight="1"/>
    <row r="9632" ht="15" customHeight="1"/>
    <row r="9634" ht="15" customHeight="1"/>
    <row r="9636" ht="15" customHeight="1"/>
    <row r="9638" ht="15" customHeight="1"/>
    <row r="9640" ht="15" customHeight="1"/>
    <row r="9642" ht="15" customHeight="1"/>
    <row r="9644" ht="15" customHeight="1"/>
    <row r="9646" ht="15" customHeight="1"/>
    <row r="9648" ht="15" customHeight="1"/>
    <row r="9650" ht="15" customHeight="1"/>
    <row r="9652" ht="15" customHeight="1"/>
    <row r="9654" ht="15" customHeight="1"/>
    <row r="9656" ht="15" customHeight="1"/>
    <row r="9658" ht="15" customHeight="1"/>
    <row r="9660" ht="15" customHeight="1"/>
    <row r="9662" ht="15" customHeight="1"/>
    <row r="9664" ht="15" customHeight="1"/>
    <row r="9666" ht="15" customHeight="1"/>
    <row r="9668" ht="15" customHeight="1"/>
    <row r="9670" ht="15" customHeight="1"/>
    <row r="9672" ht="15" customHeight="1"/>
    <row r="9674" ht="15" customHeight="1"/>
    <row r="9676" ht="15" customHeight="1"/>
    <row r="9678" ht="15" customHeight="1"/>
    <row r="9680" ht="15" customHeight="1"/>
    <row r="9682" ht="15" customHeight="1"/>
    <row r="9684" ht="15" customHeight="1"/>
    <row r="9686" ht="15" customHeight="1"/>
    <row r="9688" ht="15" customHeight="1"/>
    <row r="9690" ht="15" customHeight="1"/>
    <row r="9692" ht="15" customHeight="1"/>
    <row r="9694" ht="15" customHeight="1"/>
    <row r="9696" ht="15" customHeight="1"/>
    <row r="9698" ht="15" customHeight="1"/>
    <row r="9700" ht="15" customHeight="1"/>
    <row r="9702" ht="15" customHeight="1"/>
    <row r="9704" ht="15" customHeight="1"/>
    <row r="9706" ht="15" customHeight="1"/>
    <row r="9708" ht="15" customHeight="1"/>
    <row r="9710" ht="15" customHeight="1"/>
    <row r="9712" ht="15" customHeight="1"/>
    <row r="9714" ht="15" customHeight="1"/>
    <row r="9716" ht="15" customHeight="1"/>
    <row r="9718" ht="15" customHeight="1"/>
    <row r="9720" ht="15" customHeight="1"/>
    <row r="9722" ht="15" customHeight="1"/>
    <row r="9724" ht="15" customHeight="1"/>
    <row r="9726" ht="15" customHeight="1"/>
    <row r="9728" ht="15" customHeight="1"/>
    <row r="9730" ht="15" customHeight="1"/>
    <row r="9732" ht="15" customHeight="1"/>
    <row r="9734" ht="15" customHeight="1"/>
    <row r="9736" ht="15" customHeight="1"/>
    <row r="9738" ht="15" customHeight="1"/>
    <row r="9740" ht="15" customHeight="1"/>
    <row r="9742" ht="15" customHeight="1"/>
    <row r="9744" ht="15" customHeight="1"/>
    <row r="9746" ht="15" customHeight="1"/>
    <row r="9748" ht="15" customHeight="1"/>
    <row r="9750" ht="15" customHeight="1"/>
    <row r="9752" ht="15" customHeight="1"/>
    <row r="9754" ht="15" customHeight="1"/>
    <row r="9756" ht="15" customHeight="1"/>
    <row r="9758" ht="15" customHeight="1"/>
    <row r="9760" ht="15" customHeight="1"/>
    <row r="9762" ht="15" customHeight="1"/>
    <row r="9764" ht="15" customHeight="1"/>
    <row r="9766" ht="15" customHeight="1"/>
    <row r="9768" ht="15" customHeight="1"/>
    <row r="9770" ht="15" customHeight="1"/>
    <row r="9772" ht="15" customHeight="1"/>
    <row r="9774" ht="15" customHeight="1"/>
    <row r="9776" ht="15" customHeight="1"/>
    <row r="9778" ht="15" customHeight="1"/>
    <row r="9780" ht="15" customHeight="1"/>
    <row r="9782" ht="15" customHeight="1"/>
    <row r="9784" ht="15" customHeight="1"/>
    <row r="9786" ht="15" customHeight="1"/>
    <row r="9788" ht="15" customHeight="1"/>
    <row r="9790" ht="15" customHeight="1"/>
    <row r="9792" ht="15" customHeight="1"/>
    <row r="9794" ht="15" customHeight="1"/>
    <row r="9796" ht="15" customHeight="1"/>
    <row r="9798" ht="15" customHeight="1"/>
    <row r="9800" ht="15" customHeight="1"/>
    <row r="9802" ht="15" customHeight="1"/>
    <row r="9804" ht="15" customHeight="1"/>
    <row r="9806" ht="15" customHeight="1"/>
    <row r="9808" ht="15" customHeight="1"/>
    <row r="9810" ht="15" customHeight="1"/>
    <row r="9812" ht="15" customHeight="1"/>
    <row r="9814" ht="15" customHeight="1"/>
    <row r="9816" ht="15" customHeight="1"/>
    <row r="9818" ht="15" customHeight="1"/>
    <row r="9820" ht="15" customHeight="1"/>
    <row r="9822" ht="15" customHeight="1"/>
    <row r="9824" ht="15" customHeight="1"/>
    <row r="9826" ht="15" customHeight="1"/>
    <row r="9828" ht="15" customHeight="1"/>
    <row r="9830" ht="15" customHeight="1"/>
    <row r="9832" ht="15" customHeight="1"/>
    <row r="9834" ht="15" customHeight="1"/>
    <row r="9836" ht="15" customHeight="1"/>
    <row r="9838" ht="15" customHeight="1"/>
    <row r="9840" ht="15" customHeight="1"/>
    <row r="9842" ht="15" customHeight="1"/>
    <row r="9844" ht="15" customHeight="1"/>
    <row r="9846" ht="15" customHeight="1"/>
    <row r="9848" ht="15" customHeight="1"/>
    <row r="9850" ht="15" customHeight="1"/>
    <row r="9852" ht="15" customHeight="1"/>
    <row r="9854" ht="15" customHeight="1"/>
    <row r="9856" ht="15" customHeight="1"/>
    <row r="9858" ht="15" customHeight="1"/>
    <row r="9860" ht="15" customHeight="1"/>
    <row r="9862" ht="15" customHeight="1"/>
    <row r="9864" ht="15" customHeight="1"/>
    <row r="9866" ht="15" customHeight="1"/>
    <row r="9868" ht="15" customHeight="1"/>
    <row r="9870" ht="15" customHeight="1"/>
    <row r="9872" ht="15" customHeight="1"/>
    <row r="9874" ht="15" customHeight="1"/>
    <row r="9876" ht="15" customHeight="1"/>
    <row r="9878" ht="15" customHeight="1"/>
    <row r="9880" ht="15" customHeight="1"/>
    <row r="9882" ht="15" customHeight="1"/>
    <row r="9884" ht="15" customHeight="1"/>
    <row r="9886" ht="15" customHeight="1"/>
    <row r="9888" ht="15" customHeight="1"/>
    <row r="9890" ht="15" customHeight="1"/>
    <row r="9892" ht="15" customHeight="1"/>
    <row r="9894" ht="15" customHeight="1"/>
    <row r="9896" ht="15" customHeight="1"/>
    <row r="9898" ht="15" customHeight="1"/>
    <row r="9900" ht="15" customHeight="1"/>
    <row r="9902" ht="15" customHeight="1"/>
    <row r="9904" ht="15" customHeight="1"/>
    <row r="9906" ht="15" customHeight="1"/>
    <row r="9908" ht="15" customHeight="1"/>
    <row r="9910" ht="15" customHeight="1"/>
    <row r="9912" ht="15" customHeight="1"/>
    <row r="9914" ht="15" customHeight="1"/>
    <row r="9916" ht="15" customHeight="1"/>
    <row r="9918" ht="15" customHeight="1"/>
    <row r="9920" ht="15" customHeight="1"/>
    <row r="9922" ht="15" customHeight="1"/>
    <row r="9924" ht="15" customHeight="1"/>
    <row r="9926" ht="15" customHeight="1"/>
    <row r="9928" ht="15" customHeight="1"/>
    <row r="9930" ht="15" customHeight="1"/>
    <row r="9932" ht="15" customHeight="1"/>
    <row r="9934" ht="15" customHeight="1"/>
    <row r="9936" ht="15" customHeight="1"/>
    <row r="9938" ht="15" customHeight="1"/>
    <row r="9940" ht="15" customHeight="1"/>
    <row r="9942" ht="15" customHeight="1"/>
    <row r="9944" ht="15" customHeight="1"/>
    <row r="9946" ht="15" customHeight="1"/>
    <row r="9948" ht="15" customHeight="1"/>
    <row r="9950" ht="15" customHeight="1"/>
    <row r="9952" ht="15" customHeight="1"/>
    <row r="9954" ht="15" customHeight="1"/>
    <row r="9956" ht="15" customHeight="1"/>
    <row r="9958" ht="15" customHeight="1"/>
    <row r="9960" ht="15" customHeight="1"/>
    <row r="9962" ht="15" customHeight="1"/>
    <row r="9964" ht="15" customHeight="1"/>
    <row r="9966" ht="15" customHeight="1"/>
    <row r="9968" ht="15" customHeight="1"/>
    <row r="9970" ht="15" customHeight="1"/>
    <row r="9972" ht="15" customHeight="1"/>
    <row r="9974" ht="15" customHeight="1"/>
    <row r="9976" ht="15" customHeight="1"/>
    <row r="9978" ht="15" customHeight="1"/>
    <row r="9980" ht="15" customHeight="1"/>
    <row r="9982" ht="15" customHeight="1"/>
    <row r="9984" ht="15" customHeight="1"/>
    <row r="9986" ht="15" customHeight="1"/>
    <row r="9988" ht="15" customHeight="1"/>
    <row r="9990" ht="15" customHeight="1"/>
    <row r="9992" ht="15" customHeight="1"/>
    <row r="9994" ht="15" customHeight="1"/>
    <row r="9996" ht="15" customHeight="1"/>
    <row r="9998" ht="15" customHeight="1"/>
    <row r="10000" ht="15" customHeight="1"/>
    <row r="10002" ht="15" customHeight="1"/>
    <row r="10004" ht="15" customHeight="1"/>
    <row r="10006" ht="15" customHeight="1"/>
    <row r="10008" ht="15" customHeight="1"/>
    <row r="10010" ht="15" customHeight="1"/>
    <row r="10012" ht="15" customHeight="1"/>
    <row r="10014" ht="15" customHeight="1"/>
    <row r="10016" ht="15" customHeight="1"/>
    <row r="10018" ht="15" customHeight="1"/>
    <row r="10020" ht="15" customHeight="1"/>
    <row r="10022" ht="15" customHeight="1"/>
    <row r="10024" ht="15" customHeight="1"/>
    <row r="10026" ht="15" customHeight="1"/>
    <row r="10028" ht="15" customHeight="1"/>
    <row r="10030" ht="15" customHeight="1"/>
    <row r="10032" ht="15" customHeight="1"/>
    <row r="10034" ht="15" customHeight="1"/>
    <row r="10036" ht="15" customHeight="1"/>
    <row r="10038" ht="15" customHeight="1"/>
    <row r="10040" ht="15" customHeight="1"/>
    <row r="10042" ht="15" customHeight="1"/>
    <row r="10044" ht="15" customHeight="1"/>
    <row r="10046" ht="15" customHeight="1"/>
    <row r="10048" ht="15" customHeight="1"/>
    <row r="10050" ht="15" customHeight="1"/>
    <row r="10052" ht="15" customHeight="1"/>
    <row r="10054" ht="15" customHeight="1"/>
    <row r="10056" ht="15" customHeight="1"/>
    <row r="10058" ht="15" customHeight="1"/>
    <row r="10060" ht="15" customHeight="1"/>
    <row r="10062" ht="15" customHeight="1"/>
    <row r="10064" ht="15" customHeight="1"/>
    <row r="10066" ht="15" customHeight="1"/>
    <row r="10068" ht="15" customHeight="1"/>
    <row r="10070" ht="15" customHeight="1"/>
    <row r="10072" ht="15" customHeight="1"/>
    <row r="10074" ht="15" customHeight="1"/>
    <row r="10076" ht="15" customHeight="1"/>
    <row r="10078" ht="15" customHeight="1"/>
    <row r="10080" ht="15" customHeight="1"/>
    <row r="10082" ht="15" customHeight="1"/>
    <row r="10084" ht="15" customHeight="1"/>
    <row r="10086" ht="15" customHeight="1"/>
    <row r="10088" ht="15" customHeight="1"/>
    <row r="10090" ht="15" customHeight="1"/>
    <row r="10092" ht="15" customHeight="1"/>
    <row r="10094" ht="15" customHeight="1"/>
    <row r="10096" ht="15" customHeight="1"/>
    <row r="10098" ht="15" customHeight="1"/>
    <row r="10100" ht="15" customHeight="1"/>
    <row r="10102" ht="15" customHeight="1"/>
    <row r="10104" ht="15" customHeight="1"/>
    <row r="10106" ht="15" customHeight="1"/>
    <row r="10108" ht="15" customHeight="1"/>
    <row r="10110" ht="15" customHeight="1"/>
    <row r="10112" ht="15" customHeight="1"/>
    <row r="10114" ht="15" customHeight="1"/>
    <row r="10116" ht="15" customHeight="1"/>
    <row r="10118" ht="15" customHeight="1"/>
    <row r="10120" ht="15" customHeight="1"/>
    <row r="10122" ht="15" customHeight="1"/>
    <row r="10124" ht="15" customHeight="1"/>
    <row r="10126" ht="15" customHeight="1"/>
    <row r="10128" ht="15" customHeight="1"/>
    <row r="10130" ht="15" customHeight="1"/>
    <row r="10132" ht="15" customHeight="1"/>
    <row r="10134" ht="15" customHeight="1"/>
    <row r="10136" ht="15" customHeight="1"/>
    <row r="10138" ht="15" customHeight="1"/>
    <row r="10140" ht="15" customHeight="1"/>
    <row r="10142" ht="15" customHeight="1"/>
    <row r="10144" ht="15" customHeight="1"/>
    <row r="10146" ht="15" customHeight="1"/>
    <row r="10148" ht="15" customHeight="1"/>
    <row r="10150" ht="15" customHeight="1"/>
    <row r="10152" ht="15" customHeight="1"/>
    <row r="10154" ht="15" customHeight="1"/>
    <row r="10156" ht="15" customHeight="1"/>
    <row r="10158" ht="15" customHeight="1"/>
    <row r="10160" ht="15" customHeight="1"/>
    <row r="10162" ht="15" customHeight="1"/>
    <row r="10164" ht="15" customHeight="1"/>
    <row r="10166" ht="15" customHeight="1"/>
    <row r="10168" ht="15" customHeight="1"/>
    <row r="10170" ht="15" customHeight="1"/>
    <row r="10172" ht="15" customHeight="1"/>
    <row r="10174" ht="15" customHeight="1"/>
    <row r="10176" ht="15" customHeight="1"/>
    <row r="10178" ht="15" customHeight="1"/>
    <row r="10180" ht="15" customHeight="1"/>
    <row r="10182" ht="15" customHeight="1"/>
    <row r="10184" ht="15" customHeight="1"/>
    <row r="10186" ht="15" customHeight="1"/>
    <row r="10188" ht="15" customHeight="1"/>
    <row r="10190" ht="15" customHeight="1"/>
    <row r="10192" ht="15" customHeight="1"/>
    <row r="10194" ht="15" customHeight="1"/>
    <row r="10196" ht="15" customHeight="1"/>
    <row r="10198" ht="15" customHeight="1"/>
    <row r="10200" ht="15" customHeight="1"/>
    <row r="10202" ht="15" customHeight="1"/>
    <row r="10204" ht="15" customHeight="1"/>
    <row r="10206" ht="15" customHeight="1"/>
    <row r="10208" ht="15" customHeight="1"/>
    <row r="10210" ht="15" customHeight="1"/>
    <row r="10212" ht="15" customHeight="1"/>
    <row r="10214" ht="15" customHeight="1"/>
    <row r="10216" ht="15" customHeight="1"/>
    <row r="10218" ht="15" customHeight="1"/>
    <row r="10220" ht="15" customHeight="1"/>
    <row r="10222" ht="15" customHeight="1"/>
    <row r="10224" ht="15" customHeight="1"/>
    <row r="10226" ht="15" customHeight="1"/>
    <row r="10228" ht="15" customHeight="1"/>
    <row r="10230" ht="15" customHeight="1"/>
    <row r="10232" ht="15" customHeight="1"/>
    <row r="10234" ht="15" customHeight="1"/>
    <row r="10236" ht="15" customHeight="1"/>
    <row r="10238" ht="15" customHeight="1"/>
    <row r="10240" ht="15" customHeight="1"/>
    <row r="10242" ht="15" customHeight="1"/>
    <row r="10244" ht="15" customHeight="1"/>
    <row r="10246" ht="15" customHeight="1"/>
    <row r="10248" ht="15" customHeight="1"/>
    <row r="10250" ht="15" customHeight="1"/>
    <row r="10252" ht="15" customHeight="1"/>
    <row r="10254" ht="15" customHeight="1"/>
    <row r="10256" ht="15" customHeight="1"/>
    <row r="10258" ht="15" customHeight="1"/>
    <row r="10260" ht="15" customHeight="1"/>
    <row r="10262" ht="15" customHeight="1"/>
    <row r="10264" ht="15" customHeight="1"/>
    <row r="10266" ht="15" customHeight="1"/>
    <row r="10268" ht="15" customHeight="1"/>
    <row r="10270" ht="15" customHeight="1"/>
    <row r="10272" ht="15" customHeight="1"/>
    <row r="10274" ht="15" customHeight="1"/>
    <row r="10276" ht="15" customHeight="1"/>
    <row r="10278" ht="15" customHeight="1"/>
    <row r="10280" ht="15" customHeight="1"/>
    <row r="10282" ht="15" customHeight="1"/>
    <row r="10284" ht="15" customHeight="1"/>
    <row r="10286" ht="15" customHeight="1"/>
    <row r="10288" ht="15" customHeight="1"/>
    <row r="10290" ht="15" customHeight="1"/>
    <row r="10292" ht="15" customHeight="1"/>
    <row r="10294" ht="15" customHeight="1"/>
    <row r="10296" ht="15" customHeight="1"/>
    <row r="10298" ht="15" customHeight="1"/>
    <row r="10300" ht="15" customHeight="1"/>
    <row r="10302" ht="15" customHeight="1"/>
    <row r="10304" ht="15" customHeight="1"/>
    <row r="10306" ht="15" customHeight="1"/>
    <row r="10308" ht="15" customHeight="1"/>
    <row r="10310" ht="15" customHeight="1"/>
    <row r="10312" ht="15" customHeight="1"/>
    <row r="10314" ht="15" customHeight="1"/>
    <row r="10316" ht="15" customHeight="1"/>
    <row r="10318" ht="15" customHeight="1"/>
    <row r="10320" ht="15" customHeight="1"/>
    <row r="10322" ht="15" customHeight="1"/>
    <row r="10324" ht="15" customHeight="1"/>
    <row r="10326" ht="15" customHeight="1"/>
    <row r="10328" ht="15" customHeight="1"/>
    <row r="10330" ht="15" customHeight="1"/>
    <row r="10332" ht="15" customHeight="1"/>
    <row r="10334" ht="15" customHeight="1"/>
    <row r="10336" ht="15" customHeight="1"/>
    <row r="10338" ht="15" customHeight="1"/>
    <row r="10340" ht="15" customHeight="1"/>
    <row r="10342" ht="15" customHeight="1"/>
    <row r="10344" ht="15" customHeight="1"/>
    <row r="10346" ht="15" customHeight="1"/>
    <row r="10348" ht="15" customHeight="1"/>
    <row r="10350" ht="15" customHeight="1"/>
    <row r="10352" ht="15" customHeight="1"/>
    <row r="10354" ht="15" customHeight="1"/>
    <row r="10356" ht="15" customHeight="1"/>
    <row r="10358" ht="15" customHeight="1"/>
    <row r="10360" ht="15" customHeight="1"/>
    <row r="10362" ht="15" customHeight="1"/>
    <row r="10364" ht="15" customHeight="1"/>
    <row r="10366" ht="15" customHeight="1"/>
    <row r="10368" ht="15" customHeight="1"/>
    <row r="10370" ht="15" customHeight="1"/>
    <row r="10372" ht="15" customHeight="1"/>
    <row r="10374" ht="15" customHeight="1"/>
    <row r="10376" ht="15" customHeight="1"/>
    <row r="10378" ht="15" customHeight="1"/>
    <row r="10380" ht="15" customHeight="1"/>
    <row r="10382" ht="15" customHeight="1"/>
    <row r="10384" ht="15" customHeight="1"/>
    <row r="10386" ht="15" customHeight="1"/>
    <row r="10388" ht="15" customHeight="1"/>
    <row r="10390" ht="15" customHeight="1"/>
    <row r="10392" ht="15" customHeight="1"/>
    <row r="10394" ht="15" customHeight="1"/>
    <row r="10396" ht="15" customHeight="1"/>
    <row r="10398" ht="15" customHeight="1"/>
    <row r="10400" ht="15" customHeight="1"/>
    <row r="10402" ht="15" customHeight="1"/>
    <row r="10404" ht="15" customHeight="1"/>
    <row r="10406" ht="15" customHeight="1"/>
    <row r="10408" ht="15" customHeight="1"/>
    <row r="10410" ht="15" customHeight="1"/>
    <row r="10412" ht="15" customHeight="1"/>
    <row r="10414" ht="15" customHeight="1"/>
    <row r="10416" ht="15" customHeight="1"/>
    <row r="10418" ht="15" customHeight="1"/>
    <row r="10420" ht="15" customHeight="1"/>
    <row r="10422" ht="15" customHeight="1"/>
    <row r="10424" ht="15" customHeight="1"/>
    <row r="10426" ht="15" customHeight="1"/>
    <row r="10428" ht="15" customHeight="1"/>
    <row r="10430" ht="15" customHeight="1"/>
    <row r="10432" ht="15" customHeight="1"/>
    <row r="10434" ht="15" customHeight="1"/>
    <row r="10436" ht="15" customHeight="1"/>
    <row r="10438" ht="15" customHeight="1"/>
    <row r="10440" ht="15" customHeight="1"/>
    <row r="10442" ht="15" customHeight="1"/>
    <row r="10444" ht="15" customHeight="1"/>
    <row r="10446" ht="15" customHeight="1"/>
    <row r="10448" ht="15" customHeight="1"/>
    <row r="10450" ht="15" customHeight="1"/>
    <row r="10452" ht="15" customHeight="1"/>
    <row r="10454" ht="15" customHeight="1"/>
    <row r="10456" ht="15" customHeight="1"/>
    <row r="10458" ht="15" customHeight="1"/>
    <row r="10460" ht="15" customHeight="1"/>
    <row r="10462" ht="15" customHeight="1"/>
    <row r="10464" ht="15" customHeight="1"/>
    <row r="10466" ht="15" customHeight="1"/>
    <row r="10468" ht="15" customHeight="1"/>
    <row r="10470" ht="15" customHeight="1"/>
    <row r="10472" ht="15" customHeight="1"/>
    <row r="10474" ht="15" customHeight="1"/>
    <row r="10476" ht="15" customHeight="1"/>
    <row r="10478" ht="15" customHeight="1"/>
    <row r="10480" ht="15" customHeight="1"/>
    <row r="10482" ht="15" customHeight="1"/>
    <row r="10484" ht="15" customHeight="1"/>
    <row r="10486" ht="15" customHeight="1"/>
    <row r="10488" ht="15" customHeight="1"/>
    <row r="10490" ht="15" customHeight="1"/>
    <row r="10492" ht="15" customHeight="1"/>
    <row r="10494" ht="15" customHeight="1"/>
    <row r="10496" ht="15" customHeight="1"/>
    <row r="10498" ht="15" customHeight="1"/>
    <row r="10500" ht="15" customHeight="1"/>
    <row r="10502" ht="15" customHeight="1"/>
    <row r="10504" ht="15" customHeight="1"/>
    <row r="10506" ht="15" customHeight="1"/>
    <row r="10508" ht="15" customHeight="1"/>
    <row r="10510" ht="15" customHeight="1"/>
    <row r="10512" ht="15" customHeight="1"/>
    <row r="10514" ht="15" customHeight="1"/>
    <row r="10516" ht="15" customHeight="1"/>
    <row r="10518" ht="15" customHeight="1"/>
    <row r="10520" ht="15" customHeight="1"/>
    <row r="10522" ht="15" customHeight="1"/>
    <row r="10524" ht="15" customHeight="1"/>
    <row r="10526" ht="15" customHeight="1"/>
    <row r="10528" ht="15" customHeight="1"/>
    <row r="10530" ht="15" customHeight="1"/>
    <row r="10532" ht="15" customHeight="1"/>
    <row r="10534" ht="15" customHeight="1"/>
    <row r="10536" ht="15" customHeight="1"/>
    <row r="10538" ht="15" customHeight="1"/>
    <row r="10540" ht="15" customHeight="1"/>
    <row r="10542" ht="15" customHeight="1"/>
    <row r="10544" ht="15" customHeight="1"/>
    <row r="10546" ht="15" customHeight="1"/>
    <row r="10548" ht="15" customHeight="1"/>
    <row r="10550" ht="15" customHeight="1"/>
    <row r="10552" ht="15" customHeight="1"/>
    <row r="10554" ht="15" customHeight="1"/>
    <row r="10556" ht="15" customHeight="1"/>
    <row r="10558" ht="15" customHeight="1"/>
    <row r="10560" ht="15" customHeight="1"/>
    <row r="10562" ht="15" customHeight="1"/>
    <row r="10564" ht="15" customHeight="1"/>
    <row r="10566" ht="15" customHeight="1"/>
    <row r="10568" ht="15" customHeight="1"/>
    <row r="10570" ht="15" customHeight="1"/>
    <row r="10572" ht="15" customHeight="1"/>
    <row r="10574" ht="15" customHeight="1"/>
    <row r="10576" ht="15" customHeight="1"/>
    <row r="10578" ht="15" customHeight="1"/>
    <row r="10580" ht="15" customHeight="1"/>
    <row r="10582" ht="15" customHeight="1"/>
    <row r="10584" ht="15" customHeight="1"/>
    <row r="10586" ht="15" customHeight="1"/>
    <row r="10588" ht="15" customHeight="1"/>
    <row r="10590" ht="15" customHeight="1"/>
    <row r="10592" ht="15" customHeight="1"/>
    <row r="10594" ht="15" customHeight="1"/>
    <row r="10596" ht="15" customHeight="1"/>
    <row r="10598" ht="15" customHeight="1"/>
    <row r="10600" ht="15" customHeight="1"/>
    <row r="10602" ht="15" customHeight="1"/>
    <row r="10604" ht="15" customHeight="1"/>
    <row r="10606" ht="15" customHeight="1"/>
    <row r="10608" ht="15" customHeight="1"/>
    <row r="10610" ht="15" customHeight="1"/>
    <row r="10612" ht="15" customHeight="1"/>
    <row r="10614" ht="15" customHeight="1"/>
    <row r="10616" ht="15" customHeight="1"/>
    <row r="10618" ht="15" customHeight="1"/>
    <row r="10620" ht="15" customHeight="1"/>
    <row r="10622" ht="15" customHeight="1"/>
    <row r="10624" ht="15" customHeight="1"/>
    <row r="10626" ht="15" customHeight="1"/>
    <row r="10628" ht="15" customHeight="1"/>
    <row r="10630" ht="15" customHeight="1"/>
    <row r="10632" ht="15" customHeight="1"/>
    <row r="10634" ht="15" customHeight="1"/>
    <row r="10636" ht="15" customHeight="1"/>
    <row r="10638" ht="15" customHeight="1"/>
    <row r="10640" ht="15" customHeight="1"/>
    <row r="10642" ht="15" customHeight="1"/>
    <row r="10644" ht="15" customHeight="1"/>
    <row r="10646" ht="15" customHeight="1"/>
    <row r="10648" ht="15" customHeight="1"/>
    <row r="10650" ht="15" customHeight="1"/>
    <row r="10652" ht="15" customHeight="1"/>
    <row r="10654" ht="15" customHeight="1"/>
    <row r="10656" ht="15" customHeight="1"/>
    <row r="10658" ht="15" customHeight="1"/>
    <row r="10660" ht="15" customHeight="1"/>
    <row r="10662" ht="15" customHeight="1"/>
    <row r="10664" ht="15" customHeight="1"/>
    <row r="10666" ht="15" customHeight="1"/>
    <row r="10668" ht="15" customHeight="1"/>
    <row r="10670" ht="15" customHeight="1"/>
    <row r="10672" ht="15" customHeight="1"/>
    <row r="10674" ht="15" customHeight="1"/>
    <row r="10676" ht="15" customHeight="1"/>
    <row r="10678" ht="15" customHeight="1"/>
    <row r="10680" ht="15" customHeight="1"/>
    <row r="10682" ht="15" customHeight="1"/>
    <row r="10684" ht="15" customHeight="1"/>
    <row r="10686" ht="15" customHeight="1"/>
    <row r="10688" ht="15" customHeight="1"/>
    <row r="10690" ht="15" customHeight="1"/>
    <row r="10692" ht="15" customHeight="1"/>
    <row r="10694" ht="15" customHeight="1"/>
    <row r="10696" ht="15" customHeight="1"/>
    <row r="10698" ht="15" customHeight="1"/>
    <row r="10700" ht="15" customHeight="1"/>
    <row r="10702" ht="15" customHeight="1"/>
    <row r="10704" ht="15" customHeight="1"/>
    <row r="10706" ht="15" customHeight="1"/>
    <row r="10708" ht="15" customHeight="1"/>
    <row r="10710" ht="15" customHeight="1"/>
    <row r="10712" ht="15" customHeight="1"/>
    <row r="10714" ht="15" customHeight="1"/>
    <row r="10716" ht="15" customHeight="1"/>
    <row r="10718" ht="15" customHeight="1"/>
    <row r="10720" ht="15" customHeight="1"/>
    <row r="10722" ht="15" customHeight="1"/>
    <row r="10724" ht="15" customHeight="1"/>
    <row r="10726" ht="15" customHeight="1"/>
    <row r="10728" ht="15" customHeight="1"/>
    <row r="10730" ht="15" customHeight="1"/>
    <row r="10732" ht="15" customHeight="1"/>
    <row r="10734" ht="15" customHeight="1"/>
    <row r="10736" ht="15" customHeight="1"/>
    <row r="10738" ht="15" customHeight="1"/>
    <row r="10740" ht="15" customHeight="1"/>
    <row r="10742" ht="15" customHeight="1"/>
    <row r="10744" ht="15" customHeight="1"/>
    <row r="10746" ht="15" customHeight="1"/>
    <row r="10748" ht="15" customHeight="1"/>
    <row r="10750" ht="15" customHeight="1"/>
    <row r="10752" ht="15" customHeight="1"/>
    <row r="10754" ht="15" customHeight="1"/>
    <row r="10756" ht="15" customHeight="1"/>
    <row r="10758" ht="15" customHeight="1"/>
    <row r="10760" ht="15" customHeight="1"/>
    <row r="10762" ht="15" customHeight="1"/>
    <row r="10764" ht="15" customHeight="1"/>
    <row r="10766" ht="15" customHeight="1"/>
    <row r="10768" ht="15" customHeight="1"/>
    <row r="10770" ht="15" customHeight="1"/>
    <row r="10772" ht="15" customHeight="1"/>
    <row r="10774" ht="15" customHeight="1"/>
    <row r="10776" ht="15" customHeight="1"/>
    <row r="10778" ht="15" customHeight="1"/>
    <row r="10780" ht="15" customHeight="1"/>
    <row r="10782" ht="15" customHeight="1"/>
    <row r="10784" ht="15" customHeight="1"/>
    <row r="10786" ht="15" customHeight="1"/>
    <row r="10788" ht="15" customHeight="1"/>
    <row r="10790" ht="15" customHeight="1"/>
    <row r="10792" ht="15" customHeight="1"/>
    <row r="10794" ht="15" customHeight="1"/>
    <row r="10796" ht="15" customHeight="1"/>
    <row r="10798" ht="15" customHeight="1"/>
    <row r="10800" ht="15" customHeight="1"/>
    <row r="10802" ht="15" customHeight="1"/>
    <row r="10804" ht="15" customHeight="1"/>
    <row r="10806" ht="15" customHeight="1"/>
    <row r="10808" ht="15" customHeight="1"/>
    <row r="10810" ht="15" customHeight="1"/>
    <row r="10812" ht="15" customHeight="1"/>
    <row r="10814" ht="15" customHeight="1"/>
    <row r="10816" ht="15" customHeight="1"/>
    <row r="10818" ht="15" customHeight="1"/>
    <row r="10820" ht="15" customHeight="1"/>
    <row r="10822" ht="15" customHeight="1"/>
    <row r="10824" ht="15" customHeight="1"/>
    <row r="10826" ht="15" customHeight="1"/>
    <row r="10828" ht="15" customHeight="1"/>
    <row r="10830" ht="15" customHeight="1"/>
    <row r="10832" ht="15" customHeight="1"/>
    <row r="10834" ht="15" customHeight="1"/>
    <row r="10836" ht="15" customHeight="1"/>
    <row r="10838" ht="15" customHeight="1"/>
    <row r="10840" ht="15" customHeight="1"/>
    <row r="10842" ht="15" customHeight="1"/>
    <row r="10844" ht="15" customHeight="1"/>
    <row r="10846" ht="15" customHeight="1"/>
    <row r="10848" ht="15" customHeight="1"/>
    <row r="10850" ht="15" customHeight="1"/>
    <row r="10852" ht="15" customHeight="1"/>
    <row r="10854" ht="15" customHeight="1"/>
    <row r="10856" ht="15" customHeight="1"/>
    <row r="10858" ht="15" customHeight="1"/>
    <row r="10860" ht="15" customHeight="1"/>
    <row r="10862" ht="15" customHeight="1"/>
    <row r="10864" ht="15" customHeight="1"/>
    <row r="10866" ht="15" customHeight="1"/>
    <row r="10868" ht="15" customHeight="1"/>
    <row r="10870" ht="15" customHeight="1"/>
    <row r="10872" ht="15" customHeight="1"/>
    <row r="10874" ht="15" customHeight="1"/>
    <row r="10876" ht="15" customHeight="1"/>
    <row r="10878" ht="15" customHeight="1"/>
    <row r="10880" ht="15" customHeight="1"/>
    <row r="10882" ht="15" customHeight="1"/>
    <row r="10884" ht="15" customHeight="1"/>
    <row r="10886" ht="15" customHeight="1"/>
    <row r="10888" ht="15" customHeight="1"/>
    <row r="10890" ht="15" customHeight="1"/>
    <row r="10892" ht="15" customHeight="1"/>
    <row r="10894" ht="15" customHeight="1"/>
    <row r="10896" ht="15" customHeight="1"/>
    <row r="10898" ht="15" customHeight="1"/>
    <row r="10900" ht="15" customHeight="1"/>
    <row r="10902" ht="15" customHeight="1"/>
    <row r="10904" ht="15" customHeight="1"/>
    <row r="10906" ht="15" customHeight="1"/>
    <row r="10908" ht="15" customHeight="1"/>
    <row r="10910" ht="15" customHeight="1"/>
    <row r="10912" ht="15" customHeight="1"/>
    <row r="10914" ht="15" customHeight="1"/>
    <row r="10916" ht="15" customHeight="1"/>
    <row r="10918" ht="15" customHeight="1"/>
    <row r="10920" ht="15" customHeight="1"/>
    <row r="10922" ht="15" customHeight="1"/>
    <row r="10924" ht="15" customHeight="1"/>
    <row r="10926" ht="15" customHeight="1"/>
    <row r="10928" ht="15" customHeight="1"/>
    <row r="10930" ht="15" customHeight="1"/>
    <row r="10932" ht="15" customHeight="1"/>
    <row r="10934" ht="15" customHeight="1"/>
    <row r="10936" ht="15" customHeight="1"/>
    <row r="10938" ht="15" customHeight="1"/>
    <row r="10940" ht="15" customHeight="1"/>
    <row r="10942" ht="15" customHeight="1"/>
    <row r="10944" ht="15" customHeight="1"/>
    <row r="10946" ht="15" customHeight="1"/>
    <row r="10948" ht="15" customHeight="1"/>
    <row r="10950" ht="15" customHeight="1"/>
    <row r="10952" ht="15" customHeight="1"/>
    <row r="10954" ht="15" customHeight="1"/>
    <row r="10956" ht="15" customHeight="1"/>
    <row r="10958" ht="15" customHeight="1"/>
    <row r="10960" ht="15" customHeight="1"/>
    <row r="10962" ht="15" customHeight="1"/>
    <row r="10964" ht="15" customHeight="1"/>
    <row r="10966" ht="15" customHeight="1"/>
    <row r="10968" ht="15" customHeight="1"/>
    <row r="10970" ht="15" customHeight="1"/>
    <row r="10972" ht="15" customHeight="1"/>
    <row r="10974" ht="15" customHeight="1"/>
    <row r="10976" ht="15" customHeight="1"/>
    <row r="10978" ht="15" customHeight="1"/>
    <row r="10980" ht="15" customHeight="1"/>
    <row r="10982" ht="15" customHeight="1"/>
    <row r="10984" ht="15" customHeight="1"/>
    <row r="10986" ht="15" customHeight="1"/>
    <row r="10988" ht="15" customHeight="1"/>
    <row r="10990" ht="15" customHeight="1"/>
    <row r="10992" ht="15" customHeight="1"/>
    <row r="10994" ht="15" customHeight="1"/>
    <row r="10996" ht="15" customHeight="1"/>
    <row r="10998" ht="15" customHeight="1"/>
    <row r="11000" ht="15" customHeight="1"/>
    <row r="11002" ht="15" customHeight="1"/>
    <row r="11004" ht="15" customHeight="1"/>
    <row r="11006" ht="15" customHeight="1"/>
    <row r="11008" ht="15" customHeight="1"/>
    <row r="11010" ht="15" customHeight="1"/>
    <row r="11012" ht="15" customHeight="1"/>
    <row r="11014" ht="15" customHeight="1"/>
    <row r="11016" ht="15" customHeight="1"/>
    <row r="11018" ht="15" customHeight="1"/>
    <row r="11020" ht="15" customHeight="1"/>
    <row r="11022" ht="15" customHeight="1"/>
    <row r="11024" ht="15" customHeight="1"/>
    <row r="11026" ht="15" customHeight="1"/>
    <row r="11028" ht="15" customHeight="1"/>
    <row r="11030" ht="15" customHeight="1"/>
    <row r="11032" ht="15" customHeight="1"/>
    <row r="11034" ht="15" customHeight="1"/>
    <row r="11036" ht="15" customHeight="1"/>
    <row r="11038" ht="15" customHeight="1"/>
    <row r="11040" ht="15" customHeight="1"/>
    <row r="11042" ht="15" customHeight="1"/>
    <row r="11044" ht="15" customHeight="1"/>
    <row r="11046" ht="15" customHeight="1"/>
    <row r="11048" ht="15" customHeight="1"/>
    <row r="11050" ht="15" customHeight="1"/>
    <row r="11052" ht="15" customHeight="1"/>
    <row r="11054" ht="15" customHeight="1"/>
    <row r="11056" ht="15" customHeight="1"/>
    <row r="11058" ht="15" customHeight="1"/>
    <row r="11060" ht="15" customHeight="1"/>
    <row r="11062" ht="15" customHeight="1"/>
    <row r="11064" ht="15" customHeight="1"/>
    <row r="11066" ht="15" customHeight="1"/>
    <row r="11068" ht="15" customHeight="1"/>
    <row r="11070" ht="15" customHeight="1"/>
    <row r="11072" ht="15" customHeight="1"/>
    <row r="11074" ht="15" customHeight="1"/>
    <row r="11076" ht="15" customHeight="1"/>
    <row r="11078" ht="15" customHeight="1"/>
    <row r="11080" ht="15" customHeight="1"/>
    <row r="11082" ht="15" customHeight="1"/>
    <row r="11084" ht="15" customHeight="1"/>
    <row r="11086" ht="15" customHeight="1"/>
    <row r="11088" ht="15" customHeight="1"/>
    <row r="11090" ht="15" customHeight="1"/>
    <row r="11092" ht="15" customHeight="1"/>
    <row r="11094" ht="15" customHeight="1"/>
    <row r="11096" ht="15" customHeight="1"/>
    <row r="11098" ht="15" customHeight="1"/>
    <row r="11100" ht="15" customHeight="1"/>
    <row r="11102" ht="15" customHeight="1"/>
    <row r="11104" ht="15" customHeight="1"/>
    <row r="11106" ht="15" customHeight="1"/>
    <row r="11108" ht="15" customHeight="1"/>
    <row r="11110" ht="15" customHeight="1"/>
    <row r="11112" ht="15" customHeight="1"/>
    <row r="11114" ht="15" customHeight="1"/>
    <row r="11116" ht="15" customHeight="1"/>
    <row r="11118" ht="15" customHeight="1"/>
    <row r="11120" ht="15" customHeight="1"/>
    <row r="11122" ht="15" customHeight="1"/>
    <row r="11124" ht="15" customHeight="1"/>
    <row r="11126" ht="15" customHeight="1"/>
    <row r="11128" ht="15" customHeight="1"/>
    <row r="11130" ht="15" customHeight="1"/>
    <row r="11132" ht="15" customHeight="1"/>
    <row r="11134" ht="15" customHeight="1"/>
    <row r="11136" ht="15" customHeight="1"/>
    <row r="11138" ht="15" customHeight="1"/>
    <row r="11140" ht="15" customHeight="1"/>
    <row r="11142" ht="15" customHeight="1"/>
    <row r="11144" ht="15" customHeight="1"/>
    <row r="11146" ht="15" customHeight="1"/>
    <row r="11148" ht="15" customHeight="1"/>
    <row r="11150" ht="15" customHeight="1"/>
    <row r="11152" ht="15" customHeight="1"/>
    <row r="11154" ht="15" customHeight="1"/>
    <row r="11156" ht="15" customHeight="1"/>
    <row r="11158" ht="15" customHeight="1"/>
    <row r="11160" ht="15" customHeight="1"/>
    <row r="11162" ht="15" customHeight="1"/>
    <row r="11164" ht="15" customHeight="1"/>
    <row r="11166" ht="15" customHeight="1"/>
    <row r="11168" ht="15" customHeight="1"/>
    <row r="11170" ht="15" customHeight="1"/>
    <row r="11172" ht="15" customHeight="1"/>
    <row r="11174" ht="15" customHeight="1"/>
    <row r="11176" ht="15" customHeight="1"/>
    <row r="11178" ht="15" customHeight="1"/>
    <row r="11180" ht="15" customHeight="1"/>
    <row r="11182" ht="15" customHeight="1"/>
    <row r="11184" ht="15" customHeight="1"/>
    <row r="11186" ht="15" customHeight="1"/>
    <row r="11188" ht="15" customHeight="1"/>
    <row r="11190" ht="15" customHeight="1"/>
    <row r="11192" ht="15" customHeight="1"/>
    <row r="11194" ht="15" customHeight="1"/>
    <row r="11196" ht="15" customHeight="1"/>
    <row r="11198" ht="15" customHeight="1"/>
    <row r="11200" ht="15" customHeight="1"/>
    <row r="11202" ht="15" customHeight="1"/>
    <row r="11204" ht="15" customHeight="1"/>
    <row r="11206" ht="15" customHeight="1"/>
    <row r="11208" ht="15" customHeight="1"/>
    <row r="11210" ht="15" customHeight="1"/>
    <row r="11212" ht="15" customHeight="1"/>
    <row r="11214" ht="15" customHeight="1"/>
    <row r="11216" ht="15" customHeight="1"/>
    <row r="11218" ht="15" customHeight="1"/>
    <row r="11220" ht="15" customHeight="1"/>
    <row r="11222" ht="15" customHeight="1"/>
    <row r="11224" ht="15" customHeight="1"/>
    <row r="11226" ht="15" customHeight="1"/>
    <row r="11228" ht="15" customHeight="1"/>
    <row r="11230" ht="15" customHeight="1"/>
    <row r="11232" ht="15" customHeight="1"/>
    <row r="11234" ht="15" customHeight="1"/>
    <row r="11236" ht="15" customHeight="1"/>
    <row r="11238" ht="15" customHeight="1"/>
    <row r="11240" ht="15" customHeight="1"/>
    <row r="11242" ht="15" customHeight="1"/>
    <row r="11244" ht="15" customHeight="1"/>
    <row r="11246" ht="15" customHeight="1"/>
    <row r="11248" ht="15" customHeight="1"/>
    <row r="11250" ht="15" customHeight="1"/>
    <row r="11252" ht="15" customHeight="1"/>
    <row r="11254" ht="15" customHeight="1"/>
    <row r="11256" ht="15" customHeight="1"/>
    <row r="11258" ht="15" customHeight="1"/>
    <row r="11260" ht="15" customHeight="1"/>
    <row r="11262" ht="15" customHeight="1"/>
    <row r="11264" ht="15" customHeight="1"/>
    <row r="11266" ht="15" customHeight="1"/>
    <row r="11268" ht="15" customHeight="1"/>
    <row r="11270" ht="15" customHeight="1"/>
    <row r="11272" ht="15" customHeight="1"/>
    <row r="11274" ht="15" customHeight="1"/>
    <row r="11276" ht="15" customHeight="1"/>
    <row r="11278" ht="15" customHeight="1"/>
    <row r="11280" ht="15" customHeight="1"/>
    <row r="11282" ht="15" customHeight="1"/>
    <row r="11284" ht="15" customHeight="1"/>
    <row r="11286" ht="15" customHeight="1"/>
    <row r="11288" ht="15" customHeight="1"/>
    <row r="11290" ht="15" customHeight="1"/>
    <row r="11292" ht="15" customHeight="1"/>
    <row r="11294" ht="15" customHeight="1"/>
    <row r="11296" ht="15" customHeight="1"/>
    <row r="11298" ht="15" customHeight="1"/>
    <row r="11300" ht="15" customHeight="1"/>
    <row r="11302" ht="15" customHeight="1"/>
    <row r="11304" ht="15" customHeight="1"/>
    <row r="11306" ht="15" customHeight="1"/>
    <row r="11308" ht="15" customHeight="1"/>
    <row r="11310" ht="15" customHeight="1"/>
    <row r="11312" ht="15" customHeight="1"/>
    <row r="11314" ht="15" customHeight="1"/>
    <row r="11316" ht="15" customHeight="1"/>
    <row r="11318" ht="15" customHeight="1"/>
    <row r="11320" ht="15" customHeight="1"/>
    <row r="11322" ht="15" customHeight="1"/>
    <row r="11324" ht="15" customHeight="1"/>
    <row r="11326" ht="15" customHeight="1"/>
    <row r="11328" ht="15" customHeight="1"/>
    <row r="11330" ht="15" customHeight="1"/>
    <row r="11332" ht="15" customHeight="1"/>
    <row r="11334" ht="15" customHeight="1"/>
    <row r="11336" ht="15" customHeight="1"/>
    <row r="11338" ht="15" customHeight="1"/>
    <row r="11340" ht="15" customHeight="1"/>
    <row r="11342" ht="15" customHeight="1"/>
    <row r="11344" ht="15" customHeight="1"/>
    <row r="11346" ht="15" customHeight="1"/>
    <row r="11348" ht="15" customHeight="1"/>
    <row r="11350" ht="15" customHeight="1"/>
    <row r="11352" ht="15" customHeight="1"/>
    <row r="11354" ht="15" customHeight="1"/>
    <row r="11356" ht="15" customHeight="1"/>
    <row r="11358" ht="15" customHeight="1"/>
    <row r="11360" ht="15" customHeight="1"/>
    <row r="11362" ht="15" customHeight="1"/>
    <row r="11364" ht="15" customHeight="1"/>
    <row r="11366" ht="15" customHeight="1"/>
    <row r="11368" ht="15" customHeight="1"/>
    <row r="11370" ht="15" customHeight="1"/>
    <row r="11372" ht="15" customHeight="1"/>
    <row r="11374" ht="15" customHeight="1"/>
    <row r="11376" ht="15" customHeight="1"/>
    <row r="11378" ht="15" customHeight="1"/>
    <row r="11380" ht="15" customHeight="1"/>
    <row r="11382" ht="15" customHeight="1"/>
    <row r="11384" ht="15" customHeight="1"/>
    <row r="11386" ht="15" customHeight="1"/>
    <row r="11388" ht="15" customHeight="1"/>
    <row r="11390" ht="15" customHeight="1"/>
    <row r="11392" ht="15" customHeight="1"/>
    <row r="11394" ht="15" customHeight="1"/>
    <row r="11396" ht="15" customHeight="1"/>
    <row r="11398" ht="15" customHeight="1"/>
    <row r="11400" ht="15" customHeight="1"/>
    <row r="11402" ht="15" customHeight="1"/>
    <row r="11404" ht="15" customHeight="1"/>
    <row r="11406" ht="15" customHeight="1"/>
    <row r="11408" ht="15" customHeight="1"/>
    <row r="11410" ht="15" customHeight="1"/>
    <row r="11412" ht="15" customHeight="1"/>
    <row r="11414" ht="15" customHeight="1"/>
    <row r="11416" ht="15" customHeight="1"/>
    <row r="11418" ht="15" customHeight="1"/>
    <row r="11420" ht="15" customHeight="1"/>
    <row r="11422" ht="15" customHeight="1"/>
    <row r="11424" ht="15" customHeight="1"/>
    <row r="11426" ht="15" customHeight="1"/>
    <row r="11428" ht="15" customHeight="1"/>
    <row r="11430" ht="15" customHeight="1"/>
    <row r="11432" ht="15" customHeight="1"/>
    <row r="11434" ht="15" customHeight="1"/>
    <row r="11436" ht="15" customHeight="1"/>
    <row r="11438" ht="15" customHeight="1"/>
    <row r="11440" ht="15" customHeight="1"/>
    <row r="11442" ht="15" customHeight="1"/>
    <row r="11444" ht="15" customHeight="1"/>
    <row r="11446" ht="15" customHeight="1"/>
    <row r="11448" ht="15" customHeight="1"/>
    <row r="11450" ht="15" customHeight="1"/>
    <row r="11452" ht="15" customHeight="1"/>
    <row r="11454" ht="15" customHeight="1"/>
    <row r="11456" ht="15" customHeight="1"/>
    <row r="11458" ht="15" customHeight="1"/>
    <row r="11460" ht="15" customHeight="1"/>
    <row r="11462" ht="15" customHeight="1"/>
    <row r="11464" ht="15" customHeight="1"/>
    <row r="11466" ht="15" customHeight="1"/>
    <row r="11468" ht="15" customHeight="1"/>
    <row r="11470" ht="15" customHeight="1"/>
    <row r="11472" ht="15" customHeight="1"/>
    <row r="11474" ht="15" customHeight="1"/>
    <row r="11476" ht="15" customHeight="1"/>
    <row r="11478" ht="15" customHeight="1"/>
    <row r="11480" ht="15" customHeight="1"/>
    <row r="11482" ht="15" customHeight="1"/>
    <row r="11484" ht="15" customHeight="1"/>
    <row r="11486" ht="15" customHeight="1"/>
    <row r="11488" ht="15" customHeight="1"/>
    <row r="11490" ht="15" customHeight="1"/>
    <row r="11492" ht="15" customHeight="1"/>
    <row r="11494" ht="15" customHeight="1"/>
    <row r="11496" ht="15" customHeight="1"/>
    <row r="11498" ht="15" customHeight="1"/>
    <row r="11500" ht="15" customHeight="1"/>
    <row r="11502" ht="15" customHeight="1"/>
    <row r="11504" ht="15" customHeight="1"/>
    <row r="11506" ht="15" customHeight="1"/>
    <row r="11508" ht="15" customHeight="1"/>
    <row r="11510" ht="15" customHeight="1"/>
    <row r="11512" ht="15" customHeight="1"/>
    <row r="11514" ht="15" customHeight="1"/>
    <row r="11516" ht="15" customHeight="1"/>
    <row r="11518" ht="15" customHeight="1"/>
    <row r="11520" ht="15" customHeight="1"/>
    <row r="11522" ht="15" customHeight="1"/>
    <row r="11524" ht="15" customHeight="1"/>
    <row r="11526" ht="15" customHeight="1"/>
    <row r="11528" ht="15" customHeight="1"/>
    <row r="11530" ht="15" customHeight="1"/>
    <row r="11532" ht="15" customHeight="1"/>
    <row r="11534" ht="15" customHeight="1"/>
    <row r="11536" ht="15" customHeight="1"/>
    <row r="11538" ht="15" customHeight="1"/>
    <row r="11540" ht="15" customHeight="1"/>
    <row r="11542" ht="15" customHeight="1"/>
    <row r="11544" ht="15" customHeight="1"/>
    <row r="11546" ht="15" customHeight="1"/>
    <row r="11548" ht="15" customHeight="1"/>
    <row r="11550" ht="15" customHeight="1"/>
    <row r="11552" ht="15" customHeight="1"/>
    <row r="11554" ht="15" customHeight="1"/>
    <row r="11556" ht="15" customHeight="1"/>
    <row r="11558" ht="15" customHeight="1"/>
    <row r="11560" ht="15" customHeight="1"/>
    <row r="11562" ht="15" customHeight="1"/>
    <row r="11564" ht="15" customHeight="1"/>
    <row r="11566" ht="15" customHeight="1"/>
    <row r="11568" ht="15" customHeight="1"/>
    <row r="11570" ht="15" customHeight="1"/>
    <row r="11572" ht="15" customHeight="1"/>
    <row r="11574" ht="15" customHeight="1"/>
    <row r="11576" ht="15" customHeight="1"/>
    <row r="11578" ht="15" customHeight="1"/>
    <row r="11580" ht="15" customHeight="1"/>
    <row r="11582" ht="15" customHeight="1"/>
    <row r="11584" ht="15" customHeight="1"/>
    <row r="11586" ht="15" customHeight="1"/>
    <row r="11588" ht="15" customHeight="1"/>
    <row r="11590" ht="15" customHeight="1"/>
    <row r="11592" ht="15" customHeight="1"/>
    <row r="11594" ht="15" customHeight="1"/>
    <row r="11596" ht="15" customHeight="1"/>
    <row r="11598" ht="15" customHeight="1"/>
    <row r="11600" ht="15" customHeight="1"/>
    <row r="11602" ht="15" customHeight="1"/>
    <row r="11604" ht="15" customHeight="1"/>
    <row r="11606" ht="15" customHeight="1"/>
    <row r="11608" ht="15" customHeight="1"/>
    <row r="11610" ht="15" customHeight="1"/>
    <row r="11612" ht="15" customHeight="1"/>
    <row r="11614" ht="15" customHeight="1"/>
    <row r="11616" ht="15" customHeight="1"/>
    <row r="11618" ht="15" customHeight="1"/>
    <row r="11620" ht="15" customHeight="1"/>
    <row r="11622" ht="15" customHeight="1"/>
    <row r="11624" ht="15" customHeight="1"/>
    <row r="11626" ht="15" customHeight="1"/>
    <row r="11628" ht="15" customHeight="1"/>
    <row r="11630" ht="15" customHeight="1"/>
    <row r="11632" ht="15" customHeight="1"/>
    <row r="11634" ht="15" customHeight="1"/>
    <row r="11636" ht="15" customHeight="1"/>
    <row r="11638" ht="15" customHeight="1"/>
    <row r="11640" ht="15" customHeight="1"/>
    <row r="11642" ht="15" customHeight="1"/>
    <row r="11644" ht="15" customHeight="1"/>
    <row r="11646" ht="15" customHeight="1"/>
    <row r="11648" ht="15" customHeight="1"/>
    <row r="11650" ht="15" customHeight="1"/>
    <row r="11652" ht="15" customHeight="1"/>
    <row r="11654" ht="15" customHeight="1"/>
    <row r="11656" ht="15" customHeight="1"/>
    <row r="11658" ht="15" customHeight="1"/>
    <row r="11660" ht="15" customHeight="1"/>
    <row r="11662" ht="15" customHeight="1"/>
    <row r="11664" ht="15" customHeight="1"/>
    <row r="11666" ht="15" customHeight="1"/>
    <row r="11668" ht="15" customHeight="1"/>
    <row r="11670" ht="15" customHeight="1"/>
    <row r="11672" ht="15" customHeight="1"/>
    <row r="11674" ht="15" customHeight="1"/>
    <row r="11676" ht="15" customHeight="1"/>
    <row r="11678" ht="15" customHeight="1"/>
    <row r="11680" ht="15" customHeight="1"/>
    <row r="11682" ht="15" customHeight="1"/>
    <row r="11684" ht="15" customHeight="1"/>
    <row r="11686" ht="15" customHeight="1"/>
    <row r="11688" ht="15" customHeight="1"/>
    <row r="11690" ht="15" customHeight="1"/>
    <row r="11692" ht="15" customHeight="1"/>
    <row r="11694" ht="15" customHeight="1"/>
    <row r="11696" ht="15" customHeight="1"/>
    <row r="11698" ht="15" customHeight="1"/>
    <row r="11700" ht="15" customHeight="1"/>
    <row r="11702" ht="15" customHeight="1"/>
    <row r="11704" ht="15" customHeight="1"/>
    <row r="11706" ht="15" customHeight="1"/>
    <row r="11708" ht="15" customHeight="1"/>
    <row r="11710" ht="15" customHeight="1"/>
    <row r="11712" ht="15" customHeight="1"/>
    <row r="11714" ht="15" customHeight="1"/>
    <row r="11716" ht="15" customHeight="1"/>
    <row r="11718" ht="15" customHeight="1"/>
    <row r="11720" ht="15" customHeight="1"/>
    <row r="11722" ht="15" customHeight="1"/>
    <row r="11724" ht="15" customHeight="1"/>
    <row r="11726" ht="15" customHeight="1"/>
    <row r="11728" ht="15" customHeight="1"/>
    <row r="11730" ht="15" customHeight="1"/>
    <row r="11732" ht="15" customHeight="1"/>
    <row r="11734" ht="15" customHeight="1"/>
    <row r="11736" ht="15" customHeight="1"/>
    <row r="11738" ht="15" customHeight="1"/>
    <row r="11740" ht="15" customHeight="1"/>
    <row r="11742" ht="15" customHeight="1"/>
    <row r="11744" ht="15" customHeight="1"/>
    <row r="11746" ht="15" customHeight="1"/>
    <row r="11748" ht="15" customHeight="1"/>
    <row r="11750" ht="15" customHeight="1"/>
    <row r="11752" ht="15" customHeight="1"/>
    <row r="11754" ht="15" customHeight="1"/>
    <row r="11756" ht="15" customHeight="1"/>
    <row r="11758" ht="15" customHeight="1"/>
    <row r="11760" ht="15" customHeight="1"/>
    <row r="11762" ht="15" customHeight="1"/>
    <row r="11764" ht="15" customHeight="1"/>
    <row r="11766" ht="15" customHeight="1"/>
    <row r="11768" ht="15" customHeight="1"/>
    <row r="11770" ht="15" customHeight="1"/>
    <row r="11772" ht="15" customHeight="1"/>
    <row r="11774" ht="15" customHeight="1"/>
    <row r="11776" ht="15" customHeight="1"/>
    <row r="11778" ht="15" customHeight="1"/>
    <row r="11780" ht="15" customHeight="1"/>
    <row r="11782" ht="15" customHeight="1"/>
    <row r="11784" ht="15" customHeight="1"/>
    <row r="11786" ht="15" customHeight="1"/>
    <row r="11788" ht="15" customHeight="1"/>
    <row r="11790" ht="15" customHeight="1"/>
    <row r="11792" ht="15" customHeight="1"/>
    <row r="11794" ht="15" customHeight="1"/>
    <row r="11796" ht="15" customHeight="1"/>
    <row r="11798" ht="15" customHeight="1"/>
    <row r="11800" ht="15" customHeight="1"/>
    <row r="11802" ht="15" customHeight="1"/>
    <row r="11804" ht="15" customHeight="1"/>
    <row r="11806" ht="15" customHeight="1"/>
    <row r="11808" ht="15" customHeight="1"/>
    <row r="11810" ht="15" customHeight="1"/>
    <row r="11812" ht="15" customHeight="1"/>
    <row r="11814" ht="15" customHeight="1"/>
    <row r="11816" ht="15" customHeight="1"/>
    <row r="11818" ht="15" customHeight="1"/>
    <row r="11820" ht="15" customHeight="1"/>
    <row r="11822" ht="15" customHeight="1"/>
    <row r="11824" ht="15" customHeight="1"/>
    <row r="11826" ht="15" customHeight="1"/>
    <row r="11828" ht="15" customHeight="1"/>
    <row r="11830" ht="15" customHeight="1"/>
    <row r="11832" ht="15" customHeight="1"/>
    <row r="11834" ht="15" customHeight="1"/>
    <row r="11836" ht="15" customHeight="1"/>
    <row r="11838" ht="15" customHeight="1"/>
    <row r="11840" ht="15" customHeight="1"/>
    <row r="11842" ht="15" customHeight="1"/>
    <row r="11844" ht="15" customHeight="1"/>
    <row r="11846" ht="15" customHeight="1"/>
    <row r="11848" ht="15" customHeight="1"/>
    <row r="11850" ht="15" customHeight="1"/>
    <row r="11852" ht="15" customHeight="1"/>
    <row r="11854" ht="15" customHeight="1"/>
    <row r="11856" ht="15" customHeight="1"/>
    <row r="11858" ht="15" customHeight="1"/>
    <row r="11860" ht="15" customHeight="1"/>
    <row r="11862" ht="15" customHeight="1"/>
    <row r="11864" ht="15" customHeight="1"/>
    <row r="11866" ht="15" customHeight="1"/>
    <row r="11868" ht="15" customHeight="1"/>
    <row r="11870" ht="15" customHeight="1"/>
    <row r="11872" ht="15" customHeight="1"/>
    <row r="11874" ht="15" customHeight="1"/>
    <row r="11876" ht="15" customHeight="1"/>
    <row r="11878" ht="15" customHeight="1"/>
    <row r="11880" ht="15" customHeight="1"/>
    <row r="11882" ht="15" customHeight="1"/>
    <row r="11884" ht="15" customHeight="1"/>
    <row r="11886" ht="15" customHeight="1"/>
    <row r="11888" ht="15" customHeight="1"/>
    <row r="11890" ht="15" customHeight="1"/>
    <row r="11892" ht="15" customHeight="1"/>
    <row r="11894" ht="15" customHeight="1"/>
    <row r="11896" ht="15" customHeight="1"/>
    <row r="11898" ht="15" customHeight="1"/>
    <row r="11900" ht="15" customHeight="1"/>
    <row r="11902" ht="15" customHeight="1"/>
    <row r="11904" ht="15" customHeight="1"/>
    <row r="11906" ht="15" customHeight="1"/>
    <row r="11908" ht="15" customHeight="1"/>
    <row r="11910" ht="15" customHeight="1"/>
    <row r="11912" ht="15" customHeight="1"/>
    <row r="11914" ht="15" customHeight="1"/>
    <row r="11916" ht="15" customHeight="1"/>
    <row r="11918" ht="15" customHeight="1"/>
    <row r="11920" ht="15" customHeight="1"/>
    <row r="11922" ht="15" customHeight="1"/>
    <row r="11924" ht="15" customHeight="1"/>
    <row r="11926" ht="15" customHeight="1"/>
    <row r="11928" ht="15" customHeight="1"/>
    <row r="11930" ht="15" customHeight="1"/>
    <row r="11932" ht="15" customHeight="1"/>
    <row r="11934" ht="15" customHeight="1"/>
    <row r="11936" ht="15" customHeight="1"/>
    <row r="11938" ht="15" customHeight="1"/>
    <row r="11940" ht="15" customHeight="1"/>
    <row r="11942" ht="15" customHeight="1"/>
    <row r="11944" ht="15" customHeight="1"/>
    <row r="11946" ht="15" customHeight="1"/>
    <row r="11948" ht="15" customHeight="1"/>
    <row r="11950" ht="15" customHeight="1"/>
    <row r="11952" ht="15" customHeight="1"/>
    <row r="11954" ht="15" customHeight="1"/>
    <row r="11956" ht="15" customHeight="1"/>
    <row r="11958" ht="15" customHeight="1"/>
    <row r="11960" ht="15" customHeight="1"/>
    <row r="11962" ht="15" customHeight="1"/>
    <row r="11964" ht="15" customHeight="1"/>
    <row r="11966" ht="15" customHeight="1"/>
    <row r="11968" ht="15" customHeight="1"/>
    <row r="11970" ht="15" customHeight="1"/>
    <row r="11972" ht="15" customHeight="1"/>
    <row r="11974" ht="15" customHeight="1"/>
    <row r="11976" ht="15" customHeight="1"/>
    <row r="11978" ht="15" customHeight="1"/>
    <row r="11980" ht="15" customHeight="1"/>
    <row r="11982" ht="15" customHeight="1"/>
    <row r="11984" ht="15" customHeight="1"/>
    <row r="11986" ht="15" customHeight="1"/>
    <row r="11988" ht="15" customHeight="1"/>
    <row r="11990" ht="15" customHeight="1"/>
    <row r="11992" ht="15" customHeight="1"/>
    <row r="11994" ht="15" customHeight="1"/>
    <row r="11996" ht="15" customHeight="1"/>
    <row r="11998" ht="15" customHeight="1"/>
    <row r="12000" ht="15" customHeight="1"/>
    <row r="12002" ht="15" customHeight="1"/>
    <row r="12004" ht="15" customHeight="1"/>
    <row r="12006" ht="15" customHeight="1"/>
    <row r="12008" ht="15" customHeight="1"/>
    <row r="12010" ht="15" customHeight="1"/>
    <row r="12012" ht="15" customHeight="1"/>
    <row r="12014" ht="15" customHeight="1"/>
    <row r="12016" ht="15" customHeight="1"/>
    <row r="12018" ht="15" customHeight="1"/>
    <row r="12020" ht="15" customHeight="1"/>
    <row r="12022" ht="15" customHeight="1"/>
    <row r="12024" ht="15" customHeight="1"/>
    <row r="12026" ht="15" customHeight="1"/>
    <row r="12028" ht="15" customHeight="1"/>
    <row r="12030" ht="15" customHeight="1"/>
    <row r="12032" ht="15" customHeight="1"/>
    <row r="12034" ht="15" customHeight="1"/>
    <row r="12036" ht="15" customHeight="1"/>
    <row r="12038" ht="15" customHeight="1"/>
    <row r="12040" ht="15" customHeight="1"/>
    <row r="12042" ht="15" customHeight="1"/>
    <row r="12044" ht="15" customHeight="1"/>
    <row r="12046" ht="15" customHeight="1"/>
    <row r="12048" ht="15" customHeight="1"/>
    <row r="12050" ht="15" customHeight="1"/>
    <row r="12052" ht="15" customHeight="1"/>
    <row r="12054" ht="15" customHeight="1"/>
    <row r="12056" ht="15" customHeight="1"/>
    <row r="12058" ht="15" customHeight="1"/>
    <row r="12060" ht="15" customHeight="1"/>
    <row r="12062" ht="15" customHeight="1"/>
    <row r="12064" ht="15" customHeight="1"/>
    <row r="12066" ht="15" customHeight="1"/>
    <row r="12068" ht="15" customHeight="1"/>
    <row r="12070" ht="15" customHeight="1"/>
    <row r="12072" ht="15" customHeight="1"/>
    <row r="12074" ht="15" customHeight="1"/>
    <row r="12076" ht="15" customHeight="1"/>
    <row r="12078" ht="15" customHeight="1"/>
    <row r="12080" ht="15" customHeight="1"/>
    <row r="12082" ht="15" customHeight="1"/>
    <row r="12084" ht="15" customHeight="1"/>
    <row r="12086" ht="15" customHeight="1"/>
    <row r="12088" ht="15" customHeight="1"/>
    <row r="12090" ht="15" customHeight="1"/>
    <row r="12092" ht="15" customHeight="1"/>
    <row r="12094" ht="15" customHeight="1"/>
    <row r="12096" ht="15" customHeight="1"/>
    <row r="12098" ht="15" customHeight="1"/>
    <row r="12100" ht="15" customHeight="1"/>
    <row r="12102" ht="15" customHeight="1"/>
    <row r="12104" ht="15" customHeight="1"/>
    <row r="12106" ht="15" customHeight="1"/>
    <row r="12108" ht="15" customHeight="1"/>
    <row r="12110" ht="15" customHeight="1"/>
    <row r="12112" ht="15" customHeight="1"/>
    <row r="12114" ht="15" customHeight="1"/>
    <row r="12116" ht="15" customHeight="1"/>
    <row r="12118" ht="15" customHeight="1"/>
    <row r="12120" ht="15" customHeight="1"/>
    <row r="12122" ht="15" customHeight="1"/>
    <row r="12124" ht="15" customHeight="1"/>
    <row r="12126" ht="15" customHeight="1"/>
    <row r="12128" ht="15" customHeight="1"/>
    <row r="12130" ht="15" customHeight="1"/>
    <row r="12132" ht="15" customHeight="1"/>
    <row r="12134" ht="15" customHeight="1"/>
    <row r="12136" ht="15" customHeight="1"/>
    <row r="12138" ht="15" customHeight="1"/>
    <row r="12140" ht="15" customHeight="1"/>
    <row r="12142" ht="15" customHeight="1"/>
    <row r="12144" ht="15" customHeight="1"/>
    <row r="12146" ht="15" customHeight="1"/>
    <row r="12148" ht="15" customHeight="1"/>
    <row r="12150" ht="15" customHeight="1"/>
    <row r="12152" ht="15" customHeight="1"/>
    <row r="12154" ht="15" customHeight="1"/>
    <row r="12156" ht="15" customHeight="1"/>
    <row r="12158" ht="15" customHeight="1"/>
    <row r="12160" ht="15" customHeight="1"/>
    <row r="12162" ht="15" customHeight="1"/>
    <row r="12164" ht="15" customHeight="1"/>
    <row r="12166" ht="15" customHeight="1"/>
    <row r="12168" ht="15" customHeight="1"/>
    <row r="12170" ht="15" customHeight="1"/>
    <row r="12172" ht="15" customHeight="1"/>
    <row r="12174" ht="15" customHeight="1"/>
    <row r="12176" ht="15" customHeight="1"/>
    <row r="12178" ht="15" customHeight="1"/>
    <row r="12180" ht="15" customHeight="1"/>
    <row r="12182" ht="15" customHeight="1"/>
    <row r="12184" ht="15" customHeight="1"/>
    <row r="12186" ht="15" customHeight="1"/>
    <row r="12188" ht="15" customHeight="1"/>
    <row r="12190" ht="15" customHeight="1"/>
    <row r="12192" ht="15" customHeight="1"/>
    <row r="12194" ht="15" customHeight="1"/>
    <row r="12196" ht="15" customHeight="1"/>
    <row r="12198" ht="15" customHeight="1"/>
    <row r="12200" ht="15" customHeight="1"/>
    <row r="12202" ht="15" customHeight="1"/>
    <row r="12204" ht="15" customHeight="1"/>
    <row r="12206" ht="15" customHeight="1"/>
    <row r="12208" ht="15" customHeight="1"/>
    <row r="12210" ht="15" customHeight="1"/>
    <row r="12212" ht="15" customHeight="1"/>
    <row r="12214" ht="15" customHeight="1"/>
    <row r="12216" ht="15" customHeight="1"/>
    <row r="12218" ht="15" customHeight="1"/>
    <row r="12220" ht="15" customHeight="1"/>
    <row r="12222" ht="15" customHeight="1"/>
    <row r="12224" ht="15" customHeight="1"/>
    <row r="12226" ht="15" customHeight="1"/>
    <row r="12228" ht="15" customHeight="1"/>
    <row r="12230" ht="15" customHeight="1"/>
    <row r="12232" ht="15" customHeight="1"/>
    <row r="12234" ht="15" customHeight="1"/>
    <row r="12236" ht="15" customHeight="1"/>
    <row r="12238" ht="15" customHeight="1"/>
    <row r="12240" ht="15" customHeight="1"/>
    <row r="12242" ht="15" customHeight="1"/>
    <row r="12244" ht="15" customHeight="1"/>
    <row r="12246" ht="15" customHeight="1"/>
    <row r="12248" ht="15" customHeight="1"/>
    <row r="12250" ht="15" customHeight="1"/>
    <row r="12252" ht="15" customHeight="1"/>
    <row r="12254" ht="15" customHeight="1"/>
    <row r="12256" ht="15" customHeight="1"/>
    <row r="12258" ht="15" customHeight="1"/>
    <row r="12260" ht="15" customHeight="1"/>
    <row r="12262" ht="15" customHeight="1"/>
    <row r="12264" ht="15" customHeight="1"/>
    <row r="12266" ht="15" customHeight="1"/>
    <row r="12268" ht="15" customHeight="1"/>
    <row r="12270" ht="15" customHeight="1"/>
    <row r="12272" ht="15" customHeight="1"/>
    <row r="12274" ht="15" customHeight="1"/>
    <row r="12276" ht="15" customHeight="1"/>
    <row r="12278" ht="15" customHeight="1"/>
    <row r="12280" ht="15" customHeight="1"/>
    <row r="12282" ht="15" customHeight="1"/>
    <row r="12284" ht="15" customHeight="1"/>
    <row r="12286" ht="15" customHeight="1"/>
    <row r="12288" ht="15" customHeight="1"/>
    <row r="12290" ht="15" customHeight="1"/>
    <row r="12292" ht="15" customHeight="1"/>
    <row r="12294" ht="15" customHeight="1"/>
    <row r="12296" ht="15" customHeight="1"/>
    <row r="12298" ht="15" customHeight="1"/>
    <row r="12300" ht="15" customHeight="1"/>
    <row r="12302" ht="15" customHeight="1"/>
    <row r="12304" ht="15" customHeight="1"/>
    <row r="12306" ht="15" customHeight="1"/>
    <row r="12308" ht="15" customHeight="1"/>
    <row r="12310" ht="15" customHeight="1"/>
    <row r="12312" ht="15" customHeight="1"/>
    <row r="12314" ht="15" customHeight="1"/>
    <row r="12316" ht="15" customHeight="1"/>
    <row r="12318" ht="15" customHeight="1"/>
    <row r="12320" ht="15" customHeight="1"/>
    <row r="12322" ht="15" customHeight="1"/>
    <row r="12324" ht="15" customHeight="1"/>
    <row r="12326" ht="15" customHeight="1"/>
    <row r="12328" ht="15" customHeight="1"/>
    <row r="12330" ht="15" customHeight="1"/>
    <row r="12332" ht="15" customHeight="1"/>
    <row r="12334" ht="15" customHeight="1"/>
    <row r="12336" ht="15" customHeight="1"/>
    <row r="12338" ht="15" customHeight="1"/>
    <row r="12340" ht="15" customHeight="1"/>
    <row r="12342" ht="15" customHeight="1"/>
    <row r="12344" ht="15" customHeight="1"/>
    <row r="12346" ht="15" customHeight="1"/>
    <row r="12348" ht="15" customHeight="1"/>
    <row r="12350" ht="15" customHeight="1"/>
    <row r="12352" ht="15" customHeight="1"/>
    <row r="12354" ht="15" customHeight="1"/>
    <row r="12356" ht="15" customHeight="1"/>
    <row r="12358" ht="15" customHeight="1"/>
    <row r="12360" ht="15" customHeight="1"/>
    <row r="12362" ht="15" customHeight="1"/>
    <row r="12364" ht="15" customHeight="1"/>
    <row r="12366" ht="15" customHeight="1"/>
    <row r="12368" ht="15" customHeight="1"/>
    <row r="12370" ht="15" customHeight="1"/>
    <row r="12372" ht="15" customHeight="1"/>
    <row r="12374" ht="15" customHeight="1"/>
    <row r="12376" ht="15" customHeight="1"/>
    <row r="12378" ht="15" customHeight="1"/>
    <row r="12380" ht="15" customHeight="1"/>
    <row r="12382" ht="15" customHeight="1"/>
    <row r="12384" ht="15" customHeight="1"/>
    <row r="12386" ht="15" customHeight="1"/>
    <row r="12388" ht="15" customHeight="1"/>
    <row r="12390" ht="15" customHeight="1"/>
    <row r="12392" ht="15" customHeight="1"/>
    <row r="12394" ht="15" customHeight="1"/>
    <row r="12396" ht="15" customHeight="1"/>
    <row r="12398" ht="15" customHeight="1"/>
    <row r="12400" ht="15" customHeight="1"/>
    <row r="12402" ht="15" customHeight="1"/>
    <row r="12404" ht="15" customHeight="1"/>
    <row r="12406" ht="15" customHeight="1"/>
    <row r="12408" ht="15" customHeight="1"/>
    <row r="12410" ht="15" customHeight="1"/>
    <row r="12412" ht="15" customHeight="1"/>
    <row r="12414" ht="15" customHeight="1"/>
    <row r="12416" ht="15" customHeight="1"/>
    <row r="12418" ht="15" customHeight="1"/>
    <row r="12420" ht="15" customHeight="1"/>
    <row r="12422" ht="15" customHeight="1"/>
    <row r="12424" ht="15" customHeight="1"/>
    <row r="12426" ht="15" customHeight="1"/>
    <row r="12428" ht="15" customHeight="1"/>
    <row r="12430" ht="15" customHeight="1"/>
    <row r="12432" ht="15" customHeight="1"/>
    <row r="12434" ht="15" customHeight="1"/>
    <row r="12436" ht="15" customHeight="1"/>
    <row r="12438" ht="15" customHeight="1"/>
    <row r="12440" ht="15" customHeight="1"/>
    <row r="12442" ht="15" customHeight="1"/>
    <row r="12444" ht="15" customHeight="1"/>
    <row r="12446" ht="15" customHeight="1"/>
    <row r="12448" ht="15" customHeight="1"/>
    <row r="12450" ht="15" customHeight="1"/>
    <row r="12452" ht="15" customHeight="1"/>
    <row r="12454" ht="15" customHeight="1"/>
    <row r="12456" ht="15" customHeight="1"/>
    <row r="12458" ht="15" customHeight="1"/>
    <row r="12460" ht="15" customHeight="1"/>
    <row r="12462" ht="15" customHeight="1"/>
    <row r="12464" ht="15" customHeight="1"/>
    <row r="12466" ht="15" customHeight="1"/>
    <row r="12468" ht="15" customHeight="1"/>
    <row r="12470" ht="15" customHeight="1"/>
    <row r="12472" ht="15" customHeight="1"/>
    <row r="12474" ht="15" customHeight="1"/>
    <row r="12476" ht="15" customHeight="1"/>
    <row r="12478" ht="15" customHeight="1"/>
    <row r="12480" ht="15" customHeight="1"/>
    <row r="12482" ht="15" customHeight="1"/>
    <row r="12484" ht="15" customHeight="1"/>
    <row r="12486" ht="15" customHeight="1"/>
    <row r="12488" ht="15" customHeight="1"/>
    <row r="12490" ht="15" customHeight="1"/>
    <row r="12492" ht="15" customHeight="1"/>
    <row r="12494" ht="15" customHeight="1"/>
    <row r="12496" ht="15" customHeight="1"/>
    <row r="12498" ht="15" customHeight="1"/>
    <row r="12500" ht="15" customHeight="1"/>
    <row r="12502" ht="15" customHeight="1"/>
    <row r="12504" ht="15" customHeight="1"/>
    <row r="12506" ht="15" customHeight="1"/>
    <row r="12508" ht="15" customHeight="1"/>
    <row r="12510" ht="15" customHeight="1"/>
    <row r="12512" ht="15" customHeight="1"/>
    <row r="12514" ht="15" customHeight="1"/>
    <row r="12516" ht="15" customHeight="1"/>
    <row r="12518" ht="15" customHeight="1"/>
    <row r="12520" ht="15" customHeight="1"/>
    <row r="12522" ht="15" customHeight="1"/>
    <row r="12524" ht="15" customHeight="1"/>
    <row r="12526" ht="15" customHeight="1"/>
    <row r="12528" ht="15" customHeight="1"/>
    <row r="12530" ht="15" customHeight="1"/>
    <row r="12532" ht="15" customHeight="1"/>
    <row r="12534" ht="15" customHeight="1"/>
    <row r="12536" ht="15" customHeight="1"/>
    <row r="12538" ht="15" customHeight="1"/>
    <row r="12540" ht="15" customHeight="1"/>
    <row r="12542" ht="15" customHeight="1"/>
    <row r="12544" ht="15" customHeight="1"/>
    <row r="12546" ht="15" customHeight="1"/>
    <row r="12548" ht="15" customHeight="1"/>
    <row r="12550" ht="15" customHeight="1"/>
    <row r="12552" ht="15" customHeight="1"/>
    <row r="12554" ht="15" customHeight="1"/>
    <row r="12556" ht="15" customHeight="1"/>
    <row r="12558" ht="15" customHeight="1"/>
    <row r="12560" ht="15" customHeight="1"/>
    <row r="12562" ht="15" customHeight="1"/>
    <row r="12564" ht="15" customHeight="1"/>
    <row r="12566" ht="15" customHeight="1"/>
    <row r="12568" ht="15" customHeight="1"/>
    <row r="12570" ht="15" customHeight="1"/>
    <row r="12572" ht="15" customHeight="1"/>
    <row r="12574" ht="15" customHeight="1"/>
    <row r="12576" ht="15" customHeight="1"/>
    <row r="12578" ht="15" customHeight="1"/>
    <row r="12580" ht="15" customHeight="1"/>
    <row r="12582" ht="15" customHeight="1"/>
    <row r="12584" ht="15" customHeight="1"/>
    <row r="12586" ht="15" customHeight="1"/>
    <row r="12588" ht="15" customHeight="1"/>
    <row r="12590" ht="15" customHeight="1"/>
    <row r="12592" ht="15" customHeight="1"/>
    <row r="12594" ht="15" customHeight="1"/>
    <row r="12596" ht="15" customHeight="1"/>
    <row r="12598" ht="15" customHeight="1"/>
    <row r="12600" ht="15" customHeight="1"/>
    <row r="12602" ht="15" customHeight="1"/>
    <row r="12604" ht="15" customHeight="1"/>
    <row r="12606" ht="15" customHeight="1"/>
    <row r="12608" ht="15" customHeight="1"/>
    <row r="12610" ht="15" customHeight="1"/>
    <row r="12612" ht="15" customHeight="1"/>
    <row r="12614" ht="15" customHeight="1"/>
    <row r="12616" ht="15" customHeight="1"/>
    <row r="12618" ht="15" customHeight="1"/>
    <row r="12620" ht="15" customHeight="1"/>
    <row r="12622" ht="15" customHeight="1"/>
    <row r="12624" ht="15" customHeight="1"/>
    <row r="12626" ht="15" customHeight="1"/>
    <row r="12628" ht="15" customHeight="1"/>
    <row r="12630" ht="15" customHeight="1"/>
    <row r="12632" ht="15" customHeight="1"/>
    <row r="12634" ht="15" customHeight="1"/>
    <row r="12636" ht="15" customHeight="1"/>
    <row r="12638" ht="15" customHeight="1"/>
    <row r="12640" ht="15" customHeight="1"/>
    <row r="12642" ht="15" customHeight="1"/>
    <row r="12644" ht="15" customHeight="1"/>
    <row r="12646" ht="15" customHeight="1"/>
    <row r="12648" ht="15" customHeight="1"/>
    <row r="12650" ht="15" customHeight="1"/>
    <row r="12652" ht="15" customHeight="1"/>
    <row r="12654" ht="15" customHeight="1"/>
    <row r="12656" ht="15" customHeight="1"/>
    <row r="12658" ht="15" customHeight="1"/>
    <row r="12660" ht="15" customHeight="1"/>
    <row r="12662" ht="15" customHeight="1"/>
    <row r="12664" ht="15" customHeight="1"/>
    <row r="12666" ht="15" customHeight="1"/>
    <row r="12668" ht="15" customHeight="1"/>
    <row r="12670" ht="15" customHeight="1"/>
    <row r="12672" ht="15" customHeight="1"/>
    <row r="12674" ht="15" customHeight="1"/>
    <row r="12676" ht="15" customHeight="1"/>
    <row r="12678" ht="15" customHeight="1"/>
    <row r="12680" ht="15" customHeight="1"/>
    <row r="12682" ht="15" customHeight="1"/>
    <row r="12684" ht="15" customHeight="1"/>
    <row r="12686" ht="15" customHeight="1"/>
    <row r="12688" ht="15" customHeight="1"/>
    <row r="12690" ht="15" customHeight="1"/>
    <row r="12692" ht="15" customHeight="1"/>
    <row r="12694" ht="15" customHeight="1"/>
    <row r="12696" ht="15" customHeight="1"/>
    <row r="12698" ht="15" customHeight="1"/>
    <row r="12700" ht="15" customHeight="1"/>
    <row r="12702" ht="15" customHeight="1"/>
    <row r="12704" ht="15" customHeight="1"/>
    <row r="12706" ht="15" customHeight="1"/>
    <row r="12708" ht="15" customHeight="1"/>
    <row r="12710" ht="15" customHeight="1"/>
    <row r="12712" ht="15" customHeight="1"/>
    <row r="12714" ht="15" customHeight="1"/>
    <row r="12716" ht="15" customHeight="1"/>
    <row r="12718" ht="15" customHeight="1"/>
    <row r="12720" ht="15" customHeight="1"/>
    <row r="12722" ht="15" customHeight="1"/>
    <row r="12724" ht="15" customHeight="1"/>
    <row r="12726" ht="15" customHeight="1"/>
    <row r="12728" ht="15" customHeight="1"/>
    <row r="12730" ht="15" customHeight="1"/>
    <row r="12732" ht="15" customHeight="1"/>
    <row r="12734" ht="15" customHeight="1"/>
    <row r="12736" ht="15" customHeight="1"/>
    <row r="12738" ht="15" customHeight="1"/>
    <row r="12740" ht="15" customHeight="1"/>
    <row r="12742" ht="15" customHeight="1"/>
    <row r="12744" ht="15" customHeight="1"/>
    <row r="12746" ht="15" customHeight="1"/>
    <row r="12748" ht="15" customHeight="1"/>
    <row r="12750" ht="15" customHeight="1"/>
    <row r="12752" ht="15" customHeight="1"/>
    <row r="12754" ht="15" customHeight="1"/>
    <row r="12756" ht="15" customHeight="1"/>
    <row r="12758" ht="15" customHeight="1"/>
    <row r="12760" ht="15" customHeight="1"/>
    <row r="12762" ht="15" customHeight="1"/>
    <row r="12764" ht="15" customHeight="1"/>
    <row r="12766" ht="15" customHeight="1"/>
    <row r="12768" ht="15" customHeight="1"/>
    <row r="12770" ht="15" customHeight="1"/>
    <row r="12772" ht="15" customHeight="1"/>
    <row r="12774" ht="15" customHeight="1"/>
    <row r="12776" ht="15" customHeight="1"/>
    <row r="12778" ht="15" customHeight="1"/>
    <row r="12780" ht="15" customHeight="1"/>
    <row r="12782" ht="15" customHeight="1"/>
    <row r="12784" ht="15" customHeight="1"/>
    <row r="12786" ht="15" customHeight="1"/>
    <row r="12788" ht="15" customHeight="1"/>
    <row r="12790" ht="15" customHeight="1"/>
    <row r="12792" ht="15" customHeight="1"/>
    <row r="12794" ht="15" customHeight="1"/>
    <row r="12796" ht="15" customHeight="1"/>
    <row r="12798" ht="15" customHeight="1"/>
    <row r="12800" ht="15" customHeight="1"/>
    <row r="12802" ht="15" customHeight="1"/>
    <row r="12804" ht="15" customHeight="1"/>
    <row r="12806" ht="15" customHeight="1"/>
    <row r="12808" ht="15" customHeight="1"/>
    <row r="12810" ht="15" customHeight="1"/>
    <row r="12812" ht="15" customHeight="1"/>
    <row r="12814" ht="15" customHeight="1"/>
    <row r="12816" ht="15" customHeight="1"/>
    <row r="12818" ht="15" customHeight="1"/>
    <row r="12820" ht="15" customHeight="1"/>
    <row r="12822" ht="15" customHeight="1"/>
    <row r="12824" ht="15" customHeight="1"/>
    <row r="12826" ht="15" customHeight="1"/>
    <row r="12828" ht="15" customHeight="1"/>
    <row r="12830" ht="15" customHeight="1"/>
    <row r="12832" ht="15" customHeight="1"/>
    <row r="12834" ht="15" customHeight="1"/>
    <row r="12836" ht="15" customHeight="1"/>
    <row r="12838" ht="15" customHeight="1"/>
    <row r="12840" ht="15" customHeight="1"/>
    <row r="12842" ht="15" customHeight="1"/>
    <row r="12844" ht="15" customHeight="1"/>
    <row r="12846" ht="15" customHeight="1"/>
    <row r="12848" ht="15" customHeight="1"/>
    <row r="12850" ht="15" customHeight="1"/>
    <row r="12852" ht="15" customHeight="1"/>
    <row r="12854" ht="15" customHeight="1"/>
    <row r="12856" ht="15" customHeight="1"/>
    <row r="12858" ht="15" customHeight="1"/>
    <row r="12860" ht="15" customHeight="1"/>
    <row r="12862" ht="15" customHeight="1"/>
    <row r="12864" ht="15" customHeight="1"/>
    <row r="12866" ht="15" customHeight="1"/>
    <row r="12868" ht="15" customHeight="1"/>
    <row r="12870" ht="15" customHeight="1"/>
    <row r="12872" ht="15" customHeight="1"/>
    <row r="12874" ht="15" customHeight="1"/>
    <row r="12876" ht="15" customHeight="1"/>
    <row r="12878" ht="15" customHeight="1"/>
    <row r="12880" ht="15" customHeight="1"/>
    <row r="12882" ht="15" customHeight="1"/>
    <row r="12884" ht="15" customHeight="1"/>
    <row r="12886" ht="15" customHeight="1"/>
    <row r="12888" ht="15" customHeight="1"/>
    <row r="12890" ht="15" customHeight="1"/>
    <row r="12892" ht="15" customHeight="1"/>
    <row r="12894" ht="15" customHeight="1"/>
    <row r="12896" ht="15" customHeight="1"/>
    <row r="12898" ht="15" customHeight="1"/>
    <row r="12900" ht="15" customHeight="1"/>
    <row r="12902" ht="15" customHeight="1"/>
    <row r="12904" ht="15" customHeight="1"/>
    <row r="12906" ht="15" customHeight="1"/>
    <row r="12908" ht="15" customHeight="1"/>
    <row r="12910" ht="15" customHeight="1"/>
    <row r="12912" ht="15" customHeight="1"/>
    <row r="12914" ht="15" customHeight="1"/>
    <row r="12916" ht="15" customHeight="1"/>
    <row r="12918" ht="15" customHeight="1"/>
    <row r="12920" ht="15" customHeight="1"/>
    <row r="12922" ht="15" customHeight="1"/>
    <row r="12924" ht="15" customHeight="1"/>
    <row r="12926" ht="15" customHeight="1"/>
    <row r="12928" ht="15" customHeight="1"/>
    <row r="12930" ht="15" customHeight="1"/>
    <row r="12932" ht="15" customHeight="1"/>
    <row r="12934" ht="15" customHeight="1"/>
    <row r="12936" ht="15" customHeight="1"/>
    <row r="12938" ht="15" customHeight="1"/>
    <row r="12940" ht="15" customHeight="1"/>
    <row r="12942" ht="15" customHeight="1"/>
    <row r="12944" ht="15" customHeight="1"/>
    <row r="12946" ht="15" customHeight="1"/>
    <row r="12948" ht="15" customHeight="1"/>
    <row r="12950" ht="15" customHeight="1"/>
    <row r="12952" ht="15" customHeight="1"/>
    <row r="12954" ht="15" customHeight="1"/>
    <row r="12956" ht="15" customHeight="1"/>
    <row r="12958" ht="15" customHeight="1"/>
    <row r="12960" ht="15" customHeight="1"/>
    <row r="12962" ht="15" customHeight="1"/>
    <row r="12964" ht="15" customHeight="1"/>
    <row r="12966" ht="15" customHeight="1"/>
    <row r="12968" ht="15" customHeight="1"/>
    <row r="12970" ht="15" customHeight="1"/>
    <row r="12972" ht="15" customHeight="1"/>
    <row r="12974" ht="15" customHeight="1"/>
    <row r="12976" ht="15" customHeight="1"/>
    <row r="12978" ht="15" customHeight="1"/>
    <row r="12980" ht="15" customHeight="1"/>
    <row r="12982" ht="15" customHeight="1"/>
    <row r="12984" ht="15" customHeight="1"/>
    <row r="12986" ht="15" customHeight="1"/>
    <row r="12988" ht="15" customHeight="1"/>
    <row r="12990" ht="15" customHeight="1"/>
    <row r="12992" ht="15" customHeight="1"/>
    <row r="12994" ht="15" customHeight="1"/>
    <row r="12996" ht="15" customHeight="1"/>
    <row r="12998" ht="15" customHeight="1"/>
    <row r="13000" ht="15" customHeight="1"/>
    <row r="13002" ht="15" customHeight="1"/>
    <row r="13004" ht="15" customHeight="1"/>
    <row r="13006" ht="15" customHeight="1"/>
    <row r="13008" ht="15" customHeight="1"/>
    <row r="13010" ht="15" customHeight="1"/>
    <row r="13012" ht="15" customHeight="1"/>
    <row r="13014" ht="15" customHeight="1"/>
    <row r="13016" ht="15" customHeight="1"/>
    <row r="13018" ht="15" customHeight="1"/>
    <row r="13020" ht="15" customHeight="1"/>
    <row r="13022" ht="15" customHeight="1"/>
    <row r="13024" ht="15" customHeight="1"/>
    <row r="13026" ht="15" customHeight="1"/>
    <row r="13028" ht="15" customHeight="1"/>
    <row r="13030" ht="15" customHeight="1"/>
    <row r="13032" ht="15" customHeight="1"/>
    <row r="13034" ht="15" customHeight="1"/>
    <row r="13036" ht="15" customHeight="1"/>
    <row r="13038" ht="15" customHeight="1"/>
    <row r="13040" ht="15" customHeight="1"/>
    <row r="13042" ht="15" customHeight="1"/>
    <row r="13044" ht="15" customHeight="1"/>
    <row r="13046" ht="15" customHeight="1"/>
    <row r="13048" ht="15" customHeight="1"/>
    <row r="13050" ht="15" customHeight="1"/>
    <row r="13052" ht="15" customHeight="1"/>
    <row r="13054" ht="15" customHeight="1"/>
    <row r="13056" ht="15" customHeight="1"/>
    <row r="13058" ht="15" customHeight="1"/>
    <row r="13060" ht="15" customHeight="1"/>
    <row r="13062" ht="15" customHeight="1"/>
    <row r="13064" ht="15" customHeight="1"/>
    <row r="13066" ht="15" customHeight="1"/>
    <row r="13068" ht="15" customHeight="1"/>
    <row r="13070" ht="15" customHeight="1"/>
    <row r="13072" ht="15" customHeight="1"/>
    <row r="13074" ht="15" customHeight="1"/>
    <row r="13076" ht="15" customHeight="1"/>
    <row r="13078" ht="15" customHeight="1"/>
    <row r="13080" ht="15" customHeight="1"/>
    <row r="13082" ht="15" customHeight="1"/>
    <row r="13084" ht="15" customHeight="1"/>
    <row r="13086" ht="15" customHeight="1"/>
    <row r="13088" ht="15" customHeight="1"/>
    <row r="13090" ht="15" customHeight="1"/>
    <row r="13092" ht="15" customHeight="1"/>
    <row r="13094" ht="15" customHeight="1"/>
    <row r="13096" ht="15" customHeight="1"/>
    <row r="13098" ht="15" customHeight="1"/>
    <row r="13100" ht="15" customHeight="1"/>
    <row r="13102" ht="15" customHeight="1"/>
    <row r="13104" ht="15" customHeight="1"/>
    <row r="13106" ht="15" customHeight="1"/>
    <row r="13108" ht="15" customHeight="1"/>
    <row r="13110" ht="15" customHeight="1"/>
    <row r="13112" ht="15" customHeight="1"/>
    <row r="13114" ht="15" customHeight="1"/>
    <row r="13116" ht="15" customHeight="1"/>
    <row r="13118" ht="15" customHeight="1"/>
    <row r="13120" ht="15" customHeight="1"/>
    <row r="13122" ht="15" customHeight="1"/>
    <row r="13124" ht="15" customHeight="1"/>
    <row r="13126" ht="15" customHeight="1"/>
    <row r="13128" ht="15" customHeight="1"/>
    <row r="13130" ht="15" customHeight="1"/>
    <row r="13132" ht="15" customHeight="1"/>
    <row r="13134" ht="15" customHeight="1"/>
    <row r="13136" ht="15" customHeight="1"/>
    <row r="13138" ht="15" customHeight="1"/>
    <row r="13140" ht="15" customHeight="1"/>
    <row r="13142" ht="15" customHeight="1"/>
    <row r="13144" ht="15" customHeight="1"/>
    <row r="13146" ht="15" customHeight="1"/>
    <row r="13148" ht="15" customHeight="1"/>
    <row r="13150" ht="15" customHeight="1"/>
    <row r="13152" ht="15" customHeight="1"/>
    <row r="13154" ht="15" customHeight="1"/>
    <row r="13156" ht="15" customHeight="1"/>
    <row r="13158" ht="15" customHeight="1"/>
    <row r="13160" ht="15" customHeight="1"/>
    <row r="13162" ht="15" customHeight="1"/>
    <row r="13164" ht="15" customHeight="1"/>
    <row r="13166" ht="15" customHeight="1"/>
    <row r="13168" ht="15" customHeight="1"/>
    <row r="13170" ht="15" customHeight="1"/>
    <row r="13172" ht="15" customHeight="1"/>
    <row r="13174" ht="15" customHeight="1"/>
    <row r="13176" ht="15" customHeight="1"/>
    <row r="13178" ht="15" customHeight="1"/>
    <row r="13180" ht="15" customHeight="1"/>
    <row r="13182" ht="15" customHeight="1"/>
    <row r="13184" ht="15" customHeight="1"/>
    <row r="13186" ht="15" customHeight="1"/>
    <row r="13188" ht="15" customHeight="1"/>
    <row r="13190" ht="15" customHeight="1"/>
    <row r="13192" ht="15" customHeight="1"/>
    <row r="13194" ht="15" customHeight="1"/>
    <row r="13196" ht="15" customHeight="1"/>
    <row r="13198" ht="15" customHeight="1"/>
    <row r="13200" ht="15" customHeight="1"/>
    <row r="13202" ht="15" customHeight="1"/>
    <row r="13204" ht="15" customHeight="1"/>
    <row r="13206" ht="15" customHeight="1"/>
    <row r="13208" ht="15" customHeight="1"/>
    <row r="13210" ht="15" customHeight="1"/>
    <row r="13212" ht="15" customHeight="1"/>
    <row r="13214" ht="15" customHeight="1"/>
    <row r="13216" ht="15" customHeight="1"/>
    <row r="13218" ht="15" customHeight="1"/>
    <row r="13220" ht="15" customHeight="1"/>
    <row r="13222" ht="15" customHeight="1"/>
    <row r="13224" ht="15" customHeight="1"/>
    <row r="13226" ht="15" customHeight="1"/>
    <row r="13228" ht="15" customHeight="1"/>
    <row r="13230" ht="15" customHeight="1"/>
    <row r="13232" ht="15" customHeight="1"/>
    <row r="13234" ht="15" customHeight="1"/>
    <row r="13236" ht="15" customHeight="1"/>
    <row r="13238" ht="15" customHeight="1"/>
    <row r="13240" ht="15" customHeight="1"/>
    <row r="13242" ht="15" customHeight="1"/>
    <row r="13244" ht="15" customHeight="1"/>
    <row r="13246" ht="15" customHeight="1"/>
    <row r="13248" ht="15" customHeight="1"/>
    <row r="13250" ht="15" customHeight="1"/>
    <row r="13252" ht="15" customHeight="1"/>
    <row r="13254" ht="15" customHeight="1"/>
    <row r="13256" ht="15" customHeight="1"/>
    <row r="13258" ht="15" customHeight="1"/>
    <row r="13260" ht="15" customHeight="1"/>
    <row r="13262" ht="15" customHeight="1"/>
    <row r="13264" ht="15" customHeight="1"/>
    <row r="13266" ht="15" customHeight="1"/>
    <row r="13268" ht="15" customHeight="1"/>
    <row r="13270" ht="15" customHeight="1"/>
    <row r="13272" ht="15" customHeight="1"/>
    <row r="13274" ht="15" customHeight="1"/>
    <row r="13276" ht="15" customHeight="1"/>
    <row r="13278" ht="15" customHeight="1"/>
    <row r="13280" ht="15" customHeight="1"/>
    <row r="13282" ht="15" customHeight="1"/>
    <row r="13284" ht="15" customHeight="1"/>
    <row r="13286" ht="15" customHeight="1"/>
    <row r="13288" ht="15" customHeight="1"/>
    <row r="13290" ht="15" customHeight="1"/>
    <row r="13292" ht="15" customHeight="1"/>
    <row r="13294" ht="15" customHeight="1"/>
    <row r="13296" ht="15" customHeight="1"/>
    <row r="13298" ht="15" customHeight="1"/>
    <row r="13300" ht="15" customHeight="1"/>
    <row r="13302" ht="15" customHeight="1"/>
    <row r="13304" ht="15" customHeight="1"/>
    <row r="13306" ht="15" customHeight="1"/>
    <row r="13308" ht="15" customHeight="1"/>
    <row r="13310" ht="15" customHeight="1"/>
    <row r="13312" ht="15" customHeight="1"/>
    <row r="13314" ht="15" customHeight="1"/>
    <row r="13316" ht="15" customHeight="1"/>
    <row r="13318" ht="15" customHeight="1"/>
    <row r="13320" ht="15" customHeight="1"/>
    <row r="13322" ht="15" customHeight="1"/>
    <row r="13324" ht="15" customHeight="1"/>
    <row r="13326" ht="15" customHeight="1"/>
    <row r="13328" ht="15" customHeight="1"/>
    <row r="13330" ht="15" customHeight="1"/>
    <row r="13332" ht="15" customHeight="1"/>
    <row r="13334" ht="15" customHeight="1"/>
    <row r="13336" ht="15" customHeight="1"/>
    <row r="13338" ht="15" customHeight="1"/>
    <row r="13340" ht="15" customHeight="1"/>
    <row r="13342" ht="15" customHeight="1"/>
    <row r="13344" ht="15" customHeight="1"/>
    <row r="13346" ht="15" customHeight="1"/>
    <row r="13348" ht="15" customHeight="1"/>
    <row r="13350" ht="15" customHeight="1"/>
    <row r="13352" ht="15" customHeight="1"/>
    <row r="13354" ht="15" customHeight="1"/>
    <row r="13356" ht="15" customHeight="1"/>
    <row r="13358" ht="15" customHeight="1"/>
    <row r="13360" ht="15" customHeight="1"/>
    <row r="13362" ht="15" customHeight="1"/>
    <row r="13364" ht="15" customHeight="1"/>
    <row r="13366" ht="15" customHeight="1"/>
    <row r="13368" ht="15" customHeight="1"/>
    <row r="13370" ht="15" customHeight="1"/>
    <row r="13372" ht="15" customHeight="1"/>
    <row r="13374" ht="15" customHeight="1"/>
    <row r="13376" ht="15" customHeight="1"/>
    <row r="13378" ht="15" customHeight="1"/>
    <row r="13380" ht="15" customHeight="1"/>
    <row r="13382" ht="15" customHeight="1"/>
    <row r="13384" ht="15" customHeight="1"/>
    <row r="13386" ht="15" customHeight="1"/>
    <row r="13388" ht="15" customHeight="1"/>
    <row r="13390" ht="15" customHeight="1"/>
    <row r="13392" ht="15" customHeight="1"/>
    <row r="13394" ht="15" customHeight="1"/>
    <row r="13396" ht="15" customHeight="1"/>
    <row r="13398" ht="15" customHeight="1"/>
    <row r="13400" ht="15" customHeight="1"/>
    <row r="13402" ht="15" customHeight="1"/>
    <row r="13404" ht="15" customHeight="1"/>
    <row r="13406" ht="15" customHeight="1"/>
    <row r="13408" ht="15" customHeight="1"/>
    <row r="13410" ht="15" customHeight="1"/>
    <row r="13412" ht="15" customHeight="1"/>
    <row r="13414" ht="15" customHeight="1"/>
    <row r="13416" ht="15" customHeight="1"/>
    <row r="13418" ht="15" customHeight="1"/>
    <row r="13420" ht="15" customHeight="1"/>
    <row r="13422" ht="15" customHeight="1"/>
    <row r="13424" ht="15" customHeight="1"/>
    <row r="13426" ht="15" customHeight="1"/>
    <row r="13428" ht="15" customHeight="1"/>
    <row r="13430" ht="15" customHeight="1"/>
    <row r="13432" ht="15" customHeight="1"/>
    <row r="13434" ht="15" customHeight="1"/>
    <row r="13436" ht="15" customHeight="1"/>
    <row r="13438" ht="15" customHeight="1"/>
    <row r="13440" ht="15" customHeight="1"/>
    <row r="13442" ht="15" customHeight="1"/>
    <row r="13444" ht="15" customHeight="1"/>
    <row r="13446" ht="15" customHeight="1"/>
    <row r="13448" ht="15" customHeight="1"/>
    <row r="13450" ht="15" customHeight="1"/>
    <row r="13452" ht="15" customHeight="1"/>
    <row r="13454" ht="15" customHeight="1"/>
    <row r="13456" ht="15" customHeight="1"/>
    <row r="13458" ht="15" customHeight="1"/>
    <row r="13460" ht="15" customHeight="1"/>
    <row r="13462" ht="15" customHeight="1"/>
    <row r="13464" ht="15" customHeight="1"/>
    <row r="13466" ht="15" customHeight="1"/>
    <row r="13468" ht="15" customHeight="1"/>
    <row r="13470" ht="15" customHeight="1"/>
    <row r="13472" ht="15" customHeight="1"/>
    <row r="13474" ht="15" customHeight="1"/>
    <row r="13476" ht="15" customHeight="1"/>
    <row r="13478" ht="15" customHeight="1"/>
    <row r="13480" ht="15" customHeight="1"/>
    <row r="13482" ht="15" customHeight="1"/>
    <row r="13484" ht="15" customHeight="1"/>
    <row r="13486" ht="15" customHeight="1"/>
    <row r="13488" ht="15" customHeight="1"/>
    <row r="13490" ht="15" customHeight="1"/>
    <row r="13492" ht="15" customHeight="1"/>
    <row r="13494" ht="15" customHeight="1"/>
    <row r="13496" ht="15" customHeight="1"/>
    <row r="13498" ht="15" customHeight="1"/>
    <row r="13500" ht="15" customHeight="1"/>
    <row r="13502" ht="15" customHeight="1"/>
    <row r="13504" ht="15" customHeight="1"/>
    <row r="13506" ht="15" customHeight="1"/>
    <row r="13508" ht="15" customHeight="1"/>
    <row r="13510" ht="15" customHeight="1"/>
    <row r="13512" ht="15" customHeight="1"/>
    <row r="13514" ht="15" customHeight="1"/>
    <row r="13516" ht="15" customHeight="1"/>
    <row r="13518" ht="15" customHeight="1"/>
    <row r="13520" ht="15" customHeight="1"/>
    <row r="13522" ht="15" customHeight="1"/>
    <row r="13524" ht="15" customHeight="1"/>
    <row r="13526" ht="15" customHeight="1"/>
    <row r="13528" ht="15" customHeight="1"/>
    <row r="13530" ht="15" customHeight="1"/>
    <row r="13532" ht="15" customHeight="1"/>
    <row r="13534" ht="15" customHeight="1"/>
    <row r="13536" ht="15" customHeight="1"/>
    <row r="13538" ht="15" customHeight="1"/>
    <row r="13540" ht="15" customHeight="1"/>
    <row r="13542" ht="15" customHeight="1"/>
    <row r="13544" ht="15" customHeight="1"/>
    <row r="13546" ht="15" customHeight="1"/>
    <row r="13548" ht="15" customHeight="1"/>
    <row r="13550" ht="15" customHeight="1"/>
    <row r="13552" ht="15" customHeight="1"/>
    <row r="13554" ht="15" customHeight="1"/>
    <row r="13556" ht="15" customHeight="1"/>
    <row r="13558" ht="15" customHeight="1"/>
    <row r="13560" ht="15" customHeight="1"/>
    <row r="13562" ht="15" customHeight="1"/>
    <row r="13564" ht="15" customHeight="1"/>
    <row r="13566" ht="15" customHeight="1"/>
    <row r="13568" ht="15" customHeight="1"/>
    <row r="13570" ht="15" customHeight="1"/>
    <row r="13572" ht="15" customHeight="1"/>
    <row r="13574" ht="15" customHeight="1"/>
    <row r="13576" ht="15" customHeight="1"/>
    <row r="13578" ht="15" customHeight="1"/>
    <row r="13580" ht="15" customHeight="1"/>
    <row r="13582" ht="15" customHeight="1"/>
    <row r="13584" ht="15" customHeight="1"/>
    <row r="13586" ht="15" customHeight="1"/>
    <row r="13588" ht="15" customHeight="1"/>
    <row r="13590" ht="15" customHeight="1"/>
    <row r="13592" ht="15" customHeight="1"/>
    <row r="13594" ht="15" customHeight="1"/>
    <row r="13596" ht="15" customHeight="1"/>
    <row r="13598" ht="15" customHeight="1"/>
    <row r="13600" ht="15" customHeight="1"/>
    <row r="13602" ht="15" customHeight="1"/>
    <row r="13604" ht="15" customHeight="1"/>
    <row r="13606" ht="15" customHeight="1"/>
    <row r="13608" ht="15" customHeight="1"/>
    <row r="13610" ht="15" customHeight="1"/>
    <row r="13612" ht="15" customHeight="1"/>
    <row r="13614" ht="15" customHeight="1"/>
    <row r="13616" ht="15" customHeight="1"/>
    <row r="13618" ht="15" customHeight="1"/>
    <row r="13620" ht="15" customHeight="1"/>
    <row r="13622" ht="15" customHeight="1"/>
    <row r="13624" ht="15" customHeight="1"/>
    <row r="13626" ht="15" customHeight="1"/>
    <row r="13628" ht="15" customHeight="1"/>
    <row r="13630" ht="15" customHeight="1"/>
    <row r="13632" ht="15" customHeight="1"/>
    <row r="13634" ht="15" customHeight="1"/>
    <row r="13636" ht="15" customHeight="1"/>
    <row r="13638" ht="15" customHeight="1"/>
    <row r="13640" ht="15" customHeight="1"/>
    <row r="13642" ht="15" customHeight="1"/>
    <row r="13644" ht="15" customHeight="1"/>
    <row r="13646" ht="15" customHeight="1"/>
    <row r="13648" ht="15" customHeight="1"/>
    <row r="13650" ht="15" customHeight="1"/>
    <row r="13652" ht="15" customHeight="1"/>
    <row r="13654" ht="15" customHeight="1"/>
    <row r="13656" ht="15" customHeight="1"/>
    <row r="13658" ht="15" customHeight="1"/>
    <row r="13660" ht="15" customHeight="1"/>
    <row r="13662" ht="15" customHeight="1"/>
    <row r="13664" ht="15" customHeight="1"/>
    <row r="13666" ht="15" customHeight="1"/>
    <row r="13668" ht="15" customHeight="1"/>
    <row r="13670" ht="15" customHeight="1"/>
    <row r="13672" ht="15" customHeight="1"/>
    <row r="13674" ht="15" customHeight="1"/>
    <row r="13676" ht="15" customHeight="1"/>
    <row r="13678" ht="15" customHeight="1"/>
    <row r="13680" ht="15" customHeight="1"/>
    <row r="13682" ht="15" customHeight="1"/>
    <row r="13684" ht="15" customHeight="1"/>
    <row r="13686" ht="15" customHeight="1"/>
    <row r="13688" ht="15" customHeight="1"/>
    <row r="13690" ht="15" customHeight="1"/>
    <row r="13692" ht="15" customHeight="1"/>
    <row r="13694" ht="15" customHeight="1"/>
    <row r="13696" ht="15" customHeight="1"/>
    <row r="13698" ht="15" customHeight="1"/>
    <row r="13700" ht="15" customHeight="1"/>
    <row r="13702" ht="15" customHeight="1"/>
    <row r="13704" ht="15" customHeight="1"/>
    <row r="13706" ht="15" customHeight="1"/>
    <row r="13708" ht="15" customHeight="1"/>
    <row r="13710" ht="15" customHeight="1"/>
    <row r="13712" ht="15" customHeight="1"/>
    <row r="13714" ht="15" customHeight="1"/>
    <row r="13716" ht="15" customHeight="1"/>
    <row r="13718" ht="15" customHeight="1"/>
    <row r="13720" ht="15" customHeight="1"/>
    <row r="13722" ht="15" customHeight="1"/>
    <row r="13724" ht="15" customHeight="1"/>
    <row r="13726" ht="15" customHeight="1"/>
    <row r="13728" ht="15" customHeight="1"/>
    <row r="13730" ht="15" customHeight="1"/>
    <row r="13732" ht="15" customHeight="1"/>
    <row r="13734" ht="15" customHeight="1"/>
    <row r="13736" ht="15" customHeight="1"/>
    <row r="13738" ht="15" customHeight="1"/>
    <row r="13740" ht="15" customHeight="1"/>
    <row r="13742" ht="15" customHeight="1"/>
    <row r="13744" ht="15" customHeight="1"/>
    <row r="13746" ht="15" customHeight="1"/>
    <row r="13748" ht="15" customHeight="1"/>
    <row r="13750" ht="15" customHeight="1"/>
    <row r="13752" ht="15" customHeight="1"/>
    <row r="13754" ht="15" customHeight="1"/>
    <row r="13756" ht="15" customHeight="1"/>
    <row r="13758" ht="15" customHeight="1"/>
    <row r="13760" ht="15" customHeight="1"/>
    <row r="13762" ht="15" customHeight="1"/>
    <row r="13764" ht="15" customHeight="1"/>
    <row r="13766" ht="15" customHeight="1"/>
    <row r="13768" ht="15" customHeight="1"/>
    <row r="13770" ht="15" customHeight="1"/>
    <row r="13772" ht="15" customHeight="1"/>
    <row r="13774" ht="15" customHeight="1"/>
    <row r="13776" ht="15" customHeight="1"/>
    <row r="13778" ht="15" customHeight="1"/>
    <row r="13780" ht="15" customHeight="1"/>
    <row r="13782" ht="15" customHeight="1"/>
    <row r="13784" ht="15" customHeight="1"/>
    <row r="13786" ht="15" customHeight="1"/>
    <row r="13788" ht="15" customHeight="1"/>
    <row r="13790" ht="15" customHeight="1"/>
    <row r="13792" ht="15" customHeight="1"/>
    <row r="13794" ht="15" customHeight="1"/>
    <row r="13796" ht="15" customHeight="1"/>
    <row r="13798" ht="15" customHeight="1"/>
    <row r="13800" ht="15" customHeight="1"/>
    <row r="13802" ht="15" customHeight="1"/>
    <row r="13804" ht="15" customHeight="1"/>
    <row r="13806" ht="15" customHeight="1"/>
    <row r="13808" ht="15" customHeight="1"/>
    <row r="13810" ht="15" customHeight="1"/>
    <row r="13812" ht="15" customHeight="1"/>
    <row r="13814" ht="15" customHeight="1"/>
    <row r="13816" ht="15" customHeight="1"/>
    <row r="13818" ht="15" customHeight="1"/>
    <row r="13820" ht="15" customHeight="1"/>
    <row r="13822" ht="15" customHeight="1"/>
    <row r="13824" ht="15" customHeight="1"/>
    <row r="13826" ht="15" customHeight="1"/>
    <row r="13828" ht="15" customHeight="1"/>
    <row r="13830" ht="15" customHeight="1"/>
    <row r="13832" ht="15" customHeight="1"/>
    <row r="13834" ht="15" customHeight="1"/>
    <row r="13836" ht="15" customHeight="1"/>
    <row r="13838" ht="15" customHeight="1"/>
    <row r="13840" ht="15" customHeight="1"/>
    <row r="13842" ht="15" customHeight="1"/>
    <row r="13844" ht="15" customHeight="1"/>
    <row r="13846" ht="15" customHeight="1"/>
    <row r="13848" ht="15" customHeight="1"/>
    <row r="13850" ht="15" customHeight="1"/>
    <row r="13852" ht="15" customHeight="1"/>
    <row r="13854" ht="15" customHeight="1"/>
    <row r="13856" ht="15" customHeight="1"/>
    <row r="13858" ht="15" customHeight="1"/>
    <row r="13860" ht="15" customHeight="1"/>
    <row r="13862" ht="15" customHeight="1"/>
    <row r="13864" ht="15" customHeight="1"/>
    <row r="13866" ht="15" customHeight="1"/>
    <row r="13868" ht="15" customHeight="1"/>
    <row r="13870" ht="15" customHeight="1"/>
    <row r="13872" ht="15" customHeight="1"/>
    <row r="13874" ht="15" customHeight="1"/>
    <row r="13876" ht="15" customHeight="1"/>
    <row r="13878" ht="15" customHeight="1"/>
    <row r="13880" ht="15" customHeight="1"/>
    <row r="13882" ht="15" customHeight="1"/>
    <row r="13884" ht="15" customHeight="1"/>
    <row r="13886" ht="15" customHeight="1"/>
    <row r="13888" ht="15" customHeight="1"/>
    <row r="13890" ht="15" customHeight="1"/>
    <row r="13892" ht="15" customHeight="1"/>
    <row r="13894" ht="15" customHeight="1"/>
    <row r="13896" ht="15" customHeight="1"/>
    <row r="13898" ht="15" customHeight="1"/>
    <row r="13900" ht="15" customHeight="1"/>
    <row r="13902" ht="15" customHeight="1"/>
    <row r="13904" ht="15" customHeight="1"/>
    <row r="13906" ht="15" customHeight="1"/>
    <row r="13908" ht="15" customHeight="1"/>
    <row r="13910" ht="15" customHeight="1"/>
    <row r="13912" ht="15" customHeight="1"/>
    <row r="13914" ht="15" customHeight="1"/>
    <row r="13916" ht="15" customHeight="1"/>
    <row r="13918" ht="15" customHeight="1"/>
    <row r="13920" ht="15" customHeight="1"/>
    <row r="13922" ht="15" customHeight="1"/>
    <row r="13924" ht="15" customHeight="1"/>
    <row r="13926" ht="15" customHeight="1"/>
    <row r="13928" ht="15" customHeight="1"/>
    <row r="13930" ht="15" customHeight="1"/>
    <row r="13932" ht="15" customHeight="1"/>
    <row r="13934" ht="15" customHeight="1"/>
    <row r="13936" ht="15" customHeight="1"/>
    <row r="13938" ht="15" customHeight="1"/>
    <row r="13940" ht="15" customHeight="1"/>
    <row r="13942" ht="15" customHeight="1"/>
    <row r="13944" ht="15" customHeight="1"/>
    <row r="13946" ht="15" customHeight="1"/>
    <row r="13948" ht="15" customHeight="1"/>
    <row r="13950" ht="15" customHeight="1"/>
    <row r="13952" ht="15" customHeight="1"/>
    <row r="13954" ht="15" customHeight="1"/>
    <row r="13956" ht="15" customHeight="1"/>
    <row r="13958" ht="15" customHeight="1"/>
    <row r="13960" ht="15" customHeight="1"/>
    <row r="13962" ht="15" customHeight="1"/>
    <row r="13964" ht="15" customHeight="1"/>
    <row r="13966" ht="15" customHeight="1"/>
    <row r="13968" ht="15" customHeight="1"/>
    <row r="13970" ht="15" customHeight="1"/>
    <row r="13972" ht="15" customHeight="1"/>
    <row r="13974" ht="15" customHeight="1"/>
    <row r="13976" ht="15" customHeight="1"/>
    <row r="13978" ht="15" customHeight="1"/>
    <row r="13980" ht="15" customHeight="1"/>
    <row r="13982" ht="15" customHeight="1"/>
    <row r="13984" ht="15" customHeight="1"/>
    <row r="13986" ht="15" customHeight="1"/>
    <row r="13988" ht="15" customHeight="1"/>
    <row r="13990" ht="15" customHeight="1"/>
    <row r="13992" ht="15" customHeight="1"/>
    <row r="13994" ht="15" customHeight="1"/>
    <row r="13996" ht="15" customHeight="1"/>
    <row r="13998" ht="15" customHeight="1"/>
    <row r="14000" ht="15" customHeight="1"/>
    <row r="14002" ht="15" customHeight="1"/>
    <row r="14004" ht="15" customHeight="1"/>
    <row r="14006" ht="15" customHeight="1"/>
    <row r="14008" ht="15" customHeight="1"/>
    <row r="14010" ht="15" customHeight="1"/>
    <row r="14012" ht="15" customHeight="1"/>
    <row r="14014" ht="15" customHeight="1"/>
    <row r="14016" ht="15" customHeight="1"/>
    <row r="14018" ht="15" customHeight="1"/>
    <row r="14020" ht="15" customHeight="1"/>
    <row r="14022" ht="15" customHeight="1"/>
    <row r="14024" ht="15" customHeight="1"/>
    <row r="14026" ht="15" customHeight="1"/>
    <row r="14028" ht="15" customHeight="1"/>
    <row r="14030" ht="15" customHeight="1"/>
    <row r="14032" ht="15" customHeight="1"/>
    <row r="14034" ht="15" customHeight="1"/>
    <row r="14036" ht="15" customHeight="1"/>
    <row r="14038" ht="15" customHeight="1"/>
    <row r="14040" ht="15" customHeight="1"/>
    <row r="14042" ht="15" customHeight="1"/>
    <row r="14044" ht="15" customHeight="1"/>
    <row r="14046" ht="15" customHeight="1"/>
    <row r="14048" ht="15" customHeight="1"/>
    <row r="14050" ht="15" customHeight="1"/>
    <row r="14052" ht="15" customHeight="1"/>
    <row r="14054" ht="15" customHeight="1"/>
    <row r="14056" ht="15" customHeight="1"/>
    <row r="14058" ht="15" customHeight="1"/>
    <row r="14060" ht="15" customHeight="1"/>
    <row r="14062" ht="15" customHeight="1"/>
    <row r="14064" ht="15" customHeight="1"/>
    <row r="14066" ht="15" customHeight="1"/>
    <row r="14068" ht="15" customHeight="1"/>
    <row r="14070" ht="15" customHeight="1"/>
    <row r="14072" ht="15" customHeight="1"/>
    <row r="14074" ht="15" customHeight="1"/>
    <row r="14076" ht="15" customHeight="1"/>
    <row r="14078" ht="15" customHeight="1"/>
    <row r="14080" ht="15" customHeight="1"/>
    <row r="14082" ht="15" customHeight="1"/>
    <row r="14084" ht="15" customHeight="1"/>
    <row r="14086" ht="15" customHeight="1"/>
    <row r="14088" ht="15" customHeight="1"/>
    <row r="14090" ht="15" customHeight="1"/>
    <row r="14092" ht="15" customHeight="1"/>
    <row r="14094" ht="15" customHeight="1"/>
    <row r="14096" ht="15" customHeight="1"/>
    <row r="14098" ht="15" customHeight="1"/>
    <row r="14100" ht="15" customHeight="1"/>
    <row r="14102" ht="15" customHeight="1"/>
    <row r="14104" ht="15" customHeight="1"/>
    <row r="14106" ht="15" customHeight="1"/>
    <row r="14108" ht="15" customHeight="1"/>
    <row r="14110" ht="15" customHeight="1"/>
    <row r="14112" ht="15" customHeight="1"/>
    <row r="14114" ht="15" customHeight="1"/>
    <row r="14116" ht="15" customHeight="1"/>
    <row r="14118" ht="15" customHeight="1"/>
    <row r="14120" ht="15" customHeight="1"/>
    <row r="14122" ht="15" customHeight="1"/>
    <row r="14124" ht="15" customHeight="1"/>
    <row r="14126" ht="15" customHeight="1"/>
    <row r="14128" ht="15" customHeight="1"/>
    <row r="14130" ht="15" customHeight="1"/>
    <row r="14132" ht="15" customHeight="1"/>
    <row r="14134" ht="15" customHeight="1"/>
    <row r="14136" ht="15" customHeight="1"/>
    <row r="14138" ht="15" customHeight="1"/>
    <row r="14140" ht="15" customHeight="1"/>
    <row r="14142" ht="15" customHeight="1"/>
    <row r="14144" ht="15" customHeight="1"/>
    <row r="14146" ht="15" customHeight="1"/>
    <row r="14148" ht="15" customHeight="1"/>
    <row r="14150" ht="15" customHeight="1"/>
    <row r="14152" ht="15" customHeight="1"/>
    <row r="14154" ht="15" customHeight="1"/>
    <row r="14156" ht="15" customHeight="1"/>
    <row r="14158" ht="15" customHeight="1"/>
    <row r="14160" ht="15" customHeight="1"/>
    <row r="14162" ht="15" customHeight="1"/>
    <row r="14164" ht="15" customHeight="1"/>
    <row r="14166" ht="15" customHeight="1"/>
    <row r="14168" ht="15" customHeight="1"/>
    <row r="14170" ht="15" customHeight="1"/>
    <row r="14172" ht="15" customHeight="1"/>
    <row r="14174" ht="15" customHeight="1"/>
    <row r="14176" ht="15" customHeight="1"/>
    <row r="14178" ht="15" customHeight="1"/>
    <row r="14180" ht="15" customHeight="1"/>
    <row r="14182" ht="15" customHeight="1"/>
    <row r="14184" ht="15" customHeight="1"/>
    <row r="14186" ht="15" customHeight="1"/>
    <row r="14188" ht="15" customHeight="1"/>
    <row r="14190" ht="15" customHeight="1"/>
    <row r="14192" ht="15" customHeight="1"/>
    <row r="14194" ht="15" customHeight="1"/>
    <row r="14196" ht="15" customHeight="1"/>
    <row r="14198" ht="15" customHeight="1"/>
    <row r="14200" ht="15" customHeight="1"/>
    <row r="14202" ht="15" customHeight="1"/>
    <row r="14204" ht="15" customHeight="1"/>
    <row r="14206" ht="15" customHeight="1"/>
    <row r="14208" ht="15" customHeight="1"/>
    <row r="14210" ht="15" customHeight="1"/>
    <row r="14212" ht="15" customHeight="1"/>
    <row r="14214" ht="15" customHeight="1"/>
    <row r="14216" ht="15" customHeight="1"/>
    <row r="14218" ht="15" customHeight="1"/>
    <row r="14220" ht="15" customHeight="1"/>
    <row r="14222" ht="15" customHeight="1"/>
    <row r="14224" ht="15" customHeight="1"/>
    <row r="14226" ht="15" customHeight="1"/>
    <row r="14228" ht="15" customHeight="1"/>
    <row r="14230" ht="15" customHeight="1"/>
    <row r="14232" ht="15" customHeight="1"/>
    <row r="14234" ht="15" customHeight="1"/>
    <row r="14236" ht="15" customHeight="1"/>
    <row r="14238" ht="15" customHeight="1"/>
    <row r="14240" ht="15" customHeight="1"/>
    <row r="14242" ht="15" customHeight="1"/>
    <row r="14244" ht="15" customHeight="1"/>
    <row r="14246" ht="15" customHeight="1"/>
    <row r="14248" ht="15" customHeight="1"/>
    <row r="14250" ht="15" customHeight="1"/>
    <row r="14252" ht="15" customHeight="1"/>
    <row r="14254" ht="15" customHeight="1"/>
    <row r="14256" ht="15" customHeight="1"/>
    <row r="14258" ht="15" customHeight="1"/>
    <row r="14260" ht="15" customHeight="1"/>
    <row r="14262" ht="15" customHeight="1"/>
    <row r="14264" ht="15" customHeight="1"/>
    <row r="14266" ht="15" customHeight="1"/>
    <row r="14268" ht="15" customHeight="1"/>
    <row r="14270" ht="15" customHeight="1"/>
    <row r="14272" ht="15" customHeight="1"/>
    <row r="14274" ht="15" customHeight="1"/>
    <row r="14276" ht="15" customHeight="1"/>
    <row r="14278" ht="15" customHeight="1"/>
    <row r="14280" ht="15" customHeight="1"/>
    <row r="14282" ht="15" customHeight="1"/>
    <row r="14284" ht="15" customHeight="1"/>
    <row r="14286" ht="15" customHeight="1"/>
    <row r="14288" ht="15" customHeight="1"/>
    <row r="14290" ht="15" customHeight="1"/>
    <row r="14292" ht="15" customHeight="1"/>
    <row r="14294" ht="15" customHeight="1"/>
    <row r="14296" ht="15" customHeight="1"/>
    <row r="14298" ht="15" customHeight="1"/>
    <row r="14300" ht="15" customHeight="1"/>
    <row r="14302" ht="15" customHeight="1"/>
    <row r="14304" ht="15" customHeight="1"/>
    <row r="14306" ht="15" customHeight="1"/>
    <row r="14308" ht="15" customHeight="1"/>
    <row r="14310" ht="15" customHeight="1"/>
    <row r="14312" ht="15" customHeight="1"/>
    <row r="14314" ht="15" customHeight="1"/>
    <row r="14316" ht="15" customHeight="1"/>
    <row r="14318" ht="15" customHeight="1"/>
    <row r="14320" ht="15" customHeight="1"/>
    <row r="14322" ht="15" customHeight="1"/>
    <row r="14324" ht="15" customHeight="1"/>
    <row r="14326" ht="15" customHeight="1"/>
    <row r="14328" ht="15" customHeight="1"/>
    <row r="14330" ht="15" customHeight="1"/>
    <row r="14332" ht="15" customHeight="1"/>
    <row r="14334" ht="15" customHeight="1"/>
    <row r="14336" ht="15" customHeight="1"/>
    <row r="14338" ht="15" customHeight="1"/>
    <row r="14340" ht="15" customHeight="1"/>
    <row r="14342" ht="15" customHeight="1"/>
    <row r="14344" ht="15" customHeight="1"/>
    <row r="14346" ht="15" customHeight="1"/>
    <row r="14348" ht="15" customHeight="1"/>
    <row r="14350" ht="15" customHeight="1"/>
    <row r="14352" ht="15" customHeight="1"/>
    <row r="14354" ht="15" customHeight="1"/>
    <row r="14356" ht="15" customHeight="1"/>
    <row r="14358" ht="15" customHeight="1"/>
    <row r="14360" ht="15" customHeight="1"/>
    <row r="14362" ht="15" customHeight="1"/>
    <row r="14364" ht="15" customHeight="1"/>
    <row r="14366" ht="15" customHeight="1"/>
    <row r="14368" ht="15" customHeight="1"/>
    <row r="14370" ht="15" customHeight="1"/>
    <row r="14372" ht="15" customHeight="1"/>
    <row r="14374" ht="15" customHeight="1"/>
    <row r="14376" ht="15" customHeight="1"/>
    <row r="14378" ht="15" customHeight="1"/>
    <row r="14380" ht="15" customHeight="1"/>
    <row r="14382" ht="15" customHeight="1"/>
    <row r="14384" ht="15" customHeight="1"/>
    <row r="14386" ht="15" customHeight="1"/>
    <row r="14388" ht="15" customHeight="1"/>
    <row r="14390" ht="15" customHeight="1"/>
    <row r="14392" ht="15" customHeight="1"/>
    <row r="14394" ht="15" customHeight="1"/>
    <row r="14396" ht="15" customHeight="1"/>
    <row r="14398" ht="15" customHeight="1"/>
    <row r="14400" ht="15" customHeight="1"/>
    <row r="14402" ht="15" customHeight="1"/>
    <row r="14404" ht="15" customHeight="1"/>
    <row r="14406" ht="15" customHeight="1"/>
    <row r="14408" ht="15" customHeight="1"/>
    <row r="14410" ht="15" customHeight="1"/>
    <row r="14412" ht="15" customHeight="1"/>
    <row r="14414" ht="15" customHeight="1"/>
    <row r="14416" ht="15" customHeight="1"/>
    <row r="14418" ht="15" customHeight="1"/>
    <row r="14420" ht="15" customHeight="1"/>
    <row r="14422" ht="15" customHeight="1"/>
    <row r="14424" ht="15" customHeight="1"/>
    <row r="14426" ht="15" customHeight="1"/>
    <row r="14428" ht="15" customHeight="1"/>
    <row r="14430" ht="15" customHeight="1"/>
    <row r="14432" ht="15" customHeight="1"/>
    <row r="14434" ht="15" customHeight="1"/>
    <row r="14436" ht="15" customHeight="1"/>
    <row r="14438" ht="15" customHeight="1"/>
    <row r="14440" ht="15" customHeight="1"/>
    <row r="14442" ht="15" customHeight="1"/>
    <row r="14444" ht="15" customHeight="1"/>
    <row r="14446" ht="15" customHeight="1"/>
    <row r="14448" ht="15" customHeight="1"/>
    <row r="14450" ht="15" customHeight="1"/>
    <row r="14452" ht="15" customHeight="1"/>
    <row r="14454" ht="15" customHeight="1"/>
    <row r="14456" ht="15" customHeight="1"/>
    <row r="14458" ht="15" customHeight="1"/>
    <row r="14460" ht="15" customHeight="1"/>
    <row r="14462" ht="15" customHeight="1"/>
    <row r="14464" ht="15" customHeight="1"/>
    <row r="14466" ht="15" customHeight="1"/>
    <row r="14468" ht="15" customHeight="1"/>
    <row r="14470" ht="15" customHeight="1"/>
    <row r="14472" ht="15" customHeight="1"/>
    <row r="14474" ht="15" customHeight="1"/>
    <row r="14476" ht="15" customHeight="1"/>
    <row r="14478" ht="15" customHeight="1"/>
    <row r="14480" ht="15" customHeight="1"/>
    <row r="14482" ht="15" customHeight="1"/>
    <row r="14484" ht="15" customHeight="1"/>
    <row r="14486" ht="15" customHeight="1"/>
    <row r="14488" ht="15" customHeight="1"/>
    <row r="14490" ht="15" customHeight="1"/>
    <row r="14492" ht="15" customHeight="1"/>
    <row r="14494" ht="15" customHeight="1"/>
    <row r="14496" ht="15" customHeight="1"/>
    <row r="14498" ht="15" customHeight="1"/>
    <row r="14500" ht="15" customHeight="1"/>
    <row r="14502" ht="15" customHeight="1"/>
    <row r="14504" ht="15" customHeight="1"/>
    <row r="14506" ht="15" customHeight="1"/>
    <row r="14508" ht="15" customHeight="1"/>
    <row r="14510" ht="15" customHeight="1"/>
    <row r="14512" ht="15" customHeight="1"/>
    <row r="14514" ht="15" customHeight="1"/>
    <row r="14516" ht="15" customHeight="1"/>
    <row r="14518" ht="15" customHeight="1"/>
    <row r="14520" ht="15" customHeight="1"/>
    <row r="14522" ht="15" customHeight="1"/>
    <row r="14524" ht="15" customHeight="1"/>
    <row r="14526" ht="15" customHeight="1"/>
    <row r="14528" ht="15" customHeight="1"/>
    <row r="14530" ht="15" customHeight="1"/>
    <row r="14532" ht="15" customHeight="1"/>
    <row r="14534" ht="15" customHeight="1"/>
    <row r="14536" ht="15" customHeight="1"/>
    <row r="14538" ht="15" customHeight="1"/>
    <row r="14540" ht="15" customHeight="1"/>
    <row r="14542" ht="15" customHeight="1"/>
    <row r="14544" ht="15" customHeight="1"/>
    <row r="14546" ht="15" customHeight="1"/>
    <row r="14548" ht="15" customHeight="1"/>
    <row r="14550" ht="15" customHeight="1"/>
    <row r="14552" ht="15" customHeight="1"/>
    <row r="14554" ht="15" customHeight="1"/>
    <row r="14556" ht="15" customHeight="1"/>
    <row r="14558" ht="15" customHeight="1"/>
    <row r="14560" ht="15" customHeight="1"/>
    <row r="14562" ht="15" customHeight="1"/>
    <row r="14564" ht="15" customHeight="1"/>
    <row r="14566" ht="15" customHeight="1"/>
    <row r="14568" ht="15" customHeight="1"/>
    <row r="14570" ht="15" customHeight="1"/>
    <row r="14572" ht="15" customHeight="1"/>
    <row r="14574" ht="15" customHeight="1"/>
    <row r="14576" ht="15" customHeight="1"/>
    <row r="14578" ht="15" customHeight="1"/>
    <row r="14580" ht="15" customHeight="1"/>
    <row r="14582" ht="15" customHeight="1"/>
    <row r="14584" ht="15" customHeight="1"/>
    <row r="14586" ht="15" customHeight="1"/>
    <row r="14588" ht="15" customHeight="1"/>
    <row r="14590" ht="15" customHeight="1"/>
    <row r="14592" ht="15" customHeight="1"/>
    <row r="14594" ht="15" customHeight="1"/>
    <row r="14596" ht="15" customHeight="1"/>
    <row r="14598" ht="15" customHeight="1"/>
    <row r="14600" ht="15" customHeight="1"/>
    <row r="14602" ht="15" customHeight="1"/>
    <row r="14604" ht="15" customHeight="1"/>
    <row r="14606" ht="15" customHeight="1"/>
    <row r="14608" ht="15" customHeight="1"/>
    <row r="14610" ht="15" customHeight="1"/>
    <row r="14612" ht="15" customHeight="1"/>
    <row r="14614" ht="15" customHeight="1"/>
    <row r="14616" ht="15" customHeight="1"/>
    <row r="14618" ht="15" customHeight="1"/>
    <row r="14620" ht="15" customHeight="1"/>
    <row r="14622" ht="15" customHeight="1"/>
    <row r="14624" ht="15" customHeight="1"/>
    <row r="14626" ht="15" customHeight="1"/>
    <row r="14628" ht="15" customHeight="1"/>
    <row r="14630" ht="15" customHeight="1"/>
    <row r="14632" ht="15" customHeight="1"/>
    <row r="14634" ht="15" customHeight="1"/>
    <row r="14636" ht="15" customHeight="1"/>
    <row r="14638" ht="15" customHeight="1"/>
    <row r="14640" ht="15" customHeight="1"/>
    <row r="14642" ht="15" customHeight="1"/>
    <row r="14644" ht="15" customHeight="1"/>
    <row r="14646" ht="15" customHeight="1"/>
    <row r="14648" ht="15" customHeight="1"/>
    <row r="14650" ht="15" customHeight="1"/>
    <row r="14652" ht="15" customHeight="1"/>
    <row r="14654" ht="15" customHeight="1"/>
    <row r="14656" ht="15" customHeight="1"/>
    <row r="14658" ht="15" customHeight="1"/>
    <row r="14660" ht="15" customHeight="1"/>
    <row r="14662" ht="15" customHeight="1"/>
    <row r="14664" ht="15" customHeight="1"/>
    <row r="14666" ht="15" customHeight="1"/>
    <row r="14668" ht="15" customHeight="1"/>
    <row r="14670" ht="15" customHeight="1"/>
    <row r="14672" ht="15" customHeight="1"/>
    <row r="14674" ht="15" customHeight="1"/>
    <row r="14676" ht="15" customHeight="1"/>
    <row r="14678" ht="15" customHeight="1"/>
    <row r="14680" ht="15" customHeight="1"/>
    <row r="14682" ht="15" customHeight="1"/>
    <row r="14684" ht="15" customHeight="1"/>
    <row r="14686" ht="15" customHeight="1"/>
    <row r="14688" ht="15" customHeight="1"/>
    <row r="14690" ht="15" customHeight="1"/>
    <row r="14692" ht="15" customHeight="1"/>
    <row r="14694" ht="15" customHeight="1"/>
    <row r="14696" ht="15" customHeight="1"/>
    <row r="14698" ht="15" customHeight="1"/>
    <row r="14700" ht="15" customHeight="1"/>
    <row r="14702" ht="15" customHeight="1"/>
    <row r="14704" ht="15" customHeight="1"/>
    <row r="14706" ht="15" customHeight="1"/>
    <row r="14708" ht="15" customHeight="1"/>
    <row r="14710" ht="15" customHeight="1"/>
    <row r="14712" ht="15" customHeight="1"/>
    <row r="14714" ht="15" customHeight="1"/>
    <row r="14716" ht="15" customHeight="1"/>
    <row r="14718" ht="15" customHeight="1"/>
    <row r="14720" ht="15" customHeight="1"/>
    <row r="14722" ht="15" customHeight="1"/>
    <row r="14724" ht="15" customHeight="1"/>
    <row r="14726" ht="15" customHeight="1"/>
    <row r="14728" ht="15" customHeight="1"/>
    <row r="14730" ht="15" customHeight="1"/>
    <row r="14732" ht="15" customHeight="1"/>
    <row r="14734" ht="15" customHeight="1"/>
    <row r="14736" ht="15" customHeight="1"/>
    <row r="14738" ht="15" customHeight="1"/>
    <row r="14740" ht="15" customHeight="1"/>
    <row r="14742" ht="15" customHeight="1"/>
    <row r="14744" ht="15" customHeight="1"/>
    <row r="14746" ht="15" customHeight="1"/>
    <row r="14748" ht="15" customHeight="1"/>
    <row r="14750" ht="15" customHeight="1"/>
    <row r="14752" ht="15" customHeight="1"/>
    <row r="14754" ht="15" customHeight="1"/>
    <row r="14756" ht="15" customHeight="1"/>
    <row r="14758" ht="15" customHeight="1"/>
    <row r="14760" ht="15" customHeight="1"/>
    <row r="14762" ht="15" customHeight="1"/>
    <row r="14764" ht="15" customHeight="1"/>
    <row r="14766" ht="15" customHeight="1"/>
    <row r="14768" ht="15" customHeight="1"/>
    <row r="14770" ht="15" customHeight="1"/>
    <row r="14772" ht="15" customHeight="1"/>
    <row r="14774" ht="15" customHeight="1"/>
    <row r="14776" ht="15" customHeight="1"/>
    <row r="14778" ht="15" customHeight="1"/>
    <row r="14780" ht="15" customHeight="1"/>
    <row r="14782" ht="15" customHeight="1"/>
    <row r="14784" ht="15" customHeight="1"/>
    <row r="14786" ht="15" customHeight="1"/>
    <row r="14788" ht="15" customHeight="1"/>
    <row r="14790" ht="15" customHeight="1"/>
    <row r="14792" ht="15" customHeight="1"/>
    <row r="14794" ht="15" customHeight="1"/>
    <row r="14796" ht="15" customHeight="1"/>
    <row r="14798" ht="15" customHeight="1"/>
    <row r="14800" ht="15" customHeight="1"/>
    <row r="14802" ht="15" customHeight="1"/>
    <row r="14804" ht="15" customHeight="1"/>
    <row r="14806" ht="15" customHeight="1"/>
    <row r="14808" ht="15" customHeight="1"/>
    <row r="14810" ht="15" customHeight="1"/>
    <row r="14812" ht="15" customHeight="1"/>
    <row r="14814" ht="15" customHeight="1"/>
    <row r="14816" ht="15" customHeight="1"/>
    <row r="14818" ht="15" customHeight="1"/>
    <row r="14820" ht="15" customHeight="1"/>
    <row r="14822" ht="15" customHeight="1"/>
    <row r="14824" ht="15" customHeight="1"/>
    <row r="14826" ht="15" customHeight="1"/>
    <row r="14828" ht="15" customHeight="1"/>
    <row r="14830" ht="15" customHeight="1"/>
    <row r="14832" ht="15" customHeight="1"/>
    <row r="14834" ht="15" customHeight="1"/>
    <row r="14836" ht="15" customHeight="1"/>
    <row r="14838" ht="15" customHeight="1"/>
    <row r="14840" ht="15" customHeight="1"/>
    <row r="14842" ht="15" customHeight="1"/>
    <row r="14844" ht="15" customHeight="1"/>
    <row r="14846" ht="15" customHeight="1"/>
    <row r="14848" ht="15" customHeight="1"/>
    <row r="14850" ht="15" customHeight="1"/>
    <row r="14852" ht="15" customHeight="1"/>
    <row r="14854" ht="15" customHeight="1"/>
    <row r="14856" ht="15" customHeight="1"/>
    <row r="14858" ht="15" customHeight="1"/>
    <row r="14860" ht="15" customHeight="1"/>
    <row r="14862" ht="15" customHeight="1"/>
    <row r="14864" ht="15" customHeight="1"/>
    <row r="14866" ht="15" customHeight="1"/>
    <row r="14868" ht="15" customHeight="1"/>
    <row r="14870" ht="15" customHeight="1"/>
    <row r="14872" ht="15" customHeight="1"/>
    <row r="14874" ht="15" customHeight="1"/>
    <row r="14876" ht="15" customHeight="1"/>
    <row r="14878" ht="15" customHeight="1"/>
    <row r="14880" ht="15" customHeight="1"/>
    <row r="14882" ht="15" customHeight="1"/>
    <row r="14884" ht="15" customHeight="1"/>
    <row r="14886" ht="15" customHeight="1"/>
    <row r="14888" ht="15" customHeight="1"/>
    <row r="14890" ht="15" customHeight="1"/>
    <row r="14892" ht="15" customHeight="1"/>
    <row r="14894" ht="15" customHeight="1"/>
    <row r="14896" ht="15" customHeight="1"/>
    <row r="14898" ht="15" customHeight="1"/>
    <row r="14900" ht="15" customHeight="1"/>
    <row r="14902" ht="15" customHeight="1"/>
    <row r="14904" ht="15" customHeight="1"/>
    <row r="14906" ht="15" customHeight="1"/>
    <row r="14908" ht="15" customHeight="1"/>
    <row r="14910" ht="15" customHeight="1"/>
    <row r="14912" ht="15" customHeight="1"/>
    <row r="14914" ht="15" customHeight="1"/>
    <row r="14916" ht="15" customHeight="1"/>
    <row r="14918" ht="15" customHeight="1"/>
    <row r="14920" ht="15" customHeight="1"/>
    <row r="14922" ht="15" customHeight="1"/>
    <row r="14924" ht="15" customHeight="1"/>
    <row r="14926" ht="15" customHeight="1"/>
    <row r="14928" ht="15" customHeight="1"/>
    <row r="14930" ht="15" customHeight="1"/>
    <row r="14932" ht="15" customHeight="1"/>
    <row r="14934" ht="15" customHeight="1"/>
    <row r="14936" ht="15" customHeight="1"/>
    <row r="14938" ht="15" customHeight="1"/>
    <row r="14940" ht="15" customHeight="1"/>
    <row r="14942" ht="15" customHeight="1"/>
    <row r="14944" ht="15" customHeight="1"/>
    <row r="14946" ht="15" customHeight="1"/>
    <row r="14948" ht="15" customHeight="1"/>
    <row r="14950" ht="15" customHeight="1"/>
    <row r="14952" ht="15" customHeight="1"/>
    <row r="14954" ht="15" customHeight="1"/>
    <row r="14956" ht="15" customHeight="1"/>
    <row r="14958" ht="15" customHeight="1"/>
    <row r="14960" ht="15" customHeight="1"/>
    <row r="14962" ht="15" customHeight="1"/>
    <row r="14964" ht="15" customHeight="1"/>
    <row r="14966" ht="15" customHeight="1"/>
    <row r="14968" ht="15" customHeight="1"/>
    <row r="14970" ht="15" customHeight="1"/>
    <row r="14972" ht="15" customHeight="1"/>
    <row r="14974" ht="15" customHeight="1"/>
    <row r="14976" ht="15" customHeight="1"/>
    <row r="14978" ht="15" customHeight="1"/>
    <row r="14980" ht="15" customHeight="1"/>
    <row r="14982" ht="15" customHeight="1"/>
    <row r="14984" ht="15" customHeight="1"/>
    <row r="14986" ht="15" customHeight="1"/>
    <row r="14988" ht="15" customHeight="1"/>
    <row r="14990" ht="15" customHeight="1"/>
    <row r="14992" ht="15" customHeight="1"/>
    <row r="14994" ht="15" customHeight="1"/>
    <row r="14996" ht="15" customHeight="1"/>
    <row r="14998" ht="15" customHeight="1"/>
    <row r="15000" ht="15" customHeight="1"/>
    <row r="15002" ht="15" customHeight="1"/>
    <row r="15004" ht="15" customHeight="1"/>
    <row r="15006" ht="15" customHeight="1"/>
    <row r="15008" ht="15" customHeight="1"/>
    <row r="15010" ht="15" customHeight="1"/>
    <row r="15012" ht="15" customHeight="1"/>
    <row r="15014" ht="15" customHeight="1"/>
    <row r="15016" ht="15" customHeight="1"/>
    <row r="15018" ht="15" customHeight="1"/>
    <row r="15020" ht="15" customHeight="1"/>
    <row r="15022" ht="15" customHeight="1"/>
    <row r="15024" ht="15" customHeight="1"/>
    <row r="15026" ht="15" customHeight="1"/>
    <row r="15028" ht="15" customHeight="1"/>
    <row r="15030" ht="15" customHeight="1"/>
    <row r="15032" ht="15" customHeight="1"/>
    <row r="15034" ht="15" customHeight="1"/>
    <row r="15036" ht="15" customHeight="1"/>
    <row r="15038" ht="15" customHeight="1"/>
    <row r="15040" ht="15" customHeight="1"/>
    <row r="15042" ht="15" customHeight="1"/>
    <row r="15044" ht="15" customHeight="1"/>
    <row r="15046" ht="15" customHeight="1"/>
    <row r="15048" ht="15" customHeight="1"/>
    <row r="15050" ht="15" customHeight="1"/>
    <row r="15052" ht="15" customHeight="1"/>
    <row r="15054" ht="15" customHeight="1"/>
    <row r="15056" ht="15" customHeight="1"/>
    <row r="15058" ht="15" customHeight="1"/>
    <row r="15060" ht="15" customHeight="1"/>
    <row r="15062" ht="15" customHeight="1"/>
    <row r="15064" ht="15" customHeight="1"/>
    <row r="15066" ht="15" customHeight="1"/>
    <row r="15068" ht="15" customHeight="1"/>
    <row r="15070" ht="15" customHeight="1"/>
    <row r="15072" ht="15" customHeight="1"/>
    <row r="15074" ht="15" customHeight="1"/>
    <row r="15076" ht="15" customHeight="1"/>
    <row r="15078" ht="15" customHeight="1"/>
    <row r="15080" ht="15" customHeight="1"/>
    <row r="15082" ht="15" customHeight="1"/>
    <row r="15084" ht="15" customHeight="1"/>
    <row r="15086" ht="15" customHeight="1"/>
    <row r="15088" ht="15" customHeight="1"/>
    <row r="15090" ht="15" customHeight="1"/>
    <row r="15092" ht="15" customHeight="1"/>
    <row r="15094" ht="15" customHeight="1"/>
    <row r="15096" ht="15" customHeight="1"/>
    <row r="15098" ht="15" customHeight="1"/>
    <row r="15100" ht="15" customHeight="1"/>
    <row r="15102" ht="15" customHeight="1"/>
    <row r="15104" ht="15" customHeight="1"/>
    <row r="15106" ht="15" customHeight="1"/>
    <row r="15108" ht="15" customHeight="1"/>
    <row r="15110" ht="15" customHeight="1"/>
    <row r="15112" ht="15" customHeight="1"/>
    <row r="15114" ht="15" customHeight="1"/>
    <row r="15116" ht="15" customHeight="1"/>
    <row r="15118" ht="15" customHeight="1"/>
    <row r="15120" ht="15" customHeight="1"/>
    <row r="15122" ht="15" customHeight="1"/>
    <row r="15124" ht="15" customHeight="1"/>
    <row r="15126" ht="15" customHeight="1"/>
    <row r="15128" ht="15" customHeight="1"/>
    <row r="15130" ht="15" customHeight="1"/>
    <row r="15132" ht="15" customHeight="1"/>
    <row r="15134" ht="15" customHeight="1"/>
    <row r="15136" ht="15" customHeight="1"/>
    <row r="15138" ht="15" customHeight="1"/>
    <row r="15140" ht="15" customHeight="1"/>
    <row r="15142" ht="15" customHeight="1"/>
    <row r="15144" ht="15" customHeight="1"/>
    <row r="15146" ht="15" customHeight="1"/>
    <row r="15148" ht="15" customHeight="1"/>
    <row r="15150" ht="15" customHeight="1"/>
    <row r="15152" ht="15" customHeight="1"/>
    <row r="15154" ht="15" customHeight="1"/>
    <row r="15156" ht="15" customHeight="1"/>
    <row r="15158" ht="15" customHeight="1"/>
    <row r="15160" ht="15" customHeight="1"/>
    <row r="15162" ht="15" customHeight="1"/>
    <row r="15164" ht="15" customHeight="1"/>
    <row r="15166" ht="15" customHeight="1"/>
    <row r="15168" ht="15" customHeight="1"/>
    <row r="15170" ht="15" customHeight="1"/>
    <row r="15172" ht="15" customHeight="1"/>
    <row r="15174" ht="15" customHeight="1"/>
    <row r="15176" ht="15" customHeight="1"/>
    <row r="15178" ht="15" customHeight="1"/>
    <row r="15180" ht="15" customHeight="1"/>
    <row r="15182" ht="15" customHeight="1"/>
    <row r="15184" ht="15" customHeight="1"/>
    <row r="15186" ht="15" customHeight="1"/>
    <row r="15188" ht="15" customHeight="1"/>
    <row r="15190" ht="15" customHeight="1"/>
    <row r="15192" ht="15" customHeight="1"/>
    <row r="15194" ht="15" customHeight="1"/>
    <row r="15196" ht="15" customHeight="1"/>
    <row r="15198" ht="15" customHeight="1"/>
    <row r="15200" ht="15" customHeight="1"/>
    <row r="15202" ht="15" customHeight="1"/>
    <row r="15204" ht="15" customHeight="1"/>
    <row r="15206" ht="15" customHeight="1"/>
    <row r="15208" ht="15" customHeight="1"/>
    <row r="15210" ht="15" customHeight="1"/>
    <row r="15212" ht="15" customHeight="1"/>
    <row r="15214" ht="15" customHeight="1"/>
    <row r="15216" ht="15" customHeight="1"/>
    <row r="15218" ht="15" customHeight="1"/>
    <row r="15220" ht="15" customHeight="1"/>
    <row r="15222" ht="15" customHeight="1"/>
    <row r="15224" ht="15" customHeight="1"/>
    <row r="15226" ht="15" customHeight="1"/>
    <row r="15228" ht="15" customHeight="1"/>
    <row r="15230" ht="15" customHeight="1"/>
    <row r="15232" ht="15" customHeight="1"/>
    <row r="15234" ht="15" customHeight="1"/>
    <row r="15236" ht="15" customHeight="1"/>
    <row r="15238" ht="15" customHeight="1"/>
    <row r="15240" ht="15" customHeight="1"/>
    <row r="15242" ht="15" customHeight="1"/>
    <row r="15244" ht="15" customHeight="1"/>
    <row r="15246" ht="15" customHeight="1"/>
    <row r="15248" ht="15" customHeight="1"/>
    <row r="15250" ht="15" customHeight="1"/>
    <row r="15252" ht="15" customHeight="1"/>
    <row r="15254" ht="15" customHeight="1"/>
    <row r="15256" ht="15" customHeight="1"/>
    <row r="15258" ht="15" customHeight="1"/>
    <row r="15260" ht="15" customHeight="1"/>
    <row r="15262" ht="15" customHeight="1"/>
    <row r="15264" ht="15" customHeight="1"/>
    <row r="15266" ht="15" customHeight="1"/>
    <row r="15268" ht="15" customHeight="1"/>
    <row r="15270" ht="15" customHeight="1"/>
    <row r="15272" ht="15" customHeight="1"/>
    <row r="15274" ht="15" customHeight="1"/>
    <row r="15276" ht="15" customHeight="1"/>
    <row r="15278" ht="15" customHeight="1"/>
    <row r="15280" ht="15" customHeight="1"/>
    <row r="15282" ht="15" customHeight="1"/>
    <row r="15284" ht="15" customHeight="1"/>
    <row r="15286" ht="15" customHeight="1"/>
    <row r="15288" ht="15" customHeight="1"/>
    <row r="15290" ht="15" customHeight="1"/>
    <row r="15292" ht="15" customHeight="1"/>
    <row r="15294" ht="15" customHeight="1"/>
    <row r="15296" ht="15" customHeight="1"/>
    <row r="15298" ht="15" customHeight="1"/>
    <row r="15300" ht="15" customHeight="1"/>
    <row r="15302" ht="15" customHeight="1"/>
    <row r="15304" ht="15" customHeight="1"/>
    <row r="15306" ht="15" customHeight="1"/>
    <row r="15308" ht="15" customHeight="1"/>
    <row r="15310" ht="15" customHeight="1"/>
    <row r="15312" ht="15" customHeight="1"/>
    <row r="15314" ht="15" customHeight="1"/>
    <row r="15316" ht="15" customHeight="1"/>
    <row r="15318" ht="15" customHeight="1"/>
    <row r="15320" ht="15" customHeight="1"/>
    <row r="15322" ht="15" customHeight="1"/>
    <row r="15324" ht="15" customHeight="1"/>
    <row r="15326" ht="15" customHeight="1"/>
    <row r="15328" ht="15" customHeight="1"/>
    <row r="15330" ht="15" customHeight="1"/>
    <row r="15332" ht="15" customHeight="1"/>
    <row r="15334" ht="15" customHeight="1"/>
    <row r="15336" ht="15" customHeight="1"/>
    <row r="15338" ht="15" customHeight="1"/>
    <row r="15340" ht="15" customHeight="1"/>
    <row r="15342" ht="15" customHeight="1"/>
    <row r="15344" ht="15" customHeight="1"/>
    <row r="15346" ht="15" customHeight="1"/>
    <row r="15348" ht="15" customHeight="1"/>
    <row r="15350" ht="15" customHeight="1"/>
    <row r="15352" ht="15" customHeight="1"/>
    <row r="15354" ht="15" customHeight="1"/>
    <row r="15356" ht="15" customHeight="1"/>
    <row r="15358" ht="15" customHeight="1"/>
    <row r="15360" ht="15" customHeight="1"/>
    <row r="15362" ht="15" customHeight="1"/>
    <row r="15364" ht="15" customHeight="1"/>
    <row r="15366" ht="15" customHeight="1"/>
    <row r="15368" ht="15" customHeight="1"/>
    <row r="15370" ht="15" customHeight="1"/>
    <row r="15372" ht="15" customHeight="1"/>
    <row r="15374" ht="15" customHeight="1"/>
    <row r="15376" ht="15" customHeight="1"/>
    <row r="15378" ht="15" customHeight="1"/>
    <row r="15380" ht="15" customHeight="1"/>
    <row r="15382" ht="15" customHeight="1"/>
    <row r="15384" ht="15" customHeight="1"/>
    <row r="15386" ht="15" customHeight="1"/>
    <row r="15388" ht="15" customHeight="1"/>
    <row r="15390" ht="15" customHeight="1"/>
    <row r="15392" ht="15" customHeight="1"/>
    <row r="15394" ht="15" customHeight="1"/>
    <row r="15396" ht="15" customHeight="1"/>
    <row r="15398" ht="15" customHeight="1"/>
    <row r="15400" ht="15" customHeight="1"/>
    <row r="15402" ht="15" customHeight="1"/>
    <row r="15404" ht="15" customHeight="1"/>
    <row r="15406" ht="15" customHeight="1"/>
    <row r="15408" ht="15" customHeight="1"/>
    <row r="15410" ht="15" customHeight="1"/>
    <row r="15412" ht="15" customHeight="1"/>
    <row r="15414" ht="15" customHeight="1"/>
    <row r="15416" ht="15" customHeight="1"/>
    <row r="15418" ht="15" customHeight="1"/>
    <row r="15420" ht="15" customHeight="1"/>
    <row r="15422" ht="15" customHeight="1"/>
    <row r="15424" ht="15" customHeight="1"/>
    <row r="15426" ht="15" customHeight="1"/>
    <row r="15428" ht="15" customHeight="1"/>
    <row r="15430" ht="15" customHeight="1"/>
    <row r="15432" ht="15" customHeight="1"/>
    <row r="15434" ht="15" customHeight="1"/>
    <row r="15436" ht="15" customHeight="1"/>
    <row r="15438" ht="15" customHeight="1"/>
    <row r="15440" ht="15" customHeight="1"/>
    <row r="15442" ht="15" customHeight="1"/>
    <row r="15444" ht="15" customHeight="1"/>
    <row r="15446" ht="15" customHeight="1"/>
    <row r="15448" ht="15" customHeight="1"/>
    <row r="15450" ht="15" customHeight="1"/>
    <row r="15452" ht="15" customHeight="1"/>
    <row r="15454" ht="15" customHeight="1"/>
    <row r="15456" ht="15" customHeight="1"/>
    <row r="15458" ht="15" customHeight="1"/>
    <row r="15460" ht="15" customHeight="1"/>
    <row r="15462" ht="15" customHeight="1"/>
    <row r="15464" ht="15" customHeight="1"/>
    <row r="15466" ht="15" customHeight="1"/>
    <row r="15468" ht="15" customHeight="1"/>
    <row r="15470" ht="15" customHeight="1"/>
    <row r="15472" ht="15" customHeight="1"/>
    <row r="15474" ht="15" customHeight="1"/>
    <row r="15476" ht="15" customHeight="1"/>
    <row r="15478" ht="15" customHeight="1"/>
    <row r="15480" ht="15" customHeight="1"/>
    <row r="15482" ht="15" customHeight="1"/>
    <row r="15484" ht="15" customHeight="1"/>
    <row r="15486" ht="15" customHeight="1"/>
    <row r="15488" ht="15" customHeight="1"/>
    <row r="15490" ht="15" customHeight="1"/>
    <row r="15492" ht="15" customHeight="1"/>
    <row r="15494" ht="15" customHeight="1"/>
    <row r="15496" ht="15" customHeight="1"/>
    <row r="15498" ht="15" customHeight="1"/>
    <row r="15500" ht="15" customHeight="1"/>
    <row r="15502" ht="15" customHeight="1"/>
    <row r="15504" ht="15" customHeight="1"/>
    <row r="15506" ht="15" customHeight="1"/>
    <row r="15508" ht="15" customHeight="1"/>
    <row r="15510" ht="15" customHeight="1"/>
    <row r="15512" ht="15" customHeight="1"/>
    <row r="15514" ht="15" customHeight="1"/>
    <row r="15516" ht="15" customHeight="1"/>
    <row r="15518" ht="15" customHeight="1"/>
    <row r="15520" ht="15" customHeight="1"/>
    <row r="15522" ht="15" customHeight="1"/>
    <row r="15524" ht="15" customHeight="1"/>
    <row r="15526" ht="15" customHeight="1"/>
    <row r="15528" ht="15" customHeight="1"/>
    <row r="15530" ht="15" customHeight="1"/>
    <row r="15532" ht="15" customHeight="1"/>
    <row r="15534" ht="15" customHeight="1"/>
    <row r="15536" ht="15" customHeight="1"/>
    <row r="15538" ht="15" customHeight="1"/>
    <row r="15540" ht="15" customHeight="1"/>
    <row r="15542" ht="15" customHeight="1"/>
    <row r="15544" ht="15" customHeight="1"/>
    <row r="15546" ht="15" customHeight="1"/>
    <row r="15548" ht="15" customHeight="1"/>
    <row r="15550" ht="15" customHeight="1"/>
    <row r="15552" ht="15" customHeight="1"/>
    <row r="15554" ht="15" customHeight="1"/>
    <row r="15556" ht="15" customHeight="1"/>
    <row r="15558" ht="15" customHeight="1"/>
    <row r="15560" ht="15" customHeight="1"/>
    <row r="15562" ht="15" customHeight="1"/>
    <row r="15564" ht="15" customHeight="1"/>
    <row r="15566" ht="15" customHeight="1"/>
    <row r="15568" ht="15" customHeight="1"/>
    <row r="15570" ht="15" customHeight="1"/>
    <row r="15572" ht="15" customHeight="1"/>
    <row r="15574" ht="15" customHeight="1"/>
    <row r="15576" ht="15" customHeight="1"/>
    <row r="15578" ht="15" customHeight="1"/>
    <row r="15580" ht="15" customHeight="1"/>
    <row r="15582" ht="15" customHeight="1"/>
    <row r="15584" ht="15" customHeight="1"/>
    <row r="15586" ht="15" customHeight="1"/>
    <row r="15588" ht="15" customHeight="1"/>
    <row r="15590" ht="15" customHeight="1"/>
    <row r="15592" ht="15" customHeight="1"/>
    <row r="15594" ht="15" customHeight="1"/>
    <row r="15596" ht="15" customHeight="1"/>
    <row r="15598" ht="15" customHeight="1"/>
    <row r="15600" ht="15" customHeight="1"/>
    <row r="15602" ht="15" customHeight="1"/>
    <row r="15604" ht="15" customHeight="1"/>
    <row r="15606" ht="15" customHeight="1"/>
    <row r="15608" ht="15" customHeight="1"/>
    <row r="15610" ht="15" customHeight="1"/>
    <row r="15612" ht="15" customHeight="1"/>
    <row r="15614" ht="15" customHeight="1"/>
    <row r="15616" ht="15" customHeight="1"/>
    <row r="15618" ht="15" customHeight="1"/>
    <row r="15620" ht="15" customHeight="1"/>
    <row r="15622" ht="15" customHeight="1"/>
    <row r="15624" ht="15" customHeight="1"/>
    <row r="15626" ht="15" customHeight="1"/>
    <row r="15628" ht="15" customHeight="1"/>
    <row r="15630" ht="15" customHeight="1"/>
    <row r="15632" ht="15" customHeight="1"/>
    <row r="15634" ht="15" customHeight="1"/>
    <row r="15636" ht="15" customHeight="1"/>
    <row r="15638" ht="15" customHeight="1"/>
    <row r="15640" ht="15" customHeight="1"/>
    <row r="15642" ht="15" customHeight="1"/>
    <row r="15644" ht="15" customHeight="1"/>
    <row r="15646" ht="15" customHeight="1"/>
    <row r="15648" ht="15" customHeight="1"/>
    <row r="15650" ht="15" customHeight="1"/>
    <row r="15652" ht="15" customHeight="1"/>
    <row r="15654" ht="15" customHeight="1"/>
    <row r="15656" ht="15" customHeight="1"/>
    <row r="15658" ht="15" customHeight="1"/>
    <row r="15660" ht="15" customHeight="1"/>
    <row r="15662" ht="15" customHeight="1"/>
    <row r="15664" ht="15" customHeight="1"/>
    <row r="15666" ht="15" customHeight="1"/>
    <row r="15668" ht="15" customHeight="1"/>
    <row r="15670" ht="15" customHeight="1"/>
    <row r="15672" ht="15" customHeight="1"/>
    <row r="15674" ht="15" customHeight="1"/>
    <row r="15676" ht="15" customHeight="1"/>
    <row r="15678" ht="15" customHeight="1"/>
    <row r="15680" ht="15" customHeight="1"/>
    <row r="15682" ht="15" customHeight="1"/>
    <row r="15684" ht="15" customHeight="1"/>
    <row r="15686" ht="15" customHeight="1"/>
    <row r="15688" ht="15" customHeight="1"/>
    <row r="15690" ht="15" customHeight="1"/>
    <row r="15692" ht="15" customHeight="1"/>
    <row r="15694" ht="15" customHeight="1"/>
    <row r="15696" ht="15" customHeight="1"/>
    <row r="15698" ht="15" customHeight="1"/>
    <row r="15700" ht="15" customHeight="1"/>
    <row r="15702" ht="15" customHeight="1"/>
    <row r="15704" ht="15" customHeight="1"/>
    <row r="15706" ht="15" customHeight="1"/>
    <row r="15708" ht="15" customHeight="1"/>
    <row r="15710" ht="15" customHeight="1"/>
    <row r="15712" ht="15" customHeight="1"/>
    <row r="15714" ht="15" customHeight="1"/>
    <row r="15716" ht="15" customHeight="1"/>
    <row r="15718" ht="15" customHeight="1"/>
    <row r="15720" ht="15" customHeight="1"/>
    <row r="15722" ht="15" customHeight="1"/>
    <row r="15724" ht="15" customHeight="1"/>
    <row r="15726" ht="15" customHeight="1"/>
    <row r="15728" ht="15" customHeight="1"/>
    <row r="15730" ht="15" customHeight="1"/>
    <row r="15732" ht="15" customHeight="1"/>
    <row r="15734" ht="15" customHeight="1"/>
    <row r="15736" ht="15" customHeight="1"/>
    <row r="15738" ht="15" customHeight="1"/>
    <row r="15740" ht="15" customHeight="1"/>
    <row r="15742" ht="15" customHeight="1"/>
    <row r="15744" ht="15" customHeight="1"/>
    <row r="15746" ht="15" customHeight="1"/>
    <row r="15748" ht="15" customHeight="1"/>
    <row r="15750" ht="15" customHeight="1"/>
    <row r="15752" ht="15" customHeight="1"/>
    <row r="15754" ht="15" customHeight="1"/>
    <row r="15756" ht="15" customHeight="1"/>
    <row r="15758" ht="15" customHeight="1"/>
    <row r="15760" ht="15" customHeight="1"/>
    <row r="15762" ht="15" customHeight="1"/>
    <row r="15764" ht="15" customHeight="1"/>
    <row r="15766" ht="15" customHeight="1"/>
    <row r="15768" ht="15" customHeight="1"/>
    <row r="15770" ht="15" customHeight="1"/>
    <row r="15772" ht="15" customHeight="1"/>
    <row r="15774" ht="15" customHeight="1"/>
    <row r="15776" ht="15" customHeight="1"/>
    <row r="15778" ht="15" customHeight="1"/>
    <row r="15780" ht="15" customHeight="1"/>
    <row r="15782" ht="15" customHeight="1"/>
    <row r="15784" ht="15" customHeight="1"/>
    <row r="15786" ht="15" customHeight="1"/>
    <row r="15788" ht="15" customHeight="1"/>
    <row r="15790" ht="15" customHeight="1"/>
    <row r="15792" ht="15" customHeight="1"/>
    <row r="15794" ht="15" customHeight="1"/>
    <row r="15796" ht="15" customHeight="1"/>
    <row r="15798" ht="15" customHeight="1"/>
    <row r="15800" ht="15" customHeight="1"/>
    <row r="15802" ht="15" customHeight="1"/>
    <row r="15804" ht="15" customHeight="1"/>
    <row r="15806" ht="15" customHeight="1"/>
    <row r="15808" ht="15" customHeight="1"/>
    <row r="15810" ht="15" customHeight="1"/>
    <row r="15812" ht="15" customHeight="1"/>
    <row r="15814" ht="15" customHeight="1"/>
    <row r="15816" ht="15" customHeight="1"/>
    <row r="15818" ht="15" customHeight="1"/>
    <row r="15820" ht="15" customHeight="1"/>
    <row r="15822" ht="15" customHeight="1"/>
    <row r="15824" ht="15" customHeight="1"/>
    <row r="15826" ht="15" customHeight="1"/>
    <row r="15828" ht="15" customHeight="1"/>
    <row r="15830" ht="15" customHeight="1"/>
    <row r="15832" ht="15" customHeight="1"/>
    <row r="15834" ht="15" customHeight="1"/>
    <row r="15836" ht="15" customHeight="1"/>
    <row r="15838" ht="15" customHeight="1"/>
    <row r="15840" ht="15" customHeight="1"/>
    <row r="15842" ht="15" customHeight="1"/>
    <row r="15844" ht="15" customHeight="1"/>
    <row r="15846" ht="15" customHeight="1"/>
    <row r="15848" ht="15" customHeight="1"/>
    <row r="15850" ht="15" customHeight="1"/>
    <row r="15852" ht="15" customHeight="1"/>
    <row r="15854" ht="15" customHeight="1"/>
    <row r="15856" ht="15" customHeight="1"/>
    <row r="15858" ht="15" customHeight="1"/>
    <row r="15860" ht="15" customHeight="1"/>
    <row r="15862" ht="15" customHeight="1"/>
    <row r="15864" ht="15" customHeight="1"/>
    <row r="15866" ht="15" customHeight="1"/>
    <row r="15868" ht="15" customHeight="1"/>
    <row r="15870" ht="15" customHeight="1"/>
    <row r="15872" ht="15" customHeight="1"/>
    <row r="15874" ht="15" customHeight="1"/>
    <row r="15876" ht="15" customHeight="1"/>
    <row r="15878" ht="15" customHeight="1"/>
    <row r="15880" ht="15" customHeight="1"/>
    <row r="15882" ht="15" customHeight="1"/>
    <row r="15884" ht="15" customHeight="1"/>
    <row r="15886" ht="15" customHeight="1"/>
    <row r="15888" ht="15" customHeight="1"/>
    <row r="15890" ht="15" customHeight="1"/>
    <row r="15892" ht="15" customHeight="1"/>
    <row r="15894" ht="15" customHeight="1"/>
    <row r="15896" ht="15" customHeight="1"/>
    <row r="15898" ht="15" customHeight="1"/>
    <row r="15900" ht="15" customHeight="1"/>
    <row r="15902" ht="15" customHeight="1"/>
    <row r="15904" ht="15" customHeight="1"/>
    <row r="15906" ht="15" customHeight="1"/>
    <row r="15908" ht="15" customHeight="1"/>
    <row r="15910" ht="15" customHeight="1"/>
    <row r="15912" ht="15" customHeight="1"/>
    <row r="15914" ht="15" customHeight="1"/>
    <row r="15916" ht="15" customHeight="1"/>
    <row r="15918" ht="15" customHeight="1"/>
    <row r="15920" ht="15" customHeight="1"/>
    <row r="15922" ht="15" customHeight="1"/>
    <row r="15924" ht="15" customHeight="1"/>
    <row r="15926" ht="15" customHeight="1"/>
    <row r="15928" ht="15" customHeight="1"/>
    <row r="15930" ht="15" customHeight="1"/>
    <row r="15932" ht="15" customHeight="1"/>
    <row r="15934" ht="15" customHeight="1"/>
    <row r="15936" ht="15" customHeight="1"/>
    <row r="15938" ht="15" customHeight="1"/>
    <row r="15940" ht="15" customHeight="1"/>
    <row r="15942" ht="15" customHeight="1"/>
    <row r="15944" ht="15" customHeight="1"/>
    <row r="15946" ht="15" customHeight="1"/>
    <row r="15948" ht="15" customHeight="1"/>
    <row r="15950" ht="15" customHeight="1"/>
    <row r="15952" ht="15" customHeight="1"/>
    <row r="15954" ht="15" customHeight="1"/>
    <row r="15956" ht="15" customHeight="1"/>
    <row r="15958" ht="15" customHeight="1"/>
    <row r="15960" ht="15" customHeight="1"/>
    <row r="15962" ht="15" customHeight="1"/>
    <row r="15964" ht="15" customHeight="1"/>
    <row r="15966" ht="15" customHeight="1"/>
    <row r="15968" ht="15" customHeight="1"/>
    <row r="15970" ht="15" customHeight="1"/>
    <row r="15972" ht="15" customHeight="1"/>
    <row r="15974" ht="15" customHeight="1"/>
    <row r="15976" ht="15" customHeight="1"/>
    <row r="15978" ht="15" customHeight="1"/>
    <row r="15980" ht="15" customHeight="1"/>
    <row r="15982" ht="15" customHeight="1"/>
    <row r="15984" ht="15" customHeight="1"/>
    <row r="15986" ht="15" customHeight="1"/>
    <row r="15988" ht="15" customHeight="1"/>
    <row r="15990" ht="15" customHeight="1"/>
    <row r="15992" ht="15" customHeight="1"/>
    <row r="15994" ht="15" customHeight="1"/>
    <row r="15996" ht="15" customHeight="1"/>
    <row r="15998" ht="15" customHeight="1"/>
    <row r="16000" ht="15" customHeight="1"/>
    <row r="16002" ht="15" customHeight="1"/>
    <row r="16004" ht="15" customHeight="1"/>
    <row r="16006" ht="15" customHeight="1"/>
    <row r="16008" ht="15" customHeight="1"/>
    <row r="16010" ht="15" customHeight="1"/>
    <row r="16012" ht="15" customHeight="1"/>
    <row r="16014" ht="15" customHeight="1"/>
    <row r="16016" ht="15" customHeight="1"/>
    <row r="16018" ht="15" customHeight="1"/>
    <row r="16020" ht="15" customHeight="1"/>
    <row r="16022" ht="15" customHeight="1"/>
    <row r="16024" ht="15" customHeight="1"/>
    <row r="16026" ht="15" customHeight="1"/>
    <row r="16028" ht="15" customHeight="1"/>
    <row r="16030" ht="15" customHeight="1"/>
    <row r="16032" ht="15" customHeight="1"/>
    <row r="16034" ht="15" customHeight="1"/>
    <row r="16036" ht="15" customHeight="1"/>
    <row r="16038" ht="15" customHeight="1"/>
    <row r="16040" ht="15" customHeight="1"/>
    <row r="16042" ht="15" customHeight="1"/>
    <row r="16044" ht="15" customHeight="1"/>
    <row r="16046" ht="15" customHeight="1"/>
    <row r="16048" ht="15" customHeight="1"/>
    <row r="16050" ht="15" customHeight="1"/>
    <row r="16052" ht="15" customHeight="1"/>
    <row r="16054" ht="15" customHeight="1"/>
    <row r="16056" ht="15" customHeight="1"/>
    <row r="16058" ht="15" customHeight="1"/>
    <row r="16060" ht="15" customHeight="1"/>
    <row r="16062" ht="15" customHeight="1"/>
    <row r="16064" ht="15" customHeight="1"/>
    <row r="16066" ht="15" customHeight="1"/>
    <row r="16068" ht="15" customHeight="1"/>
    <row r="16070" ht="15" customHeight="1"/>
    <row r="16072" ht="15" customHeight="1"/>
    <row r="16074" ht="15" customHeight="1"/>
    <row r="16076" ht="15" customHeight="1"/>
    <row r="16078" ht="15" customHeight="1"/>
    <row r="16080" ht="15" customHeight="1"/>
    <row r="16082" ht="15" customHeight="1"/>
    <row r="16084" ht="15" customHeight="1"/>
    <row r="16086" ht="15" customHeight="1"/>
    <row r="16088" ht="15" customHeight="1"/>
    <row r="16090" ht="15" customHeight="1"/>
    <row r="16092" ht="15" customHeight="1"/>
    <row r="16094" ht="15" customHeight="1"/>
    <row r="16096" ht="15" customHeight="1"/>
    <row r="16098" ht="15" customHeight="1"/>
    <row r="16100" ht="15" customHeight="1"/>
    <row r="16102" ht="15" customHeight="1"/>
    <row r="16104" ht="15" customHeight="1"/>
    <row r="16106" ht="15" customHeight="1"/>
    <row r="16108" ht="15" customHeight="1"/>
    <row r="16110" ht="15" customHeight="1"/>
    <row r="16112" ht="15" customHeight="1"/>
    <row r="16114" ht="15" customHeight="1"/>
    <row r="16116" ht="15" customHeight="1"/>
    <row r="16118" ht="15" customHeight="1"/>
    <row r="16120" ht="15" customHeight="1"/>
    <row r="16122" ht="15" customHeight="1"/>
    <row r="16124" ht="15" customHeight="1"/>
    <row r="16126" ht="15" customHeight="1"/>
    <row r="16128" ht="15" customHeight="1"/>
    <row r="16130" ht="15" customHeight="1"/>
    <row r="16132" ht="15" customHeight="1"/>
    <row r="16134" ht="15" customHeight="1"/>
    <row r="16136" ht="15" customHeight="1"/>
    <row r="16138" ht="15" customHeight="1"/>
    <row r="16140" ht="15" customHeight="1"/>
    <row r="16142" ht="15" customHeight="1"/>
    <row r="16144" ht="15" customHeight="1"/>
    <row r="16146" ht="15" customHeight="1"/>
    <row r="16148" ht="15" customHeight="1"/>
    <row r="16150" ht="15" customHeight="1"/>
    <row r="16152" ht="15" customHeight="1"/>
    <row r="16154" ht="15" customHeight="1"/>
    <row r="16156" ht="15" customHeight="1"/>
    <row r="16158" ht="15" customHeight="1"/>
    <row r="16160" ht="15" customHeight="1"/>
    <row r="16162" ht="15" customHeight="1"/>
    <row r="16164" ht="15" customHeight="1"/>
    <row r="16166" ht="15" customHeight="1"/>
    <row r="16168" ht="15" customHeight="1"/>
    <row r="16170" ht="15" customHeight="1"/>
    <row r="16172" ht="15" customHeight="1"/>
    <row r="16174" ht="15" customHeight="1"/>
    <row r="16176" ht="15" customHeight="1"/>
    <row r="16178" ht="15" customHeight="1"/>
    <row r="16180" ht="15" customHeight="1"/>
    <row r="16182" ht="15" customHeight="1"/>
    <row r="16184" ht="15" customHeight="1"/>
    <row r="16186" ht="15" customHeight="1"/>
    <row r="16188" ht="15" customHeight="1"/>
    <row r="16190" ht="15" customHeight="1"/>
    <row r="16192" ht="15" customHeight="1"/>
    <row r="16194" ht="15" customHeight="1"/>
    <row r="16196" ht="15" customHeight="1"/>
    <row r="16198" ht="15" customHeight="1"/>
    <row r="16200" ht="15" customHeight="1"/>
    <row r="16202" ht="15" customHeight="1"/>
    <row r="16204" ht="15" customHeight="1"/>
    <row r="16206" ht="15" customHeight="1"/>
    <row r="16208" ht="15" customHeight="1"/>
    <row r="16210" ht="15" customHeight="1"/>
    <row r="16212" ht="15" customHeight="1"/>
    <row r="16214" ht="15" customHeight="1"/>
    <row r="16216" ht="15" customHeight="1"/>
    <row r="16218" ht="15" customHeight="1"/>
    <row r="16220" ht="15" customHeight="1"/>
    <row r="16222" ht="15" customHeight="1"/>
    <row r="16224" ht="15" customHeight="1"/>
    <row r="16226" ht="15" customHeight="1"/>
    <row r="16228" ht="15" customHeight="1"/>
    <row r="16230" ht="15" customHeight="1"/>
    <row r="16232" ht="15" customHeight="1"/>
    <row r="16234" ht="15" customHeight="1"/>
    <row r="16236" ht="15" customHeight="1"/>
    <row r="16238" ht="15" customHeight="1"/>
    <row r="16240" ht="15" customHeight="1"/>
    <row r="16242" ht="15" customHeight="1"/>
    <row r="16244" ht="15" customHeight="1"/>
    <row r="16246" ht="15" customHeight="1"/>
    <row r="16248" ht="15" customHeight="1"/>
    <row r="16250" ht="15" customHeight="1"/>
    <row r="16252" ht="15" customHeight="1"/>
    <row r="16254" ht="15" customHeight="1"/>
    <row r="16256" ht="15" customHeight="1"/>
    <row r="16258" ht="15" customHeight="1"/>
    <row r="16260" ht="15" customHeight="1"/>
    <row r="16262" ht="15" customHeight="1"/>
    <row r="16264" ht="15" customHeight="1"/>
    <row r="16266" ht="15" customHeight="1"/>
    <row r="16268" ht="15" customHeight="1"/>
    <row r="16270" ht="15" customHeight="1"/>
    <row r="16272" ht="15" customHeight="1"/>
    <row r="16274" ht="15" customHeight="1"/>
    <row r="16276" ht="15" customHeight="1"/>
    <row r="16278" ht="15" customHeight="1"/>
    <row r="16280" ht="15" customHeight="1"/>
    <row r="16282" ht="15" customHeight="1"/>
    <row r="16284" ht="15" customHeight="1"/>
    <row r="16286" ht="15" customHeight="1"/>
    <row r="16288" ht="15" customHeight="1"/>
    <row r="16290" ht="15" customHeight="1"/>
    <row r="16292" ht="15" customHeight="1"/>
    <row r="16294" ht="15" customHeight="1"/>
    <row r="16296" ht="15" customHeight="1"/>
    <row r="16298" ht="15" customHeight="1"/>
    <row r="16300" ht="15" customHeight="1"/>
    <row r="16302" ht="15" customHeight="1"/>
    <row r="16304" ht="15" customHeight="1"/>
    <row r="16306" ht="15" customHeight="1"/>
    <row r="16308" ht="15" customHeight="1"/>
    <row r="16310" ht="15" customHeight="1"/>
    <row r="16312" ht="15" customHeight="1"/>
    <row r="16314" ht="15" customHeight="1"/>
    <row r="16316" ht="15" customHeight="1"/>
    <row r="16318" ht="15" customHeight="1"/>
    <row r="16320" ht="15" customHeight="1"/>
    <row r="16322" ht="15" customHeight="1"/>
    <row r="16324" ht="15" customHeight="1"/>
    <row r="16326" ht="15" customHeight="1"/>
    <row r="16328" ht="15" customHeight="1"/>
    <row r="16330" ht="15" customHeight="1"/>
    <row r="16332" ht="15" customHeight="1"/>
    <row r="16334" ht="15" customHeight="1"/>
    <row r="16336" ht="15" customHeight="1"/>
    <row r="16338" ht="15" customHeight="1"/>
    <row r="16340" ht="15" customHeight="1"/>
    <row r="16342" ht="15" customHeight="1"/>
    <row r="16344" ht="15" customHeight="1"/>
    <row r="16346" ht="15" customHeight="1"/>
    <row r="16348" ht="15" customHeight="1"/>
    <row r="16350" ht="15" customHeight="1"/>
    <row r="16352" ht="15" customHeight="1"/>
    <row r="16354" ht="15" customHeight="1"/>
    <row r="16356" ht="15" customHeight="1"/>
    <row r="16358" ht="15" customHeight="1"/>
    <row r="16360" ht="15" customHeight="1"/>
    <row r="16362" ht="15" customHeight="1"/>
    <row r="16364" ht="15" customHeight="1"/>
    <row r="16366" ht="15" customHeight="1"/>
    <row r="16368" ht="15" customHeight="1"/>
    <row r="16370" ht="15" customHeight="1"/>
    <row r="16372" ht="15" customHeight="1"/>
    <row r="16374" ht="15" customHeight="1"/>
    <row r="16376" ht="15" customHeight="1"/>
    <row r="16378" ht="15" customHeight="1"/>
    <row r="16380" ht="15" customHeight="1"/>
    <row r="16382" ht="15" customHeight="1"/>
    <row r="16384" ht="15" customHeight="1"/>
    <row r="16386" ht="15" customHeight="1"/>
    <row r="16388" ht="15" customHeight="1"/>
    <row r="16390" ht="15" customHeight="1"/>
    <row r="16392" ht="15" customHeight="1"/>
    <row r="16394" ht="15" customHeight="1"/>
    <row r="16396" ht="15" customHeight="1"/>
    <row r="16398" ht="15" customHeight="1"/>
    <row r="16400" ht="15" customHeight="1"/>
    <row r="16402" ht="15" customHeight="1"/>
    <row r="16404" ht="15" customHeight="1"/>
    <row r="16406" ht="15" customHeight="1"/>
    <row r="16408" ht="15" customHeight="1"/>
    <row r="16410" ht="15" customHeight="1"/>
    <row r="16412" ht="15" customHeight="1"/>
    <row r="16414" ht="15" customHeight="1"/>
    <row r="16416" ht="15" customHeight="1"/>
    <row r="16418" ht="15" customHeight="1"/>
    <row r="16420" ht="15" customHeight="1"/>
    <row r="16422" ht="15" customHeight="1"/>
    <row r="16424" ht="15" customHeight="1"/>
    <row r="16426" ht="15" customHeight="1"/>
    <row r="16428" ht="15" customHeight="1"/>
    <row r="16430" ht="15" customHeight="1"/>
    <row r="16432" ht="15" customHeight="1"/>
    <row r="16434" ht="15" customHeight="1"/>
    <row r="16436" ht="15" customHeight="1"/>
    <row r="16438" ht="15" customHeight="1"/>
    <row r="16440" ht="15" customHeight="1"/>
    <row r="16442" ht="15" customHeight="1"/>
    <row r="16444" ht="15" customHeight="1"/>
    <row r="16446" ht="15" customHeight="1"/>
    <row r="16448" ht="15" customHeight="1"/>
    <row r="16450" ht="15" customHeight="1"/>
    <row r="16452" ht="15" customHeight="1"/>
    <row r="16454" ht="15" customHeight="1"/>
    <row r="16456" ht="15" customHeight="1"/>
    <row r="16458" ht="15" customHeight="1"/>
    <row r="16460" ht="15" customHeight="1"/>
    <row r="16462" ht="15" customHeight="1"/>
    <row r="16464" ht="15" customHeight="1"/>
    <row r="16466" ht="15" customHeight="1"/>
    <row r="16468" ht="15" customHeight="1"/>
    <row r="16470" ht="15" customHeight="1"/>
    <row r="16472" ht="15" customHeight="1"/>
    <row r="16474" ht="15" customHeight="1"/>
    <row r="16476" ht="15" customHeight="1"/>
    <row r="16478" ht="15" customHeight="1"/>
    <row r="16480" ht="15" customHeight="1"/>
    <row r="16482" ht="15" customHeight="1"/>
    <row r="16484" ht="15" customHeight="1"/>
    <row r="16486" ht="15" customHeight="1"/>
    <row r="16488" ht="15" customHeight="1"/>
    <row r="16490" ht="15" customHeight="1"/>
    <row r="16492" ht="15" customHeight="1"/>
    <row r="16494" ht="15" customHeight="1"/>
    <row r="16496" ht="15" customHeight="1"/>
    <row r="16498" ht="15" customHeight="1"/>
    <row r="16500" ht="15" customHeight="1"/>
    <row r="16502" ht="15" customHeight="1"/>
    <row r="16504" ht="15" customHeight="1"/>
    <row r="16506" ht="15" customHeight="1"/>
    <row r="16508" ht="15" customHeight="1"/>
    <row r="16510" ht="15" customHeight="1"/>
    <row r="16512" ht="15" customHeight="1"/>
    <row r="16514" ht="15" customHeight="1"/>
    <row r="16516" ht="15" customHeight="1"/>
    <row r="16518" ht="15" customHeight="1"/>
    <row r="16520" ht="15" customHeight="1"/>
    <row r="16522" ht="15" customHeight="1"/>
    <row r="16524" ht="15" customHeight="1"/>
    <row r="16526" ht="15" customHeight="1"/>
    <row r="16528" ht="15" customHeight="1"/>
    <row r="16530" ht="15" customHeight="1"/>
    <row r="16532" ht="15" customHeight="1"/>
    <row r="16534" ht="15" customHeight="1"/>
    <row r="16536" ht="15" customHeight="1"/>
    <row r="16538" ht="15" customHeight="1"/>
    <row r="16540" ht="15" customHeight="1"/>
    <row r="16542" ht="15" customHeight="1"/>
    <row r="16544" ht="15" customHeight="1"/>
    <row r="16546" ht="15" customHeight="1"/>
    <row r="16548" ht="15" customHeight="1"/>
    <row r="16550" ht="15" customHeight="1"/>
    <row r="16552" ht="15" customHeight="1"/>
    <row r="16554" ht="15" customHeight="1"/>
    <row r="16556" ht="15" customHeight="1"/>
    <row r="16558" ht="15" customHeight="1"/>
    <row r="16560" ht="15" customHeight="1"/>
    <row r="16562" ht="15" customHeight="1"/>
    <row r="16564" ht="15" customHeight="1"/>
    <row r="16566" ht="15" customHeight="1"/>
    <row r="16568" ht="15" customHeight="1"/>
    <row r="16570" ht="15" customHeight="1"/>
    <row r="16572" ht="15" customHeight="1"/>
    <row r="16574" ht="15" customHeight="1"/>
    <row r="16576" ht="15" customHeight="1"/>
    <row r="16578" ht="15" customHeight="1"/>
    <row r="16580" ht="15" customHeight="1"/>
    <row r="16582" ht="15" customHeight="1"/>
    <row r="16584" ht="15" customHeight="1"/>
    <row r="16586" ht="15" customHeight="1"/>
    <row r="16588" ht="15" customHeight="1"/>
    <row r="16590" ht="15" customHeight="1"/>
    <row r="16592" ht="15" customHeight="1"/>
    <row r="16594" ht="15" customHeight="1"/>
    <row r="16596" ht="15" customHeight="1"/>
    <row r="16598" ht="15" customHeight="1"/>
    <row r="16600" ht="15" customHeight="1"/>
    <row r="16602" ht="15" customHeight="1"/>
    <row r="16604" ht="15" customHeight="1"/>
    <row r="16606" ht="15" customHeight="1"/>
    <row r="16608" ht="15" customHeight="1"/>
    <row r="16610" ht="15" customHeight="1"/>
    <row r="16612" ht="15" customHeight="1"/>
    <row r="16614" ht="15" customHeight="1"/>
    <row r="16616" ht="15" customHeight="1"/>
    <row r="16618" ht="15" customHeight="1"/>
    <row r="16620" ht="15" customHeight="1"/>
    <row r="16622" ht="15" customHeight="1"/>
    <row r="16624" ht="15" customHeight="1"/>
    <row r="16626" ht="15" customHeight="1"/>
    <row r="16628" ht="15" customHeight="1"/>
    <row r="16630" ht="15" customHeight="1"/>
    <row r="16632" ht="15" customHeight="1"/>
    <row r="16634" ht="15" customHeight="1"/>
    <row r="16636" ht="15" customHeight="1"/>
    <row r="16638" ht="15" customHeight="1"/>
    <row r="16640" ht="15" customHeight="1"/>
    <row r="16642" ht="15" customHeight="1"/>
    <row r="16644" ht="15" customHeight="1"/>
    <row r="16646" ht="15" customHeight="1"/>
    <row r="16648" ht="15" customHeight="1"/>
    <row r="16650" ht="15" customHeight="1"/>
    <row r="16652" ht="15" customHeight="1"/>
    <row r="16654" ht="15" customHeight="1"/>
    <row r="16656" ht="15" customHeight="1"/>
    <row r="16658" ht="15" customHeight="1"/>
    <row r="16660" ht="15" customHeight="1"/>
    <row r="16662" ht="15" customHeight="1"/>
    <row r="16664" ht="15" customHeight="1"/>
    <row r="16666" ht="15" customHeight="1"/>
    <row r="16668" ht="15" customHeight="1"/>
    <row r="16670" ht="15" customHeight="1"/>
    <row r="16672" ht="15" customHeight="1"/>
    <row r="16674" ht="15" customHeight="1"/>
    <row r="16676" ht="15" customHeight="1"/>
    <row r="16678" ht="15" customHeight="1"/>
    <row r="16680" ht="15" customHeight="1"/>
    <row r="16682" ht="15" customHeight="1"/>
    <row r="16684" ht="15" customHeight="1"/>
    <row r="16686" ht="15" customHeight="1"/>
    <row r="16688" ht="15" customHeight="1"/>
    <row r="16690" ht="15" customHeight="1"/>
    <row r="16692" ht="15" customHeight="1"/>
    <row r="16694" ht="15" customHeight="1"/>
    <row r="16696" ht="15" customHeight="1"/>
    <row r="16698" ht="15" customHeight="1"/>
    <row r="16700" ht="15" customHeight="1"/>
    <row r="16702" ht="15" customHeight="1"/>
    <row r="16704" ht="15" customHeight="1"/>
    <row r="16706" ht="15" customHeight="1"/>
    <row r="16708" ht="15" customHeight="1"/>
    <row r="16710" ht="15" customHeight="1"/>
    <row r="16712" ht="15" customHeight="1"/>
    <row r="16714" ht="15" customHeight="1"/>
    <row r="16716" ht="15" customHeight="1"/>
    <row r="16718" ht="15" customHeight="1"/>
    <row r="16720" ht="15" customHeight="1"/>
    <row r="16722" ht="15" customHeight="1"/>
    <row r="16724" ht="15" customHeight="1"/>
    <row r="16726" ht="15" customHeight="1"/>
    <row r="16728" ht="15" customHeight="1"/>
    <row r="16730" ht="15" customHeight="1"/>
    <row r="16732" ht="15" customHeight="1"/>
    <row r="16734" ht="15" customHeight="1"/>
    <row r="16736" ht="15" customHeight="1"/>
    <row r="16738" ht="15" customHeight="1"/>
    <row r="16740" ht="15" customHeight="1"/>
    <row r="16742" ht="15" customHeight="1"/>
    <row r="16744" ht="15" customHeight="1"/>
    <row r="16746" ht="15" customHeight="1"/>
    <row r="16748" ht="15" customHeight="1"/>
    <row r="16750" ht="15" customHeight="1"/>
    <row r="16752" ht="15" customHeight="1"/>
    <row r="16754" ht="15" customHeight="1"/>
    <row r="16756" ht="15" customHeight="1"/>
    <row r="16758" ht="15" customHeight="1"/>
    <row r="16760" ht="15" customHeight="1"/>
    <row r="16762" ht="15" customHeight="1"/>
    <row r="16764" ht="15" customHeight="1"/>
    <row r="16766" ht="15" customHeight="1"/>
    <row r="16768" ht="15" customHeight="1"/>
    <row r="16770" ht="15" customHeight="1"/>
    <row r="16772" ht="15" customHeight="1"/>
    <row r="16774" ht="15" customHeight="1"/>
    <row r="16776" ht="15" customHeight="1"/>
    <row r="16778" ht="15" customHeight="1"/>
    <row r="16780" ht="15" customHeight="1"/>
    <row r="16782" ht="15" customHeight="1"/>
    <row r="16784" ht="15" customHeight="1"/>
    <row r="16786" ht="15" customHeight="1"/>
    <row r="16788" ht="15" customHeight="1"/>
    <row r="16790" ht="15" customHeight="1"/>
    <row r="16792" ht="15" customHeight="1"/>
    <row r="16794" ht="15" customHeight="1"/>
    <row r="16796" ht="15" customHeight="1"/>
    <row r="16798" ht="15" customHeight="1"/>
    <row r="16800" ht="15" customHeight="1"/>
    <row r="16802" ht="15" customHeight="1"/>
    <row r="16804" ht="15" customHeight="1"/>
    <row r="16806" ht="15" customHeight="1"/>
    <row r="16808" ht="15" customHeight="1"/>
    <row r="16810" ht="15" customHeight="1"/>
    <row r="16812" ht="15" customHeight="1"/>
    <row r="16814" ht="15" customHeight="1"/>
    <row r="16816" ht="15" customHeight="1"/>
    <row r="16818" ht="15" customHeight="1"/>
    <row r="16820" ht="15" customHeight="1"/>
    <row r="16822" ht="15" customHeight="1"/>
    <row r="16824" ht="15" customHeight="1"/>
    <row r="16826" ht="15" customHeight="1"/>
    <row r="16828" ht="15" customHeight="1"/>
    <row r="16830" ht="15" customHeight="1"/>
    <row r="16832" ht="15" customHeight="1"/>
    <row r="16834" ht="15" customHeight="1"/>
    <row r="16836" ht="15" customHeight="1"/>
    <row r="16838" ht="15" customHeight="1"/>
    <row r="16840" ht="15" customHeight="1"/>
    <row r="16842" ht="15" customHeight="1"/>
    <row r="16844" ht="15" customHeight="1"/>
    <row r="16846" ht="15" customHeight="1"/>
    <row r="16848" ht="15" customHeight="1"/>
    <row r="16850" ht="15" customHeight="1"/>
    <row r="16852" ht="15" customHeight="1"/>
    <row r="16854" ht="15" customHeight="1"/>
    <row r="16856" ht="15" customHeight="1"/>
    <row r="16858" ht="15" customHeight="1"/>
    <row r="16860" ht="15" customHeight="1"/>
    <row r="16862" ht="15" customHeight="1"/>
    <row r="16864" ht="15" customHeight="1"/>
    <row r="16866" ht="15" customHeight="1"/>
    <row r="16868" ht="15" customHeight="1"/>
    <row r="16870" ht="15" customHeight="1"/>
    <row r="16872" ht="15" customHeight="1"/>
    <row r="16874" ht="15" customHeight="1"/>
    <row r="16876" ht="15" customHeight="1"/>
    <row r="16878" ht="15" customHeight="1"/>
    <row r="16880" ht="15" customHeight="1"/>
    <row r="16882" ht="15" customHeight="1"/>
    <row r="16884" ht="15" customHeight="1"/>
    <row r="16886" ht="15" customHeight="1"/>
    <row r="16888" ht="15" customHeight="1"/>
    <row r="16890" ht="15" customHeight="1"/>
    <row r="16892" ht="15" customHeight="1"/>
    <row r="16894" ht="15" customHeight="1"/>
    <row r="16896" ht="15" customHeight="1"/>
    <row r="16898" ht="15" customHeight="1"/>
    <row r="16900" ht="15" customHeight="1"/>
    <row r="16902" ht="15" customHeight="1"/>
    <row r="16904" ht="15" customHeight="1"/>
    <row r="16906" ht="15" customHeight="1"/>
    <row r="16908" ht="15" customHeight="1"/>
    <row r="16910" ht="15" customHeight="1"/>
    <row r="16912" ht="15" customHeight="1"/>
    <row r="16914" ht="15" customHeight="1"/>
    <row r="16916" ht="15" customHeight="1"/>
    <row r="16918" ht="15" customHeight="1"/>
    <row r="16920" ht="15" customHeight="1"/>
    <row r="16922" ht="15" customHeight="1"/>
    <row r="16924" ht="15" customHeight="1"/>
    <row r="16926" ht="15" customHeight="1"/>
    <row r="16928" ht="15" customHeight="1"/>
    <row r="16930" ht="15" customHeight="1"/>
    <row r="16932" ht="15" customHeight="1"/>
    <row r="16934" ht="15" customHeight="1"/>
    <row r="16936" ht="15" customHeight="1"/>
    <row r="16938" ht="15" customHeight="1"/>
    <row r="16940" ht="15" customHeight="1"/>
    <row r="16942" ht="15" customHeight="1"/>
    <row r="16944" ht="15" customHeight="1"/>
    <row r="16946" ht="15" customHeight="1"/>
    <row r="16948" ht="15" customHeight="1"/>
    <row r="16950" ht="15" customHeight="1"/>
    <row r="16952" ht="15" customHeight="1"/>
    <row r="16954" ht="15" customHeight="1"/>
    <row r="16956" ht="15" customHeight="1"/>
    <row r="16958" ht="15" customHeight="1"/>
    <row r="16960" ht="15" customHeight="1"/>
    <row r="16962" ht="15" customHeight="1"/>
    <row r="16964" ht="15" customHeight="1"/>
    <row r="16966" ht="15" customHeight="1"/>
    <row r="16968" ht="15" customHeight="1"/>
    <row r="16970" ht="15" customHeight="1"/>
    <row r="16972" ht="15" customHeight="1"/>
    <row r="16974" ht="15" customHeight="1"/>
    <row r="16976" ht="15" customHeight="1"/>
    <row r="16978" ht="15" customHeight="1"/>
    <row r="16980" ht="15" customHeight="1"/>
    <row r="16982" ht="15" customHeight="1"/>
    <row r="16984" ht="15" customHeight="1"/>
    <row r="16986" ht="15" customHeight="1"/>
    <row r="16988" ht="15" customHeight="1"/>
    <row r="16990" ht="15" customHeight="1"/>
    <row r="16992" ht="15" customHeight="1"/>
    <row r="16994" ht="15" customHeight="1"/>
    <row r="16996" ht="15" customHeight="1"/>
    <row r="16998" ht="15" customHeight="1"/>
    <row r="17000" ht="15" customHeight="1"/>
    <row r="17002" ht="15" customHeight="1"/>
    <row r="17004" ht="15" customHeight="1"/>
    <row r="17006" ht="15" customHeight="1"/>
    <row r="17008" ht="15" customHeight="1"/>
    <row r="17010" ht="15" customHeight="1"/>
    <row r="17012" ht="15" customHeight="1"/>
    <row r="17014" ht="15" customHeight="1"/>
    <row r="17016" ht="15" customHeight="1"/>
    <row r="17018" ht="15" customHeight="1"/>
    <row r="17020" ht="15" customHeight="1"/>
    <row r="17022" ht="15" customHeight="1"/>
    <row r="17024" ht="15" customHeight="1"/>
    <row r="17026" ht="15" customHeight="1"/>
    <row r="17028" ht="15" customHeight="1"/>
    <row r="17030" ht="15" customHeight="1"/>
    <row r="17032" ht="15" customHeight="1"/>
    <row r="17034" ht="15" customHeight="1"/>
    <row r="17036" ht="15" customHeight="1"/>
    <row r="17038" ht="15" customHeight="1"/>
    <row r="17040" ht="15" customHeight="1"/>
    <row r="17042" ht="15" customHeight="1"/>
    <row r="17044" ht="15" customHeight="1"/>
    <row r="17046" ht="15" customHeight="1"/>
    <row r="17048" ht="15" customHeight="1"/>
    <row r="17050" ht="15" customHeight="1"/>
    <row r="17052" ht="15" customHeight="1"/>
    <row r="17054" ht="15" customHeight="1"/>
    <row r="17056" ht="15" customHeight="1"/>
    <row r="17058" ht="15" customHeight="1"/>
    <row r="17060" ht="15" customHeight="1"/>
    <row r="17062" ht="15" customHeight="1"/>
    <row r="17064" ht="15" customHeight="1"/>
    <row r="17066" ht="15" customHeight="1"/>
    <row r="17068" ht="15" customHeight="1"/>
    <row r="17070" ht="15" customHeight="1"/>
    <row r="17072" ht="15" customHeight="1"/>
    <row r="17074" ht="15" customHeight="1"/>
    <row r="17076" ht="15" customHeight="1"/>
    <row r="17078" ht="15" customHeight="1"/>
    <row r="17080" ht="15" customHeight="1"/>
    <row r="17082" ht="15" customHeight="1"/>
    <row r="17084" ht="15" customHeight="1"/>
    <row r="17086" ht="15" customHeight="1"/>
    <row r="17088" ht="15" customHeight="1"/>
    <row r="17090" ht="15" customHeight="1"/>
    <row r="17092" ht="15" customHeight="1"/>
    <row r="17094" ht="15" customHeight="1"/>
    <row r="17096" ht="15" customHeight="1"/>
    <row r="17098" ht="15" customHeight="1"/>
    <row r="17100" ht="15" customHeight="1"/>
    <row r="17102" ht="15" customHeight="1"/>
    <row r="17104" ht="15" customHeight="1"/>
    <row r="17106" ht="15" customHeight="1"/>
    <row r="17108" ht="15" customHeight="1"/>
    <row r="17110" ht="15" customHeight="1"/>
    <row r="17112" ht="15" customHeight="1"/>
    <row r="17114" ht="15" customHeight="1"/>
    <row r="17116" ht="15" customHeight="1"/>
    <row r="17118" ht="15" customHeight="1"/>
    <row r="17120" ht="15" customHeight="1"/>
    <row r="17122" ht="15" customHeight="1"/>
    <row r="17124" ht="15" customHeight="1"/>
    <row r="17126" ht="15" customHeight="1"/>
    <row r="17128" ht="15" customHeight="1"/>
    <row r="17130" ht="15" customHeight="1"/>
    <row r="17132" ht="15" customHeight="1"/>
    <row r="17134" ht="15" customHeight="1"/>
    <row r="17136" ht="15" customHeight="1"/>
    <row r="17138" ht="15" customHeight="1"/>
    <row r="17140" ht="15" customHeight="1"/>
    <row r="17142" ht="15" customHeight="1"/>
    <row r="17144" ht="15" customHeight="1"/>
    <row r="17146" ht="15" customHeight="1"/>
    <row r="17148" ht="15" customHeight="1"/>
    <row r="17150" ht="15" customHeight="1"/>
    <row r="17152" ht="15" customHeight="1"/>
    <row r="17154" ht="15" customHeight="1"/>
    <row r="17156" ht="15" customHeight="1"/>
    <row r="17158" ht="15" customHeight="1"/>
    <row r="17160" ht="15" customHeight="1"/>
    <row r="17162" ht="15" customHeight="1"/>
    <row r="17164" ht="15" customHeight="1"/>
    <row r="17166" ht="15" customHeight="1"/>
    <row r="17168" ht="15" customHeight="1"/>
    <row r="17170" ht="15" customHeight="1"/>
    <row r="17172" ht="15" customHeight="1"/>
    <row r="17174" ht="15" customHeight="1"/>
    <row r="17176" ht="15" customHeight="1"/>
    <row r="17178" ht="15" customHeight="1"/>
    <row r="17180" ht="15" customHeight="1"/>
    <row r="17182" ht="15" customHeight="1"/>
    <row r="17184" ht="15" customHeight="1"/>
    <row r="17186" ht="15" customHeight="1"/>
    <row r="17188" ht="15" customHeight="1"/>
    <row r="17190" ht="15" customHeight="1"/>
    <row r="17192" ht="15" customHeight="1"/>
    <row r="17194" ht="15" customHeight="1"/>
    <row r="17196" ht="15" customHeight="1"/>
    <row r="17198" ht="15" customHeight="1"/>
    <row r="17200" ht="15" customHeight="1"/>
    <row r="17202" ht="15" customHeight="1"/>
    <row r="17204" ht="15" customHeight="1"/>
    <row r="17206" ht="15" customHeight="1"/>
    <row r="17208" ht="15" customHeight="1"/>
    <row r="17210" ht="15" customHeight="1"/>
    <row r="17212" ht="15" customHeight="1"/>
    <row r="17214" ht="15" customHeight="1"/>
    <row r="17216" ht="15" customHeight="1"/>
    <row r="17218" ht="15" customHeight="1"/>
    <row r="17220" ht="15" customHeight="1"/>
    <row r="17222" ht="15" customHeight="1"/>
    <row r="17224" ht="15" customHeight="1"/>
    <row r="17226" ht="15" customHeight="1"/>
    <row r="17228" ht="15" customHeight="1"/>
    <row r="17230" ht="15" customHeight="1"/>
    <row r="17232" ht="15" customHeight="1"/>
    <row r="17234" ht="15" customHeight="1"/>
    <row r="17236" ht="15" customHeight="1"/>
    <row r="17238" ht="15" customHeight="1"/>
    <row r="17240" ht="15" customHeight="1"/>
    <row r="17242" ht="15" customHeight="1"/>
    <row r="17244" ht="15" customHeight="1"/>
    <row r="17246" ht="15" customHeight="1"/>
    <row r="17248" ht="15" customHeight="1"/>
    <row r="17250" ht="15" customHeight="1"/>
    <row r="17252" ht="15" customHeight="1"/>
    <row r="17254" ht="15" customHeight="1"/>
    <row r="17256" ht="15" customHeight="1"/>
    <row r="17258" ht="15" customHeight="1"/>
    <row r="17260" ht="15" customHeight="1"/>
    <row r="17262" ht="15" customHeight="1"/>
    <row r="17264" ht="15" customHeight="1"/>
    <row r="17266" ht="15" customHeight="1"/>
    <row r="17268" ht="15" customHeight="1"/>
    <row r="17270" ht="15" customHeight="1"/>
    <row r="17272" ht="15" customHeight="1"/>
    <row r="17274" ht="15" customHeight="1"/>
    <row r="17276" ht="15" customHeight="1"/>
    <row r="17278" ht="15" customHeight="1"/>
    <row r="17280" ht="15" customHeight="1"/>
    <row r="17282" ht="15" customHeight="1"/>
    <row r="17284" ht="15" customHeight="1"/>
    <row r="17286" ht="15" customHeight="1"/>
    <row r="17288" ht="15" customHeight="1"/>
    <row r="17290" ht="15" customHeight="1"/>
    <row r="17292" ht="15" customHeight="1"/>
    <row r="17294" ht="15" customHeight="1"/>
    <row r="17296" ht="15" customHeight="1"/>
    <row r="17298" ht="15" customHeight="1"/>
    <row r="17300" ht="15" customHeight="1"/>
    <row r="17302" ht="15" customHeight="1"/>
    <row r="17304" ht="15" customHeight="1"/>
    <row r="17306" ht="15" customHeight="1"/>
    <row r="17308" ht="15" customHeight="1"/>
    <row r="17310" ht="15" customHeight="1"/>
    <row r="17312" ht="15" customHeight="1"/>
    <row r="17314" ht="15" customHeight="1"/>
    <row r="17316" ht="15" customHeight="1"/>
    <row r="17318" ht="15" customHeight="1"/>
    <row r="17320" ht="15" customHeight="1"/>
    <row r="17322" ht="15" customHeight="1"/>
    <row r="17324" ht="15" customHeight="1"/>
    <row r="17326" ht="15" customHeight="1"/>
    <row r="17328" ht="15" customHeight="1"/>
    <row r="17330" ht="15" customHeight="1"/>
    <row r="17332" ht="15" customHeight="1"/>
    <row r="17334" ht="15" customHeight="1"/>
    <row r="17336" ht="15" customHeight="1"/>
    <row r="17338" ht="15" customHeight="1"/>
    <row r="17340" ht="15" customHeight="1"/>
    <row r="17342" ht="15" customHeight="1"/>
    <row r="17344" ht="15" customHeight="1"/>
    <row r="17346" ht="15" customHeight="1"/>
    <row r="17348" ht="15" customHeight="1"/>
    <row r="17350" ht="15" customHeight="1"/>
    <row r="17352" ht="15" customHeight="1"/>
    <row r="17354" ht="15" customHeight="1"/>
    <row r="17356" ht="15" customHeight="1"/>
    <row r="17358" ht="15" customHeight="1"/>
    <row r="17360" ht="15" customHeight="1"/>
    <row r="17362" ht="15" customHeight="1"/>
    <row r="17364" ht="15" customHeight="1"/>
    <row r="17366" ht="15" customHeight="1"/>
    <row r="17368" ht="15" customHeight="1"/>
    <row r="17370" ht="15" customHeight="1"/>
    <row r="17372" ht="15" customHeight="1"/>
    <row r="17374" ht="15" customHeight="1"/>
    <row r="17376" ht="15" customHeight="1"/>
    <row r="17378" ht="15" customHeight="1"/>
    <row r="17380" ht="15" customHeight="1"/>
    <row r="17382" ht="15" customHeight="1"/>
    <row r="17384" ht="15" customHeight="1"/>
    <row r="17386" ht="15" customHeight="1"/>
    <row r="17388" ht="15" customHeight="1"/>
    <row r="17390" ht="15" customHeight="1"/>
    <row r="17392" ht="15" customHeight="1"/>
    <row r="17394" ht="15" customHeight="1"/>
    <row r="17396" ht="15" customHeight="1"/>
    <row r="17398" ht="15" customHeight="1"/>
    <row r="17400" ht="15" customHeight="1"/>
    <row r="17402" ht="15" customHeight="1"/>
    <row r="17404" ht="15" customHeight="1"/>
    <row r="17406" ht="15" customHeight="1"/>
    <row r="17408" ht="15" customHeight="1"/>
    <row r="17410" ht="15" customHeight="1"/>
    <row r="17412" ht="15" customHeight="1"/>
    <row r="17414" ht="15" customHeight="1"/>
    <row r="17416" ht="15" customHeight="1"/>
    <row r="17418" ht="15" customHeight="1"/>
    <row r="17420" ht="15" customHeight="1"/>
    <row r="17422" ht="15" customHeight="1"/>
    <row r="17424" ht="15" customHeight="1"/>
    <row r="17426" ht="15" customHeight="1"/>
    <row r="17428" ht="15" customHeight="1"/>
    <row r="17430" ht="15" customHeight="1"/>
    <row r="17432" ht="15" customHeight="1"/>
    <row r="17434" ht="15" customHeight="1"/>
    <row r="17436" ht="15" customHeight="1"/>
    <row r="17438" ht="15" customHeight="1"/>
    <row r="17440" ht="15" customHeight="1"/>
    <row r="17442" ht="15" customHeight="1"/>
    <row r="17444" ht="15" customHeight="1"/>
    <row r="17446" ht="15" customHeight="1"/>
    <row r="17448" ht="15" customHeight="1"/>
    <row r="17450" ht="15" customHeight="1"/>
    <row r="17452" ht="15" customHeight="1"/>
    <row r="17454" ht="15" customHeight="1"/>
    <row r="17456" ht="15" customHeight="1"/>
    <row r="17458" ht="15" customHeight="1"/>
    <row r="17460" ht="15" customHeight="1"/>
    <row r="17462" ht="15" customHeight="1"/>
    <row r="17464" ht="15" customHeight="1"/>
    <row r="17466" ht="15" customHeight="1"/>
    <row r="17468" ht="15" customHeight="1"/>
    <row r="17470" ht="15" customHeight="1"/>
    <row r="17472" ht="15" customHeight="1"/>
    <row r="17474" ht="15" customHeight="1"/>
    <row r="17476" ht="15" customHeight="1"/>
    <row r="17478" ht="15" customHeight="1"/>
    <row r="17480" ht="15" customHeight="1"/>
    <row r="17482" ht="15" customHeight="1"/>
    <row r="17484" ht="15" customHeight="1"/>
    <row r="17486" ht="15" customHeight="1"/>
    <row r="17488" ht="15" customHeight="1"/>
    <row r="17490" ht="15" customHeight="1"/>
    <row r="17492" ht="15" customHeight="1"/>
    <row r="17494" ht="15" customHeight="1"/>
    <row r="17496" ht="15" customHeight="1"/>
    <row r="17498" ht="15" customHeight="1"/>
    <row r="17500" ht="15" customHeight="1"/>
    <row r="17502" ht="15" customHeight="1"/>
    <row r="17504" ht="15" customHeight="1"/>
    <row r="17506" ht="15" customHeight="1"/>
    <row r="17508" ht="15" customHeight="1"/>
    <row r="17510" ht="15" customHeight="1"/>
    <row r="17512" ht="15" customHeight="1"/>
    <row r="17514" ht="15" customHeight="1"/>
    <row r="17516" ht="15" customHeight="1"/>
    <row r="17518" ht="15" customHeight="1"/>
    <row r="17520" ht="15" customHeight="1"/>
    <row r="17522" ht="15" customHeight="1"/>
    <row r="17524" ht="15" customHeight="1"/>
    <row r="17526" ht="15" customHeight="1"/>
    <row r="17528" ht="15" customHeight="1"/>
    <row r="17530" ht="15" customHeight="1"/>
    <row r="17532" ht="15" customHeight="1"/>
    <row r="17534" ht="15" customHeight="1"/>
    <row r="17536" ht="15" customHeight="1"/>
    <row r="17538" ht="15" customHeight="1"/>
    <row r="17540" ht="15" customHeight="1"/>
    <row r="17542" ht="15" customHeight="1"/>
    <row r="17544" ht="15" customHeight="1"/>
    <row r="17546" ht="15" customHeight="1"/>
    <row r="17548" ht="15" customHeight="1"/>
    <row r="17550" ht="15" customHeight="1"/>
    <row r="17552" ht="15" customHeight="1"/>
    <row r="17554" ht="15" customHeight="1"/>
    <row r="17556" ht="15" customHeight="1"/>
    <row r="17558" ht="15" customHeight="1"/>
    <row r="17560" ht="15" customHeight="1"/>
    <row r="17562" ht="15" customHeight="1"/>
    <row r="17564" ht="15" customHeight="1"/>
    <row r="17566" ht="15" customHeight="1"/>
    <row r="17568" ht="15" customHeight="1"/>
    <row r="17570" ht="15" customHeight="1"/>
    <row r="17572" ht="15" customHeight="1"/>
    <row r="17574" ht="15" customHeight="1"/>
    <row r="17576" ht="15" customHeight="1"/>
    <row r="17578" ht="15" customHeight="1"/>
    <row r="17580" ht="15" customHeight="1"/>
    <row r="17582" ht="15" customHeight="1"/>
    <row r="17584" ht="15" customHeight="1"/>
    <row r="17586" ht="15" customHeight="1"/>
    <row r="17588" ht="15" customHeight="1"/>
    <row r="17590" ht="15" customHeight="1"/>
    <row r="17592" ht="15" customHeight="1"/>
    <row r="17594" ht="15" customHeight="1"/>
    <row r="17596" ht="15" customHeight="1"/>
    <row r="17598" ht="15" customHeight="1"/>
    <row r="17600" ht="15" customHeight="1"/>
    <row r="17602" ht="15" customHeight="1"/>
    <row r="17604" ht="15" customHeight="1"/>
    <row r="17606" ht="15" customHeight="1"/>
    <row r="17608" ht="15" customHeight="1"/>
    <row r="17610" ht="15" customHeight="1"/>
    <row r="17612" ht="15" customHeight="1"/>
    <row r="17614" ht="15" customHeight="1"/>
    <row r="17616" ht="15" customHeight="1"/>
    <row r="17618" ht="15" customHeight="1"/>
    <row r="17620" ht="15" customHeight="1"/>
    <row r="17622" ht="15" customHeight="1"/>
    <row r="17624" ht="15" customHeight="1"/>
    <row r="17626" ht="15" customHeight="1"/>
    <row r="17628" ht="15" customHeight="1"/>
    <row r="17630" ht="15" customHeight="1"/>
    <row r="17632" ht="15" customHeight="1"/>
    <row r="17634" ht="15" customHeight="1"/>
    <row r="17636" ht="15" customHeight="1"/>
    <row r="17638" ht="15" customHeight="1"/>
    <row r="17640" ht="15" customHeight="1"/>
    <row r="17642" ht="15" customHeight="1"/>
    <row r="17644" ht="15" customHeight="1"/>
    <row r="17646" ht="15" customHeight="1"/>
    <row r="17648" ht="15" customHeight="1"/>
    <row r="17650" ht="15" customHeight="1"/>
    <row r="17652" ht="15" customHeight="1"/>
    <row r="17654" ht="15" customHeight="1"/>
    <row r="17656" ht="15" customHeight="1"/>
    <row r="17658" ht="15" customHeight="1"/>
    <row r="17660" ht="15" customHeight="1"/>
    <row r="17662" ht="15" customHeight="1"/>
    <row r="17664" ht="15" customHeight="1"/>
    <row r="17666" ht="15" customHeight="1"/>
    <row r="17668" ht="15" customHeight="1"/>
    <row r="17670" ht="15" customHeight="1"/>
    <row r="17672" ht="15" customHeight="1"/>
    <row r="17674" ht="15" customHeight="1"/>
    <row r="17676" ht="15" customHeight="1"/>
    <row r="17678" ht="15" customHeight="1"/>
    <row r="17680" ht="15" customHeight="1"/>
    <row r="17682" ht="15" customHeight="1"/>
    <row r="17684" ht="15" customHeight="1"/>
    <row r="17686" ht="15" customHeight="1"/>
    <row r="17688" ht="15" customHeight="1"/>
    <row r="17690" ht="15" customHeight="1"/>
    <row r="17692" ht="15" customHeight="1"/>
    <row r="17694" ht="15" customHeight="1"/>
    <row r="17696" ht="15" customHeight="1"/>
    <row r="17698" ht="15" customHeight="1"/>
    <row r="17700" ht="15" customHeight="1"/>
    <row r="17702" ht="15" customHeight="1"/>
    <row r="17704" ht="15" customHeight="1"/>
    <row r="17706" ht="15" customHeight="1"/>
    <row r="17708" ht="15" customHeight="1"/>
    <row r="17710" ht="15" customHeight="1"/>
    <row r="17712" ht="15" customHeight="1"/>
    <row r="17714" ht="15" customHeight="1"/>
    <row r="17716" ht="15" customHeight="1"/>
    <row r="17718" ht="15" customHeight="1"/>
    <row r="17720" ht="15" customHeight="1"/>
    <row r="17722" ht="15" customHeight="1"/>
    <row r="17724" ht="15" customHeight="1"/>
    <row r="17726" ht="15" customHeight="1"/>
    <row r="17728" ht="15" customHeight="1"/>
    <row r="17730" ht="15" customHeight="1"/>
    <row r="17732" ht="15" customHeight="1"/>
    <row r="17734" ht="15" customHeight="1"/>
    <row r="17736" ht="15" customHeight="1"/>
    <row r="17738" ht="15" customHeight="1"/>
    <row r="17740" ht="15" customHeight="1"/>
    <row r="17742" ht="15" customHeight="1"/>
    <row r="17744" ht="15" customHeight="1"/>
    <row r="17746" ht="15" customHeight="1"/>
    <row r="17748" ht="15" customHeight="1"/>
    <row r="17750" ht="15" customHeight="1"/>
    <row r="17752" ht="15" customHeight="1"/>
    <row r="17754" ht="15" customHeight="1"/>
    <row r="17756" ht="15" customHeight="1"/>
    <row r="17758" ht="15" customHeight="1"/>
    <row r="17760" ht="15" customHeight="1"/>
    <row r="17762" ht="15" customHeight="1"/>
    <row r="17764" ht="15" customHeight="1"/>
    <row r="17766" ht="15" customHeight="1"/>
    <row r="17768" ht="15" customHeight="1"/>
    <row r="17770" ht="15" customHeight="1"/>
    <row r="17772" ht="15" customHeight="1"/>
    <row r="17774" ht="15" customHeight="1"/>
    <row r="17776" ht="15" customHeight="1"/>
    <row r="17778" ht="15" customHeight="1"/>
    <row r="17780" ht="15" customHeight="1"/>
    <row r="17782" ht="15" customHeight="1"/>
    <row r="17784" ht="15" customHeight="1"/>
    <row r="17786" ht="15" customHeight="1"/>
    <row r="17788" ht="15" customHeight="1"/>
    <row r="17790" ht="15" customHeight="1"/>
    <row r="17792" ht="15" customHeight="1"/>
    <row r="17794" ht="15" customHeight="1"/>
    <row r="17796" ht="15" customHeight="1"/>
    <row r="17798" ht="15" customHeight="1"/>
    <row r="17800" ht="15" customHeight="1"/>
    <row r="17802" ht="15" customHeight="1"/>
    <row r="17804" ht="15" customHeight="1"/>
    <row r="17806" ht="15" customHeight="1"/>
    <row r="17808" ht="15" customHeight="1"/>
    <row r="17810" ht="15" customHeight="1"/>
    <row r="17812" ht="15" customHeight="1"/>
    <row r="17814" ht="15" customHeight="1"/>
    <row r="17816" ht="15" customHeight="1"/>
    <row r="17818" ht="15" customHeight="1"/>
    <row r="17820" ht="15" customHeight="1"/>
    <row r="17822" ht="15" customHeight="1"/>
    <row r="17824" ht="15" customHeight="1"/>
    <row r="17826" ht="15" customHeight="1"/>
    <row r="17828" ht="15" customHeight="1"/>
    <row r="17830" ht="15" customHeight="1"/>
    <row r="17832" ht="15" customHeight="1"/>
    <row r="17834" ht="15" customHeight="1"/>
    <row r="17836" ht="15" customHeight="1"/>
    <row r="17838" ht="15" customHeight="1"/>
    <row r="17840" ht="15" customHeight="1"/>
    <row r="17842" ht="15" customHeight="1"/>
    <row r="17844" ht="15" customHeight="1"/>
    <row r="17846" ht="15" customHeight="1"/>
    <row r="17848" ht="15" customHeight="1"/>
    <row r="17850" ht="15" customHeight="1"/>
    <row r="17852" ht="15" customHeight="1"/>
    <row r="17854" ht="15" customHeight="1"/>
    <row r="17856" ht="15" customHeight="1"/>
    <row r="17858" ht="15" customHeight="1"/>
    <row r="17860" ht="15" customHeight="1"/>
    <row r="17862" ht="15" customHeight="1"/>
    <row r="17864" ht="15" customHeight="1"/>
    <row r="17866" ht="15" customHeight="1"/>
    <row r="17868" ht="15" customHeight="1"/>
    <row r="17870" ht="15" customHeight="1"/>
    <row r="17872" ht="15" customHeight="1"/>
    <row r="17874" ht="15" customHeight="1"/>
    <row r="17876" ht="15" customHeight="1"/>
    <row r="17878" ht="15" customHeight="1"/>
    <row r="17880" ht="15" customHeight="1"/>
    <row r="17882" ht="15" customHeight="1"/>
    <row r="17884" ht="15" customHeight="1"/>
    <row r="17886" ht="15" customHeight="1"/>
    <row r="17888" ht="15" customHeight="1"/>
    <row r="17890" ht="15" customHeight="1"/>
    <row r="17892" ht="15" customHeight="1"/>
    <row r="17894" ht="15" customHeight="1"/>
    <row r="17896" ht="15" customHeight="1"/>
    <row r="17898" ht="15" customHeight="1"/>
    <row r="17900" ht="15" customHeight="1"/>
    <row r="17902" ht="15" customHeight="1"/>
    <row r="17904" ht="15" customHeight="1"/>
    <row r="17906" ht="15" customHeight="1"/>
    <row r="17908" ht="15" customHeight="1"/>
    <row r="17910" ht="15" customHeight="1"/>
    <row r="17912" ht="15" customHeight="1"/>
    <row r="17914" ht="15" customHeight="1"/>
    <row r="17916" ht="15" customHeight="1"/>
    <row r="17918" ht="15" customHeight="1"/>
    <row r="17920" ht="15" customHeight="1"/>
    <row r="17922" ht="15" customHeight="1"/>
    <row r="17924" ht="15" customHeight="1"/>
    <row r="17926" ht="15" customHeight="1"/>
    <row r="17928" ht="15" customHeight="1"/>
    <row r="17930" ht="15" customHeight="1"/>
    <row r="17932" ht="15" customHeight="1"/>
    <row r="17934" ht="15" customHeight="1"/>
    <row r="17936" ht="15" customHeight="1"/>
    <row r="17938" ht="15" customHeight="1"/>
    <row r="17940" ht="15" customHeight="1"/>
    <row r="17942" ht="15" customHeight="1"/>
    <row r="17944" ht="15" customHeight="1"/>
    <row r="17946" ht="15" customHeight="1"/>
    <row r="17948" ht="15" customHeight="1"/>
    <row r="17950" ht="15" customHeight="1"/>
    <row r="17952" ht="15" customHeight="1"/>
    <row r="17954" ht="15" customHeight="1"/>
    <row r="17956" ht="15" customHeight="1"/>
    <row r="17958" ht="15" customHeight="1"/>
    <row r="17960" ht="15" customHeight="1"/>
    <row r="17962" ht="15" customHeight="1"/>
    <row r="17964" ht="15" customHeight="1"/>
    <row r="17966" ht="15" customHeight="1"/>
    <row r="17968" ht="15" customHeight="1"/>
    <row r="17970" ht="15" customHeight="1"/>
    <row r="17972" ht="15" customHeight="1"/>
    <row r="17974" ht="15" customHeight="1"/>
    <row r="17976" ht="15" customHeight="1"/>
    <row r="17978" ht="15" customHeight="1"/>
    <row r="17980" ht="15" customHeight="1"/>
    <row r="17982" ht="15" customHeight="1"/>
    <row r="17984" ht="15" customHeight="1"/>
    <row r="17986" ht="15" customHeight="1"/>
    <row r="17988" ht="15" customHeight="1"/>
    <row r="17990" ht="15" customHeight="1"/>
    <row r="17992" ht="15" customHeight="1"/>
    <row r="17994" ht="15" customHeight="1"/>
    <row r="17996" ht="15" customHeight="1"/>
    <row r="17998" ht="15" customHeight="1"/>
    <row r="18000" ht="15" customHeight="1"/>
    <row r="18002" ht="15" customHeight="1"/>
    <row r="18004" ht="15" customHeight="1"/>
    <row r="18006" ht="15" customHeight="1"/>
    <row r="18008" ht="15" customHeight="1"/>
    <row r="18010" ht="15" customHeight="1"/>
    <row r="18012" ht="15" customHeight="1"/>
    <row r="18014" ht="15" customHeight="1"/>
    <row r="18016" ht="15" customHeight="1"/>
    <row r="18018" ht="15" customHeight="1"/>
    <row r="18020" ht="15" customHeight="1"/>
    <row r="18022" ht="15" customHeight="1"/>
    <row r="18024" ht="15" customHeight="1"/>
    <row r="18026" ht="15" customHeight="1"/>
    <row r="18028" ht="15" customHeight="1"/>
    <row r="18030" ht="15" customHeight="1"/>
    <row r="18032" ht="15" customHeight="1"/>
    <row r="18034" ht="15" customHeight="1"/>
    <row r="18036" ht="15" customHeight="1"/>
    <row r="18038" ht="15" customHeight="1"/>
    <row r="18040" ht="15" customHeight="1"/>
    <row r="18042" ht="15" customHeight="1"/>
    <row r="18044" ht="15" customHeight="1"/>
    <row r="18046" ht="15" customHeight="1"/>
    <row r="18048" ht="15" customHeight="1"/>
    <row r="18050" ht="15" customHeight="1"/>
    <row r="18052" ht="15" customHeight="1"/>
    <row r="18054" ht="15" customHeight="1"/>
    <row r="18056" ht="15" customHeight="1"/>
    <row r="18058" ht="15" customHeight="1"/>
    <row r="18060" ht="15" customHeight="1"/>
    <row r="18062" ht="15" customHeight="1"/>
    <row r="18064" ht="15" customHeight="1"/>
    <row r="18066" ht="15" customHeight="1"/>
    <row r="18068" ht="15" customHeight="1"/>
    <row r="18070" ht="15" customHeight="1"/>
    <row r="18072" ht="15" customHeight="1"/>
    <row r="18074" ht="15" customHeight="1"/>
    <row r="18076" ht="15" customHeight="1"/>
    <row r="18078" ht="15" customHeight="1"/>
    <row r="18080" ht="15" customHeight="1"/>
    <row r="18082" ht="15" customHeight="1"/>
    <row r="18084" ht="15" customHeight="1"/>
    <row r="18086" ht="15" customHeight="1"/>
    <row r="18088" ht="15" customHeight="1"/>
    <row r="18090" ht="15" customHeight="1"/>
    <row r="18092" ht="15" customHeight="1"/>
    <row r="18094" ht="15" customHeight="1"/>
    <row r="18096" ht="15" customHeight="1"/>
    <row r="18098" ht="15" customHeight="1"/>
    <row r="18100" ht="15" customHeight="1"/>
    <row r="18102" ht="15" customHeight="1"/>
    <row r="18104" ht="15" customHeight="1"/>
    <row r="18106" ht="15" customHeight="1"/>
    <row r="18108" ht="15" customHeight="1"/>
    <row r="18110" ht="15" customHeight="1"/>
    <row r="18112" ht="15" customHeight="1"/>
    <row r="18114" ht="15" customHeight="1"/>
    <row r="18116" ht="15" customHeight="1"/>
    <row r="18118" ht="15" customHeight="1"/>
    <row r="18120" ht="15" customHeight="1"/>
    <row r="18122" ht="15" customHeight="1"/>
    <row r="18124" ht="15" customHeight="1"/>
    <row r="18126" ht="15" customHeight="1"/>
    <row r="18128" ht="15" customHeight="1"/>
    <row r="18130" ht="15" customHeight="1"/>
    <row r="18132" ht="15" customHeight="1"/>
    <row r="18134" ht="15" customHeight="1"/>
    <row r="18136" ht="15" customHeight="1"/>
    <row r="18138" ht="15" customHeight="1"/>
    <row r="18140" ht="15" customHeight="1"/>
    <row r="18142" ht="15" customHeight="1"/>
    <row r="18144" ht="15" customHeight="1"/>
    <row r="18146" ht="15" customHeight="1"/>
    <row r="18148" ht="15" customHeight="1"/>
    <row r="18150" ht="15" customHeight="1"/>
    <row r="18152" ht="15" customHeight="1"/>
    <row r="18154" ht="15" customHeight="1"/>
    <row r="18156" ht="15" customHeight="1"/>
    <row r="18158" ht="15" customHeight="1"/>
    <row r="18160" ht="15" customHeight="1"/>
    <row r="18162" ht="15" customHeight="1"/>
    <row r="18164" ht="15" customHeight="1"/>
    <row r="18166" ht="15" customHeight="1"/>
    <row r="18168" ht="15" customHeight="1"/>
    <row r="18170" ht="15" customHeight="1"/>
    <row r="18172" ht="15" customHeight="1"/>
    <row r="18174" ht="15" customHeight="1"/>
    <row r="18176" ht="15" customHeight="1"/>
    <row r="18178" ht="15" customHeight="1"/>
    <row r="18180" ht="15" customHeight="1"/>
    <row r="18182" ht="15" customHeight="1"/>
    <row r="18184" ht="15" customHeight="1"/>
    <row r="18186" ht="15" customHeight="1"/>
    <row r="18188" ht="15" customHeight="1"/>
    <row r="18190" ht="15" customHeight="1"/>
    <row r="18192" ht="15" customHeight="1"/>
    <row r="18194" ht="15" customHeight="1"/>
    <row r="18196" ht="15" customHeight="1"/>
    <row r="18198" ht="15" customHeight="1"/>
    <row r="18200" ht="15" customHeight="1"/>
    <row r="18202" ht="15" customHeight="1"/>
    <row r="18204" ht="15" customHeight="1"/>
    <row r="18206" ht="15" customHeight="1"/>
    <row r="18208" ht="15" customHeight="1"/>
    <row r="18210" ht="15" customHeight="1"/>
    <row r="18212" ht="15" customHeight="1"/>
    <row r="18214" ht="15" customHeight="1"/>
    <row r="18216" ht="15" customHeight="1"/>
    <row r="18218" ht="15" customHeight="1"/>
    <row r="18220" ht="15" customHeight="1"/>
    <row r="18222" ht="15" customHeight="1"/>
    <row r="18224" ht="15" customHeight="1"/>
    <row r="18226" ht="15" customHeight="1"/>
    <row r="18228" ht="15" customHeight="1"/>
    <row r="18230" ht="15" customHeight="1"/>
    <row r="18232" ht="15" customHeight="1"/>
    <row r="18234" ht="15" customHeight="1"/>
    <row r="18236" ht="15" customHeight="1"/>
    <row r="18238" ht="15" customHeight="1"/>
    <row r="18240" ht="15" customHeight="1"/>
    <row r="18242" ht="15" customHeight="1"/>
    <row r="18244" ht="15" customHeight="1"/>
    <row r="18246" ht="15" customHeight="1"/>
    <row r="18248" ht="15" customHeight="1"/>
    <row r="18250" ht="15" customHeight="1"/>
    <row r="18252" ht="15" customHeight="1"/>
    <row r="18254" ht="15" customHeight="1"/>
    <row r="18256" ht="15" customHeight="1"/>
    <row r="18258" ht="15" customHeight="1"/>
    <row r="18260" ht="15" customHeight="1"/>
    <row r="18262" ht="15" customHeight="1"/>
    <row r="18264" ht="15" customHeight="1"/>
    <row r="18266" ht="15" customHeight="1"/>
    <row r="18268" ht="15" customHeight="1"/>
    <row r="18270" ht="15" customHeight="1"/>
    <row r="18272" ht="15" customHeight="1"/>
    <row r="18274" ht="15" customHeight="1"/>
    <row r="18276" ht="15" customHeight="1"/>
    <row r="18278" ht="15" customHeight="1"/>
    <row r="18280" ht="15" customHeight="1"/>
    <row r="18282" ht="15" customHeight="1"/>
    <row r="18284" ht="15" customHeight="1"/>
    <row r="18286" ht="15" customHeight="1"/>
    <row r="18288" ht="15" customHeight="1"/>
    <row r="18290" ht="15" customHeight="1"/>
    <row r="18292" ht="15" customHeight="1"/>
    <row r="18294" ht="15" customHeight="1"/>
    <row r="18296" ht="15" customHeight="1"/>
    <row r="18298" ht="15" customHeight="1"/>
    <row r="18300" ht="15" customHeight="1"/>
    <row r="18302" ht="15" customHeight="1"/>
    <row r="18304" ht="15" customHeight="1"/>
    <row r="18306" ht="15" customHeight="1"/>
    <row r="18308" ht="15" customHeight="1"/>
    <row r="18310" ht="15" customHeight="1"/>
    <row r="18312" ht="15" customHeight="1"/>
    <row r="18314" ht="15" customHeight="1"/>
    <row r="18316" ht="15" customHeight="1"/>
    <row r="18318" ht="15" customHeight="1"/>
    <row r="18320" ht="15" customHeight="1"/>
    <row r="18322" ht="15" customHeight="1"/>
    <row r="18324" ht="15" customHeight="1"/>
    <row r="18326" ht="15" customHeight="1"/>
    <row r="18328" ht="15" customHeight="1"/>
    <row r="18330" ht="15" customHeight="1"/>
    <row r="18332" ht="15" customHeight="1"/>
    <row r="18334" ht="15" customHeight="1"/>
    <row r="18336" ht="15" customHeight="1"/>
    <row r="18338" ht="15" customHeight="1"/>
    <row r="18340" ht="15" customHeight="1"/>
    <row r="18342" ht="15" customHeight="1"/>
    <row r="18344" ht="15" customHeight="1"/>
    <row r="18346" ht="15" customHeight="1"/>
    <row r="18348" ht="15" customHeight="1"/>
    <row r="18350" ht="15" customHeight="1"/>
    <row r="18352" ht="15" customHeight="1"/>
    <row r="18354" ht="15" customHeight="1"/>
    <row r="18356" ht="15" customHeight="1"/>
    <row r="18358" ht="15" customHeight="1"/>
    <row r="18360" ht="15" customHeight="1"/>
    <row r="18362" ht="15" customHeight="1"/>
    <row r="18364" ht="15" customHeight="1"/>
    <row r="18366" ht="15" customHeight="1"/>
    <row r="18368" ht="15" customHeight="1"/>
    <row r="18370" ht="15" customHeight="1"/>
    <row r="18372" ht="15" customHeight="1"/>
    <row r="18374" ht="15" customHeight="1"/>
    <row r="18376" ht="15" customHeight="1"/>
    <row r="18378" ht="15" customHeight="1"/>
    <row r="18380" ht="15" customHeight="1"/>
    <row r="18382" ht="15" customHeight="1"/>
    <row r="18384" ht="15" customHeight="1"/>
    <row r="18386" ht="15" customHeight="1"/>
    <row r="18388" ht="15" customHeight="1"/>
    <row r="18390" ht="15" customHeight="1"/>
    <row r="18392" ht="15" customHeight="1"/>
    <row r="18394" ht="15" customHeight="1"/>
    <row r="18396" ht="15" customHeight="1"/>
    <row r="18398" ht="15" customHeight="1"/>
    <row r="18400" ht="15" customHeight="1"/>
    <row r="18402" ht="15" customHeight="1"/>
    <row r="18404" ht="15" customHeight="1"/>
    <row r="18406" ht="15" customHeight="1"/>
    <row r="18408" ht="15" customHeight="1"/>
    <row r="18410" ht="15" customHeight="1"/>
    <row r="18412" ht="15" customHeight="1"/>
    <row r="18414" ht="15" customHeight="1"/>
    <row r="18416" ht="15" customHeight="1"/>
    <row r="18418" ht="15" customHeight="1"/>
    <row r="18420" ht="15" customHeight="1"/>
    <row r="18422" ht="15" customHeight="1"/>
    <row r="18424" ht="15" customHeight="1"/>
    <row r="18426" ht="15" customHeight="1"/>
    <row r="18428" ht="15" customHeight="1"/>
    <row r="18430" ht="15" customHeight="1"/>
    <row r="18432" ht="15" customHeight="1"/>
    <row r="18434" ht="15" customHeight="1"/>
    <row r="18436" ht="15" customHeight="1"/>
    <row r="18438" ht="15" customHeight="1"/>
    <row r="18440" ht="15" customHeight="1"/>
    <row r="18442" ht="15" customHeight="1"/>
    <row r="18444" ht="15" customHeight="1"/>
    <row r="18446" ht="15" customHeight="1"/>
    <row r="18448" ht="15" customHeight="1"/>
    <row r="18450" ht="15" customHeight="1"/>
    <row r="18452" ht="15" customHeight="1"/>
    <row r="18454" ht="15" customHeight="1"/>
    <row r="18456" ht="15" customHeight="1"/>
    <row r="18458" ht="15" customHeight="1"/>
    <row r="18460" ht="15" customHeight="1"/>
    <row r="18462" ht="15" customHeight="1"/>
    <row r="18464" ht="15" customHeight="1"/>
    <row r="18466" ht="15" customHeight="1"/>
    <row r="18468" ht="15" customHeight="1"/>
    <row r="18470" ht="15" customHeight="1"/>
    <row r="18472" ht="15" customHeight="1"/>
    <row r="18474" ht="15" customHeight="1"/>
    <row r="18476" ht="15" customHeight="1"/>
    <row r="18478" ht="15" customHeight="1"/>
    <row r="18480" ht="15" customHeight="1"/>
    <row r="18482" ht="15" customHeight="1"/>
    <row r="18484" ht="15" customHeight="1"/>
    <row r="18486" ht="15" customHeight="1"/>
    <row r="18488" ht="15" customHeight="1"/>
    <row r="18490" ht="15" customHeight="1"/>
    <row r="18492" ht="15" customHeight="1"/>
    <row r="18494" ht="15" customHeight="1"/>
    <row r="18496" ht="15" customHeight="1"/>
    <row r="18498" ht="15" customHeight="1"/>
    <row r="18500" ht="15" customHeight="1"/>
    <row r="18502" ht="15" customHeight="1"/>
    <row r="18504" ht="15" customHeight="1"/>
    <row r="18506" ht="15" customHeight="1"/>
    <row r="18508" ht="15" customHeight="1"/>
    <row r="18510" ht="15" customHeight="1"/>
    <row r="18512" ht="15" customHeight="1"/>
    <row r="18514" ht="15" customHeight="1"/>
    <row r="18516" ht="15" customHeight="1"/>
    <row r="18518" ht="15" customHeight="1"/>
    <row r="18520" ht="15" customHeight="1"/>
    <row r="18522" ht="15" customHeight="1"/>
    <row r="18524" ht="15" customHeight="1"/>
    <row r="18526" ht="15" customHeight="1"/>
    <row r="18528" ht="15" customHeight="1"/>
    <row r="18530" ht="15" customHeight="1"/>
    <row r="18532" ht="15" customHeight="1"/>
    <row r="18534" ht="15" customHeight="1"/>
    <row r="18536" ht="15" customHeight="1"/>
    <row r="18538" ht="15" customHeight="1"/>
    <row r="18540" ht="15" customHeight="1"/>
    <row r="18542" ht="15" customHeight="1"/>
    <row r="18544" ht="15" customHeight="1"/>
    <row r="18546" ht="15" customHeight="1"/>
    <row r="18548" ht="15" customHeight="1"/>
    <row r="18550" ht="15" customHeight="1"/>
    <row r="18552" ht="15" customHeight="1"/>
    <row r="18554" ht="15" customHeight="1"/>
    <row r="18556" ht="15" customHeight="1"/>
    <row r="18558" ht="15" customHeight="1"/>
    <row r="18560" ht="15" customHeight="1"/>
    <row r="18562" ht="15" customHeight="1"/>
    <row r="18564" ht="15" customHeight="1"/>
    <row r="18566" ht="15" customHeight="1"/>
    <row r="18568" ht="15" customHeight="1"/>
    <row r="18570" ht="15" customHeight="1"/>
    <row r="18572" ht="15" customHeight="1"/>
    <row r="18574" ht="15" customHeight="1"/>
    <row r="18576" ht="15" customHeight="1"/>
    <row r="18578" ht="15" customHeight="1"/>
    <row r="18580" ht="15" customHeight="1"/>
    <row r="18582" ht="15" customHeight="1"/>
    <row r="18584" ht="15" customHeight="1"/>
    <row r="18586" ht="15" customHeight="1"/>
    <row r="18588" ht="15" customHeight="1"/>
    <row r="18590" ht="15" customHeight="1"/>
    <row r="18592" ht="15" customHeight="1"/>
    <row r="18594" ht="15" customHeight="1"/>
    <row r="18596" ht="15" customHeight="1"/>
    <row r="18598" ht="15" customHeight="1"/>
    <row r="18600" ht="15" customHeight="1"/>
    <row r="18602" ht="15" customHeight="1"/>
    <row r="18604" ht="15" customHeight="1"/>
    <row r="18606" ht="15" customHeight="1"/>
    <row r="18608" ht="15" customHeight="1"/>
    <row r="18610" ht="15" customHeight="1"/>
    <row r="18612" ht="15" customHeight="1"/>
    <row r="18614" ht="15" customHeight="1"/>
    <row r="18616" ht="15" customHeight="1"/>
    <row r="18618" ht="15" customHeight="1"/>
    <row r="18620" ht="15" customHeight="1"/>
    <row r="18622" ht="15" customHeight="1"/>
    <row r="18624" ht="15" customHeight="1"/>
    <row r="18626" ht="15" customHeight="1"/>
    <row r="18628" ht="15" customHeight="1"/>
    <row r="18630" ht="15" customHeight="1"/>
    <row r="18632" ht="15" customHeight="1"/>
    <row r="18634" ht="15" customHeight="1"/>
    <row r="18636" ht="15" customHeight="1"/>
    <row r="18638" ht="15" customHeight="1"/>
    <row r="18640" ht="15" customHeight="1"/>
    <row r="18642" ht="15" customHeight="1"/>
    <row r="18644" ht="15" customHeight="1"/>
    <row r="18646" ht="15" customHeight="1"/>
    <row r="18648" ht="15" customHeight="1"/>
    <row r="18650" ht="15" customHeight="1"/>
    <row r="18652" ht="15" customHeight="1"/>
    <row r="18654" ht="15" customHeight="1"/>
    <row r="18656" ht="15" customHeight="1"/>
    <row r="18658" ht="15" customHeight="1"/>
    <row r="18660" ht="15" customHeight="1"/>
    <row r="18662" ht="15" customHeight="1"/>
    <row r="18664" ht="15" customHeight="1"/>
    <row r="18666" ht="15" customHeight="1"/>
    <row r="18668" ht="15" customHeight="1"/>
    <row r="18670" ht="15" customHeight="1"/>
    <row r="18672" ht="15" customHeight="1"/>
    <row r="18674" ht="15" customHeight="1"/>
    <row r="18676" ht="15" customHeight="1"/>
    <row r="18678" ht="15" customHeight="1"/>
    <row r="18680" ht="15" customHeight="1"/>
    <row r="18682" ht="15" customHeight="1"/>
    <row r="18684" ht="15" customHeight="1"/>
    <row r="18686" ht="15" customHeight="1"/>
    <row r="18688" ht="15" customHeight="1"/>
    <row r="18690" ht="15" customHeight="1"/>
    <row r="18692" ht="15" customHeight="1"/>
    <row r="18694" ht="15" customHeight="1"/>
    <row r="18696" ht="15" customHeight="1"/>
    <row r="18698" ht="15" customHeight="1"/>
    <row r="18700" ht="15" customHeight="1"/>
    <row r="18702" ht="15" customHeight="1"/>
    <row r="18704" ht="15" customHeight="1"/>
    <row r="18706" ht="15" customHeight="1"/>
    <row r="18708" ht="15" customHeight="1"/>
    <row r="18710" ht="15" customHeight="1"/>
    <row r="18712" ht="15" customHeight="1"/>
    <row r="18714" ht="15" customHeight="1"/>
    <row r="18716" ht="15" customHeight="1"/>
    <row r="18718" ht="15" customHeight="1"/>
    <row r="18720" ht="15" customHeight="1"/>
    <row r="18722" ht="15" customHeight="1"/>
    <row r="18724" ht="15" customHeight="1"/>
    <row r="18726" ht="15" customHeight="1"/>
    <row r="18728" ht="15" customHeight="1"/>
    <row r="18730" ht="15" customHeight="1"/>
    <row r="18732" ht="15" customHeight="1"/>
    <row r="18734" ht="15" customHeight="1"/>
    <row r="18736" ht="15" customHeight="1"/>
    <row r="18738" ht="15" customHeight="1"/>
    <row r="18740" ht="15" customHeight="1"/>
    <row r="18742" ht="15" customHeight="1"/>
    <row r="18744" ht="15" customHeight="1"/>
    <row r="18746" ht="15" customHeight="1"/>
    <row r="18748" ht="15" customHeight="1"/>
    <row r="18750" ht="15" customHeight="1"/>
    <row r="18752" ht="15" customHeight="1"/>
    <row r="18754" ht="15" customHeight="1"/>
    <row r="18756" ht="15" customHeight="1"/>
    <row r="18758" ht="15" customHeight="1"/>
    <row r="18760" ht="15" customHeight="1"/>
    <row r="18762" ht="15" customHeight="1"/>
    <row r="18764" ht="15" customHeight="1"/>
    <row r="18766" ht="15" customHeight="1"/>
    <row r="18768" ht="15" customHeight="1"/>
    <row r="18770" ht="15" customHeight="1"/>
    <row r="18772" ht="15" customHeight="1"/>
    <row r="18774" ht="15" customHeight="1"/>
    <row r="18776" ht="15" customHeight="1"/>
    <row r="18778" ht="15" customHeight="1"/>
    <row r="18780" ht="15" customHeight="1"/>
    <row r="18782" ht="15" customHeight="1"/>
    <row r="18784" ht="15" customHeight="1"/>
    <row r="18786" ht="15" customHeight="1"/>
    <row r="18788" ht="15" customHeight="1"/>
    <row r="18790" ht="15" customHeight="1"/>
    <row r="18792" ht="15" customHeight="1"/>
    <row r="18794" ht="15" customHeight="1"/>
    <row r="18796" ht="15" customHeight="1"/>
    <row r="18798" ht="15" customHeight="1"/>
    <row r="18800" ht="15" customHeight="1"/>
    <row r="18802" ht="15" customHeight="1"/>
    <row r="18804" ht="15" customHeight="1"/>
    <row r="18806" ht="15" customHeight="1"/>
    <row r="18808" ht="15" customHeight="1"/>
    <row r="18810" ht="15" customHeight="1"/>
    <row r="18812" ht="15" customHeight="1"/>
    <row r="18814" ht="15" customHeight="1"/>
    <row r="18816" ht="15" customHeight="1"/>
    <row r="18818" ht="15" customHeight="1"/>
    <row r="18820" ht="15" customHeight="1"/>
    <row r="18822" ht="15" customHeight="1"/>
    <row r="18824" ht="15" customHeight="1"/>
    <row r="18826" ht="15" customHeight="1"/>
    <row r="18828" ht="15" customHeight="1"/>
    <row r="18830" ht="15" customHeight="1"/>
    <row r="18832" ht="15" customHeight="1"/>
    <row r="18834" ht="15" customHeight="1"/>
    <row r="18836" ht="15" customHeight="1"/>
    <row r="18838" ht="15" customHeight="1"/>
    <row r="18840" ht="15" customHeight="1"/>
    <row r="18842" ht="15" customHeight="1"/>
    <row r="18844" ht="15" customHeight="1"/>
    <row r="18846" ht="15" customHeight="1"/>
    <row r="18848" ht="15" customHeight="1"/>
    <row r="18850" ht="15" customHeight="1"/>
    <row r="18852" ht="15" customHeight="1"/>
    <row r="18854" ht="15" customHeight="1"/>
    <row r="18856" ht="15" customHeight="1"/>
    <row r="18858" ht="15" customHeight="1"/>
    <row r="18860" ht="15" customHeight="1"/>
    <row r="18862" ht="15" customHeight="1"/>
    <row r="18864" ht="15" customHeight="1"/>
    <row r="18866" ht="15" customHeight="1"/>
    <row r="18868" ht="15" customHeight="1"/>
    <row r="18870" ht="15" customHeight="1"/>
    <row r="18872" ht="15" customHeight="1"/>
    <row r="18874" ht="15" customHeight="1"/>
    <row r="18876" ht="15" customHeight="1"/>
    <row r="18878" ht="15" customHeight="1"/>
    <row r="18880" ht="15" customHeight="1"/>
    <row r="18882" ht="15" customHeight="1"/>
    <row r="18884" ht="15" customHeight="1"/>
    <row r="18886" ht="15" customHeight="1"/>
    <row r="18888" ht="15" customHeight="1"/>
    <row r="18890" ht="15" customHeight="1"/>
    <row r="18892" ht="15" customHeight="1"/>
    <row r="18894" ht="15" customHeight="1"/>
    <row r="18896" ht="15" customHeight="1"/>
    <row r="18898" ht="15" customHeight="1"/>
    <row r="18900" ht="15" customHeight="1"/>
    <row r="18902" ht="15" customHeight="1"/>
    <row r="18904" ht="15" customHeight="1"/>
    <row r="18906" ht="15" customHeight="1"/>
    <row r="18908" ht="15" customHeight="1"/>
    <row r="18910" ht="15" customHeight="1"/>
    <row r="18912" ht="15" customHeight="1"/>
    <row r="18914" ht="15" customHeight="1"/>
    <row r="18916" ht="15" customHeight="1"/>
    <row r="18918" ht="15" customHeight="1"/>
    <row r="18920" ht="15" customHeight="1"/>
    <row r="18922" ht="15" customHeight="1"/>
    <row r="18924" ht="15" customHeight="1"/>
    <row r="18926" ht="15" customHeight="1"/>
    <row r="18928" ht="15" customHeight="1"/>
    <row r="18930" ht="15" customHeight="1"/>
    <row r="18932" ht="15" customHeight="1"/>
    <row r="18934" ht="15" customHeight="1"/>
    <row r="18936" ht="15" customHeight="1"/>
    <row r="18938" ht="15" customHeight="1"/>
    <row r="18940" ht="15" customHeight="1"/>
    <row r="18942" ht="15" customHeight="1"/>
    <row r="18944" ht="15" customHeight="1"/>
    <row r="18946" ht="15" customHeight="1"/>
    <row r="18948" ht="15" customHeight="1"/>
    <row r="18950" ht="15" customHeight="1"/>
    <row r="18952" ht="15" customHeight="1"/>
    <row r="18954" ht="15" customHeight="1"/>
    <row r="18956" ht="15" customHeight="1"/>
    <row r="18958" ht="15" customHeight="1"/>
    <row r="18960" ht="15" customHeight="1"/>
    <row r="18962" ht="15" customHeight="1"/>
    <row r="18964" ht="15" customHeight="1"/>
    <row r="18966" ht="15" customHeight="1"/>
    <row r="18968" ht="15" customHeight="1"/>
    <row r="18970" ht="15" customHeight="1"/>
    <row r="18972" ht="15" customHeight="1"/>
    <row r="18974" ht="15" customHeight="1"/>
    <row r="18976" ht="15" customHeight="1"/>
    <row r="18978" ht="15" customHeight="1"/>
    <row r="18980" ht="15" customHeight="1"/>
    <row r="18982" ht="15" customHeight="1"/>
    <row r="18984" ht="15" customHeight="1"/>
    <row r="18986" ht="15" customHeight="1"/>
    <row r="18988" ht="15" customHeight="1"/>
    <row r="18990" ht="15" customHeight="1"/>
    <row r="18992" ht="15" customHeight="1"/>
    <row r="18994" ht="15" customHeight="1"/>
    <row r="18996" ht="15" customHeight="1"/>
    <row r="18998" ht="15" customHeight="1"/>
    <row r="19000" ht="15" customHeight="1"/>
    <row r="19002" ht="15" customHeight="1"/>
    <row r="19004" ht="15" customHeight="1"/>
    <row r="19006" ht="15" customHeight="1"/>
    <row r="19008" ht="15" customHeight="1"/>
    <row r="19010" ht="15" customHeight="1"/>
    <row r="19012" ht="15" customHeight="1"/>
    <row r="19014" ht="15" customHeight="1"/>
    <row r="19016" ht="15" customHeight="1"/>
    <row r="19018" ht="15" customHeight="1"/>
    <row r="19020" ht="15" customHeight="1"/>
    <row r="19022" ht="15" customHeight="1"/>
    <row r="19024" ht="15" customHeight="1"/>
    <row r="19026" ht="15" customHeight="1"/>
    <row r="19028" ht="15" customHeight="1"/>
    <row r="19030" ht="15" customHeight="1"/>
    <row r="19032" ht="15" customHeight="1"/>
    <row r="19034" ht="15" customHeight="1"/>
    <row r="19036" ht="15" customHeight="1"/>
    <row r="19038" ht="15" customHeight="1"/>
    <row r="19040" ht="15" customHeight="1"/>
    <row r="19042" ht="15" customHeight="1"/>
    <row r="19044" ht="15" customHeight="1"/>
    <row r="19046" ht="15" customHeight="1"/>
    <row r="19048" ht="15" customHeight="1"/>
    <row r="19050" ht="15" customHeight="1"/>
    <row r="19052" ht="15" customHeight="1"/>
    <row r="19054" ht="15" customHeight="1"/>
    <row r="19056" ht="15" customHeight="1"/>
    <row r="19058" ht="15" customHeight="1"/>
    <row r="19060" ht="15" customHeight="1"/>
    <row r="19062" ht="15" customHeight="1"/>
    <row r="19064" ht="15" customHeight="1"/>
    <row r="19066" ht="15" customHeight="1"/>
    <row r="19068" ht="15" customHeight="1"/>
    <row r="19070" ht="15" customHeight="1"/>
    <row r="19072" ht="15" customHeight="1"/>
    <row r="19074" ht="15" customHeight="1"/>
    <row r="19076" ht="15" customHeight="1"/>
    <row r="19078" ht="15" customHeight="1"/>
    <row r="19080" ht="15" customHeight="1"/>
    <row r="19082" ht="15" customHeight="1"/>
    <row r="19084" ht="15" customHeight="1"/>
    <row r="19086" ht="15" customHeight="1"/>
    <row r="19088" ht="15" customHeight="1"/>
    <row r="19090" ht="15" customHeight="1"/>
    <row r="19092" ht="15" customHeight="1"/>
    <row r="19094" ht="15" customHeight="1"/>
    <row r="19096" ht="15" customHeight="1"/>
    <row r="19098" ht="15" customHeight="1"/>
    <row r="19100" ht="15" customHeight="1"/>
    <row r="19102" ht="15" customHeight="1"/>
    <row r="19104" ht="15" customHeight="1"/>
    <row r="19106" ht="15" customHeight="1"/>
    <row r="19108" ht="15" customHeight="1"/>
    <row r="19110" ht="15" customHeight="1"/>
    <row r="19112" ht="15" customHeight="1"/>
    <row r="19114" ht="15" customHeight="1"/>
    <row r="19116" ht="15" customHeight="1"/>
    <row r="19118" ht="15" customHeight="1"/>
    <row r="19120" ht="15" customHeight="1"/>
    <row r="19122" ht="15" customHeight="1"/>
    <row r="19124" ht="15" customHeight="1"/>
    <row r="19126" ht="15" customHeight="1"/>
    <row r="19128" ht="15" customHeight="1"/>
    <row r="19130" ht="15" customHeight="1"/>
    <row r="19132" ht="15" customHeight="1"/>
    <row r="19134" ht="15" customHeight="1"/>
    <row r="19136" ht="15" customHeight="1"/>
    <row r="19138" ht="15" customHeight="1"/>
    <row r="19140" ht="15" customHeight="1"/>
    <row r="19142" ht="15" customHeight="1"/>
    <row r="19144" ht="15" customHeight="1"/>
    <row r="19146" ht="15" customHeight="1"/>
    <row r="19148" ht="15" customHeight="1"/>
    <row r="19150" ht="15" customHeight="1"/>
    <row r="19152" ht="15" customHeight="1"/>
    <row r="19154" ht="15" customHeight="1"/>
    <row r="19156" ht="15" customHeight="1"/>
    <row r="19158" ht="15" customHeight="1"/>
    <row r="19160" ht="15" customHeight="1"/>
    <row r="19162" ht="15" customHeight="1"/>
    <row r="19164" ht="15" customHeight="1"/>
    <row r="19166" ht="15" customHeight="1"/>
    <row r="19168" ht="15" customHeight="1"/>
    <row r="19170" ht="15" customHeight="1"/>
    <row r="19172" ht="15" customHeight="1"/>
    <row r="19174" ht="15" customHeight="1"/>
    <row r="19176" ht="15" customHeight="1"/>
    <row r="19178" ht="15" customHeight="1"/>
    <row r="19180" ht="15" customHeight="1"/>
    <row r="19182" ht="15" customHeight="1"/>
    <row r="19184" ht="15" customHeight="1"/>
    <row r="19186" ht="15" customHeight="1"/>
    <row r="19188" ht="15" customHeight="1"/>
    <row r="19190" ht="15" customHeight="1"/>
    <row r="19192" ht="15" customHeight="1"/>
    <row r="19194" ht="15" customHeight="1"/>
    <row r="19196" ht="15" customHeight="1"/>
    <row r="19198" ht="15" customHeight="1"/>
    <row r="19200" ht="15" customHeight="1"/>
    <row r="19202" ht="15" customHeight="1"/>
    <row r="19204" ht="15" customHeight="1"/>
    <row r="19206" ht="15" customHeight="1"/>
    <row r="19208" ht="15" customHeight="1"/>
    <row r="19210" ht="15" customHeight="1"/>
    <row r="19212" ht="15" customHeight="1"/>
    <row r="19214" ht="15" customHeight="1"/>
    <row r="19216" ht="15" customHeight="1"/>
    <row r="19218" ht="15" customHeight="1"/>
    <row r="19220" ht="15" customHeight="1"/>
    <row r="19222" ht="15" customHeight="1"/>
    <row r="19224" ht="15" customHeight="1"/>
    <row r="19226" ht="15" customHeight="1"/>
    <row r="19228" ht="15" customHeight="1"/>
    <row r="19230" ht="15" customHeight="1"/>
    <row r="19232" ht="15" customHeight="1"/>
    <row r="19234" ht="15" customHeight="1"/>
    <row r="19236" ht="15" customHeight="1"/>
    <row r="19238" ht="15" customHeight="1"/>
    <row r="19240" ht="15" customHeight="1"/>
    <row r="19242" ht="15" customHeight="1"/>
    <row r="19244" ht="15" customHeight="1"/>
    <row r="19246" ht="15" customHeight="1"/>
    <row r="19248" ht="15" customHeight="1"/>
    <row r="19250" ht="15" customHeight="1"/>
    <row r="19252" ht="15" customHeight="1"/>
    <row r="19254" ht="15" customHeight="1"/>
    <row r="19256" ht="15" customHeight="1"/>
    <row r="19258" ht="15" customHeight="1"/>
    <row r="19260" ht="15" customHeight="1"/>
    <row r="19262" ht="15" customHeight="1"/>
    <row r="19264" ht="15" customHeight="1"/>
    <row r="19266" ht="15" customHeight="1"/>
    <row r="19268" ht="15" customHeight="1"/>
    <row r="19270" ht="15" customHeight="1"/>
    <row r="19272" ht="15" customHeight="1"/>
    <row r="19274" ht="15" customHeight="1"/>
    <row r="19276" ht="15" customHeight="1"/>
    <row r="19278" ht="15" customHeight="1"/>
    <row r="19280" ht="15" customHeight="1"/>
    <row r="19282" ht="15" customHeight="1"/>
    <row r="19284" ht="15" customHeight="1"/>
    <row r="19286" ht="15" customHeight="1"/>
    <row r="19288" ht="15" customHeight="1"/>
    <row r="19290" ht="15" customHeight="1"/>
    <row r="19292" ht="15" customHeight="1"/>
    <row r="19294" ht="15" customHeight="1"/>
    <row r="19296" ht="15" customHeight="1"/>
    <row r="19298" ht="15" customHeight="1"/>
    <row r="19300" ht="15" customHeight="1"/>
    <row r="19302" ht="15" customHeight="1"/>
    <row r="19304" ht="15" customHeight="1"/>
    <row r="19306" ht="15" customHeight="1"/>
    <row r="19308" ht="15" customHeight="1"/>
    <row r="19310" ht="15" customHeight="1"/>
    <row r="19312" ht="15" customHeight="1"/>
    <row r="19314" ht="15" customHeight="1"/>
    <row r="19316" ht="15" customHeight="1"/>
    <row r="19318" ht="15" customHeight="1"/>
    <row r="19320" ht="15" customHeight="1"/>
    <row r="19322" ht="15" customHeight="1"/>
    <row r="19324" ht="15" customHeight="1"/>
    <row r="19326" ht="15" customHeight="1"/>
    <row r="19328" ht="15" customHeight="1"/>
    <row r="19330" ht="15" customHeight="1"/>
    <row r="19332" ht="15" customHeight="1"/>
    <row r="19334" ht="15" customHeight="1"/>
    <row r="19336" ht="15" customHeight="1"/>
    <row r="19338" ht="15" customHeight="1"/>
    <row r="19340" ht="15" customHeight="1"/>
    <row r="19342" ht="15" customHeight="1"/>
    <row r="19344" ht="15" customHeight="1"/>
    <row r="19346" ht="15" customHeight="1"/>
    <row r="19348" ht="15" customHeight="1"/>
    <row r="19350" ht="15" customHeight="1"/>
    <row r="19352" ht="15" customHeight="1"/>
    <row r="19354" ht="15" customHeight="1"/>
    <row r="19356" ht="15" customHeight="1"/>
    <row r="19358" ht="15" customHeight="1"/>
    <row r="19360" ht="15" customHeight="1"/>
    <row r="19362" ht="15" customHeight="1"/>
    <row r="19364" ht="15" customHeight="1"/>
    <row r="19366" ht="15" customHeight="1"/>
    <row r="19368" ht="15" customHeight="1"/>
    <row r="19370" ht="15" customHeight="1"/>
    <row r="19372" ht="15" customHeight="1"/>
    <row r="19374" ht="15" customHeight="1"/>
    <row r="19376" ht="15" customHeight="1"/>
    <row r="19378" ht="15" customHeight="1"/>
    <row r="19380" ht="15" customHeight="1"/>
    <row r="19382" ht="15" customHeight="1"/>
    <row r="19384" ht="15" customHeight="1"/>
    <row r="19386" ht="15" customHeight="1"/>
    <row r="19388" ht="15" customHeight="1"/>
    <row r="19390" ht="15" customHeight="1"/>
    <row r="19392" ht="15" customHeight="1"/>
    <row r="19394" ht="15" customHeight="1"/>
    <row r="19396" ht="15" customHeight="1"/>
    <row r="19398" ht="15" customHeight="1"/>
    <row r="19400" ht="15" customHeight="1"/>
    <row r="19402" ht="15" customHeight="1"/>
    <row r="19404" ht="15" customHeight="1"/>
    <row r="19406" ht="15" customHeight="1"/>
    <row r="19408" ht="15" customHeight="1"/>
    <row r="19410" ht="15" customHeight="1"/>
    <row r="19412" ht="15" customHeight="1"/>
    <row r="19414" ht="15" customHeight="1"/>
    <row r="19416" ht="15" customHeight="1"/>
    <row r="19418" ht="15" customHeight="1"/>
    <row r="19420" ht="15" customHeight="1"/>
    <row r="19422" ht="15" customHeight="1"/>
    <row r="19424" ht="15" customHeight="1"/>
    <row r="19426" ht="15" customHeight="1"/>
    <row r="19428" ht="15" customHeight="1"/>
    <row r="19430" ht="15" customHeight="1"/>
    <row r="19432" ht="15" customHeight="1"/>
    <row r="19434" ht="15" customHeight="1"/>
    <row r="19436" ht="15" customHeight="1"/>
    <row r="19438" ht="15" customHeight="1"/>
    <row r="19440" ht="15" customHeight="1"/>
    <row r="19442" ht="15" customHeight="1"/>
    <row r="19444" ht="15" customHeight="1"/>
    <row r="19446" ht="15" customHeight="1"/>
    <row r="19448" ht="15" customHeight="1"/>
    <row r="19450" ht="15" customHeight="1"/>
    <row r="19452" ht="15" customHeight="1"/>
    <row r="19454" ht="15" customHeight="1"/>
    <row r="19456" ht="15" customHeight="1"/>
    <row r="19458" ht="15" customHeight="1"/>
    <row r="19460" ht="15" customHeight="1"/>
    <row r="19462" ht="15" customHeight="1"/>
    <row r="19464" ht="15" customHeight="1"/>
    <row r="19466" ht="15" customHeight="1"/>
    <row r="19468" ht="15" customHeight="1"/>
    <row r="19470" ht="15" customHeight="1"/>
    <row r="19472" ht="15" customHeight="1"/>
    <row r="19474" ht="15" customHeight="1"/>
    <row r="19476" ht="15" customHeight="1"/>
    <row r="19478" ht="15" customHeight="1"/>
    <row r="19480" ht="15" customHeight="1"/>
    <row r="19482" ht="15" customHeight="1"/>
    <row r="19484" ht="15" customHeight="1"/>
    <row r="19486" ht="15" customHeight="1"/>
    <row r="19488" ht="15" customHeight="1"/>
    <row r="19490" ht="15" customHeight="1"/>
    <row r="19492" ht="15" customHeight="1"/>
    <row r="19494" ht="15" customHeight="1"/>
    <row r="19496" ht="15" customHeight="1"/>
    <row r="19498" ht="15" customHeight="1"/>
    <row r="19500" ht="15" customHeight="1"/>
    <row r="19502" ht="15" customHeight="1"/>
    <row r="19504" ht="15" customHeight="1"/>
    <row r="19506" ht="15" customHeight="1"/>
    <row r="19508" ht="15" customHeight="1"/>
    <row r="19510" ht="15" customHeight="1"/>
    <row r="19512" ht="15" customHeight="1"/>
    <row r="19514" ht="15" customHeight="1"/>
    <row r="19516" ht="15" customHeight="1"/>
    <row r="19518" ht="15" customHeight="1"/>
    <row r="19520" ht="15" customHeight="1"/>
    <row r="19522" ht="15" customHeight="1"/>
    <row r="19524" ht="15" customHeight="1"/>
    <row r="19526" ht="15" customHeight="1"/>
    <row r="19528" ht="15" customHeight="1"/>
    <row r="19530" ht="15" customHeight="1"/>
    <row r="19532" ht="15" customHeight="1"/>
    <row r="19534" ht="15" customHeight="1"/>
    <row r="19536" ht="15" customHeight="1"/>
    <row r="19538" ht="15" customHeight="1"/>
    <row r="19540" ht="15" customHeight="1"/>
    <row r="19542" ht="15" customHeight="1"/>
    <row r="19544" ht="15" customHeight="1"/>
    <row r="19546" ht="15" customHeight="1"/>
    <row r="19548" ht="15" customHeight="1"/>
    <row r="19550" ht="15" customHeight="1"/>
    <row r="19552" ht="15" customHeight="1"/>
    <row r="19554" ht="15" customHeight="1"/>
    <row r="19556" ht="15" customHeight="1"/>
    <row r="19558" ht="15" customHeight="1"/>
    <row r="19560" ht="15" customHeight="1"/>
    <row r="19562" ht="15" customHeight="1"/>
    <row r="19564" ht="15" customHeight="1"/>
    <row r="19566" ht="15" customHeight="1"/>
    <row r="19568" ht="15" customHeight="1"/>
    <row r="19570" ht="15" customHeight="1"/>
    <row r="19572" ht="15" customHeight="1"/>
    <row r="19574" ht="15" customHeight="1"/>
    <row r="19576" ht="15" customHeight="1"/>
    <row r="19578" ht="15" customHeight="1"/>
    <row r="19580" ht="15" customHeight="1"/>
    <row r="19582" ht="15" customHeight="1"/>
    <row r="19584" ht="15" customHeight="1"/>
    <row r="19586" ht="15" customHeight="1"/>
    <row r="19588" ht="15" customHeight="1"/>
    <row r="19590" ht="15" customHeight="1"/>
    <row r="19592" ht="15" customHeight="1"/>
    <row r="19594" ht="15" customHeight="1"/>
    <row r="19596" ht="15" customHeight="1"/>
    <row r="19598" ht="15" customHeight="1"/>
    <row r="19600" ht="15" customHeight="1"/>
    <row r="19602" ht="15" customHeight="1"/>
    <row r="19604" ht="15" customHeight="1"/>
    <row r="19606" ht="15" customHeight="1"/>
    <row r="19608" ht="15" customHeight="1"/>
    <row r="19610" ht="15" customHeight="1"/>
    <row r="19612" ht="15" customHeight="1"/>
    <row r="19614" ht="15" customHeight="1"/>
    <row r="19616" ht="15" customHeight="1"/>
    <row r="19618" ht="15" customHeight="1"/>
    <row r="19620" ht="15" customHeight="1"/>
    <row r="19622" ht="15" customHeight="1"/>
    <row r="19624" ht="15" customHeight="1"/>
    <row r="19626" ht="15" customHeight="1"/>
    <row r="19628" ht="15" customHeight="1"/>
    <row r="19630" ht="15" customHeight="1"/>
    <row r="19632" ht="15" customHeight="1"/>
    <row r="19634" ht="15" customHeight="1"/>
    <row r="19636" ht="15" customHeight="1"/>
    <row r="19638" ht="15" customHeight="1"/>
    <row r="19640" ht="15" customHeight="1"/>
    <row r="19642" ht="15" customHeight="1"/>
    <row r="19644" ht="15" customHeight="1"/>
    <row r="19646" ht="15" customHeight="1"/>
    <row r="19648" ht="15" customHeight="1"/>
    <row r="19650" ht="15" customHeight="1"/>
    <row r="19652" ht="15" customHeight="1"/>
    <row r="19654" ht="15" customHeight="1"/>
    <row r="19656" ht="15" customHeight="1"/>
    <row r="19658" ht="15" customHeight="1"/>
    <row r="19660" ht="15" customHeight="1"/>
    <row r="19662" ht="15" customHeight="1"/>
    <row r="19664" ht="15" customHeight="1"/>
    <row r="19666" ht="15" customHeight="1"/>
    <row r="19668" ht="15" customHeight="1"/>
    <row r="19670" ht="15" customHeight="1"/>
    <row r="19672" ht="15" customHeight="1"/>
    <row r="19674" ht="15" customHeight="1"/>
    <row r="19676" ht="15" customHeight="1"/>
    <row r="19678" ht="15" customHeight="1"/>
    <row r="19680" ht="15" customHeight="1"/>
    <row r="19682" ht="15" customHeight="1"/>
    <row r="19684" ht="15" customHeight="1"/>
    <row r="19686" ht="15" customHeight="1"/>
    <row r="19688" ht="15" customHeight="1"/>
    <row r="19690" ht="15" customHeight="1"/>
    <row r="19692" ht="15" customHeight="1"/>
    <row r="19694" ht="15" customHeight="1"/>
    <row r="19696" ht="15" customHeight="1"/>
    <row r="19698" ht="15" customHeight="1"/>
    <row r="19700" ht="15" customHeight="1"/>
    <row r="19702" ht="15" customHeight="1"/>
    <row r="19704" ht="15" customHeight="1"/>
    <row r="19706" ht="15" customHeight="1"/>
    <row r="19708" ht="15" customHeight="1"/>
    <row r="19710" ht="15" customHeight="1"/>
    <row r="19712" ht="15" customHeight="1"/>
    <row r="19714" ht="15" customHeight="1"/>
    <row r="19716" ht="15" customHeight="1"/>
    <row r="19718" ht="15" customHeight="1"/>
    <row r="19720" ht="15" customHeight="1"/>
    <row r="19722" ht="15" customHeight="1"/>
    <row r="19724" ht="15" customHeight="1"/>
    <row r="19726" ht="15" customHeight="1"/>
    <row r="19728" ht="15" customHeight="1"/>
    <row r="19730" ht="15" customHeight="1"/>
    <row r="19732" ht="15" customHeight="1"/>
    <row r="19734" ht="15" customHeight="1"/>
    <row r="19736" ht="15" customHeight="1"/>
    <row r="19738" ht="15" customHeight="1"/>
    <row r="19740" ht="15" customHeight="1"/>
    <row r="19742" ht="15" customHeight="1"/>
    <row r="19744" ht="15" customHeight="1"/>
    <row r="19746" ht="15" customHeight="1"/>
    <row r="19748" ht="15" customHeight="1"/>
    <row r="19750" ht="15" customHeight="1"/>
    <row r="19752" ht="15" customHeight="1"/>
    <row r="19754" ht="15" customHeight="1"/>
    <row r="19756" ht="15" customHeight="1"/>
    <row r="19758" ht="15" customHeight="1"/>
    <row r="19760" ht="15" customHeight="1"/>
    <row r="19762" ht="15" customHeight="1"/>
    <row r="19764" ht="15" customHeight="1"/>
    <row r="19766" ht="15" customHeight="1"/>
    <row r="19768" ht="15" customHeight="1"/>
    <row r="19770" ht="15" customHeight="1"/>
    <row r="19772" ht="15" customHeight="1"/>
    <row r="19774" ht="15" customHeight="1"/>
    <row r="19776" ht="15" customHeight="1"/>
    <row r="19778" ht="15" customHeight="1"/>
    <row r="19780" ht="15" customHeight="1"/>
    <row r="19782" ht="15" customHeight="1"/>
    <row r="19784" ht="15" customHeight="1"/>
    <row r="19786" ht="15" customHeight="1"/>
    <row r="19788" ht="15" customHeight="1"/>
    <row r="19790" ht="15" customHeight="1"/>
    <row r="19792" ht="15" customHeight="1"/>
    <row r="19794" ht="15" customHeight="1"/>
    <row r="19796" ht="15" customHeight="1"/>
    <row r="19798" ht="15" customHeight="1"/>
    <row r="19800" ht="15" customHeight="1"/>
    <row r="19802" ht="15" customHeight="1"/>
    <row r="19804" ht="15" customHeight="1"/>
    <row r="19806" ht="15" customHeight="1"/>
    <row r="19808" ht="15" customHeight="1"/>
    <row r="19810" ht="15" customHeight="1"/>
    <row r="19812" ht="15" customHeight="1"/>
    <row r="19814" ht="15" customHeight="1"/>
    <row r="19816" ht="15" customHeight="1"/>
    <row r="19818" ht="15" customHeight="1"/>
    <row r="19820" ht="15" customHeight="1"/>
    <row r="19822" ht="15" customHeight="1"/>
    <row r="19824" ht="15" customHeight="1"/>
    <row r="19826" ht="15" customHeight="1"/>
    <row r="19828" ht="15" customHeight="1"/>
    <row r="19830" ht="15" customHeight="1"/>
    <row r="19832" ht="15" customHeight="1"/>
    <row r="19834" ht="15" customHeight="1"/>
    <row r="19836" ht="15" customHeight="1"/>
    <row r="19838" ht="15" customHeight="1"/>
    <row r="19840" ht="15" customHeight="1"/>
    <row r="19842" ht="15" customHeight="1"/>
    <row r="19844" ht="15" customHeight="1"/>
    <row r="19846" ht="15" customHeight="1"/>
    <row r="19848" ht="15" customHeight="1"/>
    <row r="19850" ht="15" customHeight="1"/>
    <row r="19852" ht="15" customHeight="1"/>
    <row r="19854" ht="15" customHeight="1"/>
    <row r="19856" ht="15" customHeight="1"/>
    <row r="19858" ht="15" customHeight="1"/>
    <row r="19860" ht="15" customHeight="1"/>
    <row r="19862" ht="15" customHeight="1"/>
    <row r="19864" ht="15" customHeight="1"/>
    <row r="19866" ht="15" customHeight="1"/>
    <row r="19868" ht="15" customHeight="1"/>
    <row r="19870" ht="15" customHeight="1"/>
    <row r="19872" ht="15" customHeight="1"/>
    <row r="19874" ht="15" customHeight="1"/>
    <row r="19876" ht="15" customHeight="1"/>
    <row r="19878" ht="15" customHeight="1"/>
    <row r="19880" ht="15" customHeight="1"/>
    <row r="19882" ht="15" customHeight="1"/>
    <row r="19884" ht="15" customHeight="1"/>
    <row r="19886" ht="15" customHeight="1"/>
    <row r="19888" ht="15" customHeight="1"/>
    <row r="19890" ht="15" customHeight="1"/>
    <row r="19892" ht="15" customHeight="1"/>
    <row r="19894" ht="15" customHeight="1"/>
    <row r="19896" ht="15" customHeight="1"/>
    <row r="19898" ht="15" customHeight="1"/>
    <row r="19900" ht="15" customHeight="1"/>
    <row r="19902" ht="15" customHeight="1"/>
    <row r="19904" ht="15" customHeight="1"/>
    <row r="19906" ht="15" customHeight="1"/>
    <row r="19908" ht="15" customHeight="1"/>
    <row r="19910" ht="15" customHeight="1"/>
    <row r="19912" ht="15" customHeight="1"/>
    <row r="19914" ht="15" customHeight="1"/>
    <row r="19916" ht="15" customHeight="1"/>
    <row r="19918" ht="15" customHeight="1"/>
    <row r="19920" ht="15" customHeight="1"/>
    <row r="19922" ht="15" customHeight="1"/>
    <row r="19924" ht="15" customHeight="1"/>
    <row r="19926" ht="15" customHeight="1"/>
    <row r="19928" ht="15" customHeight="1"/>
    <row r="19930" ht="15" customHeight="1"/>
    <row r="19932" ht="15" customHeight="1"/>
    <row r="19934" ht="15" customHeight="1"/>
    <row r="19936" ht="15" customHeight="1"/>
    <row r="19938" ht="15" customHeight="1"/>
    <row r="19940" ht="15" customHeight="1"/>
    <row r="19942" ht="15" customHeight="1"/>
    <row r="19944" ht="15" customHeight="1"/>
    <row r="19946" ht="15" customHeight="1"/>
    <row r="19948" ht="15" customHeight="1"/>
    <row r="19950" ht="15" customHeight="1"/>
    <row r="19952" ht="15" customHeight="1"/>
    <row r="19954" ht="15" customHeight="1"/>
    <row r="19956" ht="15" customHeight="1"/>
    <row r="19958" ht="15" customHeight="1"/>
    <row r="19960" ht="15" customHeight="1"/>
    <row r="19962" ht="15" customHeight="1"/>
    <row r="19964" ht="15" customHeight="1"/>
    <row r="19966" ht="15" customHeight="1"/>
    <row r="19968" ht="15" customHeight="1"/>
    <row r="19970" ht="15" customHeight="1"/>
    <row r="19972" ht="15" customHeight="1"/>
    <row r="19974" ht="15" customHeight="1"/>
    <row r="19976" ht="15" customHeight="1"/>
    <row r="19978" ht="15" customHeight="1"/>
    <row r="19980" ht="15" customHeight="1"/>
    <row r="19982" ht="15" customHeight="1"/>
    <row r="19984" ht="15" customHeight="1"/>
    <row r="19986" ht="15" customHeight="1"/>
    <row r="19988" ht="15" customHeight="1"/>
    <row r="19990" ht="15" customHeight="1"/>
    <row r="19992" ht="15" customHeight="1"/>
    <row r="19994" ht="15" customHeight="1"/>
    <row r="19996" ht="15" customHeight="1"/>
    <row r="19998" ht="15" customHeight="1"/>
    <row r="20000" ht="15" customHeight="1"/>
    <row r="20002" ht="15" customHeight="1"/>
    <row r="20004" ht="15" customHeight="1"/>
    <row r="20006" ht="15" customHeight="1"/>
    <row r="20008" ht="15" customHeight="1"/>
    <row r="20010" ht="15" customHeight="1"/>
    <row r="20012" ht="15" customHeight="1"/>
    <row r="20014" ht="15" customHeight="1"/>
    <row r="20016" ht="15" customHeight="1"/>
    <row r="20018" ht="15" customHeight="1"/>
    <row r="20020" ht="15" customHeight="1"/>
    <row r="20022" ht="15" customHeight="1"/>
    <row r="20024" ht="15" customHeight="1"/>
    <row r="20026" ht="15" customHeight="1"/>
    <row r="20028" ht="15" customHeight="1"/>
    <row r="20030" ht="15" customHeight="1"/>
    <row r="20032" ht="15" customHeight="1"/>
    <row r="20034" ht="15" customHeight="1"/>
    <row r="20036" ht="15" customHeight="1"/>
    <row r="20038" ht="15" customHeight="1"/>
    <row r="20040" ht="15" customHeight="1"/>
    <row r="20042" ht="15" customHeight="1"/>
    <row r="20044" ht="15" customHeight="1"/>
    <row r="20046" ht="15" customHeight="1"/>
    <row r="20048" ht="15" customHeight="1"/>
    <row r="20050" ht="15" customHeight="1"/>
    <row r="20052" ht="15" customHeight="1"/>
    <row r="20054" ht="15" customHeight="1"/>
    <row r="20056" ht="15" customHeight="1"/>
    <row r="20058" ht="15" customHeight="1"/>
    <row r="20060" ht="15" customHeight="1"/>
    <row r="20062" ht="15" customHeight="1"/>
    <row r="20064" ht="15" customHeight="1"/>
    <row r="20066" ht="15" customHeight="1"/>
    <row r="20068" ht="15" customHeight="1"/>
    <row r="20070" ht="15" customHeight="1"/>
    <row r="20072" ht="15" customHeight="1"/>
    <row r="20074" ht="15" customHeight="1"/>
    <row r="20076" ht="15" customHeight="1"/>
    <row r="20078" ht="15" customHeight="1"/>
    <row r="20080" ht="15" customHeight="1"/>
    <row r="20082" ht="15" customHeight="1"/>
    <row r="20084" ht="15" customHeight="1"/>
    <row r="20086" ht="15" customHeight="1"/>
    <row r="20088" ht="15" customHeight="1"/>
    <row r="20090" ht="15" customHeight="1"/>
    <row r="20092" ht="15" customHeight="1"/>
    <row r="20094" ht="15" customHeight="1"/>
    <row r="20096" ht="15" customHeight="1"/>
    <row r="20098" ht="15" customHeight="1"/>
    <row r="20100" ht="15" customHeight="1"/>
    <row r="20102" ht="15" customHeight="1"/>
    <row r="20104" ht="15" customHeight="1"/>
    <row r="20106" ht="15" customHeight="1"/>
    <row r="20108" ht="15" customHeight="1"/>
    <row r="20110" ht="15" customHeight="1"/>
    <row r="20112" ht="15" customHeight="1"/>
    <row r="20114" ht="15" customHeight="1"/>
    <row r="20116" ht="15" customHeight="1"/>
    <row r="20118" ht="15" customHeight="1"/>
    <row r="20120" ht="15" customHeight="1"/>
    <row r="20122" ht="15" customHeight="1"/>
    <row r="20124" ht="15" customHeight="1"/>
    <row r="20126" ht="15" customHeight="1"/>
    <row r="20128" ht="15" customHeight="1"/>
    <row r="20130" ht="15" customHeight="1"/>
    <row r="20132" ht="15" customHeight="1"/>
    <row r="20134" ht="15" customHeight="1"/>
    <row r="20136" ht="15" customHeight="1"/>
    <row r="20138" ht="15" customHeight="1"/>
    <row r="20140" ht="15" customHeight="1"/>
    <row r="20142" ht="15" customHeight="1"/>
    <row r="20144" ht="15" customHeight="1"/>
    <row r="20146" ht="15" customHeight="1"/>
    <row r="20148" ht="15" customHeight="1"/>
    <row r="20150" ht="15" customHeight="1"/>
    <row r="20152" ht="15" customHeight="1"/>
    <row r="20154" ht="15" customHeight="1"/>
    <row r="20156" ht="15" customHeight="1"/>
    <row r="20158" ht="15" customHeight="1"/>
    <row r="20160" ht="15" customHeight="1"/>
    <row r="20162" ht="15" customHeight="1"/>
    <row r="20164" ht="15" customHeight="1"/>
    <row r="20166" ht="15" customHeight="1"/>
    <row r="20168" ht="15" customHeight="1"/>
    <row r="20170" ht="15" customHeight="1"/>
    <row r="20172" ht="15" customHeight="1"/>
    <row r="20174" ht="15" customHeight="1"/>
    <row r="20176" ht="15" customHeight="1"/>
    <row r="20178" ht="15" customHeight="1"/>
    <row r="20180" ht="15" customHeight="1"/>
    <row r="20182" ht="15" customHeight="1"/>
    <row r="20184" ht="15" customHeight="1"/>
    <row r="20186" ht="15" customHeight="1"/>
    <row r="20188" ht="15" customHeight="1"/>
    <row r="20190" ht="15" customHeight="1"/>
    <row r="20192" ht="15" customHeight="1"/>
    <row r="20194" ht="15" customHeight="1"/>
    <row r="20196" ht="15" customHeight="1"/>
    <row r="20198" ht="15" customHeight="1"/>
    <row r="20200" ht="15" customHeight="1"/>
    <row r="20202" ht="15" customHeight="1"/>
    <row r="20204" ht="15" customHeight="1"/>
    <row r="20206" ht="15" customHeight="1"/>
    <row r="20208" ht="15" customHeight="1"/>
    <row r="20210" ht="15" customHeight="1"/>
    <row r="20212" ht="15" customHeight="1"/>
    <row r="20214" ht="15" customHeight="1"/>
    <row r="20216" ht="15" customHeight="1"/>
    <row r="20218" ht="15" customHeight="1"/>
    <row r="20220" ht="15" customHeight="1"/>
    <row r="20222" ht="15" customHeight="1"/>
    <row r="20224" ht="15" customHeight="1"/>
    <row r="20226" ht="15" customHeight="1"/>
    <row r="20228" ht="15" customHeight="1"/>
    <row r="20230" ht="15" customHeight="1"/>
    <row r="20232" ht="15" customHeight="1"/>
    <row r="20234" ht="15" customHeight="1"/>
    <row r="20236" ht="15" customHeight="1"/>
    <row r="20238" ht="15" customHeight="1"/>
    <row r="20240" ht="15" customHeight="1"/>
    <row r="20242" ht="15" customHeight="1"/>
    <row r="20244" ht="15" customHeight="1"/>
    <row r="20246" ht="15" customHeight="1"/>
    <row r="20248" ht="15" customHeight="1"/>
    <row r="20250" ht="15" customHeight="1"/>
    <row r="20252" ht="15" customHeight="1"/>
    <row r="20254" ht="15" customHeight="1"/>
    <row r="20256" ht="15" customHeight="1"/>
    <row r="20258" ht="15" customHeight="1"/>
    <row r="20260" ht="15" customHeight="1"/>
    <row r="20262" ht="15" customHeight="1"/>
    <row r="20264" ht="15" customHeight="1"/>
    <row r="20266" ht="15" customHeight="1"/>
    <row r="20268" ht="15" customHeight="1"/>
    <row r="20270" ht="15" customHeight="1"/>
    <row r="20272" ht="15" customHeight="1"/>
    <row r="20274" ht="15" customHeight="1"/>
    <row r="20276" ht="15" customHeight="1"/>
    <row r="20278" ht="15" customHeight="1"/>
    <row r="20280" ht="15" customHeight="1"/>
    <row r="20282" ht="15" customHeight="1"/>
    <row r="20284" ht="15" customHeight="1"/>
    <row r="20286" ht="15" customHeight="1"/>
    <row r="20288" ht="15" customHeight="1"/>
    <row r="20290" ht="15" customHeight="1"/>
    <row r="20292" ht="15" customHeight="1"/>
    <row r="20294" ht="15" customHeight="1"/>
    <row r="20296" ht="15" customHeight="1"/>
    <row r="20298" ht="15" customHeight="1"/>
    <row r="20300" ht="15" customHeight="1"/>
    <row r="20302" ht="15" customHeight="1"/>
    <row r="20304" ht="15" customHeight="1"/>
    <row r="20306" ht="15" customHeight="1"/>
    <row r="20308" ht="15" customHeight="1"/>
    <row r="20310" ht="15" customHeight="1"/>
    <row r="20312" ht="15" customHeight="1"/>
    <row r="20314" ht="15" customHeight="1"/>
    <row r="20316" ht="15" customHeight="1"/>
    <row r="20318" ht="15" customHeight="1"/>
    <row r="20320" ht="15" customHeight="1"/>
    <row r="20322" ht="15" customHeight="1"/>
    <row r="20324" ht="15" customHeight="1"/>
    <row r="20326" ht="15" customHeight="1"/>
    <row r="20328" ht="15" customHeight="1"/>
    <row r="20330" ht="15" customHeight="1"/>
    <row r="20332" ht="15" customHeight="1"/>
    <row r="20334" ht="15" customHeight="1"/>
    <row r="20336" ht="15" customHeight="1"/>
    <row r="20338" ht="15" customHeight="1"/>
    <row r="20340" ht="15" customHeight="1"/>
    <row r="20342" ht="15" customHeight="1"/>
    <row r="20344" ht="15" customHeight="1"/>
    <row r="20346" ht="15" customHeight="1"/>
    <row r="20348" ht="15" customHeight="1"/>
    <row r="20350" ht="15" customHeight="1"/>
    <row r="20352" ht="15" customHeight="1"/>
    <row r="20354" ht="15" customHeight="1"/>
    <row r="20356" ht="15" customHeight="1"/>
    <row r="20358" ht="15" customHeight="1"/>
    <row r="20360" ht="15" customHeight="1"/>
    <row r="20362" ht="15" customHeight="1"/>
    <row r="20364" ht="15" customHeight="1"/>
    <row r="20366" ht="15" customHeight="1"/>
    <row r="20368" ht="15" customHeight="1"/>
    <row r="20370" ht="15" customHeight="1"/>
    <row r="20372" ht="15" customHeight="1"/>
    <row r="20374" ht="15" customHeight="1"/>
    <row r="20376" ht="15" customHeight="1"/>
    <row r="20378" ht="15" customHeight="1"/>
    <row r="20380" ht="15" customHeight="1"/>
    <row r="20382" ht="15" customHeight="1"/>
    <row r="20384" ht="15" customHeight="1"/>
    <row r="20386" ht="15" customHeight="1"/>
    <row r="20388" ht="15" customHeight="1"/>
    <row r="20390" ht="15" customHeight="1"/>
    <row r="20392" ht="15" customHeight="1"/>
    <row r="20394" ht="15" customHeight="1"/>
    <row r="20396" ht="15" customHeight="1"/>
    <row r="20398" ht="15" customHeight="1"/>
    <row r="20400" ht="15" customHeight="1"/>
    <row r="20402" ht="15" customHeight="1"/>
    <row r="20404" ht="15" customHeight="1"/>
    <row r="20406" ht="15" customHeight="1"/>
    <row r="20408" ht="15" customHeight="1"/>
    <row r="20410" ht="15" customHeight="1"/>
    <row r="20412" ht="15" customHeight="1"/>
    <row r="20414" ht="15" customHeight="1"/>
    <row r="20416" ht="15" customHeight="1"/>
    <row r="20418" ht="15" customHeight="1"/>
    <row r="20420" ht="15" customHeight="1"/>
    <row r="20422" ht="15" customHeight="1"/>
    <row r="20424" ht="15" customHeight="1"/>
    <row r="20426" ht="15" customHeight="1"/>
    <row r="20428" ht="15" customHeight="1"/>
    <row r="20430" ht="15" customHeight="1"/>
    <row r="20432" ht="15" customHeight="1"/>
    <row r="20434" ht="15" customHeight="1"/>
    <row r="20436" ht="15" customHeight="1"/>
    <row r="20438" ht="15" customHeight="1"/>
    <row r="20440" ht="15" customHeight="1"/>
    <row r="20442" ht="15" customHeight="1"/>
    <row r="20444" ht="15" customHeight="1"/>
    <row r="20446" ht="15" customHeight="1"/>
    <row r="20448" ht="15" customHeight="1"/>
    <row r="20450" ht="15" customHeight="1"/>
    <row r="20452" ht="15" customHeight="1"/>
    <row r="20454" ht="15" customHeight="1"/>
    <row r="20456" ht="15" customHeight="1"/>
    <row r="20458" ht="15" customHeight="1"/>
    <row r="20460" ht="15" customHeight="1"/>
    <row r="20462" ht="15" customHeight="1"/>
    <row r="20464" ht="15" customHeight="1"/>
    <row r="20466" ht="15" customHeight="1"/>
    <row r="20468" ht="15" customHeight="1"/>
    <row r="20470" ht="15" customHeight="1"/>
    <row r="20472" ht="15" customHeight="1"/>
    <row r="20474" ht="15" customHeight="1"/>
    <row r="20476" ht="15" customHeight="1"/>
    <row r="20478" ht="15" customHeight="1"/>
    <row r="20480" ht="15" customHeight="1"/>
    <row r="20482" ht="15" customHeight="1"/>
    <row r="20484" ht="15" customHeight="1"/>
    <row r="20486" ht="15" customHeight="1"/>
    <row r="20488" ht="15" customHeight="1"/>
    <row r="20490" ht="15" customHeight="1"/>
    <row r="20492" ht="15" customHeight="1"/>
    <row r="20494" ht="15" customHeight="1"/>
    <row r="20496" ht="15" customHeight="1"/>
    <row r="20498" ht="15" customHeight="1"/>
    <row r="20500" ht="15" customHeight="1"/>
    <row r="20502" ht="15" customHeight="1"/>
    <row r="20504" ht="15" customHeight="1"/>
    <row r="20506" ht="15" customHeight="1"/>
    <row r="20508" ht="15" customHeight="1"/>
    <row r="20510" ht="15" customHeight="1"/>
    <row r="20512" ht="15" customHeight="1"/>
    <row r="20514" ht="15" customHeight="1"/>
    <row r="20516" ht="15" customHeight="1"/>
    <row r="20518" ht="15" customHeight="1"/>
    <row r="20520" ht="15" customHeight="1"/>
    <row r="20522" ht="15" customHeight="1"/>
    <row r="20524" ht="15" customHeight="1"/>
    <row r="20526" ht="15" customHeight="1"/>
    <row r="20528" ht="15" customHeight="1"/>
    <row r="20530" ht="15" customHeight="1"/>
    <row r="20532" ht="15" customHeight="1"/>
    <row r="20534" ht="15" customHeight="1"/>
    <row r="20536" ht="15" customHeight="1"/>
    <row r="20538" ht="15" customHeight="1"/>
    <row r="20540" ht="15" customHeight="1"/>
    <row r="20542" ht="15" customHeight="1"/>
    <row r="20544" ht="15" customHeight="1"/>
    <row r="20546" ht="15" customHeight="1"/>
    <row r="20548" ht="15" customHeight="1"/>
    <row r="20550" ht="15" customHeight="1"/>
    <row r="20552" ht="15" customHeight="1"/>
    <row r="20554" ht="15" customHeight="1"/>
    <row r="20556" ht="15" customHeight="1"/>
    <row r="20558" ht="15" customHeight="1"/>
    <row r="20560" ht="15" customHeight="1"/>
    <row r="20562" ht="15" customHeight="1"/>
    <row r="20564" ht="15" customHeight="1"/>
    <row r="20566" ht="15" customHeight="1"/>
    <row r="20568" ht="15" customHeight="1"/>
    <row r="20570" ht="15" customHeight="1"/>
    <row r="20572" ht="15" customHeight="1"/>
    <row r="20574" ht="15" customHeight="1"/>
    <row r="20576" ht="15" customHeight="1"/>
    <row r="20578" ht="15" customHeight="1"/>
    <row r="20580" ht="15" customHeight="1"/>
    <row r="20582" ht="15" customHeight="1"/>
    <row r="20584" ht="15" customHeight="1"/>
    <row r="20586" ht="15" customHeight="1"/>
    <row r="20588" ht="15" customHeight="1"/>
    <row r="20590" ht="15" customHeight="1"/>
    <row r="20592" ht="15" customHeight="1"/>
    <row r="20594" ht="15" customHeight="1"/>
    <row r="20596" ht="15" customHeight="1"/>
    <row r="20598" ht="15" customHeight="1"/>
    <row r="20600" ht="15" customHeight="1"/>
    <row r="20602" ht="15" customHeight="1"/>
    <row r="20604" ht="15" customHeight="1"/>
    <row r="20606" ht="15" customHeight="1"/>
    <row r="20608" ht="15" customHeight="1"/>
    <row r="20610" ht="15" customHeight="1"/>
    <row r="20612" ht="15" customHeight="1"/>
    <row r="20614" ht="15" customHeight="1"/>
    <row r="20616" ht="15" customHeight="1"/>
    <row r="20618" ht="15" customHeight="1"/>
    <row r="20620" ht="15" customHeight="1"/>
    <row r="20622" ht="15" customHeight="1"/>
    <row r="20624" ht="15" customHeight="1"/>
    <row r="20626" ht="15" customHeight="1"/>
    <row r="20628" ht="15" customHeight="1"/>
    <row r="20630" ht="15" customHeight="1"/>
    <row r="20632" ht="15" customHeight="1"/>
    <row r="20634" ht="15" customHeight="1"/>
    <row r="20636" ht="15" customHeight="1"/>
    <row r="20638" ht="15" customHeight="1"/>
    <row r="20640" ht="15" customHeight="1"/>
    <row r="20642" ht="15" customHeight="1"/>
    <row r="20644" ht="15" customHeight="1"/>
    <row r="20646" ht="15" customHeight="1"/>
    <row r="20648" ht="15" customHeight="1"/>
    <row r="20650" ht="15" customHeight="1"/>
    <row r="20652" ht="15" customHeight="1"/>
    <row r="20654" ht="15" customHeight="1"/>
    <row r="20656" ht="15" customHeight="1"/>
    <row r="20658" ht="15" customHeight="1"/>
    <row r="20660" ht="15" customHeight="1"/>
    <row r="20662" ht="15" customHeight="1"/>
    <row r="20664" ht="15" customHeight="1"/>
    <row r="20666" ht="15" customHeight="1"/>
    <row r="20668" ht="15" customHeight="1"/>
    <row r="20670" ht="15" customHeight="1"/>
    <row r="20672" ht="15" customHeight="1"/>
    <row r="20674" ht="15" customHeight="1"/>
    <row r="20676" ht="15" customHeight="1"/>
    <row r="20678" ht="15" customHeight="1"/>
    <row r="20680" ht="15" customHeight="1"/>
    <row r="20682" ht="15" customHeight="1"/>
    <row r="20684" ht="15" customHeight="1"/>
    <row r="20686" ht="15" customHeight="1"/>
    <row r="20688" ht="15" customHeight="1"/>
    <row r="20690" ht="15" customHeight="1"/>
    <row r="20692" ht="15" customHeight="1"/>
    <row r="20694" ht="15" customHeight="1"/>
    <row r="20696" ht="15" customHeight="1"/>
    <row r="20698" ht="15" customHeight="1"/>
    <row r="20700" ht="15" customHeight="1"/>
    <row r="20702" ht="15" customHeight="1"/>
    <row r="20704" ht="15" customHeight="1"/>
    <row r="20706" ht="15" customHeight="1"/>
    <row r="20708" ht="15" customHeight="1"/>
    <row r="20710" ht="15" customHeight="1"/>
    <row r="20712" ht="15" customHeight="1"/>
    <row r="20714" ht="15" customHeight="1"/>
    <row r="20716" ht="15" customHeight="1"/>
    <row r="20718" ht="15" customHeight="1"/>
    <row r="20720" ht="15" customHeight="1"/>
    <row r="20722" ht="15" customHeight="1"/>
    <row r="20724" ht="15" customHeight="1"/>
    <row r="20726" ht="15" customHeight="1"/>
    <row r="20728" ht="15" customHeight="1"/>
    <row r="20730" ht="15" customHeight="1"/>
    <row r="20732" ht="15" customHeight="1"/>
    <row r="20734" ht="15" customHeight="1"/>
    <row r="20736" ht="15" customHeight="1"/>
    <row r="20738" ht="15" customHeight="1"/>
    <row r="20740" ht="15" customHeight="1"/>
    <row r="20742" ht="15" customHeight="1"/>
    <row r="20744" ht="15" customHeight="1"/>
    <row r="20746" ht="15" customHeight="1"/>
    <row r="20748" ht="15" customHeight="1"/>
    <row r="20750" ht="15" customHeight="1"/>
    <row r="20752" ht="15" customHeight="1"/>
    <row r="20754" ht="15" customHeight="1"/>
    <row r="20756" ht="15" customHeight="1"/>
    <row r="20758" ht="15" customHeight="1"/>
    <row r="20760" ht="15" customHeight="1"/>
    <row r="20762" ht="15" customHeight="1"/>
    <row r="20764" ht="15" customHeight="1"/>
    <row r="20766" ht="15" customHeight="1"/>
    <row r="20768" ht="15" customHeight="1"/>
    <row r="20770" ht="15" customHeight="1"/>
    <row r="20772" ht="15" customHeight="1"/>
    <row r="20774" ht="15" customHeight="1"/>
    <row r="20776" ht="15" customHeight="1"/>
    <row r="20778" ht="15" customHeight="1"/>
    <row r="20780" ht="15" customHeight="1"/>
    <row r="20782" ht="15" customHeight="1"/>
    <row r="20784" ht="15" customHeight="1"/>
    <row r="20786" ht="15" customHeight="1"/>
    <row r="20788" ht="15" customHeight="1"/>
    <row r="20790" ht="15" customHeight="1"/>
    <row r="20792" ht="15" customHeight="1"/>
    <row r="20794" ht="15" customHeight="1"/>
    <row r="20796" ht="15" customHeight="1"/>
    <row r="20798" ht="15" customHeight="1"/>
    <row r="20800" ht="15" customHeight="1"/>
    <row r="20802" ht="15" customHeight="1"/>
    <row r="20804" ht="15" customHeight="1"/>
    <row r="20806" ht="15" customHeight="1"/>
    <row r="20808" ht="15" customHeight="1"/>
    <row r="20810" ht="15" customHeight="1"/>
    <row r="20812" ht="15" customHeight="1"/>
    <row r="20814" ht="15" customHeight="1"/>
    <row r="20816" ht="15" customHeight="1"/>
    <row r="20818" ht="15" customHeight="1"/>
    <row r="20820" ht="15" customHeight="1"/>
    <row r="20822" ht="15" customHeight="1"/>
    <row r="20824" ht="15" customHeight="1"/>
    <row r="20826" ht="15" customHeight="1"/>
    <row r="20828" ht="15" customHeight="1"/>
    <row r="20830" ht="15" customHeight="1"/>
    <row r="20832" ht="15" customHeight="1"/>
    <row r="20834" ht="15" customHeight="1"/>
    <row r="20836" ht="15" customHeight="1"/>
    <row r="20838" ht="15" customHeight="1"/>
    <row r="20840" ht="15" customHeight="1"/>
    <row r="20842" ht="15" customHeight="1"/>
    <row r="20844" ht="15" customHeight="1"/>
    <row r="20846" ht="15" customHeight="1"/>
    <row r="20848" ht="15" customHeight="1"/>
    <row r="20850" ht="15" customHeight="1"/>
    <row r="20852" ht="15" customHeight="1"/>
    <row r="20854" ht="15" customHeight="1"/>
    <row r="20856" ht="15" customHeight="1"/>
    <row r="20858" ht="15" customHeight="1"/>
    <row r="20860" ht="15" customHeight="1"/>
    <row r="20862" ht="15" customHeight="1"/>
    <row r="20864" ht="15" customHeight="1"/>
    <row r="20866" ht="15" customHeight="1"/>
    <row r="20868" ht="15" customHeight="1"/>
    <row r="20870" ht="15" customHeight="1"/>
    <row r="20872" ht="15" customHeight="1"/>
    <row r="20874" ht="15" customHeight="1"/>
    <row r="20876" ht="15" customHeight="1"/>
    <row r="20878" ht="15" customHeight="1"/>
    <row r="20880" ht="15" customHeight="1"/>
    <row r="20882" ht="15" customHeight="1"/>
    <row r="20884" ht="15" customHeight="1"/>
    <row r="20886" ht="15" customHeight="1"/>
    <row r="20888" ht="15" customHeight="1"/>
    <row r="20890" ht="15" customHeight="1"/>
    <row r="20892" ht="15" customHeight="1"/>
    <row r="20894" ht="15" customHeight="1"/>
    <row r="20896" ht="15" customHeight="1"/>
    <row r="20898" ht="15" customHeight="1"/>
    <row r="20900" ht="15" customHeight="1"/>
    <row r="20902" ht="15" customHeight="1"/>
    <row r="20904" ht="15" customHeight="1"/>
    <row r="20906" ht="15" customHeight="1"/>
    <row r="20908" ht="15" customHeight="1"/>
    <row r="20910" ht="15" customHeight="1"/>
    <row r="20912" ht="15" customHeight="1"/>
    <row r="20914" ht="15" customHeight="1"/>
    <row r="20916" ht="15" customHeight="1"/>
    <row r="20918" ht="15" customHeight="1"/>
    <row r="20920" ht="15" customHeight="1"/>
    <row r="20922" ht="15" customHeight="1"/>
    <row r="20924" ht="15" customHeight="1"/>
    <row r="20926" ht="15" customHeight="1"/>
    <row r="20928" ht="15" customHeight="1"/>
    <row r="20930" ht="15" customHeight="1"/>
    <row r="20932" ht="15" customHeight="1"/>
    <row r="20934" ht="15" customHeight="1"/>
    <row r="20936" ht="15" customHeight="1"/>
    <row r="20938" ht="15" customHeight="1"/>
    <row r="20940" ht="15" customHeight="1"/>
    <row r="20942" ht="15" customHeight="1"/>
    <row r="20944" ht="15" customHeight="1"/>
    <row r="20946" ht="15" customHeight="1"/>
    <row r="20948" ht="15" customHeight="1"/>
    <row r="20950" ht="15" customHeight="1"/>
    <row r="20952" ht="15" customHeight="1"/>
    <row r="20954" ht="15" customHeight="1"/>
    <row r="20956" ht="15" customHeight="1"/>
    <row r="20958" ht="15" customHeight="1"/>
    <row r="20960" ht="15" customHeight="1"/>
    <row r="20962" ht="15" customHeight="1"/>
    <row r="20964" ht="15" customHeight="1"/>
    <row r="20966" ht="15" customHeight="1"/>
    <row r="20968" ht="15" customHeight="1"/>
    <row r="20970" ht="15" customHeight="1"/>
    <row r="20972" ht="15" customHeight="1"/>
    <row r="20974" ht="15" customHeight="1"/>
    <row r="20976" ht="15" customHeight="1"/>
    <row r="20978" ht="15" customHeight="1"/>
    <row r="20980" ht="15" customHeight="1"/>
    <row r="20982" ht="15" customHeight="1"/>
    <row r="20984" ht="15" customHeight="1"/>
    <row r="20986" ht="15" customHeight="1"/>
    <row r="20988" ht="15" customHeight="1"/>
    <row r="20990" ht="15" customHeight="1"/>
    <row r="20992" ht="15" customHeight="1"/>
    <row r="20994" ht="15" customHeight="1"/>
    <row r="20996" ht="15" customHeight="1"/>
    <row r="20998" ht="15" customHeight="1"/>
    <row r="21000" ht="15" customHeight="1"/>
    <row r="21002" ht="15" customHeight="1"/>
    <row r="21004" ht="15" customHeight="1"/>
    <row r="21006" ht="15" customHeight="1"/>
    <row r="21008" ht="15" customHeight="1"/>
    <row r="21010" ht="15" customHeight="1"/>
    <row r="21012" ht="15" customHeight="1"/>
    <row r="21014" ht="15" customHeight="1"/>
    <row r="21016" ht="15" customHeight="1"/>
    <row r="21018" ht="15" customHeight="1"/>
    <row r="21020" ht="15" customHeight="1"/>
    <row r="21022" ht="15" customHeight="1"/>
    <row r="21024" ht="15" customHeight="1"/>
    <row r="21026" ht="15" customHeight="1"/>
    <row r="21028" ht="15" customHeight="1"/>
    <row r="21030" ht="15" customHeight="1"/>
    <row r="21032" ht="15" customHeight="1"/>
    <row r="21034" ht="15" customHeight="1"/>
    <row r="21036" ht="15" customHeight="1"/>
    <row r="21038" ht="15" customHeight="1"/>
    <row r="21040" ht="15" customHeight="1"/>
    <row r="21042" ht="15" customHeight="1"/>
    <row r="21044" ht="15" customHeight="1"/>
    <row r="21046" ht="15" customHeight="1"/>
    <row r="21048" ht="15" customHeight="1"/>
    <row r="21050" ht="15" customHeight="1"/>
    <row r="21052" ht="15" customHeight="1"/>
    <row r="21054" ht="15" customHeight="1"/>
    <row r="21056" ht="15" customHeight="1"/>
    <row r="21058" ht="15" customHeight="1"/>
    <row r="21060" ht="15" customHeight="1"/>
    <row r="21062" ht="15" customHeight="1"/>
    <row r="21064" ht="15" customHeight="1"/>
    <row r="21066" ht="15" customHeight="1"/>
    <row r="21068" ht="15" customHeight="1"/>
    <row r="21070" ht="15" customHeight="1"/>
    <row r="21072" ht="15" customHeight="1"/>
    <row r="21074" ht="15" customHeight="1"/>
    <row r="21076" ht="15" customHeight="1"/>
    <row r="21078" ht="15" customHeight="1"/>
    <row r="21080" ht="15" customHeight="1"/>
    <row r="21082" ht="15" customHeight="1"/>
    <row r="21084" ht="15" customHeight="1"/>
    <row r="21086" ht="15" customHeight="1"/>
    <row r="21088" ht="15" customHeight="1"/>
    <row r="21090" ht="15" customHeight="1"/>
    <row r="21092" ht="15" customHeight="1"/>
    <row r="21094" ht="15" customHeight="1"/>
    <row r="21096" ht="15" customHeight="1"/>
    <row r="21098" ht="15" customHeight="1"/>
    <row r="21100" ht="15" customHeight="1"/>
    <row r="21102" ht="15" customHeight="1"/>
    <row r="21104" ht="15" customHeight="1"/>
    <row r="21106" ht="15" customHeight="1"/>
    <row r="21108" ht="15" customHeight="1"/>
    <row r="21110" ht="15" customHeight="1"/>
    <row r="21112" ht="15" customHeight="1"/>
    <row r="21114" ht="15" customHeight="1"/>
    <row r="21116" ht="15" customHeight="1"/>
    <row r="21118" ht="15" customHeight="1"/>
    <row r="21120" ht="15" customHeight="1"/>
    <row r="21122" ht="15" customHeight="1"/>
    <row r="21124" ht="15" customHeight="1"/>
    <row r="21126" ht="15" customHeight="1"/>
    <row r="21128" ht="15" customHeight="1"/>
    <row r="21130" ht="15" customHeight="1"/>
    <row r="21132" ht="15" customHeight="1"/>
    <row r="21134" ht="15" customHeight="1"/>
    <row r="21136" ht="15" customHeight="1"/>
    <row r="21138" ht="15" customHeight="1"/>
    <row r="21140" ht="15" customHeight="1"/>
    <row r="21142" ht="15" customHeight="1"/>
    <row r="21144" ht="15" customHeight="1"/>
    <row r="21146" ht="15" customHeight="1"/>
    <row r="21148" ht="15" customHeight="1"/>
    <row r="21150" ht="15" customHeight="1"/>
    <row r="21152" ht="15" customHeight="1"/>
    <row r="21154" ht="15" customHeight="1"/>
    <row r="21156" ht="15" customHeight="1"/>
    <row r="21158" ht="15" customHeight="1"/>
    <row r="21160" ht="15" customHeight="1"/>
    <row r="21162" ht="15" customHeight="1"/>
    <row r="21164" ht="15" customHeight="1"/>
    <row r="21166" ht="15" customHeight="1"/>
    <row r="21168" ht="15" customHeight="1"/>
    <row r="21170" ht="15" customHeight="1"/>
    <row r="21172" ht="15" customHeight="1"/>
    <row r="21174" ht="15" customHeight="1"/>
    <row r="21176" ht="15" customHeight="1"/>
    <row r="21178" ht="15" customHeight="1"/>
    <row r="21180" ht="15" customHeight="1"/>
    <row r="21182" ht="15" customHeight="1"/>
    <row r="21184" ht="15" customHeight="1"/>
    <row r="21186" ht="15" customHeight="1"/>
    <row r="21188" ht="15" customHeight="1"/>
    <row r="21190" ht="15" customHeight="1"/>
    <row r="21192" ht="15" customHeight="1"/>
    <row r="21194" ht="15" customHeight="1"/>
    <row r="21196" ht="15" customHeight="1"/>
    <row r="21198" ht="15" customHeight="1"/>
    <row r="21200" ht="15" customHeight="1"/>
    <row r="21202" ht="15" customHeight="1"/>
    <row r="21204" ht="15" customHeight="1"/>
    <row r="21206" ht="15" customHeight="1"/>
    <row r="21208" ht="15" customHeight="1"/>
    <row r="21210" ht="15" customHeight="1"/>
    <row r="21212" ht="15" customHeight="1"/>
    <row r="21214" ht="15" customHeight="1"/>
    <row r="21216" ht="15" customHeight="1"/>
    <row r="21218" ht="15" customHeight="1"/>
    <row r="21220" ht="15" customHeight="1"/>
    <row r="21222" ht="15" customHeight="1"/>
    <row r="21224" ht="15" customHeight="1"/>
    <row r="21226" ht="15" customHeight="1"/>
    <row r="21228" ht="15" customHeight="1"/>
    <row r="21230" ht="15" customHeight="1"/>
    <row r="21232" ht="15" customHeight="1"/>
    <row r="21234" ht="15" customHeight="1"/>
    <row r="21236" ht="15" customHeight="1"/>
    <row r="21238" ht="15" customHeight="1"/>
    <row r="21240" ht="15" customHeight="1"/>
    <row r="21242" ht="15" customHeight="1"/>
    <row r="21244" ht="15" customHeight="1"/>
    <row r="21246" ht="15" customHeight="1"/>
    <row r="21248" ht="15" customHeight="1"/>
    <row r="21250" ht="15" customHeight="1"/>
    <row r="21252" ht="15" customHeight="1"/>
    <row r="21254" ht="15" customHeight="1"/>
    <row r="21256" ht="15" customHeight="1"/>
    <row r="21258" ht="15" customHeight="1"/>
    <row r="21260" ht="15" customHeight="1"/>
    <row r="21262" ht="15" customHeight="1"/>
    <row r="21264" ht="15" customHeight="1"/>
    <row r="21266" ht="15" customHeight="1"/>
    <row r="21268" ht="15" customHeight="1"/>
    <row r="21270" ht="15" customHeight="1"/>
    <row r="21272" ht="15" customHeight="1"/>
    <row r="21274" ht="15" customHeight="1"/>
    <row r="21276" ht="15" customHeight="1"/>
    <row r="21278" ht="15" customHeight="1"/>
    <row r="21280" ht="15" customHeight="1"/>
    <row r="21282" ht="15" customHeight="1"/>
    <row r="21284" ht="15" customHeight="1"/>
    <row r="21286" ht="15" customHeight="1"/>
    <row r="21288" ht="15" customHeight="1"/>
    <row r="21290" ht="15" customHeight="1"/>
    <row r="21292" ht="15" customHeight="1"/>
    <row r="21294" ht="15" customHeight="1"/>
    <row r="21296" ht="15" customHeight="1"/>
    <row r="21298" ht="15" customHeight="1"/>
    <row r="21300" ht="15" customHeight="1"/>
    <row r="21302" ht="15" customHeight="1"/>
    <row r="21304" ht="15" customHeight="1"/>
    <row r="21306" ht="15" customHeight="1"/>
    <row r="21308" ht="15" customHeight="1"/>
    <row r="21310" ht="15" customHeight="1"/>
    <row r="21312" ht="15" customHeight="1"/>
    <row r="21314" ht="15" customHeight="1"/>
    <row r="21316" ht="15" customHeight="1"/>
    <row r="21318" ht="15" customHeight="1"/>
    <row r="21320" ht="15" customHeight="1"/>
    <row r="21322" ht="15" customHeight="1"/>
    <row r="21324" ht="15" customHeight="1"/>
    <row r="21326" ht="15" customHeight="1"/>
    <row r="21328" ht="15" customHeight="1"/>
    <row r="21330" ht="15" customHeight="1"/>
    <row r="21332" ht="15" customHeight="1"/>
    <row r="21334" ht="15" customHeight="1"/>
    <row r="21336" ht="15" customHeight="1"/>
    <row r="21338" ht="15" customHeight="1"/>
    <row r="21340" ht="15" customHeight="1"/>
    <row r="21342" ht="15" customHeight="1"/>
    <row r="21344" ht="15" customHeight="1"/>
    <row r="21346" ht="15" customHeight="1"/>
    <row r="21348" ht="15" customHeight="1"/>
    <row r="21350" ht="15" customHeight="1"/>
    <row r="21352" ht="15" customHeight="1"/>
    <row r="21354" ht="15" customHeight="1"/>
    <row r="21356" ht="15" customHeight="1"/>
    <row r="21358" ht="15" customHeight="1"/>
    <row r="21360" ht="15" customHeight="1"/>
    <row r="21362" ht="15" customHeight="1"/>
    <row r="21364" ht="15" customHeight="1"/>
    <row r="21366" ht="15" customHeight="1"/>
    <row r="21368" ht="15" customHeight="1"/>
    <row r="21370" ht="15" customHeight="1"/>
    <row r="21372" ht="15" customHeight="1"/>
    <row r="21374" ht="15" customHeight="1"/>
    <row r="21376" ht="15" customHeight="1"/>
    <row r="21378" ht="15" customHeight="1"/>
    <row r="21380" ht="15" customHeight="1"/>
    <row r="21382" ht="15" customHeight="1"/>
    <row r="21384" ht="15" customHeight="1"/>
    <row r="21386" ht="15" customHeight="1"/>
    <row r="21388" ht="15" customHeight="1"/>
    <row r="21390" ht="15" customHeight="1"/>
    <row r="21392" ht="15" customHeight="1"/>
    <row r="21394" ht="15" customHeight="1"/>
    <row r="21396" ht="15" customHeight="1"/>
    <row r="21398" ht="15" customHeight="1"/>
    <row r="21400" ht="15" customHeight="1"/>
    <row r="21402" ht="15" customHeight="1"/>
    <row r="21404" ht="15" customHeight="1"/>
    <row r="21406" ht="15" customHeight="1"/>
    <row r="21408" ht="15" customHeight="1"/>
    <row r="21410" ht="15" customHeight="1"/>
    <row r="21412" ht="15" customHeight="1"/>
    <row r="21414" ht="15" customHeight="1"/>
    <row r="21416" ht="15" customHeight="1"/>
    <row r="21418" ht="15" customHeight="1"/>
    <row r="21420" ht="15" customHeight="1"/>
    <row r="21422" ht="15" customHeight="1"/>
    <row r="21424" ht="15" customHeight="1"/>
    <row r="21426" ht="15" customHeight="1"/>
    <row r="21428" ht="15" customHeight="1"/>
    <row r="21430" ht="15" customHeight="1"/>
    <row r="21432" ht="15" customHeight="1"/>
    <row r="21434" ht="15" customHeight="1"/>
    <row r="21436" ht="15" customHeight="1"/>
    <row r="21438" ht="15" customHeight="1"/>
    <row r="21440" ht="15" customHeight="1"/>
    <row r="21442" ht="15" customHeight="1"/>
    <row r="21444" ht="15" customHeight="1"/>
    <row r="21446" ht="15" customHeight="1"/>
    <row r="21448" ht="15" customHeight="1"/>
    <row r="21450" ht="15" customHeight="1"/>
    <row r="21452" ht="15" customHeight="1"/>
    <row r="21454" ht="15" customHeight="1"/>
    <row r="21456" ht="15" customHeight="1"/>
    <row r="21458" ht="15" customHeight="1"/>
    <row r="21460" ht="15" customHeight="1"/>
    <row r="21462" ht="15" customHeight="1"/>
    <row r="21464" ht="15" customHeight="1"/>
    <row r="21466" ht="15" customHeight="1"/>
    <row r="21468" ht="15" customHeight="1"/>
    <row r="21470" ht="15" customHeight="1"/>
    <row r="21472" ht="15" customHeight="1"/>
    <row r="21474" ht="15" customHeight="1"/>
    <row r="21476" ht="15" customHeight="1"/>
    <row r="21478" ht="15" customHeight="1"/>
    <row r="21480" ht="15" customHeight="1"/>
    <row r="21482" ht="15" customHeight="1"/>
    <row r="21484" ht="15" customHeight="1"/>
    <row r="21486" ht="15" customHeight="1"/>
    <row r="21488" ht="15" customHeight="1"/>
    <row r="21490" ht="15" customHeight="1"/>
    <row r="21492" ht="15" customHeight="1"/>
    <row r="21494" ht="15" customHeight="1"/>
    <row r="21496" ht="15" customHeight="1"/>
    <row r="21498" ht="15" customHeight="1"/>
    <row r="21500" ht="15" customHeight="1"/>
    <row r="21502" ht="15" customHeight="1"/>
    <row r="21504" ht="15" customHeight="1"/>
    <row r="21506" ht="15" customHeight="1"/>
    <row r="21508" ht="15" customHeight="1"/>
    <row r="21510" ht="15" customHeight="1"/>
    <row r="21512" ht="15" customHeight="1"/>
    <row r="21514" ht="15" customHeight="1"/>
    <row r="21516" ht="15" customHeight="1"/>
    <row r="21518" ht="15" customHeight="1"/>
    <row r="21520" ht="15" customHeight="1"/>
    <row r="21522" ht="15" customHeight="1"/>
    <row r="21524" ht="15" customHeight="1"/>
    <row r="21526" ht="15" customHeight="1"/>
    <row r="21528" ht="15" customHeight="1"/>
    <row r="21530" ht="15" customHeight="1"/>
    <row r="21532" ht="15" customHeight="1"/>
    <row r="21534" ht="15" customHeight="1"/>
    <row r="21536" ht="15" customHeight="1"/>
    <row r="21538" ht="15" customHeight="1"/>
    <row r="21540" ht="15" customHeight="1"/>
    <row r="21542" ht="15" customHeight="1"/>
    <row r="21544" ht="15" customHeight="1"/>
    <row r="21546" ht="15" customHeight="1"/>
    <row r="21548" ht="15" customHeight="1"/>
    <row r="21550" ht="15" customHeight="1"/>
    <row r="21552" ht="15" customHeight="1"/>
    <row r="21554" ht="15" customHeight="1"/>
    <row r="21556" ht="15" customHeight="1"/>
    <row r="21558" ht="15" customHeight="1"/>
    <row r="21560" ht="15" customHeight="1"/>
    <row r="21562" ht="15" customHeight="1"/>
    <row r="21564" ht="15" customHeight="1"/>
    <row r="21566" ht="15" customHeight="1"/>
    <row r="21568" ht="15" customHeight="1"/>
    <row r="21570" ht="15" customHeight="1"/>
    <row r="21572" ht="15" customHeight="1"/>
    <row r="21574" ht="15" customHeight="1"/>
    <row r="21576" ht="15" customHeight="1"/>
    <row r="21578" ht="15" customHeight="1"/>
    <row r="21580" ht="15" customHeight="1"/>
    <row r="21582" ht="15" customHeight="1"/>
    <row r="21584" ht="15" customHeight="1"/>
    <row r="21586" ht="15" customHeight="1"/>
    <row r="21588" ht="15" customHeight="1"/>
    <row r="21590" ht="15" customHeight="1"/>
    <row r="21592" ht="15" customHeight="1"/>
    <row r="21594" ht="15" customHeight="1"/>
    <row r="21596" ht="15" customHeight="1"/>
    <row r="21598" ht="15" customHeight="1"/>
    <row r="21600" ht="15" customHeight="1"/>
    <row r="21602" ht="15" customHeight="1"/>
    <row r="21604" ht="15" customHeight="1"/>
    <row r="21606" ht="15" customHeight="1"/>
    <row r="21608" ht="15" customHeight="1"/>
    <row r="21610" ht="15" customHeight="1"/>
    <row r="21612" ht="15" customHeight="1"/>
    <row r="21614" ht="15" customHeight="1"/>
    <row r="21616" ht="15" customHeight="1"/>
    <row r="21618" ht="15" customHeight="1"/>
    <row r="21620" ht="15" customHeight="1"/>
    <row r="21622" ht="15" customHeight="1"/>
    <row r="21624" ht="15" customHeight="1"/>
    <row r="21626" ht="15" customHeight="1"/>
    <row r="21628" ht="15" customHeight="1"/>
    <row r="21630" ht="15" customHeight="1"/>
    <row r="21632" ht="15" customHeight="1"/>
    <row r="21634" ht="15" customHeight="1"/>
    <row r="21636" ht="15" customHeight="1"/>
    <row r="21638" ht="15" customHeight="1"/>
    <row r="21640" ht="15" customHeight="1"/>
    <row r="21642" ht="15" customHeight="1"/>
    <row r="21644" ht="15" customHeight="1"/>
    <row r="21646" ht="15" customHeight="1"/>
    <row r="21648" ht="15" customHeight="1"/>
    <row r="21650" ht="15" customHeight="1"/>
    <row r="21652" ht="15" customHeight="1"/>
    <row r="21654" ht="15" customHeight="1"/>
    <row r="21656" ht="15" customHeight="1"/>
    <row r="21658" ht="15" customHeight="1"/>
    <row r="21660" ht="15" customHeight="1"/>
    <row r="21662" ht="15" customHeight="1"/>
    <row r="21664" ht="15" customHeight="1"/>
    <row r="21666" ht="15" customHeight="1"/>
    <row r="21668" ht="15" customHeight="1"/>
    <row r="21670" ht="15" customHeight="1"/>
    <row r="21672" ht="15" customHeight="1"/>
    <row r="21674" ht="15" customHeight="1"/>
    <row r="21676" ht="15" customHeight="1"/>
    <row r="21678" ht="15" customHeight="1"/>
    <row r="21680" ht="15" customHeight="1"/>
    <row r="21682" ht="15" customHeight="1"/>
    <row r="21684" ht="15" customHeight="1"/>
    <row r="21686" ht="15" customHeight="1"/>
    <row r="21688" ht="15" customHeight="1"/>
    <row r="21690" ht="15" customHeight="1"/>
    <row r="21692" ht="15" customHeight="1"/>
    <row r="21694" ht="15" customHeight="1"/>
    <row r="21696" ht="15" customHeight="1"/>
    <row r="21698" ht="15" customHeight="1"/>
    <row r="21700" ht="15" customHeight="1"/>
    <row r="21702" ht="15" customHeight="1"/>
    <row r="21704" ht="15" customHeight="1"/>
    <row r="21706" ht="15" customHeight="1"/>
    <row r="21708" ht="15" customHeight="1"/>
    <row r="21710" ht="15" customHeight="1"/>
    <row r="21712" ht="15" customHeight="1"/>
    <row r="21714" ht="15" customHeight="1"/>
    <row r="21716" ht="15" customHeight="1"/>
    <row r="21718" ht="15" customHeight="1"/>
    <row r="21720" ht="15" customHeight="1"/>
    <row r="21722" ht="15" customHeight="1"/>
    <row r="21724" ht="15" customHeight="1"/>
    <row r="21726" ht="15" customHeight="1"/>
    <row r="21728" ht="15" customHeight="1"/>
    <row r="21730" ht="15" customHeight="1"/>
    <row r="21732" ht="15" customHeight="1"/>
    <row r="21734" ht="15" customHeight="1"/>
    <row r="21736" ht="15" customHeight="1"/>
    <row r="21738" ht="15" customHeight="1"/>
    <row r="21740" ht="15" customHeight="1"/>
    <row r="21742" ht="15" customHeight="1"/>
    <row r="21744" ht="15" customHeight="1"/>
    <row r="21746" ht="15" customHeight="1"/>
    <row r="21748" ht="15" customHeight="1"/>
    <row r="21750" ht="15" customHeight="1"/>
    <row r="21752" ht="15" customHeight="1"/>
    <row r="21754" ht="15" customHeight="1"/>
    <row r="21756" ht="15" customHeight="1"/>
    <row r="21758" ht="15" customHeight="1"/>
    <row r="21760" ht="15" customHeight="1"/>
    <row r="21762" ht="15" customHeight="1"/>
    <row r="21764" ht="15" customHeight="1"/>
    <row r="21766" ht="15" customHeight="1"/>
    <row r="21768" ht="15" customHeight="1"/>
    <row r="21770" ht="15" customHeight="1"/>
    <row r="21772" ht="15" customHeight="1"/>
    <row r="21774" ht="15" customHeight="1"/>
    <row r="21776" ht="15" customHeight="1"/>
    <row r="21778" ht="15" customHeight="1"/>
    <row r="21780" ht="15" customHeight="1"/>
    <row r="21782" ht="15" customHeight="1"/>
    <row r="21784" ht="15" customHeight="1"/>
    <row r="21786" ht="15" customHeight="1"/>
    <row r="21788" ht="15" customHeight="1"/>
    <row r="21790" ht="15" customHeight="1"/>
    <row r="21792" ht="15" customHeight="1"/>
    <row r="21794" ht="15" customHeight="1"/>
    <row r="21796" ht="15" customHeight="1"/>
    <row r="21798" ht="15" customHeight="1"/>
    <row r="21800" ht="15" customHeight="1"/>
    <row r="21802" ht="15" customHeight="1"/>
    <row r="21804" ht="15" customHeight="1"/>
    <row r="21806" ht="15" customHeight="1"/>
    <row r="21808" ht="15" customHeight="1"/>
    <row r="21810" ht="15" customHeight="1"/>
    <row r="21812" ht="15" customHeight="1"/>
    <row r="21814" ht="15" customHeight="1"/>
    <row r="21816" ht="15" customHeight="1"/>
    <row r="21818" ht="15" customHeight="1"/>
    <row r="21820" ht="15" customHeight="1"/>
    <row r="21822" ht="15" customHeight="1"/>
    <row r="21824" ht="15" customHeight="1"/>
    <row r="21826" ht="15" customHeight="1"/>
    <row r="21828" ht="15" customHeight="1"/>
    <row r="21830" ht="15" customHeight="1"/>
    <row r="21832" ht="15" customHeight="1"/>
    <row r="21834" ht="15" customHeight="1"/>
    <row r="21836" ht="15" customHeight="1"/>
    <row r="21838" ht="15" customHeight="1"/>
    <row r="21840" ht="15" customHeight="1"/>
    <row r="21842" ht="15" customHeight="1"/>
    <row r="21844" ht="15" customHeight="1"/>
    <row r="21846" ht="15" customHeight="1"/>
    <row r="21848" ht="15" customHeight="1"/>
    <row r="21850" ht="15" customHeight="1"/>
    <row r="21852" ht="15" customHeight="1"/>
    <row r="21854" ht="15" customHeight="1"/>
    <row r="21856" ht="15" customHeight="1"/>
    <row r="21858" ht="15" customHeight="1"/>
    <row r="21860" ht="15" customHeight="1"/>
    <row r="21862" ht="15" customHeight="1"/>
    <row r="21864" ht="15" customHeight="1"/>
    <row r="21866" ht="15" customHeight="1"/>
    <row r="21868" ht="15" customHeight="1"/>
    <row r="21870" ht="15" customHeight="1"/>
    <row r="21872" ht="15" customHeight="1"/>
    <row r="21874" ht="15" customHeight="1"/>
    <row r="21876" ht="15" customHeight="1"/>
    <row r="21878" ht="15" customHeight="1"/>
    <row r="21880" ht="15" customHeight="1"/>
    <row r="21882" ht="15" customHeight="1"/>
    <row r="21884" ht="15" customHeight="1"/>
    <row r="21886" ht="15" customHeight="1"/>
    <row r="21888" ht="15" customHeight="1"/>
    <row r="21890" ht="15" customHeight="1"/>
    <row r="21892" ht="15" customHeight="1"/>
    <row r="21894" ht="15" customHeight="1"/>
    <row r="21896" ht="15" customHeight="1"/>
    <row r="21898" ht="15" customHeight="1"/>
    <row r="21900" ht="15" customHeight="1"/>
    <row r="21902" ht="15" customHeight="1"/>
    <row r="21904" ht="15" customHeight="1"/>
    <row r="21906" ht="15" customHeight="1"/>
    <row r="21908" ht="15" customHeight="1"/>
    <row r="21910" ht="15" customHeight="1"/>
    <row r="21912" ht="15" customHeight="1"/>
    <row r="21914" ht="15" customHeight="1"/>
    <row r="21916" ht="15" customHeight="1"/>
    <row r="21918" ht="15" customHeight="1"/>
    <row r="21920" ht="15" customHeight="1"/>
    <row r="21922" ht="15" customHeight="1"/>
    <row r="21924" ht="15" customHeight="1"/>
    <row r="21926" ht="15" customHeight="1"/>
    <row r="21928" ht="15" customHeight="1"/>
    <row r="21930" ht="15" customHeight="1"/>
    <row r="21932" ht="15" customHeight="1"/>
    <row r="21934" ht="15" customHeight="1"/>
    <row r="21936" ht="15" customHeight="1"/>
    <row r="21938" ht="15" customHeight="1"/>
    <row r="21940" ht="15" customHeight="1"/>
    <row r="21942" ht="15" customHeight="1"/>
    <row r="21944" ht="15" customHeight="1"/>
    <row r="21946" ht="15" customHeight="1"/>
    <row r="21948" ht="15" customHeight="1"/>
    <row r="21950" ht="15" customHeight="1"/>
    <row r="21952" ht="15" customHeight="1"/>
    <row r="21954" ht="15" customHeight="1"/>
    <row r="21956" ht="15" customHeight="1"/>
    <row r="21958" ht="15" customHeight="1"/>
    <row r="21960" ht="15" customHeight="1"/>
    <row r="21962" ht="15" customHeight="1"/>
    <row r="21964" ht="15" customHeight="1"/>
    <row r="21966" ht="15" customHeight="1"/>
    <row r="21968" ht="15" customHeight="1"/>
    <row r="21970" ht="15" customHeight="1"/>
    <row r="21972" ht="15" customHeight="1"/>
    <row r="21974" ht="15" customHeight="1"/>
    <row r="21976" ht="15" customHeight="1"/>
    <row r="21978" ht="15" customHeight="1"/>
    <row r="21980" ht="15" customHeight="1"/>
    <row r="21982" ht="15" customHeight="1"/>
    <row r="21984" ht="15" customHeight="1"/>
    <row r="21986" ht="15" customHeight="1"/>
    <row r="21988" ht="15" customHeight="1"/>
    <row r="21990" ht="15" customHeight="1"/>
    <row r="21992" ht="15" customHeight="1"/>
    <row r="21994" ht="15" customHeight="1"/>
    <row r="21996" ht="15" customHeight="1"/>
    <row r="21998" ht="15" customHeight="1"/>
    <row r="22000" ht="15" customHeight="1"/>
    <row r="22002" ht="15" customHeight="1"/>
    <row r="22004" ht="15" customHeight="1"/>
    <row r="22006" ht="15" customHeight="1"/>
    <row r="22008" ht="15" customHeight="1"/>
    <row r="22010" ht="15" customHeight="1"/>
    <row r="22012" ht="15" customHeight="1"/>
    <row r="22014" ht="15" customHeight="1"/>
    <row r="22016" ht="15" customHeight="1"/>
    <row r="22018" ht="15" customHeight="1"/>
    <row r="22020" ht="15" customHeight="1"/>
    <row r="22022" ht="15" customHeight="1"/>
    <row r="22024" ht="15" customHeight="1"/>
    <row r="22026" ht="15" customHeight="1"/>
    <row r="22028" ht="15" customHeight="1"/>
    <row r="22030" ht="15" customHeight="1"/>
    <row r="22032" ht="15" customHeight="1"/>
    <row r="22034" ht="15" customHeight="1"/>
    <row r="22036" ht="15" customHeight="1"/>
    <row r="22038" ht="15" customHeight="1"/>
    <row r="22040" ht="15" customHeight="1"/>
    <row r="22042" ht="15" customHeight="1"/>
    <row r="22044" ht="15" customHeight="1"/>
    <row r="22046" ht="15" customHeight="1"/>
    <row r="22048" ht="15" customHeight="1"/>
    <row r="22050" ht="15" customHeight="1"/>
    <row r="22052" ht="15" customHeight="1"/>
    <row r="22054" ht="15" customHeight="1"/>
    <row r="22056" ht="15" customHeight="1"/>
    <row r="22058" ht="15" customHeight="1"/>
    <row r="22060" ht="15" customHeight="1"/>
    <row r="22062" ht="15" customHeight="1"/>
    <row r="22064" ht="15" customHeight="1"/>
    <row r="22066" ht="15" customHeight="1"/>
    <row r="22068" ht="15" customHeight="1"/>
    <row r="22070" ht="15" customHeight="1"/>
    <row r="22072" ht="15" customHeight="1"/>
    <row r="22074" ht="15" customHeight="1"/>
    <row r="22076" ht="15" customHeight="1"/>
    <row r="22078" ht="15" customHeight="1"/>
    <row r="22080" ht="15" customHeight="1"/>
    <row r="22082" ht="15" customHeight="1"/>
    <row r="22084" ht="15" customHeight="1"/>
    <row r="22086" ht="15" customHeight="1"/>
    <row r="22088" ht="15" customHeight="1"/>
    <row r="22090" ht="15" customHeight="1"/>
    <row r="22092" ht="15" customHeight="1"/>
    <row r="22094" ht="15" customHeight="1"/>
    <row r="22096" ht="15" customHeight="1"/>
    <row r="22098" ht="15" customHeight="1"/>
    <row r="22100" ht="15" customHeight="1"/>
    <row r="22102" ht="15" customHeight="1"/>
    <row r="22104" ht="15" customHeight="1"/>
    <row r="22106" ht="15" customHeight="1"/>
    <row r="22108" ht="15" customHeight="1"/>
    <row r="22110" ht="15" customHeight="1"/>
    <row r="22112" ht="15" customHeight="1"/>
    <row r="22114" ht="15" customHeight="1"/>
    <row r="22116" ht="15" customHeight="1"/>
    <row r="22118" ht="15" customHeight="1"/>
    <row r="22120" ht="15" customHeight="1"/>
    <row r="22122" ht="15" customHeight="1"/>
    <row r="22124" ht="15" customHeight="1"/>
    <row r="22126" ht="15" customHeight="1"/>
    <row r="22128" ht="15" customHeight="1"/>
    <row r="22130" ht="15" customHeight="1"/>
    <row r="22132" ht="15" customHeight="1"/>
    <row r="22134" ht="15" customHeight="1"/>
    <row r="22136" ht="15" customHeight="1"/>
    <row r="22138" ht="15" customHeight="1"/>
    <row r="22140" ht="15" customHeight="1"/>
    <row r="22142" ht="15" customHeight="1"/>
    <row r="22144" ht="15" customHeight="1"/>
    <row r="22146" ht="15" customHeight="1"/>
    <row r="22148" ht="15" customHeight="1"/>
    <row r="22150" ht="15" customHeight="1"/>
    <row r="22152" ht="15" customHeight="1"/>
    <row r="22154" ht="15" customHeight="1"/>
    <row r="22156" ht="15" customHeight="1"/>
    <row r="22158" ht="15" customHeight="1"/>
    <row r="22160" ht="15" customHeight="1"/>
    <row r="22162" ht="15" customHeight="1"/>
    <row r="22164" ht="15" customHeight="1"/>
    <row r="22166" ht="15" customHeight="1"/>
    <row r="22168" ht="15" customHeight="1"/>
    <row r="22170" ht="15" customHeight="1"/>
    <row r="22172" ht="15" customHeight="1"/>
    <row r="22174" ht="15" customHeight="1"/>
    <row r="22176" ht="15" customHeight="1"/>
    <row r="22178" ht="15" customHeight="1"/>
    <row r="22180" ht="15" customHeight="1"/>
    <row r="22182" ht="15" customHeight="1"/>
    <row r="22184" ht="15" customHeight="1"/>
    <row r="22186" ht="15" customHeight="1"/>
    <row r="22188" ht="15" customHeight="1"/>
    <row r="22190" ht="15" customHeight="1"/>
    <row r="22192" ht="15" customHeight="1"/>
    <row r="22194" ht="15" customHeight="1"/>
    <row r="22196" ht="15" customHeight="1"/>
    <row r="22198" ht="15" customHeight="1"/>
    <row r="22200" ht="15" customHeight="1"/>
    <row r="22202" ht="15" customHeight="1"/>
    <row r="22204" ht="15" customHeight="1"/>
    <row r="22206" ht="15" customHeight="1"/>
    <row r="22208" ht="15" customHeight="1"/>
    <row r="22210" ht="15" customHeight="1"/>
    <row r="22212" ht="15" customHeight="1"/>
    <row r="22214" ht="15" customHeight="1"/>
    <row r="22216" ht="15" customHeight="1"/>
    <row r="22218" ht="15" customHeight="1"/>
    <row r="22220" ht="15" customHeight="1"/>
    <row r="22222" ht="15" customHeight="1"/>
    <row r="22224" ht="15" customHeight="1"/>
    <row r="22226" ht="15" customHeight="1"/>
    <row r="22228" ht="15" customHeight="1"/>
    <row r="22230" ht="15" customHeight="1"/>
    <row r="22232" ht="15" customHeight="1"/>
    <row r="22234" ht="15" customHeight="1"/>
    <row r="22236" ht="15" customHeight="1"/>
    <row r="22238" ht="15" customHeight="1"/>
    <row r="22240" ht="15" customHeight="1"/>
    <row r="22242" ht="15" customHeight="1"/>
    <row r="22244" ht="15" customHeight="1"/>
    <row r="22246" ht="15" customHeight="1"/>
    <row r="22248" ht="15" customHeight="1"/>
    <row r="22250" ht="15" customHeight="1"/>
    <row r="22252" ht="15" customHeight="1"/>
    <row r="22254" ht="15" customHeight="1"/>
    <row r="22256" ht="15" customHeight="1"/>
    <row r="22258" ht="15" customHeight="1"/>
    <row r="22260" ht="15" customHeight="1"/>
    <row r="22262" ht="15" customHeight="1"/>
    <row r="22264" ht="15" customHeight="1"/>
    <row r="22266" ht="15" customHeight="1"/>
    <row r="22268" ht="15" customHeight="1"/>
    <row r="22270" ht="15" customHeight="1"/>
    <row r="22272" ht="15" customHeight="1"/>
    <row r="22274" ht="15" customHeight="1"/>
    <row r="22276" ht="15" customHeight="1"/>
    <row r="22278" ht="15" customHeight="1"/>
    <row r="22280" ht="15" customHeight="1"/>
    <row r="22282" ht="15" customHeight="1"/>
    <row r="22284" ht="15" customHeight="1"/>
    <row r="22286" ht="15" customHeight="1"/>
    <row r="22288" ht="15" customHeight="1"/>
    <row r="22290" ht="15" customHeight="1"/>
    <row r="22292" ht="15" customHeight="1"/>
    <row r="22294" ht="15" customHeight="1"/>
    <row r="22296" ht="15" customHeight="1"/>
    <row r="22298" ht="15" customHeight="1"/>
    <row r="22300" ht="15" customHeight="1"/>
    <row r="22302" ht="15" customHeight="1"/>
    <row r="22304" ht="15" customHeight="1"/>
    <row r="22306" ht="15" customHeight="1"/>
    <row r="22308" ht="15" customHeight="1"/>
    <row r="22310" ht="15" customHeight="1"/>
    <row r="22312" ht="15" customHeight="1"/>
    <row r="22314" ht="15" customHeight="1"/>
    <row r="22316" ht="15" customHeight="1"/>
    <row r="22318" ht="15" customHeight="1"/>
    <row r="22320" ht="15" customHeight="1"/>
    <row r="22322" ht="15" customHeight="1"/>
    <row r="22324" ht="15" customHeight="1"/>
    <row r="22326" ht="15" customHeight="1"/>
    <row r="22328" ht="15" customHeight="1"/>
    <row r="22330" ht="15" customHeight="1"/>
    <row r="22332" ht="15" customHeight="1"/>
    <row r="22334" ht="15" customHeight="1"/>
    <row r="22336" ht="15" customHeight="1"/>
    <row r="22338" ht="15" customHeight="1"/>
    <row r="22340" ht="15" customHeight="1"/>
    <row r="22342" ht="15" customHeight="1"/>
    <row r="22344" ht="15" customHeight="1"/>
    <row r="22346" ht="15" customHeight="1"/>
    <row r="22348" ht="15" customHeight="1"/>
    <row r="22350" ht="15" customHeight="1"/>
    <row r="22352" ht="15" customHeight="1"/>
    <row r="22354" ht="15" customHeight="1"/>
    <row r="22356" ht="15" customHeight="1"/>
    <row r="22358" ht="15" customHeight="1"/>
    <row r="22360" ht="15" customHeight="1"/>
    <row r="22362" ht="15" customHeight="1"/>
    <row r="22364" ht="15" customHeight="1"/>
    <row r="22366" ht="15" customHeight="1"/>
    <row r="22368" ht="15" customHeight="1"/>
    <row r="22370" ht="15" customHeight="1"/>
    <row r="22372" ht="15" customHeight="1"/>
    <row r="22374" ht="15" customHeight="1"/>
    <row r="22376" ht="15" customHeight="1"/>
    <row r="22378" ht="15" customHeight="1"/>
    <row r="22380" ht="15" customHeight="1"/>
    <row r="22382" ht="15" customHeight="1"/>
    <row r="22384" ht="15" customHeight="1"/>
    <row r="22386" ht="15" customHeight="1"/>
    <row r="22388" ht="15" customHeight="1"/>
    <row r="22390" ht="15" customHeight="1"/>
    <row r="22392" ht="15" customHeight="1"/>
    <row r="22394" ht="15" customHeight="1"/>
    <row r="22396" ht="15" customHeight="1"/>
    <row r="22398" ht="15" customHeight="1"/>
    <row r="22400" ht="15" customHeight="1"/>
    <row r="22402" ht="15" customHeight="1"/>
    <row r="22404" ht="15" customHeight="1"/>
    <row r="22406" ht="15" customHeight="1"/>
    <row r="22408" ht="15" customHeight="1"/>
    <row r="22410" ht="15" customHeight="1"/>
    <row r="22412" ht="15" customHeight="1"/>
    <row r="22414" ht="15" customHeight="1"/>
    <row r="22416" ht="15" customHeight="1"/>
    <row r="22418" ht="15" customHeight="1"/>
    <row r="22420" ht="15" customHeight="1"/>
    <row r="22422" ht="15" customHeight="1"/>
    <row r="22424" ht="15" customHeight="1"/>
    <row r="22426" ht="15" customHeight="1"/>
    <row r="22428" ht="15" customHeight="1"/>
    <row r="22430" ht="15" customHeight="1"/>
    <row r="22432" ht="15" customHeight="1"/>
    <row r="22434" ht="15" customHeight="1"/>
    <row r="22436" ht="15" customHeight="1"/>
    <row r="22438" ht="15" customHeight="1"/>
    <row r="22440" ht="15" customHeight="1"/>
    <row r="22442" ht="15" customHeight="1"/>
    <row r="22444" ht="15" customHeight="1"/>
    <row r="22446" ht="15" customHeight="1"/>
    <row r="22448" ht="15" customHeight="1"/>
    <row r="22450" ht="15" customHeight="1"/>
    <row r="22452" ht="15" customHeight="1"/>
    <row r="22454" ht="15" customHeight="1"/>
    <row r="22456" ht="15" customHeight="1"/>
    <row r="22458" ht="15" customHeight="1"/>
    <row r="22460" ht="15" customHeight="1"/>
    <row r="22462" ht="15" customHeight="1"/>
    <row r="22464" ht="15" customHeight="1"/>
    <row r="22466" ht="15" customHeight="1"/>
    <row r="22468" ht="15" customHeight="1"/>
    <row r="22470" ht="15" customHeight="1"/>
    <row r="22472" ht="15" customHeight="1"/>
    <row r="22474" ht="15" customHeight="1"/>
    <row r="22476" ht="15" customHeight="1"/>
    <row r="22478" ht="15" customHeight="1"/>
    <row r="22480" ht="15" customHeight="1"/>
    <row r="22482" ht="15" customHeight="1"/>
    <row r="22484" ht="15" customHeight="1"/>
    <row r="22486" ht="15" customHeight="1"/>
    <row r="22488" ht="15" customHeight="1"/>
    <row r="22490" ht="15" customHeight="1"/>
    <row r="22492" ht="15" customHeight="1"/>
    <row r="22494" ht="15" customHeight="1"/>
    <row r="22496" ht="15" customHeight="1"/>
    <row r="22498" ht="15" customHeight="1"/>
    <row r="22500" ht="15" customHeight="1"/>
    <row r="22502" ht="15" customHeight="1"/>
    <row r="22504" ht="15" customHeight="1"/>
    <row r="22506" ht="15" customHeight="1"/>
    <row r="22508" ht="15" customHeight="1"/>
    <row r="22510" ht="15" customHeight="1"/>
    <row r="22512" ht="15" customHeight="1"/>
    <row r="22514" ht="15" customHeight="1"/>
    <row r="22516" ht="15" customHeight="1"/>
    <row r="22518" ht="15" customHeight="1"/>
    <row r="22520" ht="15" customHeight="1"/>
    <row r="22522" ht="15" customHeight="1"/>
    <row r="22524" ht="15" customHeight="1"/>
    <row r="22526" ht="15" customHeight="1"/>
    <row r="22528" ht="15" customHeight="1"/>
    <row r="22530" ht="15" customHeight="1"/>
    <row r="22532" ht="15" customHeight="1"/>
    <row r="22534" ht="15" customHeight="1"/>
    <row r="22536" ht="15" customHeight="1"/>
    <row r="22538" ht="15" customHeight="1"/>
    <row r="22540" ht="15" customHeight="1"/>
    <row r="22542" ht="15" customHeight="1"/>
    <row r="22544" ht="15" customHeight="1"/>
    <row r="22546" ht="15" customHeight="1"/>
    <row r="22548" ht="15" customHeight="1"/>
    <row r="22550" ht="15" customHeight="1"/>
    <row r="22552" ht="15" customHeight="1"/>
    <row r="22554" ht="15" customHeight="1"/>
    <row r="22556" ht="15" customHeight="1"/>
    <row r="22558" ht="15" customHeight="1"/>
    <row r="22560" ht="15" customHeight="1"/>
    <row r="22562" ht="15" customHeight="1"/>
    <row r="22564" ht="15" customHeight="1"/>
    <row r="22566" ht="15" customHeight="1"/>
    <row r="22568" ht="15" customHeight="1"/>
    <row r="22570" ht="15" customHeight="1"/>
    <row r="22572" ht="15" customHeight="1"/>
    <row r="22574" ht="15" customHeight="1"/>
    <row r="22576" ht="15" customHeight="1"/>
    <row r="22578" ht="15" customHeight="1"/>
    <row r="22580" ht="15" customHeight="1"/>
    <row r="22582" ht="15" customHeight="1"/>
    <row r="22584" ht="15" customHeight="1"/>
    <row r="22586" ht="15" customHeight="1"/>
    <row r="22588" ht="15" customHeight="1"/>
    <row r="22590" ht="15" customHeight="1"/>
    <row r="22592" ht="15" customHeight="1"/>
    <row r="22594" ht="15" customHeight="1"/>
    <row r="22596" ht="15" customHeight="1"/>
    <row r="22598" ht="15" customHeight="1"/>
    <row r="22600" ht="15" customHeight="1"/>
    <row r="22602" ht="15" customHeight="1"/>
    <row r="22604" ht="15" customHeight="1"/>
    <row r="22606" ht="15" customHeight="1"/>
    <row r="22608" ht="15" customHeight="1"/>
    <row r="22610" ht="15" customHeight="1"/>
    <row r="22612" ht="15" customHeight="1"/>
    <row r="22614" ht="15" customHeight="1"/>
    <row r="22616" ht="15" customHeight="1"/>
    <row r="22618" ht="15" customHeight="1"/>
    <row r="22620" ht="15" customHeight="1"/>
    <row r="22622" ht="15" customHeight="1"/>
    <row r="22624" ht="15" customHeight="1"/>
    <row r="22626" ht="15" customHeight="1"/>
    <row r="22628" ht="15" customHeight="1"/>
    <row r="22630" ht="15" customHeight="1"/>
    <row r="22632" ht="15" customHeight="1"/>
    <row r="22634" ht="15" customHeight="1"/>
    <row r="22636" ht="15" customHeight="1"/>
    <row r="22638" ht="15" customHeight="1"/>
    <row r="22640" ht="15" customHeight="1"/>
    <row r="22642" ht="15" customHeight="1"/>
    <row r="22644" ht="15" customHeight="1"/>
    <row r="22646" ht="15" customHeight="1"/>
    <row r="22648" ht="15" customHeight="1"/>
    <row r="22650" ht="15" customHeight="1"/>
    <row r="22652" ht="15" customHeight="1"/>
    <row r="22654" ht="15" customHeight="1"/>
    <row r="22656" ht="15" customHeight="1"/>
    <row r="22658" ht="15" customHeight="1"/>
    <row r="22660" ht="15" customHeight="1"/>
    <row r="22662" ht="15" customHeight="1"/>
    <row r="22664" ht="15" customHeight="1"/>
    <row r="22666" ht="15" customHeight="1"/>
    <row r="22668" ht="15" customHeight="1"/>
    <row r="22670" ht="15" customHeight="1"/>
    <row r="22672" ht="15" customHeight="1"/>
    <row r="22674" ht="15" customHeight="1"/>
    <row r="22676" ht="15" customHeight="1"/>
    <row r="22678" ht="15" customHeight="1"/>
    <row r="22680" ht="15" customHeight="1"/>
    <row r="22682" ht="15" customHeight="1"/>
    <row r="22684" ht="15" customHeight="1"/>
    <row r="22686" ht="15" customHeight="1"/>
    <row r="22688" ht="15" customHeight="1"/>
    <row r="22690" ht="15" customHeight="1"/>
    <row r="22692" ht="15" customHeight="1"/>
    <row r="22694" ht="15" customHeight="1"/>
    <row r="22696" ht="15" customHeight="1"/>
    <row r="22698" ht="15" customHeight="1"/>
    <row r="22700" ht="15" customHeight="1"/>
    <row r="22702" ht="15" customHeight="1"/>
    <row r="22704" ht="15" customHeight="1"/>
    <row r="22706" ht="15" customHeight="1"/>
    <row r="22708" ht="15" customHeight="1"/>
    <row r="22710" ht="15" customHeight="1"/>
    <row r="22712" ht="15" customHeight="1"/>
    <row r="22714" ht="15" customHeight="1"/>
    <row r="22716" ht="15" customHeight="1"/>
    <row r="22718" ht="15" customHeight="1"/>
    <row r="22720" ht="15" customHeight="1"/>
    <row r="22722" ht="15" customHeight="1"/>
    <row r="22724" ht="15" customHeight="1"/>
    <row r="22726" ht="15" customHeight="1"/>
    <row r="22728" ht="15" customHeight="1"/>
    <row r="22730" ht="15" customHeight="1"/>
    <row r="22732" ht="15" customHeight="1"/>
    <row r="22734" ht="15" customHeight="1"/>
    <row r="22736" ht="15" customHeight="1"/>
    <row r="22738" ht="15" customHeight="1"/>
    <row r="22740" ht="15" customHeight="1"/>
    <row r="22742" ht="15" customHeight="1"/>
    <row r="22744" ht="15" customHeight="1"/>
    <row r="22746" ht="15" customHeight="1"/>
    <row r="22748" ht="15" customHeight="1"/>
    <row r="22750" ht="15" customHeight="1"/>
    <row r="22752" ht="15" customHeight="1"/>
    <row r="22754" ht="15" customHeight="1"/>
    <row r="22756" ht="15" customHeight="1"/>
    <row r="22758" ht="15" customHeight="1"/>
    <row r="22760" ht="15" customHeight="1"/>
    <row r="22762" ht="15" customHeight="1"/>
    <row r="22764" ht="15" customHeight="1"/>
    <row r="22766" ht="15" customHeight="1"/>
    <row r="22768" ht="15" customHeight="1"/>
    <row r="22770" ht="15" customHeight="1"/>
    <row r="22772" ht="15" customHeight="1"/>
    <row r="22774" ht="15" customHeight="1"/>
    <row r="22776" ht="15" customHeight="1"/>
    <row r="22778" ht="15" customHeight="1"/>
    <row r="22780" ht="15" customHeight="1"/>
    <row r="22782" ht="15" customHeight="1"/>
    <row r="22784" ht="15" customHeight="1"/>
    <row r="22786" ht="15" customHeight="1"/>
    <row r="22788" ht="15" customHeight="1"/>
    <row r="22790" ht="15" customHeight="1"/>
    <row r="22792" ht="15" customHeight="1"/>
    <row r="22794" ht="15" customHeight="1"/>
    <row r="22796" ht="15" customHeight="1"/>
    <row r="22798" ht="15" customHeight="1"/>
    <row r="22800" ht="15" customHeight="1"/>
    <row r="22802" ht="15" customHeight="1"/>
    <row r="22804" ht="15" customHeight="1"/>
    <row r="22806" ht="15" customHeight="1"/>
    <row r="22808" ht="15" customHeight="1"/>
    <row r="22810" ht="15" customHeight="1"/>
    <row r="22812" ht="15" customHeight="1"/>
    <row r="22814" ht="15" customHeight="1"/>
    <row r="22816" ht="15" customHeight="1"/>
    <row r="22818" ht="15" customHeight="1"/>
    <row r="22820" ht="15" customHeight="1"/>
    <row r="22822" ht="15" customHeight="1"/>
    <row r="22824" ht="15" customHeight="1"/>
    <row r="22826" ht="15" customHeight="1"/>
    <row r="22828" ht="15" customHeight="1"/>
    <row r="22830" ht="15" customHeight="1"/>
    <row r="22832" ht="15" customHeight="1"/>
    <row r="22834" ht="15" customHeight="1"/>
    <row r="22836" ht="15" customHeight="1"/>
    <row r="22838" ht="15" customHeight="1"/>
    <row r="22840" ht="15" customHeight="1"/>
    <row r="22842" ht="15" customHeight="1"/>
    <row r="22844" ht="15" customHeight="1"/>
    <row r="22846" ht="15" customHeight="1"/>
    <row r="22848" ht="15" customHeight="1"/>
    <row r="22850" ht="15" customHeight="1"/>
    <row r="22852" ht="15" customHeight="1"/>
    <row r="22854" ht="15" customHeight="1"/>
    <row r="22856" ht="15" customHeight="1"/>
    <row r="22858" ht="15" customHeight="1"/>
    <row r="22860" ht="15" customHeight="1"/>
    <row r="22862" ht="15" customHeight="1"/>
    <row r="22864" ht="15" customHeight="1"/>
    <row r="22866" ht="15" customHeight="1"/>
    <row r="22868" ht="15" customHeight="1"/>
    <row r="22870" ht="15" customHeight="1"/>
    <row r="22872" ht="15" customHeight="1"/>
    <row r="22874" ht="15" customHeight="1"/>
    <row r="22876" ht="15" customHeight="1"/>
    <row r="22878" ht="15" customHeight="1"/>
    <row r="22880" ht="15" customHeight="1"/>
    <row r="22882" ht="15" customHeight="1"/>
    <row r="22884" ht="15" customHeight="1"/>
    <row r="22886" ht="15" customHeight="1"/>
    <row r="22888" ht="15" customHeight="1"/>
    <row r="22890" ht="15" customHeight="1"/>
    <row r="22892" ht="15" customHeight="1"/>
    <row r="22894" ht="15" customHeight="1"/>
    <row r="22896" ht="15" customHeight="1"/>
    <row r="22898" ht="15" customHeight="1"/>
    <row r="22900" ht="15" customHeight="1"/>
    <row r="22902" ht="15" customHeight="1"/>
    <row r="22904" ht="15" customHeight="1"/>
    <row r="22906" ht="15" customHeight="1"/>
    <row r="22908" ht="15" customHeight="1"/>
    <row r="22910" ht="15" customHeight="1"/>
    <row r="22912" ht="15" customHeight="1"/>
    <row r="22914" ht="15" customHeight="1"/>
    <row r="22916" ht="15" customHeight="1"/>
    <row r="22918" ht="15" customHeight="1"/>
    <row r="22920" ht="15" customHeight="1"/>
    <row r="22922" ht="15" customHeight="1"/>
    <row r="22924" ht="15" customHeight="1"/>
    <row r="22926" ht="15" customHeight="1"/>
    <row r="22928" ht="15" customHeight="1"/>
    <row r="22930" ht="15" customHeight="1"/>
    <row r="22932" ht="15" customHeight="1"/>
    <row r="22934" ht="15" customHeight="1"/>
    <row r="22936" ht="15" customHeight="1"/>
    <row r="22938" ht="15" customHeight="1"/>
    <row r="22940" ht="15" customHeight="1"/>
    <row r="22942" ht="15" customHeight="1"/>
    <row r="22944" ht="15" customHeight="1"/>
    <row r="22946" ht="15" customHeight="1"/>
    <row r="22948" ht="15" customHeight="1"/>
    <row r="22950" ht="15" customHeight="1"/>
    <row r="22952" ht="15" customHeight="1"/>
    <row r="22954" ht="15" customHeight="1"/>
    <row r="22956" ht="15" customHeight="1"/>
    <row r="22958" ht="15" customHeight="1"/>
    <row r="22960" ht="15" customHeight="1"/>
    <row r="22962" ht="15" customHeight="1"/>
    <row r="22964" ht="15" customHeight="1"/>
    <row r="22966" ht="15" customHeight="1"/>
    <row r="22968" ht="15" customHeight="1"/>
    <row r="22970" ht="15" customHeight="1"/>
    <row r="22972" ht="15" customHeight="1"/>
    <row r="22974" ht="15" customHeight="1"/>
    <row r="22976" ht="15" customHeight="1"/>
    <row r="22978" ht="15" customHeight="1"/>
    <row r="22980" ht="15" customHeight="1"/>
    <row r="22982" ht="15" customHeight="1"/>
    <row r="22984" ht="15" customHeight="1"/>
    <row r="22986" ht="15" customHeight="1"/>
    <row r="22988" ht="15" customHeight="1"/>
    <row r="22990" ht="15" customHeight="1"/>
    <row r="22992" ht="15" customHeight="1"/>
    <row r="22994" ht="15" customHeight="1"/>
    <row r="22996" ht="15" customHeight="1"/>
    <row r="22998" ht="15" customHeight="1"/>
    <row r="23000" ht="15" customHeight="1"/>
    <row r="23002" ht="15" customHeight="1"/>
    <row r="23004" ht="15" customHeight="1"/>
    <row r="23006" ht="15" customHeight="1"/>
    <row r="23008" ht="15" customHeight="1"/>
    <row r="23010" ht="15" customHeight="1"/>
    <row r="23012" ht="15" customHeight="1"/>
    <row r="23014" ht="15" customHeight="1"/>
    <row r="23016" ht="15" customHeight="1"/>
    <row r="23018" ht="15" customHeight="1"/>
    <row r="23020" ht="15" customHeight="1"/>
    <row r="23022" ht="15" customHeight="1"/>
    <row r="23024" ht="15" customHeight="1"/>
    <row r="23026" ht="15" customHeight="1"/>
    <row r="23028" ht="15" customHeight="1"/>
    <row r="23030" ht="15" customHeight="1"/>
    <row r="23032" ht="15" customHeight="1"/>
    <row r="23034" ht="15" customHeight="1"/>
    <row r="23036" ht="15" customHeight="1"/>
    <row r="23038" ht="15" customHeight="1"/>
    <row r="23040" ht="15" customHeight="1"/>
    <row r="23042" ht="15" customHeight="1"/>
    <row r="23044" ht="15" customHeight="1"/>
    <row r="23046" ht="15" customHeight="1"/>
    <row r="23048" ht="15" customHeight="1"/>
    <row r="23050" ht="15" customHeight="1"/>
    <row r="23052" ht="15" customHeight="1"/>
    <row r="23054" ht="15" customHeight="1"/>
    <row r="23056" ht="15" customHeight="1"/>
    <row r="23058" ht="15" customHeight="1"/>
    <row r="23060" ht="15" customHeight="1"/>
    <row r="23062" ht="15" customHeight="1"/>
    <row r="23064" ht="15" customHeight="1"/>
    <row r="23066" ht="15" customHeight="1"/>
    <row r="23068" ht="15" customHeight="1"/>
    <row r="23070" ht="15" customHeight="1"/>
    <row r="23072" ht="15" customHeight="1"/>
    <row r="23074" ht="15" customHeight="1"/>
    <row r="23076" ht="15" customHeight="1"/>
    <row r="23078" ht="15" customHeight="1"/>
    <row r="23080" ht="15" customHeight="1"/>
    <row r="23082" ht="15" customHeight="1"/>
    <row r="23084" ht="15" customHeight="1"/>
    <row r="23086" ht="15" customHeight="1"/>
    <row r="23088" ht="15" customHeight="1"/>
    <row r="23090" ht="15" customHeight="1"/>
    <row r="23092" ht="15" customHeight="1"/>
    <row r="23094" ht="15" customHeight="1"/>
    <row r="23096" ht="15" customHeight="1"/>
    <row r="23098" ht="15" customHeight="1"/>
    <row r="23100" ht="15" customHeight="1"/>
    <row r="23102" ht="15" customHeight="1"/>
    <row r="23104" ht="15" customHeight="1"/>
    <row r="23106" ht="15" customHeight="1"/>
    <row r="23108" ht="15" customHeight="1"/>
    <row r="23110" ht="15" customHeight="1"/>
    <row r="23112" ht="15" customHeight="1"/>
    <row r="23114" ht="15" customHeight="1"/>
    <row r="23116" ht="15" customHeight="1"/>
    <row r="23118" ht="15" customHeight="1"/>
    <row r="23120" ht="15" customHeight="1"/>
    <row r="23122" ht="15" customHeight="1"/>
    <row r="23124" ht="15" customHeight="1"/>
    <row r="23126" ht="15" customHeight="1"/>
    <row r="23128" ht="15" customHeight="1"/>
    <row r="23130" ht="15" customHeight="1"/>
    <row r="23132" ht="15" customHeight="1"/>
    <row r="23134" ht="15" customHeight="1"/>
    <row r="23136" ht="15" customHeight="1"/>
    <row r="23138" ht="15" customHeight="1"/>
    <row r="23140" ht="15" customHeight="1"/>
    <row r="23142" ht="15" customHeight="1"/>
    <row r="23144" ht="15" customHeight="1"/>
    <row r="23146" ht="15" customHeight="1"/>
    <row r="23148" ht="15" customHeight="1"/>
    <row r="23150" ht="15" customHeight="1"/>
    <row r="23152" ht="15" customHeight="1"/>
    <row r="23154" ht="15" customHeight="1"/>
    <row r="23156" ht="15" customHeight="1"/>
    <row r="23158" ht="15" customHeight="1"/>
    <row r="23160" ht="15" customHeight="1"/>
    <row r="23162" ht="15" customHeight="1"/>
    <row r="23164" ht="15" customHeight="1"/>
    <row r="23166" ht="15" customHeight="1"/>
    <row r="23168" ht="15" customHeight="1"/>
    <row r="23170" ht="15" customHeight="1"/>
    <row r="23172" ht="15" customHeight="1"/>
    <row r="23174" ht="15" customHeight="1"/>
    <row r="23176" ht="15" customHeight="1"/>
    <row r="23178" ht="15" customHeight="1"/>
    <row r="23180" ht="15" customHeight="1"/>
    <row r="23182" ht="15" customHeight="1"/>
    <row r="23184" ht="15" customHeight="1"/>
    <row r="23186" ht="15" customHeight="1"/>
    <row r="23188" ht="15" customHeight="1"/>
    <row r="23190" ht="15" customHeight="1"/>
    <row r="23192" ht="15" customHeight="1"/>
    <row r="23194" ht="15" customHeight="1"/>
    <row r="23196" ht="15" customHeight="1"/>
    <row r="23198" ht="15" customHeight="1"/>
    <row r="23200" ht="15" customHeight="1"/>
    <row r="23202" ht="15" customHeight="1"/>
    <row r="23204" ht="15" customHeight="1"/>
    <row r="23206" ht="15" customHeight="1"/>
    <row r="23208" ht="15" customHeight="1"/>
    <row r="23210" ht="15" customHeight="1"/>
    <row r="23212" ht="15" customHeight="1"/>
    <row r="23214" ht="15" customHeight="1"/>
    <row r="23216" ht="15" customHeight="1"/>
    <row r="23218" ht="15" customHeight="1"/>
    <row r="23220" ht="15" customHeight="1"/>
    <row r="23222" ht="15" customHeight="1"/>
    <row r="23224" ht="15" customHeight="1"/>
    <row r="23226" ht="15" customHeight="1"/>
    <row r="23228" ht="15" customHeight="1"/>
    <row r="23230" ht="15" customHeight="1"/>
    <row r="23232" ht="15" customHeight="1"/>
    <row r="23234" ht="15" customHeight="1"/>
    <row r="23236" ht="15" customHeight="1"/>
    <row r="23238" ht="15" customHeight="1"/>
    <row r="23240" ht="15" customHeight="1"/>
    <row r="23242" ht="15" customHeight="1"/>
    <row r="23244" ht="15" customHeight="1"/>
    <row r="23246" ht="15" customHeight="1"/>
    <row r="23248" ht="15" customHeight="1"/>
    <row r="23250" ht="15" customHeight="1"/>
    <row r="23252" ht="15" customHeight="1"/>
    <row r="23254" ht="15" customHeight="1"/>
    <row r="23256" ht="15" customHeight="1"/>
    <row r="23258" ht="15" customHeight="1"/>
    <row r="23260" ht="15" customHeight="1"/>
    <row r="23262" ht="15" customHeight="1"/>
    <row r="23264" ht="15" customHeight="1"/>
    <row r="23266" ht="15" customHeight="1"/>
    <row r="23268" ht="15" customHeight="1"/>
    <row r="23270" ht="15" customHeight="1"/>
    <row r="23272" ht="15" customHeight="1"/>
    <row r="23274" ht="15" customHeight="1"/>
    <row r="23276" ht="15" customHeight="1"/>
    <row r="23278" ht="15" customHeight="1"/>
    <row r="23280" ht="15" customHeight="1"/>
    <row r="23282" ht="15" customHeight="1"/>
    <row r="23284" ht="15" customHeight="1"/>
    <row r="23286" ht="15" customHeight="1"/>
    <row r="23288" ht="15" customHeight="1"/>
    <row r="23290" ht="15" customHeight="1"/>
    <row r="23292" ht="15" customHeight="1"/>
    <row r="23294" ht="15" customHeight="1"/>
    <row r="23296" ht="15" customHeight="1"/>
    <row r="23298" ht="15" customHeight="1"/>
    <row r="23300" ht="15" customHeight="1"/>
    <row r="23302" ht="15" customHeight="1"/>
    <row r="23304" ht="15" customHeight="1"/>
    <row r="23306" ht="15" customHeight="1"/>
    <row r="23308" ht="15" customHeight="1"/>
    <row r="23310" ht="15" customHeight="1"/>
    <row r="23312" ht="15" customHeight="1"/>
    <row r="23314" ht="15" customHeight="1"/>
    <row r="23316" ht="15" customHeight="1"/>
    <row r="23318" ht="15" customHeight="1"/>
    <row r="23320" ht="15" customHeight="1"/>
    <row r="23322" ht="15" customHeight="1"/>
    <row r="23324" ht="15" customHeight="1"/>
    <row r="23326" ht="15" customHeight="1"/>
    <row r="23328" ht="15" customHeight="1"/>
    <row r="23330" ht="15" customHeight="1"/>
    <row r="23332" ht="15" customHeight="1"/>
    <row r="23334" ht="15" customHeight="1"/>
    <row r="23336" ht="15" customHeight="1"/>
    <row r="23338" ht="15" customHeight="1"/>
    <row r="23340" ht="15" customHeight="1"/>
    <row r="23342" ht="15" customHeight="1"/>
    <row r="23344" ht="15" customHeight="1"/>
    <row r="23346" ht="15" customHeight="1"/>
    <row r="23348" ht="15" customHeight="1"/>
    <row r="23350" ht="15" customHeight="1"/>
    <row r="23352" ht="15" customHeight="1"/>
    <row r="23354" ht="15" customHeight="1"/>
    <row r="23356" ht="15" customHeight="1"/>
    <row r="23358" ht="15" customHeight="1"/>
    <row r="23360" ht="15" customHeight="1"/>
    <row r="23362" ht="15" customHeight="1"/>
    <row r="23364" ht="15" customHeight="1"/>
    <row r="23366" ht="15" customHeight="1"/>
    <row r="23368" ht="15" customHeight="1"/>
    <row r="23370" ht="15" customHeight="1"/>
    <row r="23372" ht="15" customHeight="1"/>
    <row r="23374" ht="15" customHeight="1"/>
    <row r="23376" ht="15" customHeight="1"/>
    <row r="23378" ht="15" customHeight="1"/>
    <row r="23380" ht="15" customHeight="1"/>
    <row r="23382" ht="15" customHeight="1"/>
    <row r="23384" ht="15" customHeight="1"/>
    <row r="23386" ht="15" customHeight="1"/>
    <row r="23388" ht="15" customHeight="1"/>
    <row r="23390" ht="15" customHeight="1"/>
    <row r="23392" ht="15" customHeight="1"/>
    <row r="23394" ht="15" customHeight="1"/>
    <row r="23396" ht="15" customHeight="1"/>
    <row r="23398" ht="15" customHeight="1"/>
    <row r="23400" ht="15" customHeight="1"/>
    <row r="23402" ht="15" customHeight="1"/>
    <row r="23404" ht="15" customHeight="1"/>
    <row r="23406" ht="15" customHeight="1"/>
    <row r="23408" ht="15" customHeight="1"/>
    <row r="23410" ht="15" customHeight="1"/>
    <row r="23412" ht="15" customHeight="1"/>
    <row r="23414" ht="15" customHeight="1"/>
    <row r="23416" ht="15" customHeight="1"/>
    <row r="23418" ht="15" customHeight="1"/>
    <row r="23420" ht="15" customHeight="1"/>
    <row r="23422" ht="15" customHeight="1"/>
    <row r="23424" ht="15" customHeight="1"/>
    <row r="23426" ht="15" customHeight="1"/>
    <row r="23428" ht="15" customHeight="1"/>
    <row r="23430" ht="15" customHeight="1"/>
    <row r="23432" ht="15" customHeight="1"/>
    <row r="23434" ht="15" customHeight="1"/>
    <row r="23436" ht="15" customHeight="1"/>
    <row r="23438" ht="15" customHeight="1"/>
    <row r="23440" ht="15" customHeight="1"/>
    <row r="23442" ht="15" customHeight="1"/>
    <row r="23444" ht="15" customHeight="1"/>
    <row r="23446" ht="15" customHeight="1"/>
    <row r="23448" ht="15" customHeight="1"/>
    <row r="23450" ht="15" customHeight="1"/>
    <row r="23452" ht="15" customHeight="1"/>
    <row r="23454" ht="15" customHeight="1"/>
    <row r="23456" ht="15" customHeight="1"/>
    <row r="23458" ht="15" customHeight="1"/>
    <row r="23460" ht="15" customHeight="1"/>
    <row r="23462" ht="15" customHeight="1"/>
    <row r="23464" ht="15" customHeight="1"/>
    <row r="23466" ht="15" customHeight="1"/>
    <row r="23468" ht="15" customHeight="1"/>
    <row r="23470" ht="15" customHeight="1"/>
    <row r="23472" ht="15" customHeight="1"/>
    <row r="23474" ht="15" customHeight="1"/>
    <row r="23476" ht="15" customHeight="1"/>
    <row r="23478" ht="15" customHeight="1"/>
    <row r="23480" ht="15" customHeight="1"/>
    <row r="23482" ht="15" customHeight="1"/>
    <row r="23484" ht="15" customHeight="1"/>
    <row r="23486" ht="15" customHeight="1"/>
    <row r="23488" ht="15" customHeight="1"/>
    <row r="23490" ht="15" customHeight="1"/>
    <row r="23492" ht="15" customHeight="1"/>
    <row r="23494" ht="15" customHeight="1"/>
    <row r="23496" ht="15" customHeight="1"/>
    <row r="23498" ht="15" customHeight="1"/>
    <row r="23500" ht="15" customHeight="1"/>
    <row r="23502" ht="15" customHeight="1"/>
    <row r="23504" ht="15" customHeight="1"/>
    <row r="23506" ht="15" customHeight="1"/>
    <row r="23508" ht="15" customHeight="1"/>
    <row r="23510" ht="15" customHeight="1"/>
    <row r="23512" ht="15" customHeight="1"/>
    <row r="23514" ht="15" customHeight="1"/>
    <row r="23516" ht="15" customHeight="1"/>
    <row r="23518" ht="15" customHeight="1"/>
    <row r="23520" ht="15" customHeight="1"/>
    <row r="23522" ht="15" customHeight="1"/>
    <row r="23524" ht="15" customHeight="1"/>
    <row r="23526" ht="15" customHeight="1"/>
    <row r="23528" ht="15" customHeight="1"/>
    <row r="23530" ht="15" customHeight="1"/>
    <row r="23532" ht="15" customHeight="1"/>
    <row r="23534" ht="15" customHeight="1"/>
    <row r="23536" ht="15" customHeight="1"/>
    <row r="23538" ht="15" customHeight="1"/>
    <row r="23540" ht="15" customHeight="1"/>
    <row r="23542" ht="15" customHeight="1"/>
    <row r="23544" ht="15" customHeight="1"/>
    <row r="23546" ht="15" customHeight="1"/>
    <row r="23548" ht="15" customHeight="1"/>
    <row r="23550" ht="15" customHeight="1"/>
    <row r="23552" ht="15" customHeight="1"/>
    <row r="23554" ht="15" customHeight="1"/>
    <row r="23556" ht="15" customHeight="1"/>
    <row r="23558" ht="15" customHeight="1"/>
    <row r="23560" ht="15" customHeight="1"/>
    <row r="23562" ht="15" customHeight="1"/>
    <row r="23564" ht="15" customHeight="1"/>
    <row r="23566" ht="15" customHeight="1"/>
    <row r="23568" ht="15" customHeight="1"/>
    <row r="23570" ht="15" customHeight="1"/>
    <row r="23572" ht="15" customHeight="1"/>
    <row r="23574" ht="15" customHeight="1"/>
    <row r="23576" ht="15" customHeight="1"/>
    <row r="23578" ht="15" customHeight="1"/>
    <row r="23580" ht="15" customHeight="1"/>
    <row r="23582" ht="15" customHeight="1"/>
    <row r="23584" ht="15" customHeight="1"/>
    <row r="23586" ht="15" customHeight="1"/>
    <row r="23588" ht="15" customHeight="1"/>
    <row r="23590" ht="15" customHeight="1"/>
    <row r="23592" ht="15" customHeight="1"/>
    <row r="23594" ht="15" customHeight="1"/>
    <row r="23596" ht="15" customHeight="1"/>
    <row r="23598" ht="15" customHeight="1"/>
    <row r="23600" ht="15" customHeight="1"/>
    <row r="23602" ht="15" customHeight="1"/>
    <row r="23604" ht="15" customHeight="1"/>
    <row r="23606" ht="15" customHeight="1"/>
    <row r="23608" ht="15" customHeight="1"/>
    <row r="23610" ht="15" customHeight="1"/>
    <row r="23612" ht="15" customHeight="1"/>
    <row r="23614" ht="15" customHeight="1"/>
    <row r="23616" ht="15" customHeight="1"/>
    <row r="23618" ht="15" customHeight="1"/>
    <row r="23620" ht="15" customHeight="1"/>
    <row r="23622" ht="15" customHeight="1"/>
    <row r="23624" ht="15" customHeight="1"/>
    <row r="23626" ht="15" customHeight="1"/>
    <row r="23628" ht="15" customHeight="1"/>
    <row r="23630" ht="15" customHeight="1"/>
    <row r="23632" ht="15" customHeight="1"/>
    <row r="23634" ht="15" customHeight="1"/>
    <row r="23636" ht="15" customHeight="1"/>
    <row r="23638" ht="15" customHeight="1"/>
    <row r="23640" ht="15" customHeight="1"/>
    <row r="23642" ht="15" customHeight="1"/>
    <row r="23644" ht="15" customHeight="1"/>
    <row r="23646" ht="15" customHeight="1"/>
    <row r="23648" ht="15" customHeight="1"/>
    <row r="23650" ht="15" customHeight="1"/>
    <row r="23652" ht="15" customHeight="1"/>
    <row r="23654" ht="15" customHeight="1"/>
    <row r="23656" ht="15" customHeight="1"/>
    <row r="23658" ht="15" customHeight="1"/>
    <row r="23660" ht="15" customHeight="1"/>
    <row r="23662" ht="15" customHeight="1"/>
    <row r="23664" ht="15" customHeight="1"/>
    <row r="23666" ht="15" customHeight="1"/>
    <row r="23668" ht="15" customHeight="1"/>
    <row r="23670" ht="15" customHeight="1"/>
    <row r="23672" ht="15" customHeight="1"/>
    <row r="23674" ht="15" customHeight="1"/>
    <row r="23676" ht="15" customHeight="1"/>
    <row r="23678" ht="15" customHeight="1"/>
    <row r="23680" ht="15" customHeight="1"/>
    <row r="23682" ht="15" customHeight="1"/>
    <row r="23684" ht="15" customHeight="1"/>
    <row r="23686" ht="15" customHeight="1"/>
    <row r="23688" ht="15" customHeight="1"/>
    <row r="23690" ht="15" customHeight="1"/>
    <row r="23692" ht="15" customHeight="1"/>
    <row r="23694" ht="15" customHeight="1"/>
    <row r="23696" ht="15" customHeight="1"/>
    <row r="23698" ht="15" customHeight="1"/>
    <row r="23700" ht="15" customHeight="1"/>
    <row r="23702" ht="15" customHeight="1"/>
    <row r="23704" ht="15" customHeight="1"/>
    <row r="23706" ht="15" customHeight="1"/>
    <row r="23708" ht="15" customHeight="1"/>
    <row r="23710" ht="15" customHeight="1"/>
    <row r="23712" ht="15" customHeight="1"/>
    <row r="23714" ht="15" customHeight="1"/>
    <row r="23716" ht="15" customHeight="1"/>
    <row r="23718" ht="15" customHeight="1"/>
    <row r="23720" ht="15" customHeight="1"/>
    <row r="23722" ht="15" customHeight="1"/>
    <row r="23724" ht="15" customHeight="1"/>
    <row r="23726" ht="15" customHeight="1"/>
    <row r="23728" ht="15" customHeight="1"/>
    <row r="23730" ht="15" customHeight="1"/>
    <row r="23732" ht="15" customHeight="1"/>
    <row r="23734" ht="15" customHeight="1"/>
    <row r="23736" ht="15" customHeight="1"/>
    <row r="23738" ht="15" customHeight="1"/>
    <row r="23740" ht="15" customHeight="1"/>
    <row r="23742" ht="15" customHeight="1"/>
    <row r="23744" ht="15" customHeight="1"/>
    <row r="23746" ht="15" customHeight="1"/>
    <row r="23748" ht="15" customHeight="1"/>
    <row r="23750" ht="15" customHeight="1"/>
    <row r="23752" ht="15" customHeight="1"/>
    <row r="23754" ht="15" customHeight="1"/>
    <row r="23756" ht="15" customHeight="1"/>
    <row r="23758" ht="15" customHeight="1"/>
    <row r="23760" ht="15" customHeight="1"/>
    <row r="23762" ht="15" customHeight="1"/>
    <row r="23764" ht="15" customHeight="1"/>
    <row r="23766" ht="15" customHeight="1"/>
    <row r="23768" ht="15" customHeight="1"/>
    <row r="23770" ht="15" customHeight="1"/>
    <row r="23772" ht="15" customHeight="1"/>
    <row r="23774" ht="15" customHeight="1"/>
    <row r="23776" ht="15" customHeight="1"/>
    <row r="23778" ht="15" customHeight="1"/>
    <row r="23780" ht="15" customHeight="1"/>
    <row r="23782" ht="15" customHeight="1"/>
    <row r="23784" ht="15" customHeight="1"/>
    <row r="23786" ht="15" customHeight="1"/>
    <row r="23788" ht="15" customHeight="1"/>
    <row r="23790" ht="15" customHeight="1"/>
    <row r="23792" ht="15" customHeight="1"/>
    <row r="23794" ht="15" customHeight="1"/>
    <row r="23796" ht="15" customHeight="1"/>
    <row r="23798" ht="15" customHeight="1"/>
    <row r="23800" ht="15" customHeight="1"/>
    <row r="23802" ht="15" customHeight="1"/>
    <row r="23804" ht="15" customHeight="1"/>
    <row r="23806" ht="15" customHeight="1"/>
    <row r="23808" ht="15" customHeight="1"/>
    <row r="23810" ht="15" customHeight="1"/>
    <row r="23812" ht="15" customHeight="1"/>
    <row r="23814" ht="15" customHeight="1"/>
    <row r="23816" ht="15" customHeight="1"/>
    <row r="23818" ht="15" customHeight="1"/>
    <row r="23820" ht="15" customHeight="1"/>
    <row r="23822" ht="15" customHeight="1"/>
    <row r="23824" ht="15" customHeight="1"/>
    <row r="23826" ht="15" customHeight="1"/>
    <row r="23828" ht="15" customHeight="1"/>
    <row r="23830" ht="15" customHeight="1"/>
    <row r="23832" ht="15" customHeight="1"/>
    <row r="23834" ht="15" customHeight="1"/>
    <row r="23836" ht="15" customHeight="1"/>
    <row r="23838" ht="15" customHeight="1"/>
    <row r="23840" ht="15" customHeight="1"/>
    <row r="23842" ht="15" customHeight="1"/>
    <row r="23844" ht="15" customHeight="1"/>
    <row r="23846" ht="15" customHeight="1"/>
    <row r="23848" ht="15" customHeight="1"/>
    <row r="23850" ht="15" customHeight="1"/>
    <row r="23852" ht="15" customHeight="1"/>
    <row r="23854" ht="15" customHeight="1"/>
    <row r="23856" ht="15" customHeight="1"/>
    <row r="23858" ht="15" customHeight="1"/>
    <row r="23860" ht="15" customHeight="1"/>
    <row r="23862" ht="15" customHeight="1"/>
    <row r="23864" ht="15" customHeight="1"/>
    <row r="23866" ht="15" customHeight="1"/>
    <row r="23868" ht="15" customHeight="1"/>
    <row r="23870" ht="15" customHeight="1"/>
    <row r="23872" ht="15" customHeight="1"/>
    <row r="23874" ht="15" customHeight="1"/>
    <row r="23876" ht="15" customHeight="1"/>
    <row r="23878" ht="15" customHeight="1"/>
    <row r="23880" ht="15" customHeight="1"/>
    <row r="23882" ht="15" customHeight="1"/>
    <row r="23884" ht="15" customHeight="1"/>
    <row r="23886" ht="15" customHeight="1"/>
    <row r="23888" ht="15" customHeight="1"/>
    <row r="23890" ht="15" customHeight="1"/>
    <row r="23892" ht="15" customHeight="1"/>
    <row r="23894" ht="15" customHeight="1"/>
    <row r="23896" ht="15" customHeight="1"/>
    <row r="23898" ht="15" customHeight="1"/>
    <row r="23900" ht="15" customHeight="1"/>
    <row r="23902" ht="15" customHeight="1"/>
    <row r="23904" ht="15" customHeight="1"/>
    <row r="23906" ht="15" customHeight="1"/>
    <row r="23908" ht="15" customHeight="1"/>
    <row r="23910" ht="15" customHeight="1"/>
    <row r="23912" ht="15" customHeight="1"/>
    <row r="23914" ht="15" customHeight="1"/>
    <row r="23916" ht="15" customHeight="1"/>
    <row r="23918" ht="15" customHeight="1"/>
    <row r="23920" ht="15" customHeight="1"/>
    <row r="23922" ht="15" customHeight="1"/>
    <row r="23924" ht="15" customHeight="1"/>
    <row r="23926" ht="15" customHeight="1"/>
    <row r="23928" ht="15" customHeight="1"/>
    <row r="23930" ht="15" customHeight="1"/>
    <row r="23932" ht="15" customHeight="1"/>
    <row r="23934" ht="15" customHeight="1"/>
    <row r="23936" ht="15" customHeight="1"/>
    <row r="23938" ht="15" customHeight="1"/>
    <row r="23940" ht="15" customHeight="1"/>
    <row r="23942" ht="15" customHeight="1"/>
    <row r="23944" ht="15" customHeight="1"/>
    <row r="23946" ht="15" customHeight="1"/>
    <row r="23948" ht="15" customHeight="1"/>
    <row r="23950" ht="15" customHeight="1"/>
    <row r="23952" ht="15" customHeight="1"/>
    <row r="23954" ht="15" customHeight="1"/>
    <row r="23956" ht="15" customHeight="1"/>
    <row r="23958" ht="15" customHeight="1"/>
    <row r="23960" ht="15" customHeight="1"/>
    <row r="23962" ht="15" customHeight="1"/>
    <row r="23964" ht="15" customHeight="1"/>
    <row r="23966" ht="15" customHeight="1"/>
    <row r="23968" ht="15" customHeight="1"/>
    <row r="23970" ht="15" customHeight="1"/>
    <row r="23972" ht="15" customHeight="1"/>
    <row r="23974" ht="15" customHeight="1"/>
    <row r="23976" ht="15" customHeight="1"/>
    <row r="23978" ht="15" customHeight="1"/>
    <row r="23980" ht="15" customHeight="1"/>
    <row r="23982" ht="15" customHeight="1"/>
    <row r="23984" ht="15" customHeight="1"/>
    <row r="23986" ht="15" customHeight="1"/>
    <row r="23988" ht="15" customHeight="1"/>
    <row r="23990" ht="15" customHeight="1"/>
    <row r="23992" ht="15" customHeight="1"/>
    <row r="23994" ht="15" customHeight="1"/>
    <row r="23996" ht="15" customHeight="1"/>
    <row r="23998" ht="15" customHeight="1"/>
    <row r="24000" ht="15" customHeight="1"/>
    <row r="24002" ht="15" customHeight="1"/>
    <row r="24004" ht="15" customHeight="1"/>
    <row r="24006" ht="15" customHeight="1"/>
    <row r="24008" ht="15" customHeight="1"/>
    <row r="24010" ht="15" customHeight="1"/>
    <row r="24012" ht="15" customHeight="1"/>
    <row r="24014" ht="15" customHeight="1"/>
    <row r="24016" ht="15" customHeight="1"/>
    <row r="24018" ht="15" customHeight="1"/>
    <row r="24020" ht="15" customHeight="1"/>
    <row r="24022" ht="15" customHeight="1"/>
    <row r="24024" ht="15" customHeight="1"/>
    <row r="24026" ht="15" customHeight="1"/>
    <row r="24028" ht="15" customHeight="1"/>
    <row r="24030" ht="15" customHeight="1"/>
    <row r="24032" ht="15" customHeight="1"/>
    <row r="24034" ht="15" customHeight="1"/>
    <row r="24036" ht="15" customHeight="1"/>
    <row r="24038" ht="15" customHeight="1"/>
    <row r="24040" ht="15" customHeight="1"/>
    <row r="24042" ht="15" customHeight="1"/>
    <row r="24044" ht="15" customHeight="1"/>
    <row r="24046" ht="15" customHeight="1"/>
    <row r="24048" ht="15" customHeight="1"/>
    <row r="24050" ht="15" customHeight="1"/>
    <row r="24052" ht="15" customHeight="1"/>
    <row r="24054" ht="15" customHeight="1"/>
    <row r="24056" ht="15" customHeight="1"/>
    <row r="24058" ht="15" customHeight="1"/>
    <row r="24060" ht="15" customHeight="1"/>
    <row r="24062" ht="15" customHeight="1"/>
    <row r="24064" ht="15" customHeight="1"/>
    <row r="24066" ht="15" customHeight="1"/>
    <row r="24068" ht="15" customHeight="1"/>
    <row r="24070" ht="15" customHeight="1"/>
    <row r="24072" ht="15" customHeight="1"/>
    <row r="24074" ht="15" customHeight="1"/>
    <row r="24076" ht="15" customHeight="1"/>
    <row r="24078" ht="15" customHeight="1"/>
    <row r="24080" ht="15" customHeight="1"/>
    <row r="24082" ht="15" customHeight="1"/>
    <row r="24084" ht="15" customHeight="1"/>
    <row r="24086" ht="15" customHeight="1"/>
    <row r="24088" ht="15" customHeight="1"/>
    <row r="24090" ht="15" customHeight="1"/>
    <row r="24092" ht="15" customHeight="1"/>
    <row r="24094" ht="15" customHeight="1"/>
    <row r="24096" ht="15" customHeight="1"/>
    <row r="24098" ht="15" customHeight="1"/>
    <row r="24100" ht="15" customHeight="1"/>
    <row r="24102" ht="15" customHeight="1"/>
    <row r="24104" ht="15" customHeight="1"/>
    <row r="24106" ht="15" customHeight="1"/>
    <row r="24108" ht="15" customHeight="1"/>
    <row r="24110" ht="15" customHeight="1"/>
    <row r="24112" ht="15" customHeight="1"/>
    <row r="24114" ht="15" customHeight="1"/>
    <row r="24116" ht="15" customHeight="1"/>
    <row r="24118" ht="15" customHeight="1"/>
    <row r="24120" ht="15" customHeight="1"/>
    <row r="24122" ht="15" customHeight="1"/>
    <row r="24124" ht="15" customHeight="1"/>
    <row r="24126" ht="15" customHeight="1"/>
    <row r="24128" ht="15" customHeight="1"/>
    <row r="24130" ht="15" customHeight="1"/>
    <row r="24132" ht="15" customHeight="1"/>
    <row r="24134" ht="15" customHeight="1"/>
    <row r="24136" ht="15" customHeight="1"/>
    <row r="24138" ht="15" customHeight="1"/>
    <row r="24140" ht="15" customHeight="1"/>
    <row r="24142" ht="15" customHeight="1"/>
    <row r="24144" ht="15" customHeight="1"/>
    <row r="24146" ht="15" customHeight="1"/>
    <row r="24148" ht="15" customHeight="1"/>
    <row r="24150" ht="15" customHeight="1"/>
    <row r="24152" ht="15" customHeight="1"/>
    <row r="24154" ht="15" customHeight="1"/>
    <row r="24156" ht="15" customHeight="1"/>
    <row r="24158" ht="15" customHeight="1"/>
    <row r="24160" ht="15" customHeight="1"/>
    <row r="24162" ht="15" customHeight="1"/>
    <row r="24164" ht="15" customHeight="1"/>
    <row r="24166" ht="15" customHeight="1"/>
    <row r="24168" ht="15" customHeight="1"/>
    <row r="24170" ht="15" customHeight="1"/>
    <row r="24172" ht="15" customHeight="1"/>
    <row r="24174" ht="15" customHeight="1"/>
    <row r="24176" ht="15" customHeight="1"/>
    <row r="24178" ht="15" customHeight="1"/>
    <row r="24180" ht="15" customHeight="1"/>
    <row r="24182" ht="15" customHeight="1"/>
    <row r="24184" ht="15" customHeight="1"/>
    <row r="24186" ht="15" customHeight="1"/>
    <row r="24188" ht="15" customHeight="1"/>
    <row r="24190" ht="15" customHeight="1"/>
    <row r="24192" ht="15" customHeight="1"/>
    <row r="24194" ht="15" customHeight="1"/>
    <row r="24196" ht="15" customHeight="1"/>
    <row r="24198" ht="15" customHeight="1"/>
    <row r="24200" ht="15" customHeight="1"/>
    <row r="24202" ht="15" customHeight="1"/>
    <row r="24204" ht="15" customHeight="1"/>
    <row r="24206" ht="15" customHeight="1"/>
    <row r="24208" ht="15" customHeight="1"/>
    <row r="24210" ht="15" customHeight="1"/>
    <row r="24212" ht="15" customHeight="1"/>
    <row r="24214" ht="15" customHeight="1"/>
    <row r="24216" ht="15" customHeight="1"/>
    <row r="24218" ht="15" customHeight="1"/>
    <row r="24220" ht="15" customHeight="1"/>
    <row r="24222" ht="15" customHeight="1"/>
    <row r="24224" ht="15" customHeight="1"/>
    <row r="24226" ht="15" customHeight="1"/>
    <row r="24228" ht="15" customHeight="1"/>
    <row r="24230" ht="15" customHeight="1"/>
    <row r="24232" ht="15" customHeight="1"/>
    <row r="24234" ht="15" customHeight="1"/>
    <row r="24236" ht="15" customHeight="1"/>
    <row r="24238" ht="15" customHeight="1"/>
    <row r="24240" ht="15" customHeight="1"/>
    <row r="24242" ht="15" customHeight="1"/>
    <row r="24244" ht="15" customHeight="1"/>
    <row r="24246" ht="15" customHeight="1"/>
    <row r="24248" ht="15" customHeight="1"/>
    <row r="24250" ht="15" customHeight="1"/>
    <row r="24252" ht="15" customHeight="1"/>
    <row r="24254" ht="15" customHeight="1"/>
    <row r="24256" ht="15" customHeight="1"/>
    <row r="24258" ht="15" customHeight="1"/>
    <row r="24260" ht="15" customHeight="1"/>
    <row r="24262" ht="15" customHeight="1"/>
    <row r="24264" ht="15" customHeight="1"/>
    <row r="24266" ht="15" customHeight="1"/>
    <row r="24268" ht="15" customHeight="1"/>
    <row r="24270" ht="15" customHeight="1"/>
    <row r="24272" ht="15" customHeight="1"/>
    <row r="24274" ht="15" customHeight="1"/>
    <row r="24276" ht="15" customHeight="1"/>
    <row r="24278" ht="15" customHeight="1"/>
    <row r="24280" ht="15" customHeight="1"/>
    <row r="24282" ht="15" customHeight="1"/>
    <row r="24284" ht="15" customHeight="1"/>
    <row r="24286" ht="15" customHeight="1"/>
    <row r="24288" ht="15" customHeight="1"/>
    <row r="24290" ht="15" customHeight="1"/>
    <row r="24292" ht="15" customHeight="1"/>
    <row r="24294" ht="15" customHeight="1"/>
    <row r="24296" ht="15" customHeight="1"/>
    <row r="24298" ht="15" customHeight="1"/>
    <row r="24300" ht="15" customHeight="1"/>
    <row r="24302" ht="15" customHeight="1"/>
    <row r="24304" ht="15" customHeight="1"/>
    <row r="24306" ht="15" customHeight="1"/>
    <row r="24308" ht="15" customHeight="1"/>
    <row r="24310" ht="15" customHeight="1"/>
    <row r="24312" ht="15" customHeight="1"/>
    <row r="24314" ht="15" customHeight="1"/>
    <row r="24316" ht="15" customHeight="1"/>
    <row r="24318" ht="15" customHeight="1"/>
    <row r="24320" ht="15" customHeight="1"/>
    <row r="24322" ht="15" customHeight="1"/>
    <row r="24324" ht="15" customHeight="1"/>
    <row r="24326" ht="15" customHeight="1"/>
    <row r="24328" ht="15" customHeight="1"/>
    <row r="24330" ht="15" customHeight="1"/>
    <row r="24332" ht="15" customHeight="1"/>
    <row r="24334" ht="15" customHeight="1"/>
    <row r="24336" ht="15" customHeight="1"/>
    <row r="24338" ht="15" customHeight="1"/>
    <row r="24340" ht="15" customHeight="1"/>
    <row r="24342" ht="15" customHeight="1"/>
    <row r="24344" ht="15" customHeight="1"/>
    <row r="24346" ht="15" customHeight="1"/>
    <row r="24348" ht="15" customHeight="1"/>
    <row r="24350" ht="15" customHeight="1"/>
    <row r="24352" ht="15" customHeight="1"/>
    <row r="24354" ht="15" customHeight="1"/>
    <row r="24356" ht="15" customHeight="1"/>
    <row r="24358" ht="15" customHeight="1"/>
    <row r="24360" ht="15" customHeight="1"/>
    <row r="24362" ht="15" customHeight="1"/>
    <row r="24364" ht="15" customHeight="1"/>
    <row r="24366" ht="15" customHeight="1"/>
    <row r="24368" ht="15" customHeight="1"/>
    <row r="24370" ht="15" customHeight="1"/>
    <row r="24372" ht="15" customHeight="1"/>
    <row r="24374" ht="15" customHeight="1"/>
    <row r="24376" ht="15" customHeight="1"/>
    <row r="24378" ht="15" customHeight="1"/>
    <row r="24380" ht="15" customHeight="1"/>
    <row r="24382" ht="15" customHeight="1"/>
    <row r="24384" ht="15" customHeight="1"/>
    <row r="24386" ht="15" customHeight="1"/>
    <row r="24388" ht="15" customHeight="1"/>
    <row r="24390" ht="15" customHeight="1"/>
    <row r="24392" ht="15" customHeight="1"/>
    <row r="24394" ht="15" customHeight="1"/>
    <row r="24396" ht="15" customHeight="1"/>
    <row r="24398" ht="15" customHeight="1"/>
    <row r="24400" ht="15" customHeight="1"/>
    <row r="24402" ht="15" customHeight="1"/>
    <row r="24404" ht="15" customHeight="1"/>
    <row r="24406" ht="15" customHeight="1"/>
    <row r="24408" ht="15" customHeight="1"/>
    <row r="24410" ht="15" customHeight="1"/>
    <row r="24412" ht="15" customHeight="1"/>
    <row r="24414" ht="15" customHeight="1"/>
    <row r="24416" ht="15" customHeight="1"/>
    <row r="24418" ht="15" customHeight="1"/>
    <row r="24420" ht="15" customHeight="1"/>
    <row r="24422" ht="15" customHeight="1"/>
    <row r="24424" ht="15" customHeight="1"/>
    <row r="24426" ht="15" customHeight="1"/>
    <row r="24428" ht="15" customHeight="1"/>
    <row r="24430" ht="15" customHeight="1"/>
    <row r="24432" ht="15" customHeight="1"/>
    <row r="24434" ht="15" customHeight="1"/>
    <row r="24436" ht="15" customHeight="1"/>
    <row r="24438" ht="15" customHeight="1"/>
    <row r="24440" ht="15" customHeight="1"/>
    <row r="24442" ht="15" customHeight="1"/>
    <row r="24444" ht="15" customHeight="1"/>
    <row r="24446" ht="15" customHeight="1"/>
    <row r="24448" ht="15" customHeight="1"/>
    <row r="24450" ht="15" customHeight="1"/>
    <row r="24452" ht="15" customHeight="1"/>
    <row r="24454" ht="15" customHeight="1"/>
    <row r="24456" ht="15" customHeight="1"/>
    <row r="24458" ht="15" customHeight="1"/>
    <row r="24460" ht="15" customHeight="1"/>
    <row r="24462" ht="15" customHeight="1"/>
    <row r="24464" ht="15" customHeight="1"/>
    <row r="24466" ht="15" customHeight="1"/>
    <row r="24468" ht="15" customHeight="1"/>
    <row r="24470" ht="15" customHeight="1"/>
    <row r="24472" ht="15" customHeight="1"/>
    <row r="24474" ht="15" customHeight="1"/>
    <row r="24476" ht="15" customHeight="1"/>
    <row r="24478" ht="15" customHeight="1"/>
    <row r="24480" ht="15" customHeight="1"/>
    <row r="24482" ht="15" customHeight="1"/>
    <row r="24484" ht="15" customHeight="1"/>
    <row r="24486" ht="15" customHeight="1"/>
    <row r="24488" ht="15" customHeight="1"/>
    <row r="24490" ht="15" customHeight="1"/>
    <row r="24492" ht="15" customHeight="1"/>
    <row r="24494" ht="15" customHeight="1"/>
    <row r="24496" ht="15" customHeight="1"/>
    <row r="24498" ht="15" customHeight="1"/>
    <row r="24500" ht="15" customHeight="1"/>
    <row r="24502" ht="15" customHeight="1"/>
    <row r="24504" ht="15" customHeight="1"/>
    <row r="24506" ht="15" customHeight="1"/>
    <row r="24508" ht="15" customHeight="1"/>
    <row r="24510" ht="15" customHeight="1"/>
    <row r="24512" ht="15" customHeight="1"/>
    <row r="24514" ht="15" customHeight="1"/>
    <row r="24516" ht="15" customHeight="1"/>
    <row r="24518" ht="15" customHeight="1"/>
    <row r="24520" ht="15" customHeight="1"/>
    <row r="24522" ht="15" customHeight="1"/>
    <row r="24524" ht="15" customHeight="1"/>
    <row r="24526" ht="15" customHeight="1"/>
    <row r="24528" ht="15" customHeight="1"/>
    <row r="24530" ht="15" customHeight="1"/>
    <row r="24532" ht="15" customHeight="1"/>
    <row r="24534" ht="15" customHeight="1"/>
    <row r="24536" ht="15" customHeight="1"/>
    <row r="24538" ht="15" customHeight="1"/>
    <row r="24540" ht="15" customHeight="1"/>
    <row r="24542" ht="15" customHeight="1"/>
    <row r="24544" ht="15" customHeight="1"/>
    <row r="24546" ht="15" customHeight="1"/>
    <row r="24548" ht="15" customHeight="1"/>
    <row r="24550" ht="15" customHeight="1"/>
    <row r="24552" ht="15" customHeight="1"/>
    <row r="24554" ht="15" customHeight="1"/>
    <row r="24556" ht="15" customHeight="1"/>
    <row r="24558" ht="15" customHeight="1"/>
    <row r="24560" ht="15" customHeight="1"/>
    <row r="24562" ht="15" customHeight="1"/>
    <row r="24564" ht="15" customHeight="1"/>
    <row r="24566" ht="15" customHeight="1"/>
    <row r="24568" ht="15" customHeight="1"/>
    <row r="24570" ht="15" customHeight="1"/>
    <row r="24572" ht="15" customHeight="1"/>
    <row r="24574" ht="15" customHeight="1"/>
    <row r="24576" ht="15" customHeight="1"/>
    <row r="24578" ht="15" customHeight="1"/>
    <row r="24580" ht="15" customHeight="1"/>
    <row r="24582" ht="15" customHeight="1"/>
    <row r="24584" ht="15" customHeight="1"/>
    <row r="24586" ht="15" customHeight="1"/>
    <row r="24588" ht="15" customHeight="1"/>
    <row r="24590" ht="15" customHeight="1"/>
    <row r="24592" ht="15" customHeight="1"/>
    <row r="24594" ht="15" customHeight="1"/>
    <row r="24596" ht="15" customHeight="1"/>
    <row r="24598" ht="15" customHeight="1"/>
    <row r="24600" ht="15" customHeight="1"/>
    <row r="24602" ht="15" customHeight="1"/>
    <row r="24604" ht="15" customHeight="1"/>
    <row r="24606" ht="15" customHeight="1"/>
    <row r="24608" ht="15" customHeight="1"/>
    <row r="24610" ht="15" customHeight="1"/>
    <row r="24612" ht="15" customHeight="1"/>
    <row r="24614" ht="15" customHeight="1"/>
    <row r="24616" ht="15" customHeight="1"/>
    <row r="24618" ht="15" customHeight="1"/>
    <row r="24620" ht="15" customHeight="1"/>
    <row r="24622" ht="15" customHeight="1"/>
    <row r="24624" ht="15" customHeight="1"/>
    <row r="24626" ht="15" customHeight="1"/>
    <row r="24628" ht="15" customHeight="1"/>
    <row r="24630" ht="15" customHeight="1"/>
    <row r="24632" ht="15" customHeight="1"/>
    <row r="24634" ht="15" customHeight="1"/>
    <row r="24636" ht="15" customHeight="1"/>
    <row r="24638" ht="15" customHeight="1"/>
    <row r="24640" ht="15" customHeight="1"/>
    <row r="24642" ht="15" customHeight="1"/>
    <row r="24644" ht="15" customHeight="1"/>
    <row r="24646" ht="15" customHeight="1"/>
    <row r="24648" ht="15" customHeight="1"/>
    <row r="24650" ht="15" customHeight="1"/>
    <row r="24652" ht="15" customHeight="1"/>
    <row r="24654" ht="15" customHeight="1"/>
    <row r="24656" ht="15" customHeight="1"/>
    <row r="24658" ht="15" customHeight="1"/>
    <row r="24660" ht="15" customHeight="1"/>
    <row r="24662" ht="15" customHeight="1"/>
    <row r="24664" ht="15" customHeight="1"/>
    <row r="24666" ht="15" customHeight="1"/>
    <row r="24668" ht="15" customHeight="1"/>
    <row r="24670" ht="15" customHeight="1"/>
    <row r="24672" ht="15" customHeight="1"/>
    <row r="24674" ht="15" customHeight="1"/>
    <row r="24676" ht="15" customHeight="1"/>
    <row r="24678" ht="15" customHeight="1"/>
    <row r="24680" ht="15" customHeight="1"/>
    <row r="24682" ht="15" customHeight="1"/>
    <row r="24684" ht="15" customHeight="1"/>
    <row r="24686" ht="15" customHeight="1"/>
    <row r="24688" ht="15" customHeight="1"/>
    <row r="24690" ht="15" customHeight="1"/>
    <row r="24692" ht="15" customHeight="1"/>
    <row r="24694" ht="15" customHeight="1"/>
    <row r="24696" ht="15" customHeight="1"/>
    <row r="24698" ht="15" customHeight="1"/>
    <row r="24700" ht="15" customHeight="1"/>
    <row r="24702" ht="15" customHeight="1"/>
    <row r="24704" ht="15" customHeight="1"/>
    <row r="24706" ht="15" customHeight="1"/>
    <row r="24708" ht="15" customHeight="1"/>
    <row r="24710" ht="15" customHeight="1"/>
    <row r="24712" ht="15" customHeight="1"/>
    <row r="24714" ht="15" customHeight="1"/>
    <row r="24716" ht="15" customHeight="1"/>
    <row r="24718" ht="15" customHeight="1"/>
    <row r="24720" ht="15" customHeight="1"/>
    <row r="24722" ht="15" customHeight="1"/>
    <row r="24724" ht="15" customHeight="1"/>
    <row r="24726" ht="15" customHeight="1"/>
    <row r="24728" ht="15" customHeight="1"/>
    <row r="24730" ht="15" customHeight="1"/>
    <row r="24732" ht="15" customHeight="1"/>
    <row r="24734" ht="15" customHeight="1"/>
    <row r="24736" ht="15" customHeight="1"/>
    <row r="24738" ht="15" customHeight="1"/>
    <row r="24740" ht="15" customHeight="1"/>
    <row r="24742" ht="15" customHeight="1"/>
    <row r="24744" ht="15" customHeight="1"/>
    <row r="24746" ht="15" customHeight="1"/>
    <row r="24748" ht="15" customHeight="1"/>
    <row r="24750" ht="15" customHeight="1"/>
    <row r="24752" ht="15" customHeight="1"/>
    <row r="24754" ht="15" customHeight="1"/>
    <row r="24756" ht="15" customHeight="1"/>
    <row r="24758" ht="15" customHeight="1"/>
    <row r="24760" ht="15" customHeight="1"/>
    <row r="24762" ht="15" customHeight="1"/>
    <row r="24764" ht="15" customHeight="1"/>
    <row r="24766" ht="15" customHeight="1"/>
    <row r="24768" ht="15" customHeight="1"/>
    <row r="24770" ht="15" customHeight="1"/>
    <row r="24772" ht="15" customHeight="1"/>
    <row r="24774" ht="15" customHeight="1"/>
    <row r="24776" ht="15" customHeight="1"/>
    <row r="24778" ht="15" customHeight="1"/>
    <row r="24780" ht="15" customHeight="1"/>
    <row r="24782" ht="15" customHeight="1"/>
    <row r="24784" ht="15" customHeight="1"/>
    <row r="24786" ht="15" customHeight="1"/>
    <row r="24788" ht="15" customHeight="1"/>
    <row r="24790" ht="15" customHeight="1"/>
    <row r="24792" ht="15" customHeight="1"/>
    <row r="24794" ht="15" customHeight="1"/>
    <row r="24796" ht="15" customHeight="1"/>
    <row r="24798" ht="15" customHeight="1"/>
    <row r="24800" ht="15" customHeight="1"/>
    <row r="24802" ht="15" customHeight="1"/>
    <row r="24804" ht="15" customHeight="1"/>
    <row r="24806" ht="15" customHeight="1"/>
    <row r="24808" ht="15" customHeight="1"/>
    <row r="24810" ht="15" customHeight="1"/>
    <row r="24812" ht="15" customHeight="1"/>
    <row r="24814" ht="15" customHeight="1"/>
    <row r="24816" ht="15" customHeight="1"/>
    <row r="24818" ht="15" customHeight="1"/>
    <row r="24820" ht="15" customHeight="1"/>
    <row r="24822" ht="15" customHeight="1"/>
    <row r="24824" ht="15" customHeight="1"/>
    <row r="24826" ht="15" customHeight="1"/>
    <row r="24828" ht="15" customHeight="1"/>
    <row r="24830" ht="15" customHeight="1"/>
    <row r="24832" ht="15" customHeight="1"/>
    <row r="24834" ht="15" customHeight="1"/>
    <row r="24836" ht="15" customHeight="1"/>
    <row r="24838" ht="15" customHeight="1"/>
    <row r="24840" ht="15" customHeight="1"/>
    <row r="24842" ht="15" customHeight="1"/>
    <row r="24844" ht="15" customHeight="1"/>
    <row r="24846" ht="15" customHeight="1"/>
    <row r="24848" ht="15" customHeight="1"/>
    <row r="24850" ht="15" customHeight="1"/>
    <row r="24852" ht="15" customHeight="1"/>
    <row r="24854" ht="15" customHeight="1"/>
    <row r="24856" ht="15" customHeight="1"/>
    <row r="24858" ht="15" customHeight="1"/>
    <row r="24860" ht="15" customHeight="1"/>
    <row r="24862" ht="15" customHeight="1"/>
    <row r="24864" ht="15" customHeight="1"/>
    <row r="24866" ht="15" customHeight="1"/>
    <row r="24868" ht="15" customHeight="1"/>
    <row r="24870" ht="15" customHeight="1"/>
    <row r="24872" ht="15" customHeight="1"/>
    <row r="24874" ht="15" customHeight="1"/>
    <row r="24876" ht="15" customHeight="1"/>
    <row r="24878" ht="15" customHeight="1"/>
    <row r="24880" ht="15" customHeight="1"/>
    <row r="24882" ht="15" customHeight="1"/>
    <row r="24884" ht="15" customHeight="1"/>
    <row r="24886" ht="15" customHeight="1"/>
    <row r="24888" ht="15" customHeight="1"/>
    <row r="24890" ht="15" customHeight="1"/>
    <row r="24892" ht="15" customHeight="1"/>
    <row r="24894" ht="15" customHeight="1"/>
    <row r="24896" ht="15" customHeight="1"/>
    <row r="24898" ht="15" customHeight="1"/>
    <row r="24900" ht="15" customHeight="1"/>
    <row r="24902" ht="15" customHeight="1"/>
    <row r="24904" ht="15" customHeight="1"/>
    <row r="24906" ht="15" customHeight="1"/>
    <row r="24908" ht="15" customHeight="1"/>
    <row r="24910" ht="15" customHeight="1"/>
    <row r="24912" ht="15" customHeight="1"/>
    <row r="24914" ht="15" customHeight="1"/>
    <row r="24916" ht="15" customHeight="1"/>
    <row r="24918" ht="15" customHeight="1"/>
    <row r="24920" ht="15" customHeight="1"/>
    <row r="24922" ht="15" customHeight="1"/>
    <row r="24924" ht="15" customHeight="1"/>
    <row r="24926" ht="15" customHeight="1"/>
    <row r="24928" ht="15" customHeight="1"/>
    <row r="24930" ht="15" customHeight="1"/>
    <row r="24932" ht="15" customHeight="1"/>
    <row r="24934" ht="15" customHeight="1"/>
    <row r="24936" ht="15" customHeight="1"/>
    <row r="24938" ht="15" customHeight="1"/>
    <row r="24940" ht="15" customHeight="1"/>
    <row r="24942" ht="15" customHeight="1"/>
    <row r="24944" ht="15" customHeight="1"/>
    <row r="24946" ht="15" customHeight="1"/>
    <row r="24948" ht="15" customHeight="1"/>
    <row r="24950" ht="15" customHeight="1"/>
    <row r="24952" ht="15" customHeight="1"/>
    <row r="24954" ht="15" customHeight="1"/>
    <row r="24956" ht="15" customHeight="1"/>
    <row r="24958" ht="15" customHeight="1"/>
    <row r="24960" ht="15" customHeight="1"/>
    <row r="24962" ht="15" customHeight="1"/>
    <row r="24964" ht="15" customHeight="1"/>
    <row r="24966" ht="15" customHeight="1"/>
    <row r="24968" ht="15" customHeight="1"/>
    <row r="24970" ht="15" customHeight="1"/>
    <row r="24972" ht="15" customHeight="1"/>
    <row r="24974" ht="15" customHeight="1"/>
    <row r="24976" ht="15" customHeight="1"/>
    <row r="24978" ht="15" customHeight="1"/>
    <row r="24980" ht="15" customHeight="1"/>
    <row r="24982" ht="15" customHeight="1"/>
    <row r="24984" ht="15" customHeight="1"/>
    <row r="24986" ht="15" customHeight="1"/>
    <row r="24988" ht="15" customHeight="1"/>
    <row r="24990" ht="15" customHeight="1"/>
    <row r="24992" ht="15" customHeight="1"/>
    <row r="24994" ht="15" customHeight="1"/>
    <row r="24996" ht="15" customHeight="1"/>
    <row r="24998" ht="15" customHeight="1"/>
    <row r="25000" ht="15" customHeight="1"/>
    <row r="25002" ht="15" customHeight="1"/>
    <row r="25004" ht="15" customHeight="1"/>
    <row r="25006" ht="15" customHeight="1"/>
    <row r="25008" ht="15" customHeight="1"/>
    <row r="25010" ht="15" customHeight="1"/>
    <row r="25012" ht="15" customHeight="1"/>
    <row r="25014" ht="15" customHeight="1"/>
    <row r="25016" ht="15" customHeight="1"/>
    <row r="25018" ht="15" customHeight="1"/>
    <row r="25020" ht="15" customHeight="1"/>
    <row r="25022" ht="15" customHeight="1"/>
    <row r="25024" ht="15" customHeight="1"/>
    <row r="25026" ht="15" customHeight="1"/>
    <row r="25028" ht="15" customHeight="1"/>
    <row r="25030" ht="15" customHeight="1"/>
    <row r="25032" ht="15" customHeight="1"/>
    <row r="25034" ht="15" customHeight="1"/>
    <row r="25036" ht="15" customHeight="1"/>
    <row r="25038" ht="15" customHeight="1"/>
    <row r="25040" ht="15" customHeight="1"/>
    <row r="25042" ht="15" customHeight="1"/>
    <row r="25044" ht="15" customHeight="1"/>
    <row r="25046" ht="15" customHeight="1"/>
    <row r="25048" ht="15" customHeight="1"/>
    <row r="25050" ht="15" customHeight="1"/>
    <row r="25052" ht="15" customHeight="1"/>
    <row r="25054" ht="15" customHeight="1"/>
    <row r="25056" ht="15" customHeight="1"/>
    <row r="25058" ht="15" customHeight="1"/>
    <row r="25060" ht="15" customHeight="1"/>
    <row r="25062" ht="15" customHeight="1"/>
    <row r="25064" ht="15" customHeight="1"/>
    <row r="25066" ht="15" customHeight="1"/>
    <row r="25068" ht="15" customHeight="1"/>
    <row r="25070" ht="15" customHeight="1"/>
    <row r="25072" ht="15" customHeight="1"/>
    <row r="25074" ht="15" customHeight="1"/>
    <row r="25076" ht="15" customHeight="1"/>
    <row r="25078" ht="15" customHeight="1"/>
    <row r="25080" ht="15" customHeight="1"/>
    <row r="25082" ht="15" customHeight="1"/>
    <row r="25084" ht="15" customHeight="1"/>
    <row r="25086" ht="15" customHeight="1"/>
    <row r="25088" ht="15" customHeight="1"/>
    <row r="25090" ht="15" customHeight="1"/>
    <row r="25092" ht="15" customHeight="1"/>
    <row r="25094" ht="15" customHeight="1"/>
    <row r="25096" ht="15" customHeight="1"/>
    <row r="25098" ht="15" customHeight="1"/>
    <row r="25100" ht="15" customHeight="1"/>
    <row r="25102" ht="15" customHeight="1"/>
    <row r="25104" ht="15" customHeight="1"/>
    <row r="25106" ht="15" customHeight="1"/>
    <row r="25108" ht="15" customHeight="1"/>
    <row r="25110" ht="15" customHeight="1"/>
    <row r="25112" ht="15" customHeight="1"/>
    <row r="25114" ht="15" customHeight="1"/>
    <row r="25116" ht="15" customHeight="1"/>
    <row r="25118" ht="15" customHeight="1"/>
    <row r="25120" ht="15" customHeight="1"/>
    <row r="25122" ht="15" customHeight="1"/>
    <row r="25124" ht="15" customHeight="1"/>
    <row r="25126" ht="15" customHeight="1"/>
    <row r="25128" ht="15" customHeight="1"/>
    <row r="25130" ht="15" customHeight="1"/>
    <row r="25132" ht="15" customHeight="1"/>
    <row r="25134" ht="15" customHeight="1"/>
    <row r="25136" ht="15" customHeight="1"/>
    <row r="25138" ht="15" customHeight="1"/>
    <row r="25140" ht="15" customHeight="1"/>
    <row r="25142" ht="15" customHeight="1"/>
    <row r="25144" ht="15" customHeight="1"/>
    <row r="25146" ht="15" customHeight="1"/>
    <row r="25148" ht="15" customHeight="1"/>
    <row r="25150" ht="15" customHeight="1"/>
    <row r="25152" ht="15" customHeight="1"/>
    <row r="25154" ht="15" customHeight="1"/>
    <row r="25156" ht="15" customHeight="1"/>
    <row r="25158" ht="15" customHeight="1"/>
    <row r="25160" ht="15" customHeight="1"/>
    <row r="25162" ht="15" customHeight="1"/>
    <row r="25164" ht="15" customHeight="1"/>
    <row r="25166" ht="15" customHeight="1"/>
    <row r="25168" ht="15" customHeight="1"/>
    <row r="25170" ht="15" customHeight="1"/>
    <row r="25172" ht="15" customHeight="1"/>
    <row r="25174" ht="15" customHeight="1"/>
    <row r="25176" ht="15" customHeight="1"/>
    <row r="25178" ht="15" customHeight="1"/>
    <row r="25180" ht="15" customHeight="1"/>
    <row r="25182" ht="15" customHeight="1"/>
    <row r="25184" ht="15" customHeight="1"/>
    <row r="25186" ht="15" customHeight="1"/>
    <row r="25188" ht="15" customHeight="1"/>
    <row r="25190" ht="15" customHeight="1"/>
    <row r="25192" ht="15" customHeight="1"/>
    <row r="25194" ht="15" customHeight="1"/>
    <row r="25196" ht="15" customHeight="1"/>
    <row r="25198" ht="15" customHeight="1"/>
    <row r="25200" ht="15" customHeight="1"/>
    <row r="25202" ht="15" customHeight="1"/>
    <row r="25204" ht="15" customHeight="1"/>
    <row r="25206" ht="15" customHeight="1"/>
    <row r="25208" ht="15" customHeight="1"/>
    <row r="25210" ht="15" customHeight="1"/>
    <row r="25212" ht="15" customHeight="1"/>
    <row r="25214" ht="15" customHeight="1"/>
    <row r="25216" ht="15" customHeight="1"/>
    <row r="25218" ht="15" customHeight="1"/>
    <row r="25220" ht="15" customHeight="1"/>
    <row r="25222" ht="15" customHeight="1"/>
    <row r="25224" ht="15" customHeight="1"/>
    <row r="25226" ht="15" customHeight="1"/>
    <row r="25228" ht="15" customHeight="1"/>
    <row r="25230" ht="15" customHeight="1"/>
    <row r="25232" ht="15" customHeight="1"/>
    <row r="25234" ht="15" customHeight="1"/>
    <row r="25236" ht="15" customHeight="1"/>
    <row r="25238" ht="15" customHeight="1"/>
    <row r="25240" ht="15" customHeight="1"/>
    <row r="25242" ht="15" customHeight="1"/>
    <row r="25244" ht="15" customHeight="1"/>
    <row r="25246" ht="15" customHeight="1"/>
    <row r="25248" ht="15" customHeight="1"/>
    <row r="25250" ht="15" customHeight="1"/>
    <row r="25252" ht="15" customHeight="1"/>
    <row r="25254" ht="15" customHeight="1"/>
    <row r="25256" ht="15" customHeight="1"/>
    <row r="25258" ht="15" customHeight="1"/>
    <row r="25260" ht="15" customHeight="1"/>
    <row r="25262" ht="15" customHeight="1"/>
    <row r="25264" ht="15" customHeight="1"/>
    <row r="25266" ht="15" customHeight="1"/>
    <row r="25268" ht="15" customHeight="1"/>
    <row r="25270" ht="15" customHeight="1"/>
    <row r="25272" ht="15" customHeight="1"/>
    <row r="25274" ht="15" customHeight="1"/>
    <row r="25276" ht="15" customHeight="1"/>
    <row r="25278" ht="15" customHeight="1"/>
    <row r="25280" ht="15" customHeight="1"/>
    <row r="25282" ht="15" customHeight="1"/>
    <row r="25284" ht="15" customHeight="1"/>
    <row r="25286" ht="15" customHeight="1"/>
    <row r="25288" ht="15" customHeight="1"/>
    <row r="25290" ht="15" customHeight="1"/>
    <row r="25292" ht="15" customHeight="1"/>
    <row r="25294" ht="15" customHeight="1"/>
    <row r="25296" ht="15" customHeight="1"/>
    <row r="25298" ht="15" customHeight="1"/>
    <row r="25300" ht="15" customHeight="1"/>
    <row r="25302" ht="15" customHeight="1"/>
    <row r="25304" ht="15" customHeight="1"/>
    <row r="25306" ht="15" customHeight="1"/>
    <row r="25308" ht="15" customHeight="1"/>
    <row r="25310" ht="15" customHeight="1"/>
    <row r="25312" ht="15" customHeight="1"/>
    <row r="25314" ht="15" customHeight="1"/>
    <row r="25316" ht="15" customHeight="1"/>
    <row r="25318" ht="15" customHeight="1"/>
    <row r="25320" ht="15" customHeight="1"/>
    <row r="25322" ht="15" customHeight="1"/>
    <row r="25324" ht="15" customHeight="1"/>
    <row r="25326" ht="15" customHeight="1"/>
    <row r="25328" ht="15" customHeight="1"/>
    <row r="25330" ht="15" customHeight="1"/>
    <row r="25332" ht="15" customHeight="1"/>
    <row r="25334" ht="15" customHeight="1"/>
    <row r="25336" ht="15" customHeight="1"/>
    <row r="25338" ht="15" customHeight="1"/>
    <row r="25340" ht="15" customHeight="1"/>
    <row r="25342" ht="15" customHeight="1"/>
    <row r="25344" ht="15" customHeight="1"/>
    <row r="25346" ht="15" customHeight="1"/>
    <row r="25348" ht="15" customHeight="1"/>
    <row r="25350" ht="15" customHeight="1"/>
    <row r="25352" ht="15" customHeight="1"/>
    <row r="25354" ht="15" customHeight="1"/>
    <row r="25356" ht="15" customHeight="1"/>
    <row r="25358" ht="15" customHeight="1"/>
    <row r="25360" ht="15" customHeight="1"/>
    <row r="25362" ht="15" customHeight="1"/>
    <row r="25364" ht="15" customHeight="1"/>
    <row r="25366" ht="15" customHeight="1"/>
    <row r="25368" ht="15" customHeight="1"/>
    <row r="25370" ht="15" customHeight="1"/>
    <row r="25372" ht="15" customHeight="1"/>
    <row r="25374" ht="15" customHeight="1"/>
    <row r="25376" ht="15" customHeight="1"/>
    <row r="25378" ht="15" customHeight="1"/>
    <row r="25380" ht="15" customHeight="1"/>
    <row r="25382" ht="15" customHeight="1"/>
    <row r="25384" ht="15" customHeight="1"/>
    <row r="25386" ht="15" customHeight="1"/>
    <row r="25388" ht="15" customHeight="1"/>
    <row r="25390" ht="15" customHeight="1"/>
    <row r="25392" ht="15" customHeight="1"/>
    <row r="25394" ht="15" customHeight="1"/>
    <row r="25396" ht="15" customHeight="1"/>
    <row r="25398" ht="15" customHeight="1"/>
    <row r="25400" ht="15" customHeight="1"/>
    <row r="25402" ht="15" customHeight="1"/>
    <row r="25404" ht="15" customHeight="1"/>
    <row r="25406" ht="15" customHeight="1"/>
    <row r="25408" ht="15" customHeight="1"/>
    <row r="25410" ht="15" customHeight="1"/>
    <row r="25412" ht="15" customHeight="1"/>
    <row r="25414" ht="15" customHeight="1"/>
    <row r="25416" ht="15" customHeight="1"/>
    <row r="25418" ht="15" customHeight="1"/>
    <row r="25420" ht="15" customHeight="1"/>
    <row r="25422" ht="15" customHeight="1"/>
    <row r="25424" ht="15" customHeight="1"/>
    <row r="25426" ht="15" customHeight="1"/>
    <row r="25428" ht="15" customHeight="1"/>
    <row r="25430" ht="15" customHeight="1"/>
    <row r="25432" ht="15" customHeight="1"/>
    <row r="25434" ht="15" customHeight="1"/>
    <row r="25436" ht="15" customHeight="1"/>
    <row r="25438" ht="15" customHeight="1"/>
    <row r="25440" ht="15" customHeight="1"/>
    <row r="25442" ht="15" customHeight="1"/>
    <row r="25444" ht="15" customHeight="1"/>
    <row r="25446" ht="15" customHeight="1"/>
    <row r="25448" ht="15" customHeight="1"/>
    <row r="25450" ht="15" customHeight="1"/>
    <row r="25452" ht="15" customHeight="1"/>
    <row r="25454" ht="15" customHeight="1"/>
    <row r="25456" ht="15" customHeight="1"/>
    <row r="25458" ht="15" customHeight="1"/>
    <row r="25460" ht="15" customHeight="1"/>
    <row r="25462" ht="15" customHeight="1"/>
    <row r="25464" ht="15" customHeight="1"/>
    <row r="25466" ht="15" customHeight="1"/>
    <row r="25468" ht="15" customHeight="1"/>
    <row r="25470" ht="15" customHeight="1"/>
    <row r="25472" ht="15" customHeight="1"/>
    <row r="25474" ht="15" customHeight="1"/>
    <row r="25476" ht="15" customHeight="1"/>
    <row r="25478" ht="15" customHeight="1"/>
    <row r="25480" ht="15" customHeight="1"/>
    <row r="25482" ht="15" customHeight="1"/>
    <row r="25484" ht="15" customHeight="1"/>
    <row r="25486" ht="15" customHeight="1"/>
    <row r="25488" ht="15" customHeight="1"/>
    <row r="25490" ht="15" customHeight="1"/>
    <row r="25492" ht="15" customHeight="1"/>
    <row r="25494" ht="15" customHeight="1"/>
    <row r="25496" ht="15" customHeight="1"/>
    <row r="25498" ht="15" customHeight="1"/>
    <row r="25500" ht="15" customHeight="1"/>
    <row r="25502" ht="15" customHeight="1"/>
    <row r="25504" ht="15" customHeight="1"/>
    <row r="25506" ht="15" customHeight="1"/>
    <row r="25508" ht="15" customHeight="1"/>
    <row r="25510" ht="15" customHeight="1"/>
    <row r="25512" ht="15" customHeight="1"/>
    <row r="25514" ht="15" customHeight="1"/>
    <row r="25516" ht="15" customHeight="1"/>
    <row r="25518" ht="15" customHeight="1"/>
    <row r="25520" ht="15" customHeight="1"/>
    <row r="25522" ht="15" customHeight="1"/>
    <row r="25524" ht="15" customHeight="1"/>
    <row r="25526" ht="15" customHeight="1"/>
    <row r="25528" ht="15" customHeight="1"/>
    <row r="25530" ht="15" customHeight="1"/>
    <row r="25532" ht="15" customHeight="1"/>
    <row r="25534" ht="15" customHeight="1"/>
    <row r="25536" ht="15" customHeight="1"/>
    <row r="25538" ht="15" customHeight="1"/>
    <row r="25540" ht="15" customHeight="1"/>
    <row r="25542" ht="15" customHeight="1"/>
    <row r="25544" ht="15" customHeight="1"/>
    <row r="25546" ht="15" customHeight="1"/>
    <row r="25548" ht="15" customHeight="1"/>
    <row r="25550" ht="15" customHeight="1"/>
    <row r="25552" ht="15" customHeight="1"/>
    <row r="25554" ht="15" customHeight="1"/>
    <row r="25556" ht="15" customHeight="1"/>
    <row r="25558" ht="15" customHeight="1"/>
    <row r="25560" ht="15" customHeight="1"/>
    <row r="25562" ht="15" customHeight="1"/>
    <row r="25564" ht="15" customHeight="1"/>
    <row r="25566" ht="15" customHeight="1"/>
    <row r="25568" ht="15" customHeight="1"/>
    <row r="25570" ht="15" customHeight="1"/>
    <row r="25572" ht="15" customHeight="1"/>
    <row r="25574" ht="15" customHeight="1"/>
    <row r="25576" ht="15" customHeight="1"/>
    <row r="25578" ht="15" customHeight="1"/>
    <row r="25580" ht="15" customHeight="1"/>
    <row r="25582" ht="15" customHeight="1"/>
    <row r="25584" ht="15" customHeight="1"/>
    <row r="25586" ht="15" customHeight="1"/>
    <row r="25588" ht="15" customHeight="1"/>
    <row r="25590" ht="15" customHeight="1"/>
    <row r="25592" ht="15" customHeight="1"/>
    <row r="25594" ht="15" customHeight="1"/>
    <row r="25596" ht="15" customHeight="1"/>
    <row r="25598" ht="15" customHeight="1"/>
    <row r="25600" ht="15" customHeight="1"/>
    <row r="25602" ht="15" customHeight="1"/>
    <row r="25604" ht="15" customHeight="1"/>
    <row r="25606" ht="15" customHeight="1"/>
    <row r="25608" ht="15" customHeight="1"/>
    <row r="25610" ht="15" customHeight="1"/>
    <row r="25612" ht="15" customHeight="1"/>
    <row r="25614" ht="15" customHeight="1"/>
    <row r="25616" ht="15" customHeight="1"/>
    <row r="25618" ht="15" customHeight="1"/>
    <row r="25620" ht="15" customHeight="1"/>
    <row r="25622" ht="15" customHeight="1"/>
    <row r="25624" ht="15" customHeight="1"/>
    <row r="25626" ht="15" customHeight="1"/>
    <row r="25628" ht="15" customHeight="1"/>
    <row r="25630" ht="15" customHeight="1"/>
    <row r="25632" ht="15" customHeight="1"/>
    <row r="25634" ht="15" customHeight="1"/>
    <row r="25636" ht="15" customHeight="1"/>
    <row r="25638" ht="15" customHeight="1"/>
    <row r="25640" ht="15" customHeight="1"/>
    <row r="25642" ht="15" customHeight="1"/>
    <row r="25644" ht="15" customHeight="1"/>
    <row r="25646" ht="15" customHeight="1"/>
    <row r="25648" ht="15" customHeight="1"/>
    <row r="25650" ht="15" customHeight="1"/>
    <row r="25652" ht="15" customHeight="1"/>
    <row r="25654" ht="15" customHeight="1"/>
    <row r="25656" ht="15" customHeight="1"/>
    <row r="25658" ht="15" customHeight="1"/>
    <row r="25660" ht="15" customHeight="1"/>
    <row r="25662" ht="15" customHeight="1"/>
    <row r="25664" ht="15" customHeight="1"/>
    <row r="25666" ht="15" customHeight="1"/>
    <row r="25668" ht="15" customHeight="1"/>
    <row r="25670" ht="15" customHeight="1"/>
    <row r="25672" ht="15" customHeight="1"/>
    <row r="25674" ht="15" customHeight="1"/>
    <row r="25676" ht="15" customHeight="1"/>
    <row r="25678" ht="15" customHeight="1"/>
    <row r="25680" ht="15" customHeight="1"/>
    <row r="25682" ht="15" customHeight="1"/>
    <row r="25684" ht="15" customHeight="1"/>
    <row r="25686" ht="15" customHeight="1"/>
    <row r="25688" ht="15" customHeight="1"/>
    <row r="25690" ht="15" customHeight="1"/>
    <row r="25692" ht="15" customHeight="1"/>
    <row r="25694" ht="15" customHeight="1"/>
    <row r="25696" ht="15" customHeight="1"/>
    <row r="25698" ht="15" customHeight="1"/>
    <row r="25700" ht="15" customHeight="1"/>
    <row r="25702" ht="15" customHeight="1"/>
    <row r="25704" ht="15" customHeight="1"/>
    <row r="25706" ht="15" customHeight="1"/>
    <row r="25708" ht="15" customHeight="1"/>
    <row r="25710" ht="15" customHeight="1"/>
    <row r="25712" ht="15" customHeight="1"/>
    <row r="25714" ht="15" customHeight="1"/>
    <row r="25716" ht="15" customHeight="1"/>
    <row r="25718" ht="15" customHeight="1"/>
    <row r="25720" ht="15" customHeight="1"/>
    <row r="25722" ht="15" customHeight="1"/>
    <row r="25724" ht="15" customHeight="1"/>
    <row r="25726" ht="15" customHeight="1"/>
    <row r="25728" ht="15" customHeight="1"/>
    <row r="25730" ht="15" customHeight="1"/>
    <row r="25732" ht="15" customHeight="1"/>
    <row r="25734" ht="15" customHeight="1"/>
    <row r="25736" ht="15" customHeight="1"/>
    <row r="25738" ht="15" customHeight="1"/>
    <row r="25740" ht="15" customHeight="1"/>
    <row r="25742" ht="15" customHeight="1"/>
    <row r="25744" ht="15" customHeight="1"/>
    <row r="25746" ht="15" customHeight="1"/>
    <row r="25748" ht="15" customHeight="1"/>
    <row r="25750" ht="15" customHeight="1"/>
    <row r="25752" ht="15" customHeight="1"/>
    <row r="25754" ht="15" customHeight="1"/>
    <row r="25756" ht="15" customHeight="1"/>
    <row r="25758" ht="15" customHeight="1"/>
    <row r="25760" ht="15" customHeight="1"/>
    <row r="25762" ht="15" customHeight="1"/>
    <row r="25764" ht="15" customHeight="1"/>
    <row r="25766" ht="15" customHeight="1"/>
    <row r="25768" ht="15" customHeight="1"/>
    <row r="25770" ht="15" customHeight="1"/>
    <row r="25772" ht="15" customHeight="1"/>
    <row r="25774" ht="15" customHeight="1"/>
    <row r="25776" ht="15" customHeight="1"/>
    <row r="25778" ht="15" customHeight="1"/>
    <row r="25780" ht="15" customHeight="1"/>
    <row r="25782" ht="15" customHeight="1"/>
    <row r="25784" ht="15" customHeight="1"/>
    <row r="25786" ht="15" customHeight="1"/>
    <row r="25788" ht="15" customHeight="1"/>
    <row r="25790" ht="15" customHeight="1"/>
    <row r="25792" ht="15" customHeight="1"/>
    <row r="25794" ht="15" customHeight="1"/>
    <row r="25796" ht="15" customHeight="1"/>
    <row r="25798" ht="15" customHeight="1"/>
    <row r="25800" ht="15" customHeight="1"/>
    <row r="25802" ht="15" customHeight="1"/>
    <row r="25804" ht="15" customHeight="1"/>
    <row r="25806" ht="15" customHeight="1"/>
    <row r="25808" ht="15" customHeight="1"/>
    <row r="25810" ht="15" customHeight="1"/>
    <row r="25812" ht="15" customHeight="1"/>
    <row r="25814" ht="15" customHeight="1"/>
    <row r="25816" ht="15" customHeight="1"/>
    <row r="25818" ht="15" customHeight="1"/>
    <row r="25820" ht="15" customHeight="1"/>
    <row r="25822" ht="15" customHeight="1"/>
    <row r="25824" ht="15" customHeight="1"/>
    <row r="25826" ht="15" customHeight="1"/>
    <row r="25828" ht="15" customHeight="1"/>
    <row r="25830" ht="15" customHeight="1"/>
    <row r="25832" ht="15" customHeight="1"/>
    <row r="25834" ht="15" customHeight="1"/>
    <row r="25836" ht="15" customHeight="1"/>
    <row r="25838" ht="15" customHeight="1"/>
    <row r="25840" ht="15" customHeight="1"/>
    <row r="25842" ht="15" customHeight="1"/>
    <row r="25844" ht="15" customHeight="1"/>
    <row r="25846" ht="15" customHeight="1"/>
    <row r="25848" ht="15" customHeight="1"/>
    <row r="25850" ht="15" customHeight="1"/>
    <row r="25852" ht="15" customHeight="1"/>
    <row r="25854" ht="15" customHeight="1"/>
    <row r="25856" ht="15" customHeight="1"/>
    <row r="25858" ht="15" customHeight="1"/>
    <row r="25860" ht="15" customHeight="1"/>
    <row r="25862" ht="15" customHeight="1"/>
    <row r="25864" ht="15" customHeight="1"/>
    <row r="25866" ht="15" customHeight="1"/>
    <row r="25868" ht="15" customHeight="1"/>
    <row r="25870" ht="15" customHeight="1"/>
    <row r="25872" ht="15" customHeight="1"/>
    <row r="25874" ht="15" customHeight="1"/>
    <row r="25876" ht="15" customHeight="1"/>
    <row r="25878" ht="15" customHeight="1"/>
    <row r="25880" ht="15" customHeight="1"/>
    <row r="25882" ht="15" customHeight="1"/>
    <row r="25884" ht="15" customHeight="1"/>
    <row r="25886" ht="15" customHeight="1"/>
    <row r="25888" ht="15" customHeight="1"/>
    <row r="25890" ht="15" customHeight="1"/>
    <row r="25892" ht="15" customHeight="1"/>
    <row r="25894" ht="15" customHeight="1"/>
    <row r="25896" ht="15" customHeight="1"/>
    <row r="25898" ht="15" customHeight="1"/>
    <row r="25900" ht="15" customHeight="1"/>
    <row r="25902" ht="15" customHeight="1"/>
    <row r="25904" ht="15" customHeight="1"/>
    <row r="25906" ht="15" customHeight="1"/>
    <row r="25908" ht="15" customHeight="1"/>
    <row r="25910" ht="15" customHeight="1"/>
    <row r="25912" ht="15" customHeight="1"/>
    <row r="25914" ht="15" customHeight="1"/>
    <row r="25916" ht="15" customHeight="1"/>
    <row r="25918" ht="15" customHeight="1"/>
    <row r="25920" ht="15" customHeight="1"/>
    <row r="25922" ht="15" customHeight="1"/>
    <row r="25924" ht="15" customHeight="1"/>
    <row r="25926" ht="15" customHeight="1"/>
    <row r="25928" ht="15" customHeight="1"/>
    <row r="25930" ht="15" customHeight="1"/>
    <row r="25932" ht="15" customHeight="1"/>
    <row r="25934" ht="15" customHeight="1"/>
    <row r="25936" ht="15" customHeight="1"/>
    <row r="25938" ht="15" customHeight="1"/>
    <row r="25940" ht="15" customHeight="1"/>
    <row r="25942" ht="15" customHeight="1"/>
    <row r="25944" ht="15" customHeight="1"/>
    <row r="25946" ht="15" customHeight="1"/>
    <row r="25948" ht="15" customHeight="1"/>
    <row r="25950" ht="15" customHeight="1"/>
    <row r="25952" ht="15" customHeight="1"/>
    <row r="25954" ht="15" customHeight="1"/>
    <row r="25956" ht="15" customHeight="1"/>
    <row r="25958" ht="15" customHeight="1"/>
    <row r="25960" ht="15" customHeight="1"/>
    <row r="25962" ht="15" customHeight="1"/>
    <row r="25964" ht="15" customHeight="1"/>
    <row r="25966" ht="15" customHeight="1"/>
    <row r="25968" ht="15" customHeight="1"/>
    <row r="25970" ht="15" customHeight="1"/>
    <row r="25972" ht="15" customHeight="1"/>
    <row r="25974" ht="15" customHeight="1"/>
    <row r="25976" ht="15" customHeight="1"/>
    <row r="25978" ht="15" customHeight="1"/>
    <row r="25980" ht="15" customHeight="1"/>
    <row r="25982" ht="15" customHeight="1"/>
    <row r="25984" ht="15" customHeight="1"/>
    <row r="25986" ht="15" customHeight="1"/>
    <row r="25988" ht="15" customHeight="1"/>
    <row r="25990" ht="15" customHeight="1"/>
    <row r="25992" ht="15" customHeight="1"/>
    <row r="25994" ht="15" customHeight="1"/>
    <row r="25996" ht="15" customHeight="1"/>
    <row r="25998" ht="15" customHeight="1"/>
    <row r="26000" ht="15" customHeight="1"/>
    <row r="26002" ht="15" customHeight="1"/>
    <row r="26004" ht="15" customHeight="1"/>
    <row r="26006" ht="15" customHeight="1"/>
    <row r="26008" ht="15" customHeight="1"/>
    <row r="26010" ht="15" customHeight="1"/>
    <row r="26012" ht="15" customHeight="1"/>
    <row r="26014" ht="15" customHeight="1"/>
    <row r="26016" ht="15" customHeight="1"/>
    <row r="26018" ht="15" customHeight="1"/>
    <row r="26020" ht="15" customHeight="1"/>
    <row r="26022" ht="15" customHeight="1"/>
    <row r="26024" ht="15" customHeight="1"/>
    <row r="26026" ht="15" customHeight="1"/>
    <row r="26028" ht="15" customHeight="1"/>
    <row r="26030" ht="15" customHeight="1"/>
    <row r="26032" ht="15" customHeight="1"/>
    <row r="26034" ht="15" customHeight="1"/>
    <row r="26036" ht="15" customHeight="1"/>
    <row r="26038" ht="15" customHeight="1"/>
    <row r="26040" ht="15" customHeight="1"/>
    <row r="26042" ht="15" customHeight="1"/>
    <row r="26044" ht="15" customHeight="1"/>
    <row r="26046" ht="15" customHeight="1"/>
    <row r="26048" ht="15" customHeight="1"/>
    <row r="26050" ht="15" customHeight="1"/>
    <row r="26052" ht="15" customHeight="1"/>
    <row r="26054" ht="15" customHeight="1"/>
    <row r="26056" ht="15" customHeight="1"/>
    <row r="26058" ht="15" customHeight="1"/>
    <row r="26060" ht="15" customHeight="1"/>
    <row r="26062" ht="15" customHeight="1"/>
    <row r="26064" ht="15" customHeight="1"/>
    <row r="26066" ht="15" customHeight="1"/>
    <row r="26068" ht="15" customHeight="1"/>
    <row r="26070" ht="15" customHeight="1"/>
    <row r="26072" ht="15" customHeight="1"/>
    <row r="26074" ht="15" customHeight="1"/>
    <row r="26076" ht="15" customHeight="1"/>
    <row r="26078" ht="15" customHeight="1"/>
    <row r="26080" ht="15" customHeight="1"/>
    <row r="26082" ht="15" customHeight="1"/>
    <row r="26084" ht="15" customHeight="1"/>
    <row r="26086" ht="15" customHeight="1"/>
    <row r="26088" ht="15" customHeight="1"/>
    <row r="26090" ht="15" customHeight="1"/>
    <row r="26092" ht="15" customHeight="1"/>
    <row r="26094" ht="15" customHeight="1"/>
    <row r="26096" ht="15" customHeight="1"/>
    <row r="26098" ht="15" customHeight="1"/>
    <row r="26100" ht="15" customHeight="1"/>
    <row r="26102" ht="15" customHeight="1"/>
    <row r="26104" ht="15" customHeight="1"/>
    <row r="26106" ht="15" customHeight="1"/>
    <row r="26108" ht="15" customHeight="1"/>
    <row r="26110" ht="15" customHeight="1"/>
    <row r="26112" ht="15" customHeight="1"/>
    <row r="26114" ht="15" customHeight="1"/>
    <row r="26116" ht="15" customHeight="1"/>
    <row r="26118" ht="15" customHeight="1"/>
    <row r="26120" ht="15" customHeight="1"/>
    <row r="26122" ht="15" customHeight="1"/>
    <row r="26124" ht="15" customHeight="1"/>
    <row r="26126" ht="15" customHeight="1"/>
    <row r="26128" ht="15" customHeight="1"/>
    <row r="26130" ht="15" customHeight="1"/>
    <row r="26132" ht="15" customHeight="1"/>
    <row r="26134" ht="15" customHeight="1"/>
    <row r="26136" ht="15" customHeight="1"/>
    <row r="26138" ht="15" customHeight="1"/>
    <row r="26140" ht="15" customHeight="1"/>
    <row r="26142" ht="15" customHeight="1"/>
    <row r="26144" ht="15" customHeight="1"/>
    <row r="26146" ht="15" customHeight="1"/>
    <row r="26148" ht="15" customHeight="1"/>
    <row r="26150" ht="15" customHeight="1"/>
    <row r="26152" ht="15" customHeight="1"/>
    <row r="26154" ht="15" customHeight="1"/>
    <row r="26156" ht="15" customHeight="1"/>
    <row r="26158" ht="15" customHeight="1"/>
    <row r="26160" ht="15" customHeight="1"/>
    <row r="26162" ht="15" customHeight="1"/>
    <row r="26164" ht="15" customHeight="1"/>
    <row r="26166" ht="15" customHeight="1"/>
    <row r="26168" ht="15" customHeight="1"/>
    <row r="26170" ht="15" customHeight="1"/>
    <row r="26172" ht="15" customHeight="1"/>
    <row r="26174" ht="15" customHeight="1"/>
    <row r="26176" ht="15" customHeight="1"/>
    <row r="26178" ht="15" customHeight="1"/>
    <row r="26180" ht="15" customHeight="1"/>
    <row r="26182" ht="15" customHeight="1"/>
    <row r="26184" ht="15" customHeight="1"/>
    <row r="26186" ht="15" customHeight="1"/>
    <row r="26188" ht="15" customHeight="1"/>
    <row r="26190" ht="15" customHeight="1"/>
    <row r="26192" ht="15" customHeight="1"/>
    <row r="26194" ht="15" customHeight="1"/>
    <row r="26196" ht="15" customHeight="1"/>
    <row r="26198" ht="15" customHeight="1"/>
    <row r="26200" ht="15" customHeight="1"/>
    <row r="26202" ht="15" customHeight="1"/>
    <row r="26204" ht="15" customHeight="1"/>
    <row r="26206" ht="15" customHeight="1"/>
    <row r="26208" ht="15" customHeight="1"/>
    <row r="26210" ht="15" customHeight="1"/>
    <row r="26212" ht="15" customHeight="1"/>
    <row r="26214" ht="15" customHeight="1"/>
    <row r="26216" ht="15" customHeight="1"/>
    <row r="26218" ht="15" customHeight="1"/>
    <row r="26220" ht="15" customHeight="1"/>
    <row r="26222" ht="15" customHeight="1"/>
    <row r="26224" ht="15" customHeight="1"/>
    <row r="26226" ht="15" customHeight="1"/>
    <row r="26228" ht="15" customHeight="1"/>
    <row r="26230" ht="15" customHeight="1"/>
    <row r="26232" ht="15" customHeight="1"/>
    <row r="26234" ht="15" customHeight="1"/>
    <row r="26236" ht="15" customHeight="1"/>
    <row r="26238" ht="15" customHeight="1"/>
    <row r="26240" ht="15" customHeight="1"/>
    <row r="26242" ht="15" customHeight="1"/>
    <row r="26244" ht="15" customHeight="1"/>
    <row r="26246" ht="15" customHeight="1"/>
    <row r="26248" ht="15" customHeight="1"/>
    <row r="26250" ht="15" customHeight="1"/>
    <row r="26252" ht="15" customHeight="1"/>
    <row r="26254" ht="15" customHeight="1"/>
    <row r="26256" ht="15" customHeight="1"/>
    <row r="26258" ht="15" customHeight="1"/>
    <row r="26260" ht="15" customHeight="1"/>
    <row r="26262" ht="15" customHeight="1"/>
    <row r="26264" ht="15" customHeight="1"/>
    <row r="26266" ht="15" customHeight="1"/>
    <row r="26268" ht="15" customHeight="1"/>
    <row r="26270" ht="15" customHeight="1"/>
    <row r="26272" ht="15" customHeight="1"/>
    <row r="26274" ht="15" customHeight="1"/>
    <row r="26276" ht="15" customHeight="1"/>
    <row r="26278" ht="15" customHeight="1"/>
    <row r="26280" ht="15" customHeight="1"/>
    <row r="26282" ht="15" customHeight="1"/>
    <row r="26284" ht="15" customHeight="1"/>
    <row r="26286" ht="15" customHeight="1"/>
    <row r="26288" ht="15" customHeight="1"/>
    <row r="26290" ht="15" customHeight="1"/>
    <row r="26292" ht="15" customHeight="1"/>
    <row r="26294" ht="15" customHeight="1"/>
    <row r="26296" ht="15" customHeight="1"/>
    <row r="26298" ht="15" customHeight="1"/>
    <row r="26300" ht="15" customHeight="1"/>
    <row r="26302" ht="15" customHeight="1"/>
    <row r="26304" ht="15" customHeight="1"/>
    <row r="26306" ht="15" customHeight="1"/>
    <row r="26308" ht="15" customHeight="1"/>
    <row r="26310" ht="15" customHeight="1"/>
    <row r="26312" ht="15" customHeight="1"/>
    <row r="26314" ht="15" customHeight="1"/>
    <row r="26316" ht="15" customHeight="1"/>
    <row r="26318" ht="15" customHeight="1"/>
    <row r="26320" ht="15" customHeight="1"/>
    <row r="26322" ht="15" customHeight="1"/>
    <row r="26324" ht="15" customHeight="1"/>
    <row r="26326" ht="15" customHeight="1"/>
    <row r="26328" ht="15" customHeight="1"/>
    <row r="26330" ht="15" customHeight="1"/>
    <row r="26332" ht="15" customHeight="1"/>
    <row r="26334" ht="15" customHeight="1"/>
    <row r="26336" ht="15" customHeight="1"/>
    <row r="26338" ht="15" customHeight="1"/>
    <row r="26340" ht="15" customHeight="1"/>
    <row r="26342" ht="15" customHeight="1"/>
    <row r="26344" ht="15" customHeight="1"/>
    <row r="26346" ht="15" customHeight="1"/>
    <row r="26348" ht="15" customHeight="1"/>
    <row r="26350" ht="15" customHeight="1"/>
    <row r="26352" ht="15" customHeight="1"/>
    <row r="26354" ht="15" customHeight="1"/>
    <row r="26356" ht="15" customHeight="1"/>
    <row r="26358" ht="15" customHeight="1"/>
    <row r="26360" ht="15" customHeight="1"/>
    <row r="26362" ht="15" customHeight="1"/>
    <row r="26364" ht="15" customHeight="1"/>
    <row r="26366" ht="15" customHeight="1"/>
    <row r="26368" ht="15" customHeight="1"/>
    <row r="26370" ht="15" customHeight="1"/>
    <row r="26372" ht="15" customHeight="1"/>
    <row r="26374" ht="15" customHeight="1"/>
    <row r="26376" ht="15" customHeight="1"/>
    <row r="26378" ht="15" customHeight="1"/>
    <row r="26380" ht="15" customHeight="1"/>
    <row r="26382" ht="15" customHeight="1"/>
    <row r="26384" ht="15" customHeight="1"/>
    <row r="26386" ht="15" customHeight="1"/>
    <row r="26388" ht="15" customHeight="1"/>
    <row r="26390" ht="15" customHeight="1"/>
    <row r="26392" ht="15" customHeight="1"/>
    <row r="26394" ht="15" customHeight="1"/>
    <row r="26396" ht="15" customHeight="1"/>
    <row r="26398" ht="15" customHeight="1"/>
    <row r="26400" ht="15" customHeight="1"/>
    <row r="26402" ht="15" customHeight="1"/>
    <row r="26404" ht="15" customHeight="1"/>
    <row r="26406" ht="15" customHeight="1"/>
    <row r="26408" ht="15" customHeight="1"/>
    <row r="26410" ht="15" customHeight="1"/>
    <row r="26412" ht="15" customHeight="1"/>
    <row r="26414" ht="15" customHeight="1"/>
    <row r="26416" ht="15" customHeight="1"/>
    <row r="26418" ht="15" customHeight="1"/>
    <row r="26420" ht="15" customHeight="1"/>
    <row r="26422" ht="15" customHeight="1"/>
    <row r="26424" ht="15" customHeight="1"/>
    <row r="26426" ht="15" customHeight="1"/>
    <row r="26428" ht="15" customHeight="1"/>
    <row r="26430" ht="15" customHeight="1"/>
    <row r="26432" ht="15" customHeight="1"/>
    <row r="26434" ht="15" customHeight="1"/>
    <row r="26436" ht="15" customHeight="1"/>
    <row r="26438" ht="15" customHeight="1"/>
    <row r="26440" ht="15" customHeight="1"/>
    <row r="26442" ht="15" customHeight="1"/>
    <row r="26444" ht="15" customHeight="1"/>
    <row r="26446" ht="15" customHeight="1"/>
    <row r="26448" ht="15" customHeight="1"/>
    <row r="26450" ht="15" customHeight="1"/>
    <row r="26452" ht="15" customHeight="1"/>
    <row r="26454" ht="15" customHeight="1"/>
    <row r="26456" ht="15" customHeight="1"/>
    <row r="26458" ht="15" customHeight="1"/>
    <row r="26460" ht="15" customHeight="1"/>
    <row r="26462" ht="15" customHeight="1"/>
    <row r="26464" ht="15" customHeight="1"/>
    <row r="26466" ht="15" customHeight="1"/>
    <row r="26468" ht="15" customHeight="1"/>
    <row r="26470" ht="15" customHeight="1"/>
    <row r="26472" ht="15" customHeight="1"/>
    <row r="26474" ht="15" customHeight="1"/>
    <row r="26476" ht="15" customHeight="1"/>
    <row r="26478" ht="15" customHeight="1"/>
    <row r="26480" ht="15" customHeight="1"/>
    <row r="26482" ht="15" customHeight="1"/>
    <row r="26484" ht="15" customHeight="1"/>
    <row r="26486" ht="15" customHeight="1"/>
    <row r="26488" ht="15" customHeight="1"/>
    <row r="26490" ht="15" customHeight="1"/>
    <row r="26492" ht="15" customHeight="1"/>
    <row r="26494" ht="15" customHeight="1"/>
    <row r="26496" ht="15" customHeight="1"/>
    <row r="26498" ht="15" customHeight="1"/>
    <row r="26500" ht="15" customHeight="1"/>
    <row r="26502" ht="15" customHeight="1"/>
    <row r="26504" ht="15" customHeight="1"/>
    <row r="26506" ht="15" customHeight="1"/>
    <row r="26508" ht="15" customHeight="1"/>
    <row r="26510" ht="15" customHeight="1"/>
    <row r="26512" ht="15" customHeight="1"/>
    <row r="26514" ht="15" customHeight="1"/>
    <row r="26516" ht="15" customHeight="1"/>
    <row r="26518" ht="15" customHeight="1"/>
    <row r="26520" ht="15" customHeight="1"/>
    <row r="26522" ht="15" customHeight="1"/>
    <row r="26524" ht="15" customHeight="1"/>
    <row r="26526" ht="15" customHeight="1"/>
    <row r="26528" ht="15" customHeight="1"/>
    <row r="26530" ht="15" customHeight="1"/>
    <row r="26532" ht="15" customHeight="1"/>
    <row r="26534" ht="15" customHeight="1"/>
    <row r="26536" ht="15" customHeight="1"/>
    <row r="26538" ht="15" customHeight="1"/>
    <row r="26540" ht="15" customHeight="1"/>
    <row r="26542" ht="15" customHeight="1"/>
    <row r="26544" ht="15" customHeight="1"/>
    <row r="26546" ht="15" customHeight="1"/>
    <row r="26548" ht="15" customHeight="1"/>
    <row r="26550" ht="15" customHeight="1"/>
    <row r="26552" ht="15" customHeight="1"/>
    <row r="26554" ht="15" customHeight="1"/>
    <row r="26556" ht="15" customHeight="1"/>
    <row r="26558" ht="15" customHeight="1"/>
    <row r="26560" ht="15" customHeight="1"/>
    <row r="26562" ht="15" customHeight="1"/>
    <row r="26564" ht="15" customHeight="1"/>
    <row r="26566" ht="15" customHeight="1"/>
    <row r="26568" ht="15" customHeight="1"/>
    <row r="26570" ht="15" customHeight="1"/>
    <row r="26572" ht="15" customHeight="1"/>
    <row r="26574" ht="15" customHeight="1"/>
    <row r="26576" ht="15" customHeight="1"/>
    <row r="26578" ht="15" customHeight="1"/>
    <row r="26580" ht="15" customHeight="1"/>
    <row r="26582" ht="15" customHeight="1"/>
    <row r="26584" ht="15" customHeight="1"/>
    <row r="26586" ht="15" customHeight="1"/>
    <row r="26588" ht="15" customHeight="1"/>
    <row r="26590" ht="15" customHeight="1"/>
    <row r="26592" ht="15" customHeight="1"/>
    <row r="26594" ht="15" customHeight="1"/>
    <row r="26596" ht="15" customHeight="1"/>
    <row r="26598" ht="15" customHeight="1"/>
    <row r="26600" ht="15" customHeight="1"/>
    <row r="26602" ht="15" customHeight="1"/>
    <row r="26604" ht="15" customHeight="1"/>
    <row r="26606" ht="15" customHeight="1"/>
    <row r="26608" ht="15" customHeight="1"/>
    <row r="26610" ht="15" customHeight="1"/>
    <row r="26612" ht="15" customHeight="1"/>
    <row r="26614" ht="15" customHeight="1"/>
    <row r="26616" ht="15" customHeight="1"/>
    <row r="26618" ht="15" customHeight="1"/>
    <row r="26620" ht="15" customHeight="1"/>
    <row r="26622" ht="15" customHeight="1"/>
    <row r="26624" ht="15" customHeight="1"/>
    <row r="26626" ht="15" customHeight="1"/>
    <row r="26628" ht="15" customHeight="1"/>
    <row r="26630" ht="15" customHeight="1"/>
    <row r="26632" ht="15" customHeight="1"/>
    <row r="26634" ht="15" customHeight="1"/>
    <row r="26636" ht="15" customHeight="1"/>
    <row r="26638" ht="15" customHeight="1"/>
    <row r="26640" ht="15" customHeight="1"/>
    <row r="26642" ht="15" customHeight="1"/>
    <row r="26644" ht="15" customHeight="1"/>
    <row r="26646" ht="15" customHeight="1"/>
    <row r="26648" ht="15" customHeight="1"/>
    <row r="26650" ht="15" customHeight="1"/>
    <row r="26652" ht="15" customHeight="1"/>
    <row r="26654" ht="15" customHeight="1"/>
    <row r="26656" ht="15" customHeight="1"/>
    <row r="26658" ht="15" customHeight="1"/>
    <row r="26660" ht="15" customHeight="1"/>
    <row r="26662" ht="15" customHeight="1"/>
    <row r="26664" ht="15" customHeight="1"/>
    <row r="26666" ht="15" customHeight="1"/>
    <row r="26668" ht="15" customHeight="1"/>
    <row r="26670" ht="15" customHeight="1"/>
    <row r="26672" ht="15" customHeight="1"/>
    <row r="26674" ht="15" customHeight="1"/>
    <row r="26676" ht="15" customHeight="1"/>
    <row r="26678" ht="15" customHeight="1"/>
    <row r="26680" ht="15" customHeight="1"/>
    <row r="26682" ht="15" customHeight="1"/>
    <row r="26684" ht="15" customHeight="1"/>
    <row r="26686" ht="15" customHeight="1"/>
    <row r="26688" ht="15" customHeight="1"/>
    <row r="26690" ht="15" customHeight="1"/>
    <row r="26692" ht="15" customHeight="1"/>
    <row r="26694" ht="15" customHeight="1"/>
    <row r="26696" ht="15" customHeight="1"/>
    <row r="26698" ht="15" customHeight="1"/>
    <row r="26700" ht="15" customHeight="1"/>
    <row r="26702" ht="15" customHeight="1"/>
    <row r="26704" ht="15" customHeight="1"/>
    <row r="26706" ht="15" customHeight="1"/>
    <row r="26708" ht="15" customHeight="1"/>
    <row r="26710" ht="15" customHeight="1"/>
    <row r="26712" ht="15" customHeight="1"/>
    <row r="26714" ht="15" customHeight="1"/>
    <row r="26716" ht="15" customHeight="1"/>
    <row r="26718" ht="15" customHeight="1"/>
    <row r="26720" ht="15" customHeight="1"/>
    <row r="26722" ht="15" customHeight="1"/>
    <row r="26724" ht="15" customHeight="1"/>
    <row r="26726" ht="15" customHeight="1"/>
    <row r="26728" ht="15" customHeight="1"/>
    <row r="26730" ht="15" customHeight="1"/>
    <row r="26732" ht="15" customHeight="1"/>
    <row r="26734" ht="15" customHeight="1"/>
    <row r="26736" ht="15" customHeight="1"/>
    <row r="26738" ht="15" customHeight="1"/>
    <row r="26740" ht="15" customHeight="1"/>
    <row r="26742" ht="15" customHeight="1"/>
    <row r="26744" ht="15" customHeight="1"/>
    <row r="26746" ht="15" customHeight="1"/>
    <row r="26748" ht="15" customHeight="1"/>
    <row r="26750" ht="15" customHeight="1"/>
    <row r="26752" ht="15" customHeight="1"/>
    <row r="26754" ht="15" customHeight="1"/>
    <row r="26756" ht="15" customHeight="1"/>
    <row r="26758" ht="15" customHeight="1"/>
    <row r="26760" ht="15" customHeight="1"/>
    <row r="26762" ht="15" customHeight="1"/>
    <row r="26764" ht="15" customHeight="1"/>
    <row r="26766" ht="15" customHeight="1"/>
    <row r="26768" ht="15" customHeight="1"/>
    <row r="26770" ht="15" customHeight="1"/>
    <row r="26772" ht="15" customHeight="1"/>
    <row r="26774" ht="15" customHeight="1"/>
    <row r="26776" ht="15" customHeight="1"/>
    <row r="26778" ht="15" customHeight="1"/>
    <row r="26780" ht="15" customHeight="1"/>
    <row r="26782" ht="15" customHeight="1"/>
    <row r="26784" ht="15" customHeight="1"/>
    <row r="26786" ht="15" customHeight="1"/>
    <row r="26788" ht="15" customHeight="1"/>
    <row r="26790" ht="15" customHeight="1"/>
    <row r="26792" ht="15" customHeight="1"/>
    <row r="26794" ht="15" customHeight="1"/>
    <row r="26796" ht="15" customHeight="1"/>
    <row r="26798" ht="15" customHeight="1"/>
    <row r="26800" ht="15" customHeight="1"/>
    <row r="26802" ht="15" customHeight="1"/>
    <row r="26804" ht="15" customHeight="1"/>
    <row r="26806" ht="15" customHeight="1"/>
    <row r="26808" ht="15" customHeight="1"/>
    <row r="26810" ht="15" customHeight="1"/>
    <row r="26812" ht="15" customHeight="1"/>
    <row r="26814" ht="15" customHeight="1"/>
    <row r="26816" ht="15" customHeight="1"/>
    <row r="26818" ht="15" customHeight="1"/>
    <row r="26820" ht="15" customHeight="1"/>
    <row r="26822" ht="15" customHeight="1"/>
    <row r="26824" ht="15" customHeight="1"/>
    <row r="26826" ht="15" customHeight="1"/>
    <row r="26828" ht="15" customHeight="1"/>
    <row r="26830" ht="15" customHeight="1"/>
    <row r="26832" ht="15" customHeight="1"/>
    <row r="26834" ht="15" customHeight="1"/>
    <row r="26836" ht="15" customHeight="1"/>
    <row r="26838" ht="15" customHeight="1"/>
    <row r="26840" ht="15" customHeight="1"/>
    <row r="26842" ht="15" customHeight="1"/>
    <row r="26844" ht="15" customHeight="1"/>
    <row r="26846" ht="15" customHeight="1"/>
    <row r="26848" ht="15" customHeight="1"/>
    <row r="26850" ht="15" customHeight="1"/>
    <row r="26852" ht="15" customHeight="1"/>
    <row r="26854" ht="15" customHeight="1"/>
    <row r="26856" ht="15" customHeight="1"/>
    <row r="26858" ht="15" customHeight="1"/>
    <row r="26860" ht="15" customHeight="1"/>
    <row r="26862" ht="15" customHeight="1"/>
    <row r="26864" ht="15" customHeight="1"/>
    <row r="26866" ht="15" customHeight="1"/>
    <row r="26868" ht="15" customHeight="1"/>
    <row r="26870" ht="15" customHeight="1"/>
    <row r="26872" ht="15" customHeight="1"/>
    <row r="26874" ht="15" customHeight="1"/>
    <row r="26876" ht="15" customHeight="1"/>
    <row r="26878" ht="15" customHeight="1"/>
    <row r="26880" ht="15" customHeight="1"/>
    <row r="26882" ht="15" customHeight="1"/>
    <row r="26884" ht="15" customHeight="1"/>
    <row r="26886" ht="15" customHeight="1"/>
    <row r="26888" ht="15" customHeight="1"/>
    <row r="26890" ht="15" customHeight="1"/>
    <row r="26892" ht="15" customHeight="1"/>
    <row r="26894" ht="15" customHeight="1"/>
    <row r="26896" ht="15" customHeight="1"/>
    <row r="26898" ht="15" customHeight="1"/>
    <row r="26900" ht="15" customHeight="1"/>
    <row r="26902" ht="15" customHeight="1"/>
    <row r="26904" ht="15" customHeight="1"/>
    <row r="26906" ht="15" customHeight="1"/>
    <row r="26908" ht="15" customHeight="1"/>
    <row r="26910" ht="15" customHeight="1"/>
    <row r="26912" ht="15" customHeight="1"/>
    <row r="26914" ht="15" customHeight="1"/>
    <row r="26916" ht="15" customHeight="1"/>
    <row r="26918" ht="15" customHeight="1"/>
    <row r="26920" ht="15" customHeight="1"/>
    <row r="26922" ht="15" customHeight="1"/>
    <row r="26924" ht="15" customHeight="1"/>
    <row r="26926" ht="15" customHeight="1"/>
    <row r="26928" ht="15" customHeight="1"/>
    <row r="26930" ht="15" customHeight="1"/>
    <row r="26932" ht="15" customHeight="1"/>
    <row r="26934" ht="15" customHeight="1"/>
    <row r="26936" ht="15" customHeight="1"/>
    <row r="26938" ht="15" customHeight="1"/>
    <row r="26940" ht="15" customHeight="1"/>
    <row r="26942" ht="15" customHeight="1"/>
    <row r="26944" ht="15" customHeight="1"/>
    <row r="26946" ht="15" customHeight="1"/>
    <row r="26948" ht="15" customHeight="1"/>
    <row r="26950" ht="15" customHeight="1"/>
    <row r="26952" ht="15" customHeight="1"/>
    <row r="26954" ht="15" customHeight="1"/>
    <row r="26956" ht="15" customHeight="1"/>
    <row r="26958" ht="15" customHeight="1"/>
    <row r="26960" ht="15" customHeight="1"/>
    <row r="26962" ht="15" customHeight="1"/>
    <row r="26964" ht="15" customHeight="1"/>
    <row r="26966" ht="15" customHeight="1"/>
    <row r="26968" ht="15" customHeight="1"/>
    <row r="26970" ht="15" customHeight="1"/>
    <row r="26972" ht="15" customHeight="1"/>
    <row r="26974" ht="15" customHeight="1"/>
    <row r="26976" ht="15" customHeight="1"/>
    <row r="26978" ht="15" customHeight="1"/>
    <row r="26980" ht="15" customHeight="1"/>
    <row r="26982" ht="15" customHeight="1"/>
    <row r="26984" ht="15" customHeight="1"/>
    <row r="26986" ht="15" customHeight="1"/>
    <row r="26988" ht="15" customHeight="1"/>
    <row r="26990" ht="15" customHeight="1"/>
    <row r="26992" ht="15" customHeight="1"/>
    <row r="26994" ht="15" customHeight="1"/>
    <row r="26996" ht="15" customHeight="1"/>
    <row r="26998" ht="15" customHeight="1"/>
    <row r="27000" ht="15" customHeight="1"/>
    <row r="27002" ht="15" customHeight="1"/>
    <row r="27004" ht="15" customHeight="1"/>
    <row r="27006" ht="15" customHeight="1"/>
    <row r="27008" ht="15" customHeight="1"/>
    <row r="27010" ht="15" customHeight="1"/>
    <row r="27012" ht="15" customHeight="1"/>
    <row r="27014" ht="15" customHeight="1"/>
    <row r="27016" ht="15" customHeight="1"/>
    <row r="27018" ht="15" customHeight="1"/>
    <row r="27020" ht="15" customHeight="1"/>
    <row r="27022" ht="15" customHeight="1"/>
    <row r="27024" ht="15" customHeight="1"/>
    <row r="27026" ht="15" customHeight="1"/>
    <row r="27028" ht="15" customHeight="1"/>
    <row r="27030" ht="15" customHeight="1"/>
    <row r="27032" ht="15" customHeight="1"/>
    <row r="27034" ht="15" customHeight="1"/>
    <row r="27036" ht="15" customHeight="1"/>
    <row r="27038" ht="15" customHeight="1"/>
    <row r="27040" ht="15" customHeight="1"/>
    <row r="27042" ht="15" customHeight="1"/>
    <row r="27044" ht="15" customHeight="1"/>
    <row r="27046" ht="15" customHeight="1"/>
    <row r="27048" ht="15" customHeight="1"/>
    <row r="27050" ht="15" customHeight="1"/>
    <row r="27052" ht="15" customHeight="1"/>
    <row r="27054" ht="15" customHeight="1"/>
    <row r="27056" ht="15" customHeight="1"/>
    <row r="27058" ht="15" customHeight="1"/>
    <row r="27060" ht="15" customHeight="1"/>
    <row r="27062" ht="15" customHeight="1"/>
    <row r="27064" ht="15" customHeight="1"/>
    <row r="27066" ht="15" customHeight="1"/>
    <row r="27068" ht="15" customHeight="1"/>
    <row r="27070" ht="15" customHeight="1"/>
    <row r="27072" ht="15" customHeight="1"/>
    <row r="27074" ht="15" customHeight="1"/>
    <row r="27076" ht="15" customHeight="1"/>
    <row r="27078" ht="15" customHeight="1"/>
    <row r="27080" ht="15" customHeight="1"/>
    <row r="27082" ht="15" customHeight="1"/>
    <row r="27084" ht="15" customHeight="1"/>
    <row r="27086" ht="15" customHeight="1"/>
    <row r="27088" ht="15" customHeight="1"/>
    <row r="27090" ht="15" customHeight="1"/>
    <row r="27092" ht="15" customHeight="1"/>
    <row r="27094" ht="15" customHeight="1"/>
    <row r="27096" ht="15" customHeight="1"/>
    <row r="27098" ht="15" customHeight="1"/>
    <row r="27100" ht="15" customHeight="1"/>
    <row r="27102" ht="15" customHeight="1"/>
    <row r="27104" ht="15" customHeight="1"/>
    <row r="27106" ht="15" customHeight="1"/>
    <row r="27108" ht="15" customHeight="1"/>
    <row r="27110" ht="15" customHeight="1"/>
    <row r="27112" ht="15" customHeight="1"/>
    <row r="27114" ht="15" customHeight="1"/>
    <row r="27116" ht="15" customHeight="1"/>
    <row r="27118" ht="15" customHeight="1"/>
    <row r="27120" ht="15" customHeight="1"/>
    <row r="27122" ht="15" customHeight="1"/>
    <row r="27124" ht="15" customHeight="1"/>
    <row r="27126" ht="15" customHeight="1"/>
    <row r="27128" ht="15" customHeight="1"/>
    <row r="27130" ht="15" customHeight="1"/>
    <row r="27132" ht="15" customHeight="1"/>
    <row r="27134" ht="15" customHeight="1"/>
    <row r="27136" ht="15" customHeight="1"/>
    <row r="27138" ht="15" customHeight="1"/>
    <row r="27140" ht="15" customHeight="1"/>
    <row r="27142" ht="15" customHeight="1"/>
    <row r="27144" ht="15" customHeight="1"/>
    <row r="27146" ht="15" customHeight="1"/>
    <row r="27148" ht="15" customHeight="1"/>
    <row r="27150" ht="15" customHeight="1"/>
    <row r="27152" ht="15" customHeight="1"/>
    <row r="27154" ht="15" customHeight="1"/>
    <row r="27156" ht="15" customHeight="1"/>
    <row r="27158" ht="15" customHeight="1"/>
    <row r="27160" ht="15" customHeight="1"/>
    <row r="27162" ht="15" customHeight="1"/>
    <row r="27164" ht="15" customHeight="1"/>
    <row r="27166" ht="15" customHeight="1"/>
    <row r="27168" ht="15" customHeight="1"/>
    <row r="27170" ht="15" customHeight="1"/>
    <row r="27172" ht="15" customHeight="1"/>
    <row r="27174" ht="15" customHeight="1"/>
    <row r="27176" ht="15" customHeight="1"/>
    <row r="27178" ht="15" customHeight="1"/>
    <row r="27180" ht="15" customHeight="1"/>
    <row r="27182" ht="15" customHeight="1"/>
    <row r="27184" ht="15" customHeight="1"/>
    <row r="27186" ht="15" customHeight="1"/>
    <row r="27188" ht="15" customHeight="1"/>
    <row r="27190" ht="15" customHeight="1"/>
    <row r="27192" ht="15" customHeight="1"/>
    <row r="27194" ht="15" customHeight="1"/>
    <row r="27196" ht="15" customHeight="1"/>
    <row r="27198" ht="15" customHeight="1"/>
    <row r="27200" ht="15" customHeight="1"/>
    <row r="27202" ht="15" customHeight="1"/>
    <row r="27204" ht="15" customHeight="1"/>
    <row r="27206" ht="15" customHeight="1"/>
    <row r="27208" ht="15" customHeight="1"/>
    <row r="27210" ht="15" customHeight="1"/>
    <row r="27212" ht="15" customHeight="1"/>
    <row r="27214" ht="15" customHeight="1"/>
    <row r="27216" ht="15" customHeight="1"/>
    <row r="27218" ht="15" customHeight="1"/>
    <row r="27220" ht="15" customHeight="1"/>
    <row r="27222" ht="15" customHeight="1"/>
    <row r="27224" ht="15" customHeight="1"/>
    <row r="27226" ht="15" customHeight="1"/>
    <row r="27228" ht="15" customHeight="1"/>
    <row r="27230" ht="15" customHeight="1"/>
    <row r="27232" ht="15" customHeight="1"/>
    <row r="27234" ht="15" customHeight="1"/>
    <row r="27236" ht="15" customHeight="1"/>
    <row r="27238" ht="15" customHeight="1"/>
    <row r="27240" ht="15" customHeight="1"/>
    <row r="27242" ht="15" customHeight="1"/>
    <row r="27244" ht="15" customHeight="1"/>
    <row r="27246" ht="15" customHeight="1"/>
    <row r="27248" ht="15" customHeight="1"/>
    <row r="27250" ht="15" customHeight="1"/>
    <row r="27252" ht="15" customHeight="1"/>
    <row r="27254" ht="15" customHeight="1"/>
    <row r="27256" ht="15" customHeight="1"/>
    <row r="27258" ht="15" customHeight="1"/>
    <row r="27260" ht="15" customHeight="1"/>
    <row r="27262" ht="15" customHeight="1"/>
    <row r="27264" ht="15" customHeight="1"/>
    <row r="27266" ht="15" customHeight="1"/>
    <row r="27268" ht="15" customHeight="1"/>
    <row r="27270" ht="15" customHeight="1"/>
    <row r="27272" ht="15" customHeight="1"/>
    <row r="27274" ht="15" customHeight="1"/>
    <row r="27276" ht="15" customHeight="1"/>
    <row r="27278" ht="15" customHeight="1"/>
    <row r="27280" ht="15" customHeight="1"/>
    <row r="27282" ht="15" customHeight="1"/>
    <row r="27284" ht="15" customHeight="1"/>
    <row r="27286" ht="15" customHeight="1"/>
    <row r="27288" ht="15" customHeight="1"/>
    <row r="27290" ht="15" customHeight="1"/>
    <row r="27292" ht="15" customHeight="1"/>
    <row r="27294" ht="15" customHeight="1"/>
    <row r="27296" ht="15" customHeight="1"/>
    <row r="27298" ht="15" customHeight="1"/>
    <row r="27300" ht="15" customHeight="1"/>
    <row r="27302" ht="15" customHeight="1"/>
    <row r="27304" ht="15" customHeight="1"/>
    <row r="27306" ht="15" customHeight="1"/>
    <row r="27308" ht="15" customHeight="1"/>
    <row r="27310" ht="15" customHeight="1"/>
    <row r="27312" ht="15" customHeight="1"/>
    <row r="27314" ht="15" customHeight="1"/>
    <row r="27316" ht="15" customHeight="1"/>
    <row r="27318" ht="15" customHeight="1"/>
    <row r="27320" ht="15" customHeight="1"/>
    <row r="27322" ht="15" customHeight="1"/>
    <row r="27324" ht="15" customHeight="1"/>
    <row r="27326" ht="15" customHeight="1"/>
    <row r="27328" ht="15" customHeight="1"/>
    <row r="27330" ht="15" customHeight="1"/>
    <row r="27332" ht="15" customHeight="1"/>
    <row r="27334" ht="15" customHeight="1"/>
    <row r="27336" ht="15" customHeight="1"/>
    <row r="27338" ht="15" customHeight="1"/>
    <row r="27340" ht="15" customHeight="1"/>
    <row r="27342" ht="15" customHeight="1"/>
    <row r="27344" ht="15" customHeight="1"/>
    <row r="27346" ht="15" customHeight="1"/>
    <row r="27348" ht="15" customHeight="1"/>
    <row r="27350" ht="15" customHeight="1"/>
    <row r="27352" ht="15" customHeight="1"/>
    <row r="27354" ht="15" customHeight="1"/>
    <row r="27356" ht="15" customHeight="1"/>
    <row r="27358" ht="15" customHeight="1"/>
    <row r="27360" ht="15" customHeight="1"/>
    <row r="27362" ht="15" customHeight="1"/>
    <row r="27364" ht="15" customHeight="1"/>
    <row r="27366" ht="15" customHeight="1"/>
    <row r="27368" ht="15" customHeight="1"/>
    <row r="27370" ht="15" customHeight="1"/>
    <row r="27372" ht="15" customHeight="1"/>
    <row r="27374" ht="15" customHeight="1"/>
    <row r="27376" ht="15" customHeight="1"/>
    <row r="27378" ht="15" customHeight="1"/>
    <row r="27380" ht="15" customHeight="1"/>
    <row r="27382" ht="15" customHeight="1"/>
    <row r="27384" ht="15" customHeight="1"/>
    <row r="27386" ht="15" customHeight="1"/>
    <row r="27388" ht="15" customHeight="1"/>
    <row r="27390" ht="15" customHeight="1"/>
    <row r="27392" ht="15" customHeight="1"/>
    <row r="27394" ht="15" customHeight="1"/>
    <row r="27396" ht="15" customHeight="1"/>
    <row r="27398" ht="15" customHeight="1"/>
    <row r="27400" ht="15" customHeight="1"/>
    <row r="27402" ht="15" customHeight="1"/>
    <row r="27404" ht="15" customHeight="1"/>
    <row r="27406" ht="15" customHeight="1"/>
    <row r="27408" ht="15" customHeight="1"/>
    <row r="27410" ht="15" customHeight="1"/>
    <row r="27412" ht="15" customHeight="1"/>
    <row r="27414" ht="15" customHeight="1"/>
    <row r="27416" ht="15" customHeight="1"/>
    <row r="27418" ht="15" customHeight="1"/>
    <row r="27420" ht="15" customHeight="1"/>
    <row r="27422" ht="15" customHeight="1"/>
    <row r="27424" ht="15" customHeight="1"/>
    <row r="27426" ht="15" customHeight="1"/>
    <row r="27428" ht="15" customHeight="1"/>
    <row r="27430" ht="15" customHeight="1"/>
    <row r="27432" ht="15" customHeight="1"/>
    <row r="27434" ht="15" customHeight="1"/>
    <row r="27436" ht="15" customHeight="1"/>
    <row r="27438" ht="15" customHeight="1"/>
    <row r="27440" ht="15" customHeight="1"/>
    <row r="27442" ht="15" customHeight="1"/>
    <row r="27444" ht="15" customHeight="1"/>
    <row r="27446" ht="15" customHeight="1"/>
    <row r="27448" ht="15" customHeight="1"/>
    <row r="27450" ht="15" customHeight="1"/>
    <row r="27452" ht="15" customHeight="1"/>
    <row r="27454" ht="15" customHeight="1"/>
    <row r="27456" ht="15" customHeight="1"/>
    <row r="27458" ht="15" customHeight="1"/>
    <row r="27460" ht="15" customHeight="1"/>
    <row r="27462" ht="15" customHeight="1"/>
    <row r="27464" ht="15" customHeight="1"/>
    <row r="27466" ht="15" customHeight="1"/>
    <row r="27468" ht="15" customHeight="1"/>
    <row r="27470" ht="15" customHeight="1"/>
    <row r="27472" ht="15" customHeight="1"/>
    <row r="27474" ht="15" customHeight="1"/>
    <row r="27476" ht="15" customHeight="1"/>
    <row r="27478" ht="15" customHeight="1"/>
    <row r="27480" ht="15" customHeight="1"/>
    <row r="27482" ht="15" customHeight="1"/>
    <row r="27484" ht="15" customHeight="1"/>
    <row r="27486" ht="15" customHeight="1"/>
    <row r="27488" ht="15" customHeight="1"/>
    <row r="27490" ht="15" customHeight="1"/>
    <row r="27492" ht="15" customHeight="1"/>
    <row r="27494" ht="15" customHeight="1"/>
    <row r="27496" ht="15" customHeight="1"/>
    <row r="27498" ht="15" customHeight="1"/>
    <row r="27500" ht="15" customHeight="1"/>
    <row r="27502" ht="15" customHeight="1"/>
    <row r="27504" ht="15" customHeight="1"/>
    <row r="27506" ht="15" customHeight="1"/>
    <row r="27508" ht="15" customHeight="1"/>
    <row r="27510" ht="15" customHeight="1"/>
    <row r="27512" ht="15" customHeight="1"/>
    <row r="27514" ht="15" customHeight="1"/>
    <row r="27516" ht="15" customHeight="1"/>
    <row r="27518" ht="15" customHeight="1"/>
    <row r="27520" ht="15" customHeight="1"/>
    <row r="27522" ht="15" customHeight="1"/>
    <row r="27524" ht="15" customHeight="1"/>
    <row r="27526" ht="15" customHeight="1"/>
    <row r="27528" ht="15" customHeight="1"/>
    <row r="27530" ht="15" customHeight="1"/>
    <row r="27532" ht="15" customHeight="1"/>
    <row r="27534" ht="15" customHeight="1"/>
    <row r="27536" ht="15" customHeight="1"/>
    <row r="27538" ht="15" customHeight="1"/>
    <row r="27540" ht="15" customHeight="1"/>
    <row r="27542" ht="15" customHeight="1"/>
    <row r="27544" ht="15" customHeight="1"/>
    <row r="27546" ht="15" customHeight="1"/>
    <row r="27548" ht="15" customHeight="1"/>
    <row r="27550" ht="15" customHeight="1"/>
    <row r="27552" ht="15" customHeight="1"/>
    <row r="27554" ht="15" customHeight="1"/>
    <row r="27556" ht="15" customHeight="1"/>
    <row r="27558" ht="15" customHeight="1"/>
    <row r="27560" ht="15" customHeight="1"/>
    <row r="27562" ht="15" customHeight="1"/>
    <row r="27564" ht="15" customHeight="1"/>
    <row r="27566" ht="15" customHeight="1"/>
    <row r="27568" ht="15" customHeight="1"/>
    <row r="27570" ht="15" customHeight="1"/>
    <row r="27572" ht="15" customHeight="1"/>
    <row r="27574" ht="15" customHeight="1"/>
    <row r="27576" ht="15" customHeight="1"/>
    <row r="27578" ht="15" customHeight="1"/>
    <row r="27580" ht="15" customHeight="1"/>
    <row r="27582" ht="15" customHeight="1"/>
    <row r="27584" ht="15" customHeight="1"/>
    <row r="27586" ht="15" customHeight="1"/>
    <row r="27588" ht="15" customHeight="1"/>
    <row r="27590" ht="15" customHeight="1"/>
    <row r="27592" ht="15" customHeight="1"/>
    <row r="27594" ht="15" customHeight="1"/>
    <row r="27596" ht="15" customHeight="1"/>
    <row r="27598" ht="15" customHeight="1"/>
    <row r="27600" ht="15" customHeight="1"/>
    <row r="27602" ht="15" customHeight="1"/>
    <row r="27604" ht="15" customHeight="1"/>
    <row r="27606" ht="15" customHeight="1"/>
    <row r="27608" ht="15" customHeight="1"/>
    <row r="27610" ht="15" customHeight="1"/>
    <row r="27612" ht="15" customHeight="1"/>
    <row r="27614" ht="15" customHeight="1"/>
    <row r="27616" ht="15" customHeight="1"/>
    <row r="27618" ht="15" customHeight="1"/>
    <row r="27620" ht="15" customHeight="1"/>
    <row r="27622" ht="15" customHeight="1"/>
    <row r="27624" ht="15" customHeight="1"/>
    <row r="27626" ht="15" customHeight="1"/>
    <row r="27628" ht="15" customHeight="1"/>
    <row r="27630" ht="15" customHeight="1"/>
    <row r="27632" ht="15" customHeight="1"/>
    <row r="27634" ht="15" customHeight="1"/>
    <row r="27636" ht="15" customHeight="1"/>
    <row r="27638" ht="15" customHeight="1"/>
    <row r="27640" ht="15" customHeight="1"/>
    <row r="27642" ht="15" customHeight="1"/>
    <row r="27644" ht="15" customHeight="1"/>
    <row r="27646" ht="15" customHeight="1"/>
    <row r="27648" ht="15" customHeight="1"/>
    <row r="27650" ht="15" customHeight="1"/>
    <row r="27652" ht="15" customHeight="1"/>
    <row r="27654" ht="15" customHeight="1"/>
    <row r="27656" ht="15" customHeight="1"/>
    <row r="27658" ht="15" customHeight="1"/>
    <row r="27660" ht="15" customHeight="1"/>
    <row r="27662" ht="15" customHeight="1"/>
    <row r="27664" ht="15" customHeight="1"/>
    <row r="27666" ht="15" customHeight="1"/>
    <row r="27668" ht="15" customHeight="1"/>
    <row r="27670" ht="15" customHeight="1"/>
    <row r="27672" ht="15" customHeight="1"/>
    <row r="27674" ht="15" customHeight="1"/>
    <row r="27676" ht="15" customHeight="1"/>
    <row r="27678" ht="15" customHeight="1"/>
    <row r="27680" ht="15" customHeight="1"/>
    <row r="27682" ht="15" customHeight="1"/>
    <row r="27684" ht="15" customHeight="1"/>
    <row r="27686" ht="15" customHeight="1"/>
    <row r="27688" ht="15" customHeight="1"/>
    <row r="27690" ht="15" customHeight="1"/>
    <row r="27692" ht="15" customHeight="1"/>
    <row r="27694" ht="15" customHeight="1"/>
    <row r="27696" ht="15" customHeight="1"/>
    <row r="27698" ht="15" customHeight="1"/>
    <row r="27700" ht="15" customHeight="1"/>
    <row r="27702" ht="15" customHeight="1"/>
    <row r="27704" ht="15" customHeight="1"/>
    <row r="27706" ht="15" customHeight="1"/>
    <row r="27708" ht="15" customHeight="1"/>
    <row r="27710" ht="15" customHeight="1"/>
    <row r="27712" ht="15" customHeight="1"/>
    <row r="27714" ht="15" customHeight="1"/>
    <row r="27716" ht="15" customHeight="1"/>
    <row r="27718" ht="15" customHeight="1"/>
    <row r="27720" ht="15" customHeight="1"/>
    <row r="27722" ht="15" customHeight="1"/>
    <row r="27724" ht="15" customHeight="1"/>
    <row r="27726" ht="15" customHeight="1"/>
    <row r="27728" ht="15" customHeight="1"/>
    <row r="27730" ht="15" customHeight="1"/>
    <row r="27732" ht="15" customHeight="1"/>
    <row r="27734" ht="15" customHeight="1"/>
    <row r="27736" ht="15" customHeight="1"/>
    <row r="27738" ht="15" customHeight="1"/>
    <row r="27740" ht="15" customHeight="1"/>
    <row r="27742" ht="15" customHeight="1"/>
    <row r="27744" ht="15" customHeight="1"/>
    <row r="27746" ht="15" customHeight="1"/>
    <row r="27748" ht="15" customHeight="1"/>
    <row r="27750" ht="15" customHeight="1"/>
    <row r="27752" ht="15" customHeight="1"/>
    <row r="27754" ht="15" customHeight="1"/>
    <row r="27756" ht="15" customHeight="1"/>
    <row r="27758" ht="15" customHeight="1"/>
    <row r="27760" ht="15" customHeight="1"/>
    <row r="27762" ht="15" customHeight="1"/>
    <row r="27764" ht="15" customHeight="1"/>
    <row r="27766" ht="15" customHeight="1"/>
    <row r="27768" ht="15" customHeight="1"/>
    <row r="27770" ht="15" customHeight="1"/>
    <row r="27772" ht="15" customHeight="1"/>
    <row r="27774" ht="15" customHeight="1"/>
    <row r="27776" ht="15" customHeight="1"/>
    <row r="27778" ht="15" customHeight="1"/>
    <row r="27780" ht="15" customHeight="1"/>
    <row r="27782" ht="15" customHeight="1"/>
    <row r="27784" ht="15" customHeight="1"/>
    <row r="27786" ht="15" customHeight="1"/>
    <row r="27788" ht="15" customHeight="1"/>
    <row r="27790" ht="15" customHeight="1"/>
    <row r="27792" ht="15" customHeight="1"/>
    <row r="27794" ht="15" customHeight="1"/>
    <row r="27796" ht="15" customHeight="1"/>
    <row r="27798" ht="15" customHeight="1"/>
    <row r="27800" ht="15" customHeight="1"/>
    <row r="27802" ht="15" customHeight="1"/>
    <row r="27804" ht="15" customHeight="1"/>
    <row r="27806" ht="15" customHeight="1"/>
    <row r="27808" ht="15" customHeight="1"/>
    <row r="27810" ht="15" customHeight="1"/>
    <row r="27812" ht="15" customHeight="1"/>
    <row r="27814" ht="15" customHeight="1"/>
    <row r="27816" ht="15" customHeight="1"/>
    <row r="27818" ht="15" customHeight="1"/>
    <row r="27820" ht="15" customHeight="1"/>
    <row r="27822" ht="15" customHeight="1"/>
    <row r="27824" ht="15" customHeight="1"/>
    <row r="27826" ht="15" customHeight="1"/>
    <row r="27828" ht="15" customHeight="1"/>
    <row r="27830" ht="15" customHeight="1"/>
    <row r="27832" ht="15" customHeight="1"/>
    <row r="27834" ht="15" customHeight="1"/>
    <row r="27836" ht="15" customHeight="1"/>
    <row r="27838" ht="15" customHeight="1"/>
    <row r="27840" ht="15" customHeight="1"/>
    <row r="27842" ht="15" customHeight="1"/>
    <row r="27844" ht="15" customHeight="1"/>
    <row r="27846" ht="15" customHeight="1"/>
    <row r="27848" ht="15" customHeight="1"/>
    <row r="27850" ht="15" customHeight="1"/>
    <row r="27852" ht="15" customHeight="1"/>
    <row r="27854" ht="15" customHeight="1"/>
    <row r="27856" ht="15" customHeight="1"/>
    <row r="27858" ht="15" customHeight="1"/>
    <row r="27860" ht="15" customHeight="1"/>
    <row r="27862" ht="15" customHeight="1"/>
    <row r="27864" ht="15" customHeight="1"/>
    <row r="27866" ht="15" customHeight="1"/>
    <row r="27868" ht="15" customHeight="1"/>
    <row r="27870" ht="15" customHeight="1"/>
    <row r="27872" ht="15" customHeight="1"/>
    <row r="27874" ht="15" customHeight="1"/>
    <row r="27876" ht="15" customHeight="1"/>
    <row r="27878" ht="15" customHeight="1"/>
    <row r="27880" ht="15" customHeight="1"/>
    <row r="27882" ht="15" customHeight="1"/>
    <row r="27884" ht="15" customHeight="1"/>
    <row r="27886" ht="15" customHeight="1"/>
    <row r="27888" ht="15" customHeight="1"/>
    <row r="27890" ht="15" customHeight="1"/>
    <row r="27892" ht="15" customHeight="1"/>
    <row r="27894" ht="15" customHeight="1"/>
    <row r="27896" ht="15" customHeight="1"/>
    <row r="27898" ht="15" customHeight="1"/>
    <row r="27900" ht="15" customHeight="1"/>
    <row r="27902" ht="15" customHeight="1"/>
    <row r="27904" ht="15" customHeight="1"/>
    <row r="27906" ht="15" customHeight="1"/>
    <row r="27908" ht="15" customHeight="1"/>
    <row r="27910" ht="15" customHeight="1"/>
    <row r="27912" ht="15" customHeight="1"/>
    <row r="27914" ht="15" customHeight="1"/>
    <row r="27916" ht="15" customHeight="1"/>
    <row r="27918" ht="15" customHeight="1"/>
    <row r="27920" ht="15" customHeight="1"/>
    <row r="27922" ht="15" customHeight="1"/>
    <row r="27924" ht="15" customHeight="1"/>
    <row r="27926" ht="15" customHeight="1"/>
    <row r="27928" ht="15" customHeight="1"/>
    <row r="27930" ht="15" customHeight="1"/>
    <row r="27932" ht="15" customHeight="1"/>
    <row r="27934" ht="15" customHeight="1"/>
    <row r="27936" ht="15" customHeight="1"/>
    <row r="27938" ht="15" customHeight="1"/>
    <row r="27940" ht="15" customHeight="1"/>
    <row r="27942" ht="15" customHeight="1"/>
    <row r="27944" ht="15" customHeight="1"/>
    <row r="27946" ht="15" customHeight="1"/>
    <row r="27948" ht="15" customHeight="1"/>
    <row r="27950" ht="15" customHeight="1"/>
    <row r="27952" ht="15" customHeight="1"/>
    <row r="27954" ht="15" customHeight="1"/>
    <row r="27956" ht="15" customHeight="1"/>
    <row r="27958" ht="15" customHeight="1"/>
    <row r="27960" ht="15" customHeight="1"/>
    <row r="27962" ht="15" customHeight="1"/>
    <row r="27964" ht="15" customHeight="1"/>
    <row r="27966" ht="15" customHeight="1"/>
    <row r="27968" ht="15" customHeight="1"/>
    <row r="27970" ht="15" customHeight="1"/>
    <row r="27972" ht="15" customHeight="1"/>
    <row r="27974" ht="15" customHeight="1"/>
    <row r="27976" ht="15" customHeight="1"/>
    <row r="27978" ht="15" customHeight="1"/>
    <row r="27980" ht="15" customHeight="1"/>
    <row r="27982" ht="15" customHeight="1"/>
    <row r="27984" ht="15" customHeight="1"/>
    <row r="27986" ht="15" customHeight="1"/>
    <row r="27988" ht="15" customHeight="1"/>
    <row r="27990" ht="15" customHeight="1"/>
    <row r="27992" ht="15" customHeight="1"/>
    <row r="27994" ht="15" customHeight="1"/>
    <row r="27996" ht="15" customHeight="1"/>
    <row r="27998" ht="15" customHeight="1"/>
    <row r="28000" ht="15" customHeight="1"/>
    <row r="28002" ht="15" customHeight="1"/>
    <row r="28004" ht="15" customHeight="1"/>
    <row r="28006" ht="15" customHeight="1"/>
    <row r="28008" ht="15" customHeight="1"/>
    <row r="28010" ht="15" customHeight="1"/>
    <row r="28012" ht="15" customHeight="1"/>
    <row r="28014" ht="15" customHeight="1"/>
    <row r="28016" ht="15" customHeight="1"/>
    <row r="28018" ht="15" customHeight="1"/>
    <row r="28020" ht="15" customHeight="1"/>
    <row r="28022" ht="15" customHeight="1"/>
    <row r="28024" ht="15" customHeight="1"/>
    <row r="28026" ht="15" customHeight="1"/>
    <row r="28028" ht="15" customHeight="1"/>
    <row r="28030" ht="15" customHeight="1"/>
    <row r="28032" ht="15" customHeight="1"/>
    <row r="28034" ht="15" customHeight="1"/>
    <row r="28036" ht="15" customHeight="1"/>
    <row r="28038" ht="15" customHeight="1"/>
    <row r="28040" ht="15" customHeight="1"/>
    <row r="28042" ht="15" customHeight="1"/>
    <row r="28044" ht="15" customHeight="1"/>
    <row r="28046" ht="15" customHeight="1"/>
    <row r="28048" ht="15" customHeight="1"/>
    <row r="28050" ht="15" customHeight="1"/>
    <row r="28052" ht="15" customHeight="1"/>
    <row r="28054" ht="15" customHeight="1"/>
    <row r="28056" ht="15" customHeight="1"/>
    <row r="28058" ht="15" customHeight="1"/>
    <row r="28060" ht="15" customHeight="1"/>
    <row r="28062" ht="15" customHeight="1"/>
    <row r="28064" ht="15" customHeight="1"/>
    <row r="28066" ht="15" customHeight="1"/>
    <row r="28068" ht="15" customHeight="1"/>
    <row r="28070" ht="15" customHeight="1"/>
    <row r="28072" ht="15" customHeight="1"/>
    <row r="28074" ht="15" customHeight="1"/>
    <row r="28076" ht="15" customHeight="1"/>
    <row r="28078" ht="15" customHeight="1"/>
    <row r="28080" ht="15" customHeight="1"/>
    <row r="28082" ht="15" customHeight="1"/>
    <row r="28084" ht="15" customHeight="1"/>
    <row r="28086" ht="15" customHeight="1"/>
    <row r="28088" ht="15" customHeight="1"/>
    <row r="28090" ht="15" customHeight="1"/>
    <row r="28092" ht="15" customHeight="1"/>
    <row r="28094" ht="15" customHeight="1"/>
    <row r="28096" ht="15" customHeight="1"/>
    <row r="28098" ht="15" customHeight="1"/>
    <row r="28100" ht="15" customHeight="1"/>
    <row r="28102" ht="15" customHeight="1"/>
    <row r="28104" ht="15" customHeight="1"/>
    <row r="28106" ht="15" customHeight="1"/>
    <row r="28108" ht="15" customHeight="1"/>
    <row r="28110" ht="15" customHeight="1"/>
    <row r="28112" ht="15" customHeight="1"/>
    <row r="28114" ht="15" customHeight="1"/>
    <row r="28116" ht="15" customHeight="1"/>
    <row r="28118" ht="15" customHeight="1"/>
    <row r="28120" ht="15" customHeight="1"/>
    <row r="28122" ht="15" customHeight="1"/>
    <row r="28124" ht="15" customHeight="1"/>
    <row r="28126" ht="15" customHeight="1"/>
    <row r="28128" ht="15" customHeight="1"/>
    <row r="28130" ht="15" customHeight="1"/>
    <row r="28132" ht="15" customHeight="1"/>
    <row r="28134" ht="15" customHeight="1"/>
    <row r="28136" ht="15" customHeight="1"/>
    <row r="28138" ht="15" customHeight="1"/>
    <row r="28140" ht="15" customHeight="1"/>
    <row r="28142" ht="15" customHeight="1"/>
    <row r="28144" ht="15" customHeight="1"/>
    <row r="28146" ht="15" customHeight="1"/>
    <row r="28148" ht="15" customHeight="1"/>
    <row r="28150" ht="15" customHeight="1"/>
    <row r="28152" ht="15" customHeight="1"/>
    <row r="28154" ht="15" customHeight="1"/>
    <row r="28156" ht="15" customHeight="1"/>
    <row r="28158" ht="15" customHeight="1"/>
    <row r="28160" ht="15" customHeight="1"/>
    <row r="28162" ht="15" customHeight="1"/>
    <row r="28164" ht="15" customHeight="1"/>
    <row r="28166" ht="15" customHeight="1"/>
    <row r="28168" ht="15" customHeight="1"/>
    <row r="28170" ht="15" customHeight="1"/>
    <row r="28172" ht="15" customHeight="1"/>
    <row r="28174" ht="15" customHeight="1"/>
    <row r="28176" ht="15" customHeight="1"/>
    <row r="28178" ht="15" customHeight="1"/>
    <row r="28180" ht="15" customHeight="1"/>
    <row r="28182" ht="15" customHeight="1"/>
    <row r="28184" ht="15" customHeight="1"/>
    <row r="28186" ht="15" customHeight="1"/>
    <row r="28188" ht="15" customHeight="1"/>
    <row r="28190" ht="15" customHeight="1"/>
    <row r="28192" ht="15" customHeight="1"/>
    <row r="28194" ht="15" customHeight="1"/>
    <row r="28196" ht="15" customHeight="1"/>
    <row r="28198" ht="15" customHeight="1"/>
    <row r="28200" ht="15" customHeight="1"/>
    <row r="28202" ht="15" customHeight="1"/>
    <row r="28204" ht="15" customHeight="1"/>
    <row r="28206" ht="15" customHeight="1"/>
    <row r="28208" ht="15" customHeight="1"/>
    <row r="28210" ht="15" customHeight="1"/>
    <row r="28212" ht="15" customHeight="1"/>
    <row r="28214" ht="15" customHeight="1"/>
    <row r="28216" ht="15" customHeight="1"/>
    <row r="28218" ht="15" customHeight="1"/>
    <row r="28220" ht="15" customHeight="1"/>
    <row r="28222" ht="15" customHeight="1"/>
    <row r="28224" ht="15" customHeight="1"/>
    <row r="28226" ht="15" customHeight="1"/>
    <row r="28228" ht="15" customHeight="1"/>
    <row r="28230" ht="15" customHeight="1"/>
    <row r="28232" ht="15" customHeight="1"/>
    <row r="28234" ht="15" customHeight="1"/>
    <row r="28236" ht="15" customHeight="1"/>
    <row r="28238" ht="15" customHeight="1"/>
    <row r="28240" ht="15" customHeight="1"/>
    <row r="28242" ht="15" customHeight="1"/>
    <row r="28244" ht="15" customHeight="1"/>
    <row r="28246" ht="15" customHeight="1"/>
    <row r="28248" ht="15" customHeight="1"/>
    <row r="28250" ht="15" customHeight="1"/>
    <row r="28252" ht="15" customHeight="1"/>
    <row r="28254" ht="15" customHeight="1"/>
    <row r="28256" ht="15" customHeight="1"/>
    <row r="28258" ht="15" customHeight="1"/>
    <row r="28260" ht="15" customHeight="1"/>
    <row r="28262" ht="15" customHeight="1"/>
    <row r="28264" ht="15" customHeight="1"/>
    <row r="28266" ht="15" customHeight="1"/>
    <row r="28268" ht="15" customHeight="1"/>
    <row r="28270" ht="15" customHeight="1"/>
    <row r="28272" ht="15" customHeight="1"/>
    <row r="28274" ht="15" customHeight="1"/>
    <row r="28276" ht="15" customHeight="1"/>
    <row r="28278" ht="15" customHeight="1"/>
    <row r="28280" ht="15" customHeight="1"/>
    <row r="28282" ht="15" customHeight="1"/>
    <row r="28284" ht="15" customHeight="1"/>
    <row r="28286" ht="15" customHeight="1"/>
    <row r="28288" ht="15" customHeight="1"/>
    <row r="28290" ht="15" customHeight="1"/>
    <row r="28292" ht="15" customHeight="1"/>
    <row r="28294" ht="15" customHeight="1"/>
    <row r="28296" ht="15" customHeight="1"/>
    <row r="28298" ht="15" customHeight="1"/>
    <row r="28300" ht="15" customHeight="1"/>
    <row r="28302" ht="15" customHeight="1"/>
    <row r="28304" ht="15" customHeight="1"/>
    <row r="28306" ht="15" customHeight="1"/>
    <row r="28308" ht="15" customHeight="1"/>
    <row r="28310" ht="15" customHeight="1"/>
    <row r="28312" ht="15" customHeight="1"/>
    <row r="28314" ht="15" customHeight="1"/>
    <row r="28316" ht="15" customHeight="1"/>
    <row r="28318" ht="15" customHeight="1"/>
    <row r="28320" ht="15" customHeight="1"/>
    <row r="28322" ht="15" customHeight="1"/>
    <row r="28324" ht="15" customHeight="1"/>
    <row r="28326" ht="15" customHeight="1"/>
    <row r="28328" ht="15" customHeight="1"/>
    <row r="28330" ht="15" customHeight="1"/>
    <row r="28332" ht="15" customHeight="1"/>
    <row r="28334" ht="15" customHeight="1"/>
    <row r="28336" ht="15" customHeight="1"/>
    <row r="28338" ht="15" customHeight="1"/>
    <row r="28340" ht="15" customHeight="1"/>
    <row r="28342" ht="15" customHeight="1"/>
    <row r="28344" ht="15" customHeight="1"/>
    <row r="28346" ht="15" customHeight="1"/>
    <row r="28348" ht="15" customHeight="1"/>
    <row r="28350" ht="15" customHeight="1"/>
    <row r="28352" ht="15" customHeight="1"/>
    <row r="28354" ht="15" customHeight="1"/>
    <row r="28356" ht="15" customHeight="1"/>
    <row r="28358" ht="15" customHeight="1"/>
    <row r="28360" ht="15" customHeight="1"/>
    <row r="28362" ht="15" customHeight="1"/>
    <row r="28364" ht="15" customHeight="1"/>
    <row r="28366" ht="15" customHeight="1"/>
    <row r="28368" ht="15" customHeight="1"/>
    <row r="28370" ht="15" customHeight="1"/>
    <row r="28372" ht="15" customHeight="1"/>
    <row r="28374" ht="15" customHeight="1"/>
    <row r="28376" ht="15" customHeight="1"/>
    <row r="28378" ht="15" customHeight="1"/>
    <row r="28380" ht="15" customHeight="1"/>
    <row r="28382" ht="15" customHeight="1"/>
    <row r="28384" ht="15" customHeight="1"/>
    <row r="28386" ht="15" customHeight="1"/>
    <row r="28388" ht="15" customHeight="1"/>
    <row r="28390" ht="15" customHeight="1"/>
    <row r="28392" ht="15" customHeight="1"/>
    <row r="28394" ht="15" customHeight="1"/>
    <row r="28396" ht="15" customHeight="1"/>
    <row r="28398" ht="15" customHeight="1"/>
    <row r="28400" ht="15" customHeight="1"/>
    <row r="28402" ht="15" customHeight="1"/>
    <row r="28404" ht="15" customHeight="1"/>
    <row r="28406" ht="15" customHeight="1"/>
    <row r="28408" ht="15" customHeight="1"/>
    <row r="28410" ht="15" customHeight="1"/>
    <row r="28412" ht="15" customHeight="1"/>
    <row r="28414" ht="15" customHeight="1"/>
    <row r="28416" ht="15" customHeight="1"/>
    <row r="28418" ht="15" customHeight="1"/>
    <row r="28420" ht="15" customHeight="1"/>
    <row r="28422" ht="15" customHeight="1"/>
    <row r="28424" ht="15" customHeight="1"/>
    <row r="28426" ht="15" customHeight="1"/>
    <row r="28428" ht="15" customHeight="1"/>
    <row r="28430" ht="15" customHeight="1"/>
    <row r="28432" ht="15" customHeight="1"/>
    <row r="28434" ht="15" customHeight="1"/>
    <row r="28436" ht="15" customHeight="1"/>
    <row r="28438" ht="15" customHeight="1"/>
    <row r="28440" ht="15" customHeight="1"/>
    <row r="28442" ht="15" customHeight="1"/>
    <row r="28444" ht="15" customHeight="1"/>
    <row r="28446" ht="15" customHeight="1"/>
    <row r="28448" ht="15" customHeight="1"/>
    <row r="28450" ht="15" customHeight="1"/>
    <row r="28452" ht="15" customHeight="1"/>
    <row r="28454" ht="15" customHeight="1"/>
    <row r="28456" ht="15" customHeight="1"/>
    <row r="28458" ht="15" customHeight="1"/>
    <row r="28460" ht="15" customHeight="1"/>
    <row r="28462" ht="15" customHeight="1"/>
    <row r="28464" ht="15" customHeight="1"/>
    <row r="28466" ht="15" customHeight="1"/>
    <row r="28468" ht="15" customHeight="1"/>
    <row r="28470" ht="15" customHeight="1"/>
    <row r="28472" ht="15" customHeight="1"/>
    <row r="28474" ht="15" customHeight="1"/>
    <row r="28476" ht="15" customHeight="1"/>
    <row r="28478" ht="15" customHeight="1"/>
    <row r="28480" ht="15" customHeight="1"/>
    <row r="28482" ht="15" customHeight="1"/>
    <row r="28484" ht="15" customHeight="1"/>
    <row r="28486" ht="15" customHeight="1"/>
    <row r="28488" ht="15" customHeight="1"/>
    <row r="28490" ht="15" customHeight="1"/>
    <row r="28492" ht="15" customHeight="1"/>
    <row r="28494" ht="15" customHeight="1"/>
    <row r="28496" ht="15" customHeight="1"/>
    <row r="28498" ht="15" customHeight="1"/>
    <row r="28500" ht="15" customHeight="1"/>
    <row r="28502" ht="15" customHeight="1"/>
    <row r="28504" ht="15" customHeight="1"/>
    <row r="28506" ht="15" customHeight="1"/>
    <row r="28508" ht="15" customHeight="1"/>
    <row r="28510" ht="15" customHeight="1"/>
    <row r="28512" ht="15" customHeight="1"/>
    <row r="28514" ht="15" customHeight="1"/>
    <row r="28516" ht="15" customHeight="1"/>
    <row r="28518" ht="15" customHeight="1"/>
    <row r="28520" ht="15" customHeight="1"/>
    <row r="28522" ht="15" customHeight="1"/>
    <row r="28524" ht="15" customHeight="1"/>
    <row r="28526" ht="15" customHeight="1"/>
    <row r="28528" ht="15" customHeight="1"/>
    <row r="28530" ht="15" customHeight="1"/>
    <row r="28532" ht="15" customHeight="1"/>
    <row r="28534" ht="15" customHeight="1"/>
    <row r="28536" ht="15" customHeight="1"/>
    <row r="28538" ht="15" customHeight="1"/>
    <row r="28540" ht="15" customHeight="1"/>
    <row r="28542" ht="15" customHeight="1"/>
    <row r="28544" ht="15" customHeight="1"/>
    <row r="28546" ht="15" customHeight="1"/>
    <row r="28548" ht="15" customHeight="1"/>
    <row r="28550" ht="15" customHeight="1"/>
    <row r="28552" ht="15" customHeight="1"/>
    <row r="28554" ht="15" customHeight="1"/>
    <row r="28556" ht="15" customHeight="1"/>
    <row r="28558" ht="15" customHeight="1"/>
    <row r="28560" ht="15" customHeight="1"/>
    <row r="28562" ht="15" customHeight="1"/>
    <row r="28564" ht="15" customHeight="1"/>
    <row r="28566" ht="15" customHeight="1"/>
    <row r="28568" ht="15" customHeight="1"/>
    <row r="28570" ht="15" customHeight="1"/>
    <row r="28572" ht="15" customHeight="1"/>
    <row r="28574" ht="15" customHeight="1"/>
    <row r="28576" ht="15" customHeight="1"/>
    <row r="28578" ht="15" customHeight="1"/>
    <row r="28580" ht="15" customHeight="1"/>
    <row r="28582" ht="15" customHeight="1"/>
    <row r="28584" ht="15" customHeight="1"/>
    <row r="28586" ht="15" customHeight="1"/>
    <row r="28588" ht="15" customHeight="1"/>
    <row r="28590" ht="15" customHeight="1"/>
    <row r="28592" ht="15" customHeight="1"/>
    <row r="28594" ht="15" customHeight="1"/>
    <row r="28596" ht="15" customHeight="1"/>
    <row r="28598" ht="15" customHeight="1"/>
    <row r="28600" ht="15" customHeight="1"/>
    <row r="28602" ht="15" customHeight="1"/>
    <row r="28604" ht="15" customHeight="1"/>
    <row r="28606" ht="15" customHeight="1"/>
    <row r="28608" ht="15" customHeight="1"/>
    <row r="28610" ht="15" customHeight="1"/>
    <row r="28612" ht="15" customHeight="1"/>
    <row r="28614" ht="15" customHeight="1"/>
    <row r="28616" ht="15" customHeight="1"/>
    <row r="28618" ht="15" customHeight="1"/>
    <row r="28620" ht="15" customHeight="1"/>
    <row r="28622" ht="15" customHeight="1"/>
    <row r="28624" ht="15" customHeight="1"/>
    <row r="28626" ht="15" customHeight="1"/>
    <row r="28628" ht="15" customHeight="1"/>
    <row r="28630" ht="15" customHeight="1"/>
    <row r="28632" ht="15" customHeight="1"/>
    <row r="28634" ht="15" customHeight="1"/>
    <row r="28636" ht="15" customHeight="1"/>
    <row r="28638" ht="15" customHeight="1"/>
    <row r="28640" ht="15" customHeight="1"/>
    <row r="28642" ht="15" customHeight="1"/>
    <row r="28644" ht="15" customHeight="1"/>
    <row r="28646" ht="15" customHeight="1"/>
    <row r="28648" ht="15" customHeight="1"/>
    <row r="28650" ht="15" customHeight="1"/>
    <row r="28652" ht="15" customHeight="1"/>
    <row r="28654" ht="15" customHeight="1"/>
    <row r="28656" ht="15" customHeight="1"/>
    <row r="28658" ht="15" customHeight="1"/>
    <row r="28660" ht="15" customHeight="1"/>
    <row r="28662" ht="15" customHeight="1"/>
    <row r="28664" ht="15" customHeight="1"/>
    <row r="28666" ht="15" customHeight="1"/>
    <row r="28668" ht="15" customHeight="1"/>
    <row r="28670" ht="15" customHeight="1"/>
    <row r="28672" ht="15" customHeight="1"/>
    <row r="28674" ht="15" customHeight="1"/>
    <row r="28676" ht="15" customHeight="1"/>
    <row r="28678" ht="15" customHeight="1"/>
    <row r="28680" ht="15" customHeight="1"/>
    <row r="28682" ht="15" customHeight="1"/>
    <row r="28684" ht="15" customHeight="1"/>
    <row r="28686" ht="15" customHeight="1"/>
    <row r="28688" ht="15" customHeight="1"/>
    <row r="28690" ht="15" customHeight="1"/>
    <row r="28692" ht="15" customHeight="1"/>
    <row r="28694" ht="15" customHeight="1"/>
    <row r="28696" ht="15" customHeight="1"/>
    <row r="28698" ht="15" customHeight="1"/>
    <row r="28700" ht="15" customHeight="1"/>
    <row r="28702" ht="15" customHeight="1"/>
    <row r="28704" ht="15" customHeight="1"/>
    <row r="28706" ht="15" customHeight="1"/>
    <row r="28708" ht="15" customHeight="1"/>
    <row r="28710" ht="15" customHeight="1"/>
    <row r="28712" ht="15" customHeight="1"/>
    <row r="28714" ht="15" customHeight="1"/>
    <row r="28716" ht="15" customHeight="1"/>
    <row r="28718" ht="15" customHeight="1"/>
    <row r="28720" ht="15" customHeight="1"/>
    <row r="28722" ht="15" customHeight="1"/>
    <row r="28724" ht="15" customHeight="1"/>
    <row r="28726" ht="15" customHeight="1"/>
    <row r="28728" ht="15" customHeight="1"/>
    <row r="28730" ht="15" customHeight="1"/>
    <row r="28732" ht="15" customHeight="1"/>
    <row r="28734" ht="15" customHeight="1"/>
    <row r="28736" ht="15" customHeight="1"/>
    <row r="28738" ht="15" customHeight="1"/>
    <row r="28740" ht="15" customHeight="1"/>
    <row r="28742" ht="15" customHeight="1"/>
    <row r="28744" ht="15" customHeight="1"/>
    <row r="28746" ht="15" customHeight="1"/>
    <row r="28748" ht="15" customHeight="1"/>
    <row r="28750" ht="15" customHeight="1"/>
    <row r="28752" ht="15" customHeight="1"/>
    <row r="28754" ht="15" customHeight="1"/>
    <row r="28756" ht="15" customHeight="1"/>
    <row r="28758" ht="15" customHeight="1"/>
    <row r="28760" ht="15" customHeight="1"/>
    <row r="28762" ht="15" customHeight="1"/>
    <row r="28764" ht="15" customHeight="1"/>
    <row r="28766" ht="15" customHeight="1"/>
    <row r="28768" ht="15" customHeight="1"/>
    <row r="28770" ht="15" customHeight="1"/>
    <row r="28772" ht="15" customHeight="1"/>
    <row r="28774" ht="15" customHeight="1"/>
    <row r="28776" ht="15" customHeight="1"/>
    <row r="28778" ht="15" customHeight="1"/>
    <row r="28780" ht="15" customHeight="1"/>
    <row r="28782" ht="15" customHeight="1"/>
    <row r="28784" ht="15" customHeight="1"/>
    <row r="28786" ht="15" customHeight="1"/>
    <row r="28788" ht="15" customHeight="1"/>
    <row r="28790" ht="15" customHeight="1"/>
    <row r="28792" ht="15" customHeight="1"/>
    <row r="28794" ht="15" customHeight="1"/>
    <row r="28796" ht="15" customHeight="1"/>
    <row r="28798" ht="15" customHeight="1"/>
    <row r="28800" ht="15" customHeight="1"/>
    <row r="28802" ht="15" customHeight="1"/>
    <row r="28804" ht="15" customHeight="1"/>
    <row r="28806" ht="15" customHeight="1"/>
    <row r="28808" ht="15" customHeight="1"/>
    <row r="28810" ht="15" customHeight="1"/>
    <row r="28812" ht="15" customHeight="1"/>
    <row r="28814" ht="15" customHeight="1"/>
    <row r="28816" ht="15" customHeight="1"/>
    <row r="28818" ht="15" customHeight="1"/>
    <row r="28820" ht="15" customHeight="1"/>
    <row r="28822" ht="15" customHeight="1"/>
    <row r="28824" ht="15" customHeight="1"/>
    <row r="28826" ht="15" customHeight="1"/>
    <row r="28828" ht="15" customHeight="1"/>
    <row r="28830" ht="15" customHeight="1"/>
    <row r="28832" ht="15" customHeight="1"/>
    <row r="28834" ht="15" customHeight="1"/>
    <row r="28836" ht="15" customHeight="1"/>
    <row r="28838" ht="15" customHeight="1"/>
    <row r="28840" ht="15" customHeight="1"/>
    <row r="28842" ht="15" customHeight="1"/>
    <row r="28844" ht="15" customHeight="1"/>
    <row r="28846" ht="15" customHeight="1"/>
    <row r="28848" ht="15" customHeight="1"/>
    <row r="28850" ht="15" customHeight="1"/>
    <row r="28852" ht="15" customHeight="1"/>
    <row r="28854" ht="15" customHeight="1"/>
    <row r="28856" ht="15" customHeight="1"/>
    <row r="28858" ht="15" customHeight="1"/>
    <row r="28860" ht="15" customHeight="1"/>
    <row r="28862" ht="15" customHeight="1"/>
    <row r="28864" ht="15" customHeight="1"/>
    <row r="28866" ht="15" customHeight="1"/>
    <row r="28868" ht="15" customHeight="1"/>
    <row r="28870" ht="15" customHeight="1"/>
    <row r="28872" ht="15" customHeight="1"/>
    <row r="28874" ht="15" customHeight="1"/>
    <row r="28876" ht="15" customHeight="1"/>
    <row r="28878" ht="15" customHeight="1"/>
    <row r="28880" ht="15" customHeight="1"/>
    <row r="28882" ht="15" customHeight="1"/>
    <row r="28884" ht="15" customHeight="1"/>
    <row r="28886" ht="15" customHeight="1"/>
    <row r="28888" ht="15" customHeight="1"/>
    <row r="28890" ht="15" customHeight="1"/>
    <row r="28892" ht="15" customHeight="1"/>
    <row r="28894" ht="15" customHeight="1"/>
    <row r="28896" ht="15" customHeight="1"/>
    <row r="28898" ht="15" customHeight="1"/>
    <row r="28900" ht="15" customHeight="1"/>
    <row r="28902" ht="15" customHeight="1"/>
    <row r="28904" ht="15" customHeight="1"/>
    <row r="28906" ht="15" customHeight="1"/>
    <row r="28908" ht="15" customHeight="1"/>
    <row r="28910" ht="15" customHeight="1"/>
    <row r="28912" ht="15" customHeight="1"/>
    <row r="28914" ht="15" customHeight="1"/>
    <row r="28916" ht="15" customHeight="1"/>
    <row r="28918" ht="15" customHeight="1"/>
    <row r="28920" ht="15" customHeight="1"/>
    <row r="28922" ht="15" customHeight="1"/>
    <row r="28924" ht="15" customHeight="1"/>
    <row r="28926" ht="15" customHeight="1"/>
    <row r="28928" ht="15" customHeight="1"/>
    <row r="28930" ht="15" customHeight="1"/>
    <row r="28932" ht="15" customHeight="1"/>
    <row r="28934" ht="15" customHeight="1"/>
    <row r="28936" ht="15" customHeight="1"/>
    <row r="28938" ht="15" customHeight="1"/>
    <row r="28940" ht="15" customHeight="1"/>
    <row r="28942" ht="15" customHeight="1"/>
    <row r="28944" ht="15" customHeight="1"/>
    <row r="28946" ht="15" customHeight="1"/>
    <row r="28948" ht="15" customHeight="1"/>
    <row r="28950" ht="15" customHeight="1"/>
    <row r="28952" ht="15" customHeight="1"/>
    <row r="28954" ht="15" customHeight="1"/>
    <row r="28956" ht="15" customHeight="1"/>
    <row r="28958" ht="15" customHeight="1"/>
    <row r="28960" ht="15" customHeight="1"/>
    <row r="28962" ht="15" customHeight="1"/>
    <row r="28964" ht="15" customHeight="1"/>
    <row r="28966" ht="15" customHeight="1"/>
    <row r="28968" ht="15" customHeight="1"/>
    <row r="28970" ht="15" customHeight="1"/>
    <row r="28972" ht="15" customHeight="1"/>
    <row r="28974" ht="15" customHeight="1"/>
    <row r="28976" ht="15" customHeight="1"/>
    <row r="28978" ht="15" customHeight="1"/>
    <row r="28980" ht="15" customHeight="1"/>
    <row r="28982" ht="15" customHeight="1"/>
    <row r="28984" ht="15" customHeight="1"/>
    <row r="28986" ht="15" customHeight="1"/>
    <row r="28988" ht="15" customHeight="1"/>
    <row r="28990" ht="15" customHeight="1"/>
    <row r="28992" ht="15" customHeight="1"/>
    <row r="28994" ht="15" customHeight="1"/>
    <row r="28996" ht="15" customHeight="1"/>
    <row r="28998" ht="15" customHeight="1"/>
    <row r="29000" ht="15" customHeight="1"/>
    <row r="29002" ht="15" customHeight="1"/>
    <row r="29004" ht="15" customHeight="1"/>
    <row r="29006" ht="15" customHeight="1"/>
    <row r="29008" ht="15" customHeight="1"/>
    <row r="29010" ht="15" customHeight="1"/>
    <row r="29012" ht="15" customHeight="1"/>
    <row r="29014" ht="15" customHeight="1"/>
    <row r="29016" ht="15" customHeight="1"/>
    <row r="29018" ht="15" customHeight="1"/>
    <row r="29020" ht="15" customHeight="1"/>
    <row r="29022" ht="15" customHeight="1"/>
    <row r="29024" ht="15" customHeight="1"/>
    <row r="29026" ht="15" customHeight="1"/>
    <row r="29028" ht="15" customHeight="1"/>
    <row r="29030" ht="15" customHeight="1"/>
    <row r="29032" ht="15" customHeight="1"/>
    <row r="29034" ht="15" customHeight="1"/>
    <row r="29036" ht="15" customHeight="1"/>
    <row r="29038" ht="15" customHeight="1"/>
    <row r="29040" ht="15" customHeight="1"/>
    <row r="29042" ht="15" customHeight="1"/>
    <row r="29044" ht="15" customHeight="1"/>
    <row r="29046" ht="15" customHeight="1"/>
    <row r="29048" ht="15" customHeight="1"/>
    <row r="29050" ht="15" customHeight="1"/>
    <row r="29052" ht="15" customHeight="1"/>
    <row r="29054" ht="15" customHeight="1"/>
    <row r="29056" ht="15" customHeight="1"/>
    <row r="29058" ht="15" customHeight="1"/>
    <row r="29060" ht="15" customHeight="1"/>
    <row r="29062" ht="15" customHeight="1"/>
    <row r="29064" ht="15" customHeight="1"/>
    <row r="29066" ht="15" customHeight="1"/>
    <row r="29068" ht="15" customHeight="1"/>
    <row r="29070" ht="15" customHeight="1"/>
    <row r="29072" ht="15" customHeight="1"/>
    <row r="29074" ht="15" customHeight="1"/>
    <row r="29076" ht="15" customHeight="1"/>
    <row r="29078" ht="15" customHeight="1"/>
    <row r="29080" ht="15" customHeight="1"/>
    <row r="29082" ht="15" customHeight="1"/>
    <row r="29084" ht="15" customHeight="1"/>
    <row r="29086" ht="15" customHeight="1"/>
    <row r="29088" ht="15" customHeight="1"/>
    <row r="29090" ht="15" customHeight="1"/>
    <row r="29092" ht="15" customHeight="1"/>
    <row r="29094" ht="15" customHeight="1"/>
    <row r="29096" ht="15" customHeight="1"/>
    <row r="29098" ht="15" customHeight="1"/>
    <row r="29100" ht="15" customHeight="1"/>
    <row r="29102" ht="15" customHeight="1"/>
    <row r="29104" ht="15" customHeight="1"/>
    <row r="29106" ht="15" customHeight="1"/>
    <row r="29108" ht="15" customHeight="1"/>
    <row r="29110" ht="15" customHeight="1"/>
    <row r="29112" ht="15" customHeight="1"/>
    <row r="29114" ht="15" customHeight="1"/>
    <row r="29116" ht="15" customHeight="1"/>
    <row r="29118" ht="15" customHeight="1"/>
    <row r="29120" ht="15" customHeight="1"/>
    <row r="29122" ht="15" customHeight="1"/>
    <row r="29124" ht="15" customHeight="1"/>
    <row r="29126" ht="15" customHeight="1"/>
    <row r="29128" ht="15" customHeight="1"/>
    <row r="29130" ht="15" customHeight="1"/>
    <row r="29132" ht="15" customHeight="1"/>
    <row r="29134" ht="15" customHeight="1"/>
    <row r="29136" ht="15" customHeight="1"/>
    <row r="29138" ht="15" customHeight="1"/>
    <row r="29140" ht="15" customHeight="1"/>
    <row r="29142" ht="15" customHeight="1"/>
    <row r="29144" ht="15" customHeight="1"/>
    <row r="29146" ht="15" customHeight="1"/>
    <row r="29148" ht="15" customHeight="1"/>
    <row r="29150" ht="15" customHeight="1"/>
    <row r="29152" ht="15" customHeight="1"/>
    <row r="29154" ht="15" customHeight="1"/>
    <row r="29156" ht="15" customHeight="1"/>
    <row r="29158" ht="15" customHeight="1"/>
    <row r="29160" ht="15" customHeight="1"/>
    <row r="29162" ht="15" customHeight="1"/>
    <row r="29164" ht="15" customHeight="1"/>
    <row r="29166" ht="15" customHeight="1"/>
    <row r="29168" ht="15" customHeight="1"/>
    <row r="29170" ht="15" customHeight="1"/>
    <row r="29172" ht="15" customHeight="1"/>
    <row r="29174" ht="15" customHeight="1"/>
    <row r="29176" ht="15" customHeight="1"/>
    <row r="29178" ht="15" customHeight="1"/>
    <row r="29180" ht="15" customHeight="1"/>
    <row r="29182" ht="15" customHeight="1"/>
    <row r="29184" ht="15" customHeight="1"/>
    <row r="29186" ht="15" customHeight="1"/>
    <row r="29188" ht="15" customHeight="1"/>
    <row r="29190" ht="15" customHeight="1"/>
    <row r="29192" ht="15" customHeight="1"/>
    <row r="29194" ht="15" customHeight="1"/>
    <row r="29196" ht="15" customHeight="1"/>
    <row r="29198" ht="15" customHeight="1"/>
    <row r="29200" ht="15" customHeight="1"/>
    <row r="29202" ht="15" customHeight="1"/>
    <row r="29204" ht="15" customHeight="1"/>
    <row r="29206" ht="15" customHeight="1"/>
    <row r="29208" ht="15" customHeight="1"/>
    <row r="29210" ht="15" customHeight="1"/>
    <row r="29212" ht="15" customHeight="1"/>
    <row r="29214" ht="15" customHeight="1"/>
    <row r="29216" ht="15" customHeight="1"/>
    <row r="29218" ht="15" customHeight="1"/>
    <row r="29220" ht="15" customHeight="1"/>
    <row r="29222" ht="15" customHeight="1"/>
    <row r="29224" ht="15" customHeight="1"/>
    <row r="29226" ht="15" customHeight="1"/>
    <row r="29228" ht="15" customHeight="1"/>
    <row r="29230" ht="15" customHeight="1"/>
    <row r="29232" ht="15" customHeight="1"/>
    <row r="29234" ht="15" customHeight="1"/>
    <row r="29236" ht="15" customHeight="1"/>
    <row r="29238" ht="15" customHeight="1"/>
    <row r="29240" ht="15" customHeight="1"/>
    <row r="29242" ht="15" customHeight="1"/>
    <row r="29244" ht="15" customHeight="1"/>
    <row r="29246" ht="15" customHeight="1"/>
    <row r="29248" ht="15" customHeight="1"/>
    <row r="29250" ht="15" customHeight="1"/>
    <row r="29252" ht="15" customHeight="1"/>
    <row r="29254" ht="15" customHeight="1"/>
    <row r="29256" ht="15" customHeight="1"/>
    <row r="29258" ht="15" customHeight="1"/>
    <row r="29260" ht="15" customHeight="1"/>
    <row r="29262" ht="15" customHeight="1"/>
    <row r="29264" ht="15" customHeight="1"/>
    <row r="29266" ht="15" customHeight="1"/>
    <row r="29268" ht="15" customHeight="1"/>
    <row r="29270" ht="15" customHeight="1"/>
    <row r="29272" ht="15" customHeight="1"/>
    <row r="29274" ht="15" customHeight="1"/>
    <row r="29276" ht="15" customHeight="1"/>
    <row r="29278" ht="15" customHeight="1"/>
    <row r="29280" ht="15" customHeight="1"/>
    <row r="29282" ht="15" customHeight="1"/>
    <row r="29284" ht="15" customHeight="1"/>
    <row r="29286" ht="15" customHeight="1"/>
    <row r="29288" ht="15" customHeight="1"/>
    <row r="29290" ht="15" customHeight="1"/>
    <row r="29292" ht="15" customHeight="1"/>
    <row r="29294" ht="15" customHeight="1"/>
    <row r="29296" ht="15" customHeight="1"/>
    <row r="29298" ht="15" customHeight="1"/>
    <row r="29300" ht="15" customHeight="1"/>
    <row r="29302" ht="15" customHeight="1"/>
    <row r="29304" ht="15" customHeight="1"/>
    <row r="29306" ht="15" customHeight="1"/>
    <row r="29308" ht="15" customHeight="1"/>
    <row r="29310" ht="15" customHeight="1"/>
    <row r="29312" ht="15" customHeight="1"/>
    <row r="29314" ht="15" customHeight="1"/>
    <row r="29316" ht="15" customHeight="1"/>
    <row r="29318" ht="15" customHeight="1"/>
    <row r="29320" ht="15" customHeight="1"/>
    <row r="29322" ht="15" customHeight="1"/>
    <row r="29324" ht="15" customHeight="1"/>
    <row r="29326" ht="15" customHeight="1"/>
    <row r="29328" ht="15" customHeight="1"/>
    <row r="29330" ht="15" customHeight="1"/>
    <row r="29332" ht="15" customHeight="1"/>
    <row r="29334" ht="15" customHeight="1"/>
    <row r="29336" ht="15" customHeight="1"/>
    <row r="29338" ht="15" customHeight="1"/>
    <row r="29340" ht="15" customHeight="1"/>
    <row r="29342" ht="15" customHeight="1"/>
    <row r="29344" ht="15" customHeight="1"/>
    <row r="29346" ht="15" customHeight="1"/>
    <row r="29348" ht="15" customHeight="1"/>
    <row r="29350" ht="15" customHeight="1"/>
    <row r="29352" ht="15" customHeight="1"/>
    <row r="29354" ht="15" customHeight="1"/>
    <row r="29356" ht="15" customHeight="1"/>
    <row r="29358" ht="15" customHeight="1"/>
    <row r="29360" ht="15" customHeight="1"/>
    <row r="29362" ht="15" customHeight="1"/>
    <row r="29364" ht="15" customHeight="1"/>
    <row r="29366" ht="15" customHeight="1"/>
    <row r="29368" ht="15" customHeight="1"/>
    <row r="29370" ht="15" customHeight="1"/>
    <row r="29372" ht="15" customHeight="1"/>
    <row r="29374" ht="15" customHeight="1"/>
    <row r="29376" ht="15" customHeight="1"/>
    <row r="29378" ht="15" customHeight="1"/>
    <row r="29380" ht="15" customHeight="1"/>
    <row r="29382" ht="15" customHeight="1"/>
    <row r="29384" ht="15" customHeight="1"/>
    <row r="29386" ht="15" customHeight="1"/>
    <row r="29388" ht="15" customHeight="1"/>
    <row r="29390" ht="15" customHeight="1"/>
    <row r="29392" ht="15" customHeight="1"/>
    <row r="29394" ht="15" customHeight="1"/>
    <row r="29396" ht="15" customHeight="1"/>
    <row r="29398" ht="15" customHeight="1"/>
    <row r="29400" ht="15" customHeight="1"/>
    <row r="29402" ht="15" customHeight="1"/>
    <row r="29404" ht="15" customHeight="1"/>
    <row r="29406" ht="15" customHeight="1"/>
    <row r="29408" ht="15" customHeight="1"/>
    <row r="29410" ht="15" customHeight="1"/>
    <row r="29412" ht="15" customHeight="1"/>
    <row r="29414" ht="15" customHeight="1"/>
    <row r="29416" ht="15" customHeight="1"/>
    <row r="29418" ht="15" customHeight="1"/>
    <row r="29420" ht="15" customHeight="1"/>
    <row r="29422" ht="15" customHeight="1"/>
    <row r="29424" ht="15" customHeight="1"/>
    <row r="29426" ht="15" customHeight="1"/>
    <row r="29428" ht="15" customHeight="1"/>
    <row r="29430" ht="15" customHeight="1"/>
    <row r="29432" ht="15" customHeight="1"/>
    <row r="29434" ht="15" customHeight="1"/>
    <row r="29436" ht="15" customHeight="1"/>
    <row r="29438" ht="15" customHeight="1"/>
    <row r="29440" ht="15" customHeight="1"/>
    <row r="29442" ht="15" customHeight="1"/>
    <row r="29444" ht="15" customHeight="1"/>
    <row r="29446" ht="15" customHeight="1"/>
    <row r="29448" ht="15" customHeight="1"/>
    <row r="29450" ht="15" customHeight="1"/>
    <row r="29452" ht="15" customHeight="1"/>
    <row r="29454" ht="15" customHeight="1"/>
    <row r="29456" ht="15" customHeight="1"/>
    <row r="29458" ht="15" customHeight="1"/>
    <row r="29460" ht="15" customHeight="1"/>
    <row r="29462" ht="15" customHeight="1"/>
    <row r="29464" ht="15" customHeight="1"/>
    <row r="29466" ht="15" customHeight="1"/>
    <row r="29468" ht="15" customHeight="1"/>
    <row r="29470" ht="15" customHeight="1"/>
    <row r="29472" ht="15" customHeight="1"/>
    <row r="29474" ht="15" customHeight="1"/>
    <row r="29476" ht="15" customHeight="1"/>
    <row r="29478" ht="15" customHeight="1"/>
    <row r="29480" ht="15" customHeight="1"/>
    <row r="29482" ht="15" customHeight="1"/>
    <row r="29484" ht="15" customHeight="1"/>
    <row r="29486" ht="15" customHeight="1"/>
    <row r="29488" ht="15" customHeight="1"/>
    <row r="29490" ht="15" customHeight="1"/>
    <row r="29492" ht="15" customHeight="1"/>
    <row r="29494" ht="15" customHeight="1"/>
    <row r="29496" ht="15" customHeight="1"/>
    <row r="29498" ht="15" customHeight="1"/>
    <row r="29500" ht="15" customHeight="1"/>
    <row r="29502" ht="15" customHeight="1"/>
    <row r="29504" ht="15" customHeight="1"/>
    <row r="29506" ht="15" customHeight="1"/>
    <row r="29508" ht="15" customHeight="1"/>
    <row r="29510" ht="15" customHeight="1"/>
    <row r="29512" ht="15" customHeight="1"/>
    <row r="29514" ht="15" customHeight="1"/>
    <row r="29516" ht="15" customHeight="1"/>
    <row r="29518" ht="15" customHeight="1"/>
    <row r="29520" ht="15" customHeight="1"/>
    <row r="29522" ht="15" customHeight="1"/>
    <row r="29524" ht="15" customHeight="1"/>
    <row r="29526" ht="15" customHeight="1"/>
    <row r="29528" ht="15" customHeight="1"/>
    <row r="29530" ht="15" customHeight="1"/>
    <row r="29532" ht="15" customHeight="1"/>
    <row r="29534" ht="15" customHeight="1"/>
    <row r="29536" ht="15" customHeight="1"/>
    <row r="29538" ht="15" customHeight="1"/>
    <row r="29540" ht="15" customHeight="1"/>
    <row r="29542" ht="15" customHeight="1"/>
    <row r="29544" ht="15" customHeight="1"/>
    <row r="29546" ht="15" customHeight="1"/>
    <row r="29548" ht="15" customHeight="1"/>
    <row r="29550" ht="15" customHeight="1"/>
    <row r="29552" ht="15" customHeight="1"/>
    <row r="29554" ht="15" customHeight="1"/>
    <row r="29556" ht="15" customHeight="1"/>
    <row r="29558" ht="15" customHeight="1"/>
    <row r="29560" ht="15" customHeight="1"/>
    <row r="29562" ht="15" customHeight="1"/>
    <row r="29564" ht="15" customHeight="1"/>
    <row r="29566" ht="15" customHeight="1"/>
    <row r="29568" ht="15" customHeight="1"/>
    <row r="29570" ht="15" customHeight="1"/>
    <row r="29572" ht="15" customHeight="1"/>
    <row r="29574" ht="15" customHeight="1"/>
    <row r="29576" ht="15" customHeight="1"/>
    <row r="29578" ht="15" customHeight="1"/>
    <row r="29580" ht="15" customHeight="1"/>
    <row r="29582" ht="15" customHeight="1"/>
    <row r="29584" ht="15" customHeight="1"/>
    <row r="29586" ht="15" customHeight="1"/>
    <row r="29588" ht="15" customHeight="1"/>
    <row r="29590" ht="15" customHeight="1"/>
    <row r="29592" ht="15" customHeight="1"/>
    <row r="29594" ht="15" customHeight="1"/>
    <row r="29596" ht="15" customHeight="1"/>
    <row r="29598" ht="15" customHeight="1"/>
    <row r="29600" ht="15" customHeight="1"/>
    <row r="29602" ht="15" customHeight="1"/>
    <row r="29604" ht="15" customHeight="1"/>
    <row r="29606" ht="15" customHeight="1"/>
    <row r="29608" ht="15" customHeight="1"/>
    <row r="29610" ht="15" customHeight="1"/>
    <row r="29612" ht="15" customHeight="1"/>
    <row r="29614" ht="15" customHeight="1"/>
    <row r="29616" ht="15" customHeight="1"/>
    <row r="29618" ht="15" customHeight="1"/>
    <row r="29620" ht="15" customHeight="1"/>
    <row r="29622" ht="15" customHeight="1"/>
    <row r="29624" ht="15" customHeight="1"/>
    <row r="29626" ht="15" customHeight="1"/>
    <row r="29628" ht="15" customHeight="1"/>
    <row r="29630" ht="15" customHeight="1"/>
    <row r="29632" ht="15" customHeight="1"/>
    <row r="29634" ht="15" customHeight="1"/>
    <row r="29636" ht="15" customHeight="1"/>
    <row r="29638" ht="15" customHeight="1"/>
    <row r="29640" ht="15" customHeight="1"/>
    <row r="29642" ht="15" customHeight="1"/>
    <row r="29644" ht="15" customHeight="1"/>
    <row r="29646" ht="15" customHeight="1"/>
    <row r="29648" ht="15" customHeight="1"/>
    <row r="29650" ht="15" customHeight="1"/>
    <row r="29652" ht="15" customHeight="1"/>
    <row r="29654" ht="15" customHeight="1"/>
    <row r="29656" ht="15" customHeight="1"/>
    <row r="29658" ht="15" customHeight="1"/>
    <row r="29660" ht="15" customHeight="1"/>
    <row r="29662" ht="15" customHeight="1"/>
    <row r="29664" ht="15" customHeight="1"/>
    <row r="29666" ht="15" customHeight="1"/>
    <row r="29668" ht="15" customHeight="1"/>
    <row r="29670" ht="15" customHeight="1"/>
    <row r="29672" ht="15" customHeight="1"/>
    <row r="29674" ht="15" customHeight="1"/>
    <row r="29676" ht="15" customHeight="1"/>
    <row r="29678" ht="15" customHeight="1"/>
    <row r="29680" ht="15" customHeight="1"/>
    <row r="29682" ht="15" customHeight="1"/>
    <row r="29684" ht="15" customHeight="1"/>
    <row r="29686" ht="15" customHeight="1"/>
    <row r="29688" ht="15" customHeight="1"/>
    <row r="29690" ht="15" customHeight="1"/>
    <row r="29692" ht="15" customHeight="1"/>
    <row r="29694" ht="15" customHeight="1"/>
    <row r="29696" ht="15" customHeight="1"/>
    <row r="29698" ht="15" customHeight="1"/>
    <row r="29700" ht="15" customHeight="1"/>
    <row r="29702" ht="15" customHeight="1"/>
    <row r="29704" ht="15" customHeight="1"/>
    <row r="29706" ht="15" customHeight="1"/>
    <row r="29708" ht="15" customHeight="1"/>
    <row r="29710" ht="15" customHeight="1"/>
    <row r="29712" ht="15" customHeight="1"/>
    <row r="29714" ht="15" customHeight="1"/>
    <row r="29716" ht="15" customHeight="1"/>
    <row r="29718" ht="15" customHeight="1"/>
    <row r="29720" ht="15" customHeight="1"/>
    <row r="29722" ht="15" customHeight="1"/>
    <row r="29724" ht="15" customHeight="1"/>
    <row r="29726" ht="15" customHeight="1"/>
    <row r="29728" ht="15" customHeight="1"/>
    <row r="29730" ht="15" customHeight="1"/>
    <row r="29732" ht="15" customHeight="1"/>
    <row r="29734" ht="15" customHeight="1"/>
    <row r="29736" ht="15" customHeight="1"/>
    <row r="29738" ht="15" customHeight="1"/>
    <row r="29740" ht="15" customHeight="1"/>
    <row r="29742" ht="15" customHeight="1"/>
    <row r="29744" ht="15" customHeight="1"/>
    <row r="29746" ht="15" customHeight="1"/>
    <row r="29748" ht="15" customHeight="1"/>
    <row r="29750" ht="15" customHeight="1"/>
    <row r="29752" ht="15" customHeight="1"/>
    <row r="29754" ht="15" customHeight="1"/>
    <row r="29756" ht="15" customHeight="1"/>
    <row r="29758" ht="15" customHeight="1"/>
    <row r="29760" ht="15" customHeight="1"/>
    <row r="29762" ht="15" customHeight="1"/>
    <row r="29764" ht="15" customHeight="1"/>
    <row r="29766" ht="15" customHeight="1"/>
    <row r="29768" ht="15" customHeight="1"/>
    <row r="29770" ht="15" customHeight="1"/>
    <row r="29772" ht="15" customHeight="1"/>
    <row r="29774" ht="15" customHeight="1"/>
    <row r="29776" ht="15" customHeight="1"/>
    <row r="29778" ht="15" customHeight="1"/>
    <row r="29780" ht="15" customHeight="1"/>
    <row r="29782" ht="15" customHeight="1"/>
    <row r="29784" ht="15" customHeight="1"/>
    <row r="29786" ht="15" customHeight="1"/>
    <row r="29788" ht="15" customHeight="1"/>
    <row r="29790" ht="15" customHeight="1"/>
    <row r="29792" ht="15" customHeight="1"/>
    <row r="29794" ht="15" customHeight="1"/>
    <row r="29796" ht="15" customHeight="1"/>
    <row r="29798" ht="15" customHeight="1"/>
    <row r="29800" ht="15" customHeight="1"/>
    <row r="29802" ht="15" customHeight="1"/>
    <row r="29804" ht="15" customHeight="1"/>
    <row r="29806" ht="15" customHeight="1"/>
    <row r="29808" ht="15" customHeight="1"/>
    <row r="29810" ht="15" customHeight="1"/>
    <row r="29812" ht="15" customHeight="1"/>
    <row r="29814" ht="15" customHeight="1"/>
    <row r="29816" ht="15" customHeight="1"/>
    <row r="29818" ht="15" customHeight="1"/>
    <row r="29820" ht="15" customHeight="1"/>
    <row r="29822" ht="15" customHeight="1"/>
    <row r="29824" ht="15" customHeight="1"/>
    <row r="29826" ht="15" customHeight="1"/>
    <row r="29828" ht="15" customHeight="1"/>
    <row r="29830" ht="15" customHeight="1"/>
    <row r="29832" ht="15" customHeight="1"/>
    <row r="29834" ht="15" customHeight="1"/>
    <row r="29836" ht="15" customHeight="1"/>
    <row r="29838" ht="15" customHeight="1"/>
    <row r="29840" ht="15" customHeight="1"/>
    <row r="29842" ht="15" customHeight="1"/>
    <row r="29844" ht="15" customHeight="1"/>
    <row r="29846" ht="15" customHeight="1"/>
    <row r="29848" ht="15" customHeight="1"/>
    <row r="29850" ht="15" customHeight="1"/>
    <row r="29852" ht="15" customHeight="1"/>
    <row r="29854" ht="15" customHeight="1"/>
    <row r="29856" ht="15" customHeight="1"/>
    <row r="29858" ht="15" customHeight="1"/>
    <row r="29860" ht="15" customHeight="1"/>
    <row r="29862" ht="15" customHeight="1"/>
    <row r="29864" ht="15" customHeight="1"/>
    <row r="29866" ht="15" customHeight="1"/>
    <row r="29868" ht="15" customHeight="1"/>
    <row r="29870" ht="15" customHeight="1"/>
    <row r="29872" ht="15" customHeight="1"/>
    <row r="29874" ht="15" customHeight="1"/>
    <row r="29876" ht="15" customHeight="1"/>
    <row r="29878" ht="15" customHeight="1"/>
    <row r="29880" ht="15" customHeight="1"/>
    <row r="29882" ht="15" customHeight="1"/>
    <row r="29884" ht="15" customHeight="1"/>
    <row r="29886" ht="15" customHeight="1"/>
    <row r="29888" ht="15" customHeight="1"/>
    <row r="29890" ht="15" customHeight="1"/>
    <row r="29892" ht="15" customHeight="1"/>
    <row r="29894" ht="15" customHeight="1"/>
    <row r="29896" ht="15" customHeight="1"/>
    <row r="29898" ht="15" customHeight="1"/>
    <row r="29900" ht="15" customHeight="1"/>
    <row r="29902" ht="15" customHeight="1"/>
    <row r="29904" ht="15" customHeight="1"/>
    <row r="29906" ht="15" customHeight="1"/>
    <row r="29908" ht="15" customHeight="1"/>
    <row r="29910" ht="15" customHeight="1"/>
    <row r="29912" ht="15" customHeight="1"/>
    <row r="29914" ht="15" customHeight="1"/>
    <row r="29916" ht="15" customHeight="1"/>
    <row r="29918" ht="15" customHeight="1"/>
    <row r="29920" ht="15" customHeight="1"/>
    <row r="29922" ht="15" customHeight="1"/>
    <row r="29924" ht="15" customHeight="1"/>
    <row r="29926" ht="15" customHeight="1"/>
    <row r="29928" ht="15" customHeight="1"/>
    <row r="29930" ht="15" customHeight="1"/>
    <row r="29932" ht="15" customHeight="1"/>
    <row r="29934" ht="15" customHeight="1"/>
    <row r="29936" ht="15" customHeight="1"/>
    <row r="29938" ht="15" customHeight="1"/>
    <row r="29940" ht="15" customHeight="1"/>
    <row r="29942" ht="15" customHeight="1"/>
    <row r="29944" ht="15" customHeight="1"/>
    <row r="29946" ht="15" customHeight="1"/>
    <row r="29948" ht="15" customHeight="1"/>
    <row r="29950" ht="15" customHeight="1"/>
    <row r="29952" ht="15" customHeight="1"/>
    <row r="29954" ht="15" customHeight="1"/>
    <row r="29956" ht="15" customHeight="1"/>
    <row r="29958" ht="15" customHeight="1"/>
    <row r="29960" ht="15" customHeight="1"/>
    <row r="29962" ht="15" customHeight="1"/>
    <row r="29964" ht="15" customHeight="1"/>
    <row r="29966" ht="15" customHeight="1"/>
    <row r="29968" ht="15" customHeight="1"/>
    <row r="29970" ht="15" customHeight="1"/>
    <row r="29972" ht="15" customHeight="1"/>
    <row r="29974" ht="15" customHeight="1"/>
    <row r="29976" ht="15" customHeight="1"/>
    <row r="29978" ht="15" customHeight="1"/>
    <row r="29980" ht="15" customHeight="1"/>
    <row r="29982" ht="15" customHeight="1"/>
    <row r="29984" ht="15" customHeight="1"/>
    <row r="29986" ht="15" customHeight="1"/>
    <row r="29988" ht="15" customHeight="1"/>
    <row r="29990" ht="15" customHeight="1"/>
    <row r="29992" ht="15" customHeight="1"/>
    <row r="29994" ht="15" customHeight="1"/>
    <row r="29996" ht="15" customHeight="1"/>
    <row r="29998" ht="15" customHeight="1"/>
    <row r="30000" ht="15" customHeight="1"/>
    <row r="30002" ht="15" customHeight="1"/>
    <row r="30004" ht="15" customHeight="1"/>
    <row r="30006" ht="15" customHeight="1"/>
    <row r="30008" ht="15" customHeight="1"/>
    <row r="30010" ht="15" customHeight="1"/>
    <row r="30012" ht="15" customHeight="1"/>
    <row r="30014" ht="15" customHeight="1"/>
    <row r="30016" ht="15" customHeight="1"/>
    <row r="30018" ht="15" customHeight="1"/>
    <row r="30020" ht="15" customHeight="1"/>
    <row r="30022" ht="15" customHeight="1"/>
    <row r="30024" ht="15" customHeight="1"/>
    <row r="30026" ht="15" customHeight="1"/>
    <row r="30028" ht="15" customHeight="1"/>
    <row r="30030" ht="15" customHeight="1"/>
    <row r="30032" ht="15" customHeight="1"/>
    <row r="30034" ht="15" customHeight="1"/>
    <row r="30036" ht="15" customHeight="1"/>
    <row r="30038" ht="15" customHeight="1"/>
    <row r="30040" ht="15" customHeight="1"/>
    <row r="30042" ht="15" customHeight="1"/>
    <row r="30044" ht="15" customHeight="1"/>
    <row r="30046" ht="15" customHeight="1"/>
    <row r="30048" ht="15" customHeight="1"/>
    <row r="30050" ht="15" customHeight="1"/>
    <row r="30052" ht="15" customHeight="1"/>
    <row r="30054" ht="15" customHeight="1"/>
    <row r="30056" ht="15" customHeight="1"/>
    <row r="30058" ht="15" customHeight="1"/>
    <row r="30060" ht="15" customHeight="1"/>
    <row r="30062" ht="15" customHeight="1"/>
    <row r="30064" ht="15" customHeight="1"/>
    <row r="30066" ht="15" customHeight="1"/>
    <row r="30068" ht="15" customHeight="1"/>
    <row r="30070" ht="15" customHeight="1"/>
    <row r="30072" ht="15" customHeight="1"/>
    <row r="30074" ht="15" customHeight="1"/>
    <row r="30076" ht="15" customHeight="1"/>
    <row r="30078" ht="15" customHeight="1"/>
    <row r="30080" ht="15" customHeight="1"/>
    <row r="30082" ht="15" customHeight="1"/>
    <row r="30084" ht="15" customHeight="1"/>
    <row r="30086" ht="15" customHeight="1"/>
    <row r="30088" ht="15" customHeight="1"/>
    <row r="30090" ht="15" customHeight="1"/>
    <row r="30092" ht="15" customHeight="1"/>
    <row r="30094" ht="15" customHeight="1"/>
    <row r="30096" ht="15" customHeight="1"/>
    <row r="30098" ht="15" customHeight="1"/>
    <row r="30100" ht="15" customHeight="1"/>
    <row r="30102" ht="15" customHeight="1"/>
    <row r="30104" ht="15" customHeight="1"/>
    <row r="30106" ht="15" customHeight="1"/>
    <row r="30108" ht="15" customHeight="1"/>
    <row r="30110" ht="15" customHeight="1"/>
    <row r="30112" ht="15" customHeight="1"/>
    <row r="30114" ht="15" customHeight="1"/>
    <row r="30116" ht="15" customHeight="1"/>
    <row r="30118" ht="15" customHeight="1"/>
    <row r="30120" ht="15" customHeight="1"/>
    <row r="30122" ht="15" customHeight="1"/>
    <row r="30124" ht="15" customHeight="1"/>
    <row r="30126" ht="15" customHeight="1"/>
    <row r="30128" ht="15" customHeight="1"/>
    <row r="30130" ht="15" customHeight="1"/>
    <row r="30132" ht="15" customHeight="1"/>
    <row r="30134" ht="15" customHeight="1"/>
    <row r="30136" ht="15" customHeight="1"/>
    <row r="30138" ht="15" customHeight="1"/>
    <row r="30140" ht="15" customHeight="1"/>
    <row r="30142" ht="15" customHeight="1"/>
    <row r="30144" ht="15" customHeight="1"/>
    <row r="30146" ht="15" customHeight="1"/>
    <row r="30148" ht="15" customHeight="1"/>
    <row r="30150" ht="15" customHeight="1"/>
    <row r="30152" ht="15" customHeight="1"/>
    <row r="30154" ht="15" customHeight="1"/>
    <row r="30156" ht="15" customHeight="1"/>
    <row r="30158" ht="15" customHeight="1"/>
    <row r="30160" ht="15" customHeight="1"/>
    <row r="30162" ht="15" customHeight="1"/>
    <row r="30164" ht="15" customHeight="1"/>
    <row r="30166" ht="15" customHeight="1"/>
    <row r="30168" ht="15" customHeight="1"/>
    <row r="30170" ht="15" customHeight="1"/>
    <row r="30172" ht="15" customHeight="1"/>
    <row r="30174" ht="15" customHeight="1"/>
    <row r="30176" ht="15" customHeight="1"/>
    <row r="30178" ht="15" customHeight="1"/>
    <row r="30180" ht="15" customHeight="1"/>
    <row r="30182" ht="15" customHeight="1"/>
    <row r="30184" ht="15" customHeight="1"/>
    <row r="30186" ht="15" customHeight="1"/>
    <row r="30188" ht="15" customHeight="1"/>
    <row r="30190" ht="15" customHeight="1"/>
    <row r="30192" ht="15" customHeight="1"/>
    <row r="30194" ht="15" customHeight="1"/>
    <row r="30196" ht="15" customHeight="1"/>
    <row r="30198" ht="15" customHeight="1"/>
    <row r="30200" ht="15" customHeight="1"/>
    <row r="30202" ht="15" customHeight="1"/>
    <row r="30204" ht="15" customHeight="1"/>
    <row r="30206" ht="15" customHeight="1"/>
    <row r="30208" ht="15" customHeight="1"/>
    <row r="30210" ht="15" customHeight="1"/>
    <row r="30212" ht="15" customHeight="1"/>
    <row r="30214" ht="15" customHeight="1"/>
    <row r="30216" ht="15" customHeight="1"/>
    <row r="30218" ht="15" customHeight="1"/>
    <row r="30220" ht="15" customHeight="1"/>
    <row r="30222" ht="15" customHeight="1"/>
    <row r="30224" ht="15" customHeight="1"/>
    <row r="30226" ht="15" customHeight="1"/>
    <row r="30228" ht="15" customHeight="1"/>
    <row r="30230" ht="15" customHeight="1"/>
    <row r="30232" ht="15" customHeight="1"/>
    <row r="30234" ht="15" customHeight="1"/>
    <row r="30236" ht="15" customHeight="1"/>
    <row r="30238" ht="15" customHeight="1"/>
    <row r="30240" ht="15" customHeight="1"/>
    <row r="30242" ht="15" customHeight="1"/>
    <row r="30244" ht="15" customHeight="1"/>
    <row r="30246" ht="15" customHeight="1"/>
    <row r="30248" ht="15" customHeight="1"/>
    <row r="30250" ht="15" customHeight="1"/>
    <row r="30252" ht="15" customHeight="1"/>
    <row r="30254" ht="15" customHeight="1"/>
    <row r="30256" ht="15" customHeight="1"/>
    <row r="30258" ht="15" customHeight="1"/>
    <row r="30260" ht="15" customHeight="1"/>
    <row r="30262" ht="15" customHeight="1"/>
    <row r="30264" ht="15" customHeight="1"/>
    <row r="30266" ht="15" customHeight="1"/>
    <row r="30268" ht="15" customHeight="1"/>
    <row r="30270" ht="15" customHeight="1"/>
    <row r="30272" ht="15" customHeight="1"/>
    <row r="30274" ht="15" customHeight="1"/>
    <row r="30276" ht="15" customHeight="1"/>
    <row r="30278" ht="15" customHeight="1"/>
    <row r="30280" ht="15" customHeight="1"/>
    <row r="30282" ht="15" customHeight="1"/>
    <row r="30284" ht="15" customHeight="1"/>
    <row r="30286" ht="15" customHeight="1"/>
    <row r="30288" ht="15" customHeight="1"/>
    <row r="30290" ht="15" customHeight="1"/>
    <row r="30292" ht="15" customHeight="1"/>
    <row r="30294" ht="15" customHeight="1"/>
    <row r="30296" ht="15" customHeight="1"/>
    <row r="30298" ht="15" customHeight="1"/>
    <row r="30300" ht="15" customHeight="1"/>
    <row r="30302" ht="15" customHeight="1"/>
    <row r="30304" ht="15" customHeight="1"/>
    <row r="30306" ht="15" customHeight="1"/>
    <row r="30308" ht="15" customHeight="1"/>
    <row r="30310" ht="15" customHeight="1"/>
    <row r="30312" ht="15" customHeight="1"/>
    <row r="30314" ht="15" customHeight="1"/>
    <row r="30316" ht="15" customHeight="1"/>
    <row r="30318" ht="15" customHeight="1"/>
    <row r="30320" ht="15" customHeight="1"/>
    <row r="30322" ht="15" customHeight="1"/>
    <row r="30324" ht="15" customHeight="1"/>
    <row r="30326" ht="15" customHeight="1"/>
    <row r="30328" ht="15" customHeight="1"/>
    <row r="30330" ht="15" customHeight="1"/>
    <row r="30332" ht="15" customHeight="1"/>
    <row r="30334" ht="15" customHeight="1"/>
    <row r="30336" ht="15" customHeight="1"/>
    <row r="30338" ht="15" customHeight="1"/>
    <row r="30340" ht="15" customHeight="1"/>
    <row r="30342" ht="15" customHeight="1"/>
    <row r="30344" ht="15" customHeight="1"/>
    <row r="30346" ht="15" customHeight="1"/>
    <row r="30348" ht="15" customHeight="1"/>
    <row r="30350" ht="15" customHeight="1"/>
    <row r="30352" ht="15" customHeight="1"/>
    <row r="30354" ht="15" customHeight="1"/>
    <row r="30356" ht="15" customHeight="1"/>
    <row r="30358" ht="15" customHeight="1"/>
    <row r="30360" ht="15" customHeight="1"/>
    <row r="30362" ht="15" customHeight="1"/>
    <row r="30364" ht="15" customHeight="1"/>
    <row r="30366" ht="15" customHeight="1"/>
    <row r="30368" ht="15" customHeight="1"/>
    <row r="30370" ht="15" customHeight="1"/>
    <row r="30372" ht="15" customHeight="1"/>
    <row r="30374" ht="15" customHeight="1"/>
    <row r="30376" ht="15" customHeight="1"/>
    <row r="30378" ht="15" customHeight="1"/>
    <row r="30380" ht="15" customHeight="1"/>
    <row r="30382" ht="15" customHeight="1"/>
    <row r="30384" ht="15" customHeight="1"/>
    <row r="30386" ht="15" customHeight="1"/>
    <row r="30388" ht="15" customHeight="1"/>
    <row r="30390" ht="15" customHeight="1"/>
    <row r="30392" ht="15" customHeight="1"/>
    <row r="30394" ht="15" customHeight="1"/>
    <row r="30396" ht="15" customHeight="1"/>
    <row r="30398" ht="15" customHeight="1"/>
    <row r="30400" ht="15" customHeight="1"/>
    <row r="30402" ht="15" customHeight="1"/>
    <row r="30404" ht="15" customHeight="1"/>
    <row r="30406" ht="15" customHeight="1"/>
    <row r="30408" ht="15" customHeight="1"/>
    <row r="30410" ht="15" customHeight="1"/>
    <row r="30412" ht="15" customHeight="1"/>
    <row r="30414" ht="15" customHeight="1"/>
    <row r="30416" ht="15" customHeight="1"/>
    <row r="30418" ht="15" customHeight="1"/>
    <row r="30420" ht="15" customHeight="1"/>
    <row r="30422" ht="15" customHeight="1"/>
    <row r="30424" ht="15" customHeight="1"/>
    <row r="30426" ht="15" customHeight="1"/>
    <row r="30428" ht="15" customHeight="1"/>
    <row r="30430" ht="15" customHeight="1"/>
    <row r="30432" ht="15" customHeight="1"/>
    <row r="30434" ht="15" customHeight="1"/>
    <row r="30436" ht="15" customHeight="1"/>
    <row r="30438" ht="15" customHeight="1"/>
    <row r="30440" ht="15" customHeight="1"/>
    <row r="30442" ht="15" customHeight="1"/>
    <row r="30444" ht="15" customHeight="1"/>
    <row r="30446" ht="15" customHeight="1"/>
    <row r="30448" ht="15" customHeight="1"/>
    <row r="30450" ht="15" customHeight="1"/>
    <row r="30452" ht="15" customHeight="1"/>
    <row r="30454" ht="15" customHeight="1"/>
    <row r="30456" ht="15" customHeight="1"/>
    <row r="30458" ht="15" customHeight="1"/>
    <row r="30460" ht="15" customHeight="1"/>
    <row r="30462" ht="15" customHeight="1"/>
    <row r="30464" ht="15" customHeight="1"/>
    <row r="30466" ht="15" customHeight="1"/>
    <row r="30468" ht="15" customHeight="1"/>
    <row r="30470" ht="15" customHeight="1"/>
    <row r="30472" ht="15" customHeight="1"/>
    <row r="30474" ht="15" customHeight="1"/>
    <row r="30476" ht="15" customHeight="1"/>
    <row r="30478" ht="15" customHeight="1"/>
    <row r="30480" ht="15" customHeight="1"/>
    <row r="30482" ht="15" customHeight="1"/>
    <row r="30484" ht="15" customHeight="1"/>
    <row r="30486" ht="15" customHeight="1"/>
    <row r="30488" ht="15" customHeight="1"/>
    <row r="30490" ht="15" customHeight="1"/>
    <row r="30492" ht="15" customHeight="1"/>
    <row r="30494" ht="15" customHeight="1"/>
    <row r="30496" ht="15" customHeight="1"/>
    <row r="30498" ht="15" customHeight="1"/>
    <row r="30500" ht="15" customHeight="1"/>
    <row r="30502" ht="15" customHeight="1"/>
    <row r="30504" ht="15" customHeight="1"/>
    <row r="30506" ht="15" customHeight="1"/>
    <row r="30508" ht="15" customHeight="1"/>
    <row r="30510" ht="15" customHeight="1"/>
    <row r="30512" ht="15" customHeight="1"/>
    <row r="30514" ht="15" customHeight="1"/>
    <row r="30516" ht="15" customHeight="1"/>
    <row r="30518" ht="15" customHeight="1"/>
    <row r="30520" ht="15" customHeight="1"/>
    <row r="30522" ht="15" customHeight="1"/>
    <row r="30524" ht="15" customHeight="1"/>
    <row r="30526" ht="15" customHeight="1"/>
    <row r="30528" ht="15" customHeight="1"/>
    <row r="30530" ht="15" customHeight="1"/>
    <row r="30532" ht="15" customHeight="1"/>
    <row r="30534" ht="15" customHeight="1"/>
    <row r="30536" ht="15" customHeight="1"/>
    <row r="30538" ht="15" customHeight="1"/>
    <row r="30540" ht="15" customHeight="1"/>
    <row r="30542" ht="15" customHeight="1"/>
    <row r="30544" ht="15" customHeight="1"/>
    <row r="30546" ht="15" customHeight="1"/>
    <row r="30548" ht="15" customHeight="1"/>
    <row r="30550" ht="15" customHeight="1"/>
    <row r="30552" ht="15" customHeight="1"/>
    <row r="30554" ht="15" customHeight="1"/>
    <row r="30556" ht="15" customHeight="1"/>
    <row r="30558" ht="15" customHeight="1"/>
    <row r="30560" ht="15" customHeight="1"/>
    <row r="30562" ht="15" customHeight="1"/>
    <row r="30564" ht="15" customHeight="1"/>
    <row r="30566" ht="15" customHeight="1"/>
    <row r="30568" ht="15" customHeight="1"/>
    <row r="30570" ht="15" customHeight="1"/>
    <row r="30572" ht="15" customHeight="1"/>
    <row r="30574" ht="15" customHeight="1"/>
    <row r="30576" ht="15" customHeight="1"/>
    <row r="30578" ht="15" customHeight="1"/>
    <row r="30580" ht="15" customHeight="1"/>
    <row r="30582" ht="15" customHeight="1"/>
    <row r="30584" ht="15" customHeight="1"/>
    <row r="30586" ht="15" customHeight="1"/>
    <row r="30588" ht="15" customHeight="1"/>
    <row r="30590" ht="15" customHeight="1"/>
    <row r="30592" ht="15" customHeight="1"/>
    <row r="30594" ht="15" customHeight="1"/>
    <row r="30596" ht="15" customHeight="1"/>
    <row r="30598" ht="15" customHeight="1"/>
    <row r="30600" ht="15" customHeight="1"/>
    <row r="30602" ht="15" customHeight="1"/>
    <row r="30604" ht="15" customHeight="1"/>
    <row r="30606" ht="15" customHeight="1"/>
    <row r="30608" ht="15" customHeight="1"/>
    <row r="30610" ht="15" customHeight="1"/>
    <row r="30612" ht="15" customHeight="1"/>
    <row r="30614" ht="15" customHeight="1"/>
    <row r="30616" ht="15" customHeight="1"/>
    <row r="30618" ht="15" customHeight="1"/>
    <row r="30620" ht="15" customHeight="1"/>
    <row r="30622" ht="15" customHeight="1"/>
    <row r="30624" ht="15" customHeight="1"/>
    <row r="30626" ht="15" customHeight="1"/>
    <row r="30628" ht="15" customHeight="1"/>
    <row r="30630" ht="15" customHeight="1"/>
    <row r="30632" ht="15" customHeight="1"/>
    <row r="30634" ht="15" customHeight="1"/>
    <row r="30636" ht="15" customHeight="1"/>
    <row r="30638" ht="15" customHeight="1"/>
    <row r="30640" ht="15" customHeight="1"/>
    <row r="30642" ht="15" customHeight="1"/>
    <row r="30644" ht="15" customHeight="1"/>
    <row r="30646" ht="15" customHeight="1"/>
    <row r="30648" ht="15" customHeight="1"/>
    <row r="30650" ht="15" customHeight="1"/>
    <row r="30652" ht="15" customHeight="1"/>
    <row r="30654" ht="15" customHeight="1"/>
    <row r="30656" ht="15" customHeight="1"/>
    <row r="30658" ht="15" customHeight="1"/>
    <row r="30660" ht="15" customHeight="1"/>
    <row r="30662" ht="15" customHeight="1"/>
    <row r="30664" ht="15" customHeight="1"/>
    <row r="30666" ht="15" customHeight="1"/>
    <row r="30668" ht="15" customHeight="1"/>
    <row r="30670" ht="15" customHeight="1"/>
    <row r="30672" ht="15" customHeight="1"/>
    <row r="30674" ht="15" customHeight="1"/>
    <row r="30676" ht="15" customHeight="1"/>
    <row r="30678" ht="15" customHeight="1"/>
    <row r="30680" ht="15" customHeight="1"/>
    <row r="30682" ht="15" customHeight="1"/>
    <row r="30684" ht="15" customHeight="1"/>
    <row r="30686" ht="15" customHeight="1"/>
    <row r="30688" ht="15" customHeight="1"/>
    <row r="30690" ht="15" customHeight="1"/>
    <row r="30692" ht="15" customHeight="1"/>
    <row r="30694" ht="15" customHeight="1"/>
    <row r="30696" ht="15" customHeight="1"/>
    <row r="30698" ht="15" customHeight="1"/>
    <row r="30700" ht="15" customHeight="1"/>
    <row r="30702" ht="15" customHeight="1"/>
    <row r="30704" ht="15" customHeight="1"/>
    <row r="30706" ht="15" customHeight="1"/>
    <row r="30708" ht="15" customHeight="1"/>
    <row r="30710" ht="15" customHeight="1"/>
    <row r="30712" ht="15" customHeight="1"/>
    <row r="30714" ht="15" customHeight="1"/>
    <row r="30716" ht="15" customHeight="1"/>
    <row r="30718" ht="15" customHeight="1"/>
    <row r="30720" ht="15" customHeight="1"/>
    <row r="30722" ht="15" customHeight="1"/>
    <row r="30724" ht="15" customHeight="1"/>
    <row r="30726" ht="15" customHeight="1"/>
    <row r="30728" ht="15" customHeight="1"/>
    <row r="30730" ht="15" customHeight="1"/>
    <row r="30732" ht="15" customHeight="1"/>
    <row r="30734" ht="15" customHeight="1"/>
    <row r="30736" ht="15" customHeight="1"/>
    <row r="30738" ht="15" customHeight="1"/>
    <row r="30740" ht="15" customHeight="1"/>
    <row r="30742" ht="15" customHeight="1"/>
    <row r="30744" ht="15" customHeight="1"/>
    <row r="30746" ht="15" customHeight="1"/>
    <row r="30748" ht="15" customHeight="1"/>
    <row r="30750" ht="15" customHeight="1"/>
    <row r="30752" ht="15" customHeight="1"/>
    <row r="30754" ht="15" customHeight="1"/>
    <row r="30756" ht="15" customHeight="1"/>
    <row r="30758" ht="15" customHeight="1"/>
    <row r="30760" ht="15" customHeight="1"/>
    <row r="30762" ht="15" customHeight="1"/>
    <row r="30764" ht="15" customHeight="1"/>
    <row r="30766" ht="15" customHeight="1"/>
    <row r="30768" ht="15" customHeight="1"/>
    <row r="30770" ht="15" customHeight="1"/>
    <row r="30772" ht="15" customHeight="1"/>
    <row r="30774" ht="15" customHeight="1"/>
    <row r="30776" ht="15" customHeight="1"/>
    <row r="30778" ht="15" customHeight="1"/>
    <row r="30780" ht="15" customHeight="1"/>
    <row r="30782" ht="15" customHeight="1"/>
    <row r="30784" ht="15" customHeight="1"/>
    <row r="30786" ht="15" customHeight="1"/>
    <row r="30788" ht="15" customHeight="1"/>
    <row r="30790" ht="15" customHeight="1"/>
    <row r="30792" ht="15" customHeight="1"/>
    <row r="30794" ht="15" customHeight="1"/>
    <row r="30796" ht="15" customHeight="1"/>
    <row r="30798" ht="15" customHeight="1"/>
    <row r="30800" ht="15" customHeight="1"/>
    <row r="30802" ht="15" customHeight="1"/>
    <row r="30804" ht="15" customHeight="1"/>
    <row r="30806" ht="15" customHeight="1"/>
    <row r="30808" ht="15" customHeight="1"/>
    <row r="30810" ht="15" customHeight="1"/>
    <row r="30812" ht="15" customHeight="1"/>
    <row r="30814" ht="15" customHeight="1"/>
    <row r="30816" ht="15" customHeight="1"/>
    <row r="30818" ht="15" customHeight="1"/>
    <row r="30820" ht="15" customHeight="1"/>
    <row r="30822" ht="15" customHeight="1"/>
    <row r="30824" ht="15" customHeight="1"/>
    <row r="30826" ht="15" customHeight="1"/>
    <row r="30828" ht="15" customHeight="1"/>
    <row r="30830" ht="15" customHeight="1"/>
    <row r="30832" ht="15" customHeight="1"/>
    <row r="30834" ht="15" customHeight="1"/>
    <row r="30836" ht="15" customHeight="1"/>
    <row r="30838" ht="15" customHeight="1"/>
    <row r="30840" ht="15" customHeight="1"/>
    <row r="30842" ht="15" customHeight="1"/>
    <row r="30844" ht="15" customHeight="1"/>
    <row r="30846" ht="15" customHeight="1"/>
    <row r="30848" ht="15" customHeight="1"/>
    <row r="30850" ht="15" customHeight="1"/>
    <row r="30852" ht="15" customHeight="1"/>
    <row r="30854" ht="15" customHeight="1"/>
    <row r="30856" ht="15" customHeight="1"/>
    <row r="30858" ht="15" customHeight="1"/>
    <row r="30860" ht="15" customHeight="1"/>
    <row r="30862" ht="15" customHeight="1"/>
    <row r="30864" ht="15" customHeight="1"/>
    <row r="30866" ht="15" customHeight="1"/>
    <row r="30868" ht="15" customHeight="1"/>
    <row r="30870" ht="15" customHeight="1"/>
    <row r="30872" ht="15" customHeight="1"/>
    <row r="30874" ht="15" customHeight="1"/>
    <row r="30876" ht="15" customHeight="1"/>
    <row r="30878" ht="15" customHeight="1"/>
    <row r="30880" ht="15" customHeight="1"/>
    <row r="30882" ht="15" customHeight="1"/>
    <row r="30884" ht="15" customHeight="1"/>
    <row r="30886" ht="15" customHeight="1"/>
    <row r="30888" ht="15" customHeight="1"/>
    <row r="30890" ht="15" customHeight="1"/>
    <row r="30892" ht="15" customHeight="1"/>
    <row r="30894" ht="15" customHeight="1"/>
    <row r="30896" ht="15" customHeight="1"/>
    <row r="30898" ht="15" customHeight="1"/>
    <row r="30900" ht="15" customHeight="1"/>
    <row r="30902" ht="15" customHeight="1"/>
    <row r="30904" ht="15" customHeight="1"/>
    <row r="30906" ht="15" customHeight="1"/>
    <row r="30908" ht="15" customHeight="1"/>
    <row r="30910" ht="15" customHeight="1"/>
    <row r="30912" ht="15" customHeight="1"/>
    <row r="30914" ht="15" customHeight="1"/>
    <row r="30916" ht="15" customHeight="1"/>
    <row r="30918" ht="15" customHeight="1"/>
    <row r="30920" ht="15" customHeight="1"/>
    <row r="30922" ht="15" customHeight="1"/>
    <row r="30924" ht="15" customHeight="1"/>
    <row r="30926" ht="15" customHeight="1"/>
    <row r="30928" ht="15" customHeight="1"/>
    <row r="30930" ht="15" customHeight="1"/>
    <row r="30932" ht="15" customHeight="1"/>
    <row r="30934" ht="15" customHeight="1"/>
    <row r="30936" ht="15" customHeight="1"/>
    <row r="30938" ht="15" customHeight="1"/>
    <row r="30940" ht="15" customHeight="1"/>
    <row r="30942" ht="15" customHeight="1"/>
    <row r="30944" ht="15" customHeight="1"/>
    <row r="30946" ht="15" customHeight="1"/>
    <row r="30948" ht="15" customHeight="1"/>
    <row r="30950" ht="15" customHeight="1"/>
    <row r="30952" ht="15" customHeight="1"/>
    <row r="30954" ht="15" customHeight="1"/>
    <row r="30956" ht="15" customHeight="1"/>
    <row r="30958" ht="15" customHeight="1"/>
    <row r="30960" ht="15" customHeight="1"/>
    <row r="30962" ht="15" customHeight="1"/>
    <row r="30964" ht="15" customHeight="1"/>
    <row r="30966" ht="15" customHeight="1"/>
    <row r="30968" ht="15" customHeight="1"/>
    <row r="30970" ht="15" customHeight="1"/>
    <row r="30972" ht="15" customHeight="1"/>
    <row r="30974" ht="15" customHeight="1"/>
    <row r="30976" ht="15" customHeight="1"/>
    <row r="30978" ht="15" customHeight="1"/>
    <row r="30980" ht="15" customHeight="1"/>
    <row r="30982" ht="15" customHeight="1"/>
    <row r="30984" ht="15" customHeight="1"/>
    <row r="30986" ht="15" customHeight="1"/>
    <row r="30988" ht="15" customHeight="1"/>
    <row r="30990" ht="15" customHeight="1"/>
    <row r="30992" ht="15" customHeight="1"/>
    <row r="30994" ht="15" customHeight="1"/>
    <row r="30996" ht="15" customHeight="1"/>
    <row r="30998" ht="15" customHeight="1"/>
    <row r="31000" ht="15" customHeight="1"/>
    <row r="31002" ht="15" customHeight="1"/>
    <row r="31004" ht="15" customHeight="1"/>
    <row r="31006" ht="15" customHeight="1"/>
    <row r="31008" ht="15" customHeight="1"/>
    <row r="31010" ht="15" customHeight="1"/>
    <row r="31012" ht="15" customHeight="1"/>
    <row r="31014" ht="15" customHeight="1"/>
    <row r="31016" ht="15" customHeight="1"/>
    <row r="31018" ht="15" customHeight="1"/>
    <row r="31020" ht="15" customHeight="1"/>
    <row r="31022" ht="15" customHeight="1"/>
    <row r="31024" ht="15" customHeight="1"/>
    <row r="31026" ht="15" customHeight="1"/>
    <row r="31028" ht="15" customHeight="1"/>
    <row r="31030" ht="15" customHeight="1"/>
    <row r="31032" ht="15" customHeight="1"/>
    <row r="31034" ht="15" customHeight="1"/>
    <row r="31036" ht="15" customHeight="1"/>
    <row r="31038" ht="15" customHeight="1"/>
    <row r="31040" ht="15" customHeight="1"/>
    <row r="31042" ht="15" customHeight="1"/>
    <row r="31044" ht="15" customHeight="1"/>
    <row r="31046" ht="15" customHeight="1"/>
    <row r="31048" ht="15" customHeight="1"/>
    <row r="31050" ht="15" customHeight="1"/>
    <row r="31052" ht="15" customHeight="1"/>
    <row r="31054" ht="15" customHeight="1"/>
    <row r="31056" ht="15" customHeight="1"/>
    <row r="31058" ht="15" customHeight="1"/>
    <row r="31060" ht="15" customHeight="1"/>
    <row r="31062" ht="15" customHeight="1"/>
    <row r="31064" ht="15" customHeight="1"/>
    <row r="31066" ht="15" customHeight="1"/>
    <row r="31068" ht="15" customHeight="1"/>
    <row r="31070" ht="15" customHeight="1"/>
    <row r="31072" ht="15" customHeight="1"/>
    <row r="31074" ht="15" customHeight="1"/>
    <row r="31076" ht="15" customHeight="1"/>
    <row r="31078" ht="15" customHeight="1"/>
    <row r="31080" ht="15" customHeight="1"/>
    <row r="31082" ht="15" customHeight="1"/>
    <row r="31084" ht="15" customHeight="1"/>
    <row r="31086" ht="15" customHeight="1"/>
    <row r="31088" ht="15" customHeight="1"/>
    <row r="31090" ht="15" customHeight="1"/>
    <row r="31092" ht="15" customHeight="1"/>
    <row r="31094" ht="15" customHeight="1"/>
    <row r="31096" ht="15" customHeight="1"/>
    <row r="31098" ht="15" customHeight="1"/>
    <row r="31100" ht="15" customHeight="1"/>
    <row r="31102" ht="15" customHeight="1"/>
    <row r="31104" ht="15" customHeight="1"/>
    <row r="31106" ht="15" customHeight="1"/>
    <row r="31108" ht="15" customHeight="1"/>
    <row r="31110" ht="15" customHeight="1"/>
    <row r="31112" ht="15" customHeight="1"/>
    <row r="31114" ht="15" customHeight="1"/>
    <row r="31116" ht="15" customHeight="1"/>
    <row r="31118" ht="15" customHeight="1"/>
    <row r="31120" ht="15" customHeight="1"/>
    <row r="31122" ht="15" customHeight="1"/>
    <row r="31124" ht="15" customHeight="1"/>
    <row r="31126" ht="15" customHeight="1"/>
    <row r="31128" ht="15" customHeight="1"/>
    <row r="31130" ht="15" customHeight="1"/>
    <row r="31132" ht="15" customHeight="1"/>
    <row r="31134" ht="15" customHeight="1"/>
    <row r="31136" ht="15" customHeight="1"/>
    <row r="31138" ht="15" customHeight="1"/>
    <row r="31140" ht="15" customHeight="1"/>
    <row r="31142" ht="15" customHeight="1"/>
    <row r="31144" ht="15" customHeight="1"/>
    <row r="31146" ht="15" customHeight="1"/>
    <row r="31148" ht="15" customHeight="1"/>
    <row r="31150" ht="15" customHeight="1"/>
    <row r="31152" ht="15" customHeight="1"/>
    <row r="31154" ht="15" customHeight="1"/>
    <row r="31156" ht="15" customHeight="1"/>
    <row r="31158" ht="15" customHeight="1"/>
    <row r="31160" ht="15" customHeight="1"/>
    <row r="31162" ht="15" customHeight="1"/>
    <row r="31164" ht="15" customHeight="1"/>
    <row r="31166" ht="15" customHeight="1"/>
    <row r="31168" ht="15" customHeight="1"/>
    <row r="31170" ht="15" customHeight="1"/>
    <row r="31172" ht="15" customHeight="1"/>
    <row r="31174" ht="15" customHeight="1"/>
    <row r="31176" ht="15" customHeight="1"/>
    <row r="31178" ht="15" customHeight="1"/>
    <row r="31180" ht="15" customHeight="1"/>
    <row r="31182" ht="15" customHeight="1"/>
    <row r="31184" ht="15" customHeight="1"/>
    <row r="31186" ht="15" customHeight="1"/>
    <row r="31188" ht="15" customHeight="1"/>
    <row r="31190" ht="15" customHeight="1"/>
    <row r="31192" ht="15" customHeight="1"/>
    <row r="31194" ht="15" customHeight="1"/>
    <row r="31196" ht="15" customHeight="1"/>
    <row r="31198" ht="15" customHeight="1"/>
    <row r="31200" ht="15" customHeight="1"/>
    <row r="31202" ht="15" customHeight="1"/>
    <row r="31204" ht="15" customHeight="1"/>
    <row r="31206" ht="15" customHeight="1"/>
    <row r="31208" ht="15" customHeight="1"/>
    <row r="31210" ht="15" customHeight="1"/>
    <row r="31212" ht="15" customHeight="1"/>
    <row r="31214" ht="15" customHeight="1"/>
    <row r="31216" ht="15" customHeight="1"/>
    <row r="31218" ht="15" customHeight="1"/>
    <row r="31220" ht="15" customHeight="1"/>
    <row r="31222" ht="15" customHeight="1"/>
    <row r="31224" ht="15" customHeight="1"/>
    <row r="31226" ht="15" customHeight="1"/>
    <row r="31228" ht="15" customHeight="1"/>
    <row r="31230" ht="15" customHeight="1"/>
    <row r="31232" ht="15" customHeight="1"/>
    <row r="31234" ht="15" customHeight="1"/>
    <row r="31236" ht="15" customHeight="1"/>
    <row r="31238" ht="15" customHeight="1"/>
    <row r="31240" ht="15" customHeight="1"/>
    <row r="31242" ht="15" customHeight="1"/>
    <row r="31244" ht="15" customHeight="1"/>
    <row r="31246" ht="15" customHeight="1"/>
    <row r="31248" ht="15" customHeight="1"/>
    <row r="31250" ht="15" customHeight="1"/>
    <row r="31252" ht="15" customHeight="1"/>
    <row r="31254" ht="15" customHeight="1"/>
    <row r="31256" ht="15" customHeight="1"/>
    <row r="31258" ht="15" customHeight="1"/>
    <row r="31260" ht="15" customHeight="1"/>
    <row r="31262" ht="15" customHeight="1"/>
    <row r="31264" ht="15" customHeight="1"/>
    <row r="31266" ht="15" customHeight="1"/>
    <row r="31268" ht="15" customHeight="1"/>
    <row r="31270" ht="15" customHeight="1"/>
    <row r="31272" ht="15" customHeight="1"/>
    <row r="31274" ht="15" customHeight="1"/>
    <row r="31276" ht="15" customHeight="1"/>
    <row r="31278" ht="15" customHeight="1"/>
    <row r="31280" ht="15" customHeight="1"/>
    <row r="31282" ht="15" customHeight="1"/>
    <row r="31284" ht="15" customHeight="1"/>
    <row r="31286" ht="15" customHeight="1"/>
    <row r="31288" ht="15" customHeight="1"/>
    <row r="31290" ht="15" customHeight="1"/>
    <row r="31292" ht="15" customHeight="1"/>
    <row r="31294" ht="15" customHeight="1"/>
    <row r="31296" ht="15" customHeight="1"/>
    <row r="31298" ht="15" customHeight="1"/>
    <row r="31300" ht="15" customHeight="1"/>
    <row r="31302" ht="15" customHeight="1"/>
    <row r="31304" ht="15" customHeight="1"/>
    <row r="31306" ht="15" customHeight="1"/>
    <row r="31308" ht="15" customHeight="1"/>
    <row r="31310" ht="15" customHeight="1"/>
    <row r="31312" ht="15" customHeight="1"/>
    <row r="31314" ht="15" customHeight="1"/>
    <row r="31316" ht="15" customHeight="1"/>
    <row r="31318" ht="15" customHeight="1"/>
    <row r="31320" ht="15" customHeight="1"/>
    <row r="31322" ht="15" customHeight="1"/>
    <row r="31324" ht="15" customHeight="1"/>
    <row r="31326" ht="15" customHeight="1"/>
    <row r="31328" ht="15" customHeight="1"/>
    <row r="31330" ht="15" customHeight="1"/>
    <row r="31332" ht="15" customHeight="1"/>
    <row r="31334" ht="15" customHeight="1"/>
    <row r="31336" ht="15" customHeight="1"/>
    <row r="31338" ht="15" customHeight="1"/>
    <row r="31340" ht="15" customHeight="1"/>
    <row r="31342" ht="15" customHeight="1"/>
    <row r="31344" ht="15" customHeight="1"/>
    <row r="31346" ht="15" customHeight="1"/>
    <row r="31348" ht="15" customHeight="1"/>
    <row r="31350" ht="15" customHeight="1"/>
    <row r="31352" ht="15" customHeight="1"/>
    <row r="31354" ht="15" customHeight="1"/>
    <row r="31356" ht="15" customHeight="1"/>
    <row r="31358" ht="15" customHeight="1"/>
    <row r="31360" ht="15" customHeight="1"/>
    <row r="31362" ht="15" customHeight="1"/>
    <row r="31364" ht="15" customHeight="1"/>
    <row r="31366" ht="15" customHeight="1"/>
    <row r="31368" ht="15" customHeight="1"/>
    <row r="31370" ht="15" customHeight="1"/>
    <row r="31372" ht="15" customHeight="1"/>
    <row r="31374" ht="15" customHeight="1"/>
    <row r="31376" ht="15" customHeight="1"/>
    <row r="31378" ht="15" customHeight="1"/>
    <row r="31380" ht="15" customHeight="1"/>
    <row r="31382" ht="15" customHeight="1"/>
    <row r="31384" ht="15" customHeight="1"/>
    <row r="31386" ht="15" customHeight="1"/>
    <row r="31388" ht="15" customHeight="1"/>
    <row r="31390" ht="15" customHeight="1"/>
    <row r="31392" ht="15" customHeight="1"/>
    <row r="31394" ht="15" customHeight="1"/>
    <row r="31396" ht="15" customHeight="1"/>
    <row r="31398" ht="15" customHeight="1"/>
    <row r="31400" ht="15" customHeight="1"/>
    <row r="31402" ht="15" customHeight="1"/>
    <row r="31404" ht="15" customHeight="1"/>
    <row r="31406" ht="15" customHeight="1"/>
    <row r="31408" ht="15" customHeight="1"/>
    <row r="31410" ht="15" customHeight="1"/>
    <row r="31412" ht="15" customHeight="1"/>
    <row r="31414" ht="15" customHeight="1"/>
    <row r="31416" ht="15" customHeight="1"/>
    <row r="31418" ht="15" customHeight="1"/>
    <row r="31420" ht="15" customHeight="1"/>
    <row r="31422" ht="15" customHeight="1"/>
    <row r="31424" ht="15" customHeight="1"/>
    <row r="31426" ht="15" customHeight="1"/>
    <row r="31428" ht="15" customHeight="1"/>
    <row r="31430" ht="15" customHeight="1"/>
    <row r="31432" ht="15" customHeight="1"/>
    <row r="31434" ht="15" customHeight="1"/>
    <row r="31436" ht="15" customHeight="1"/>
    <row r="31438" ht="15" customHeight="1"/>
    <row r="31440" ht="15" customHeight="1"/>
    <row r="31442" ht="15" customHeight="1"/>
    <row r="31444" ht="15" customHeight="1"/>
    <row r="31446" ht="15" customHeight="1"/>
    <row r="31448" ht="15" customHeight="1"/>
    <row r="31450" ht="15" customHeight="1"/>
    <row r="31452" ht="15" customHeight="1"/>
    <row r="31454" ht="15" customHeight="1"/>
    <row r="31456" ht="15" customHeight="1"/>
    <row r="31458" ht="15" customHeight="1"/>
    <row r="31460" ht="15" customHeight="1"/>
    <row r="31462" ht="15" customHeight="1"/>
    <row r="31464" ht="15" customHeight="1"/>
    <row r="31466" ht="15" customHeight="1"/>
    <row r="31468" ht="15" customHeight="1"/>
    <row r="31470" ht="15" customHeight="1"/>
    <row r="31472" ht="15" customHeight="1"/>
    <row r="31474" ht="15" customHeight="1"/>
    <row r="31476" ht="15" customHeight="1"/>
    <row r="31478" ht="15" customHeight="1"/>
    <row r="31480" ht="15" customHeight="1"/>
    <row r="31482" ht="15" customHeight="1"/>
    <row r="31484" ht="15" customHeight="1"/>
    <row r="31486" ht="15" customHeight="1"/>
    <row r="31488" ht="15" customHeight="1"/>
    <row r="31490" ht="15" customHeight="1"/>
    <row r="31492" ht="15" customHeight="1"/>
    <row r="31494" ht="15" customHeight="1"/>
    <row r="31496" ht="15" customHeight="1"/>
    <row r="31498" ht="15" customHeight="1"/>
    <row r="31500" ht="15" customHeight="1"/>
    <row r="31502" ht="15" customHeight="1"/>
    <row r="31504" ht="15" customHeight="1"/>
    <row r="31506" ht="15" customHeight="1"/>
    <row r="31508" ht="15" customHeight="1"/>
    <row r="31510" ht="15" customHeight="1"/>
    <row r="31512" ht="15" customHeight="1"/>
    <row r="31514" ht="15" customHeight="1"/>
    <row r="31516" ht="15" customHeight="1"/>
    <row r="31518" ht="15" customHeight="1"/>
    <row r="31520" ht="15" customHeight="1"/>
    <row r="31522" ht="15" customHeight="1"/>
    <row r="31524" ht="15" customHeight="1"/>
    <row r="31526" ht="15" customHeight="1"/>
    <row r="31528" ht="15" customHeight="1"/>
    <row r="31530" ht="15" customHeight="1"/>
    <row r="31532" ht="15" customHeight="1"/>
    <row r="31534" ht="15" customHeight="1"/>
    <row r="31536" ht="15" customHeight="1"/>
    <row r="31538" ht="15" customHeight="1"/>
    <row r="31540" ht="15" customHeight="1"/>
    <row r="31542" ht="15" customHeight="1"/>
    <row r="31544" ht="15" customHeight="1"/>
    <row r="31546" ht="15" customHeight="1"/>
    <row r="31548" ht="15" customHeight="1"/>
    <row r="31550" ht="15" customHeight="1"/>
    <row r="31552" ht="15" customHeight="1"/>
    <row r="31554" ht="15" customHeight="1"/>
    <row r="31556" ht="15" customHeight="1"/>
    <row r="31558" ht="15" customHeight="1"/>
    <row r="31560" ht="15" customHeight="1"/>
    <row r="31562" ht="15" customHeight="1"/>
    <row r="31564" ht="15" customHeight="1"/>
    <row r="31566" ht="15" customHeight="1"/>
    <row r="31568" ht="15" customHeight="1"/>
    <row r="31570" ht="15" customHeight="1"/>
    <row r="31572" ht="15" customHeight="1"/>
    <row r="31574" ht="15" customHeight="1"/>
    <row r="31576" ht="15" customHeight="1"/>
    <row r="31578" ht="15" customHeight="1"/>
    <row r="31580" ht="15" customHeight="1"/>
    <row r="31582" ht="15" customHeight="1"/>
    <row r="31584" ht="15" customHeight="1"/>
    <row r="31586" ht="15" customHeight="1"/>
    <row r="31588" ht="15" customHeight="1"/>
    <row r="31590" ht="15" customHeight="1"/>
    <row r="31592" ht="15" customHeight="1"/>
    <row r="31594" ht="15" customHeight="1"/>
    <row r="31596" ht="15" customHeight="1"/>
    <row r="31598" ht="15" customHeight="1"/>
    <row r="31600" ht="15" customHeight="1"/>
    <row r="31602" ht="15" customHeight="1"/>
    <row r="31604" ht="15" customHeight="1"/>
    <row r="31606" ht="15" customHeight="1"/>
    <row r="31608" ht="15" customHeight="1"/>
    <row r="31610" ht="15" customHeight="1"/>
    <row r="31612" ht="15" customHeight="1"/>
    <row r="31614" ht="15" customHeight="1"/>
    <row r="31616" ht="15" customHeight="1"/>
    <row r="31618" ht="15" customHeight="1"/>
    <row r="31620" ht="15" customHeight="1"/>
    <row r="31622" ht="15" customHeight="1"/>
    <row r="31624" ht="15" customHeight="1"/>
    <row r="31626" ht="15" customHeight="1"/>
    <row r="31628" ht="15" customHeight="1"/>
    <row r="31630" ht="15" customHeight="1"/>
    <row r="31632" ht="15" customHeight="1"/>
    <row r="31634" ht="15" customHeight="1"/>
    <row r="31636" ht="15" customHeight="1"/>
    <row r="31638" ht="15" customHeight="1"/>
    <row r="31640" ht="15" customHeight="1"/>
    <row r="31642" ht="15" customHeight="1"/>
    <row r="31644" ht="15" customHeight="1"/>
    <row r="31646" ht="15" customHeight="1"/>
    <row r="31648" ht="15" customHeight="1"/>
    <row r="31650" ht="15" customHeight="1"/>
    <row r="31652" ht="15" customHeight="1"/>
    <row r="31654" ht="15" customHeight="1"/>
    <row r="31656" ht="15" customHeight="1"/>
    <row r="31658" ht="15" customHeight="1"/>
    <row r="31660" ht="15" customHeight="1"/>
    <row r="31662" ht="15" customHeight="1"/>
    <row r="31664" ht="15" customHeight="1"/>
    <row r="31666" ht="15" customHeight="1"/>
    <row r="31668" ht="15" customHeight="1"/>
    <row r="31670" ht="15" customHeight="1"/>
    <row r="31672" ht="15" customHeight="1"/>
    <row r="31674" ht="15" customHeight="1"/>
    <row r="31676" ht="15" customHeight="1"/>
    <row r="31678" ht="15" customHeight="1"/>
    <row r="31680" ht="15" customHeight="1"/>
    <row r="31682" ht="15" customHeight="1"/>
    <row r="31684" ht="15" customHeight="1"/>
    <row r="31686" ht="15" customHeight="1"/>
    <row r="31688" ht="15" customHeight="1"/>
    <row r="31690" ht="15" customHeight="1"/>
    <row r="31692" ht="15" customHeight="1"/>
    <row r="31694" ht="15" customHeight="1"/>
    <row r="31696" ht="15" customHeight="1"/>
    <row r="31698" ht="15" customHeight="1"/>
    <row r="31700" ht="15" customHeight="1"/>
    <row r="31702" ht="15" customHeight="1"/>
    <row r="31704" ht="15" customHeight="1"/>
    <row r="31706" ht="15" customHeight="1"/>
    <row r="31708" ht="15" customHeight="1"/>
    <row r="31710" ht="15" customHeight="1"/>
    <row r="31712" ht="15" customHeight="1"/>
    <row r="31714" ht="15" customHeight="1"/>
    <row r="31716" ht="15" customHeight="1"/>
    <row r="31718" ht="15" customHeight="1"/>
    <row r="31720" ht="15" customHeight="1"/>
    <row r="31722" ht="15" customHeight="1"/>
    <row r="31724" ht="15" customHeight="1"/>
    <row r="31726" ht="15" customHeight="1"/>
    <row r="31728" ht="15" customHeight="1"/>
    <row r="31730" ht="15" customHeight="1"/>
    <row r="31732" ht="15" customHeight="1"/>
    <row r="31734" ht="15" customHeight="1"/>
    <row r="31736" ht="15" customHeight="1"/>
    <row r="31738" ht="15" customHeight="1"/>
    <row r="31740" ht="15" customHeight="1"/>
    <row r="31742" ht="15" customHeight="1"/>
    <row r="31744" ht="15" customHeight="1"/>
    <row r="31746" ht="15" customHeight="1"/>
    <row r="31748" ht="15" customHeight="1"/>
    <row r="31750" ht="15" customHeight="1"/>
    <row r="31752" ht="15" customHeight="1"/>
    <row r="31754" ht="15" customHeight="1"/>
    <row r="31756" ht="15" customHeight="1"/>
    <row r="31758" ht="15" customHeight="1"/>
    <row r="31760" ht="15" customHeight="1"/>
    <row r="31762" ht="15" customHeight="1"/>
    <row r="31764" ht="15" customHeight="1"/>
    <row r="31766" ht="15" customHeight="1"/>
    <row r="31768" ht="15" customHeight="1"/>
    <row r="31770" ht="15" customHeight="1"/>
    <row r="31772" ht="15" customHeight="1"/>
    <row r="31774" ht="15" customHeight="1"/>
    <row r="31776" ht="15" customHeight="1"/>
    <row r="31778" ht="15" customHeight="1"/>
    <row r="31780" ht="15" customHeight="1"/>
    <row r="31782" ht="15" customHeight="1"/>
    <row r="31784" ht="15" customHeight="1"/>
    <row r="31786" ht="15" customHeight="1"/>
    <row r="31788" ht="15" customHeight="1"/>
    <row r="31790" ht="15" customHeight="1"/>
    <row r="31792" ht="15" customHeight="1"/>
    <row r="31794" ht="15" customHeight="1"/>
    <row r="31796" ht="15" customHeight="1"/>
    <row r="31798" ht="15" customHeight="1"/>
    <row r="31800" ht="15" customHeight="1"/>
    <row r="31802" ht="15" customHeight="1"/>
    <row r="31804" ht="15" customHeight="1"/>
    <row r="31806" ht="15" customHeight="1"/>
    <row r="31808" ht="15" customHeight="1"/>
    <row r="31810" ht="15" customHeight="1"/>
    <row r="31812" ht="15" customHeight="1"/>
    <row r="31814" ht="15" customHeight="1"/>
    <row r="31816" ht="15" customHeight="1"/>
    <row r="31818" ht="15" customHeight="1"/>
    <row r="31820" ht="15" customHeight="1"/>
    <row r="31822" ht="15" customHeight="1"/>
    <row r="31824" ht="15" customHeight="1"/>
    <row r="31826" ht="15" customHeight="1"/>
    <row r="31828" ht="15" customHeight="1"/>
    <row r="31830" ht="15" customHeight="1"/>
    <row r="31832" ht="15" customHeight="1"/>
    <row r="31834" ht="15" customHeight="1"/>
    <row r="31836" ht="15" customHeight="1"/>
    <row r="31838" ht="15" customHeight="1"/>
    <row r="31840" ht="15" customHeight="1"/>
    <row r="31842" ht="15" customHeight="1"/>
    <row r="31844" ht="15" customHeight="1"/>
    <row r="31846" ht="15" customHeight="1"/>
    <row r="31848" ht="15" customHeight="1"/>
    <row r="31850" ht="15" customHeight="1"/>
    <row r="31852" ht="15" customHeight="1"/>
    <row r="31854" ht="15" customHeight="1"/>
    <row r="31856" ht="15" customHeight="1"/>
    <row r="31858" ht="15" customHeight="1"/>
    <row r="31860" ht="15" customHeight="1"/>
    <row r="31862" ht="15" customHeight="1"/>
    <row r="31864" ht="15" customHeight="1"/>
    <row r="31866" ht="15" customHeight="1"/>
    <row r="31868" ht="15" customHeight="1"/>
    <row r="31870" ht="15" customHeight="1"/>
    <row r="31872" ht="15" customHeight="1"/>
    <row r="31874" ht="15" customHeight="1"/>
    <row r="31876" ht="15" customHeight="1"/>
    <row r="31878" ht="15" customHeight="1"/>
    <row r="31880" ht="15" customHeight="1"/>
    <row r="31882" ht="15" customHeight="1"/>
    <row r="31884" ht="15" customHeight="1"/>
    <row r="31886" ht="15" customHeight="1"/>
    <row r="31888" ht="15" customHeight="1"/>
    <row r="31890" ht="15" customHeight="1"/>
    <row r="31892" ht="15" customHeight="1"/>
    <row r="31894" ht="15" customHeight="1"/>
    <row r="31896" ht="15" customHeight="1"/>
    <row r="31898" ht="15" customHeight="1"/>
    <row r="31900" ht="15" customHeight="1"/>
    <row r="31902" ht="15" customHeight="1"/>
    <row r="31904" ht="15" customHeight="1"/>
    <row r="31906" ht="15" customHeight="1"/>
    <row r="31908" ht="15" customHeight="1"/>
    <row r="31910" ht="15" customHeight="1"/>
    <row r="31912" ht="15" customHeight="1"/>
    <row r="31914" ht="15" customHeight="1"/>
    <row r="31916" ht="15" customHeight="1"/>
    <row r="31918" ht="15" customHeight="1"/>
    <row r="31920" ht="15" customHeight="1"/>
    <row r="31922" ht="15" customHeight="1"/>
    <row r="31924" ht="15" customHeight="1"/>
    <row r="31926" ht="15" customHeight="1"/>
    <row r="31928" ht="15" customHeight="1"/>
    <row r="31930" ht="15" customHeight="1"/>
    <row r="31932" ht="15" customHeight="1"/>
    <row r="31934" ht="15" customHeight="1"/>
    <row r="31936" ht="15" customHeight="1"/>
    <row r="31938" ht="15" customHeight="1"/>
    <row r="31940" ht="15" customHeight="1"/>
    <row r="31942" ht="15" customHeight="1"/>
    <row r="31944" ht="15" customHeight="1"/>
    <row r="31946" ht="15" customHeight="1"/>
    <row r="31948" ht="15" customHeight="1"/>
    <row r="31950" ht="15" customHeight="1"/>
    <row r="31952" ht="15" customHeight="1"/>
    <row r="31954" ht="15" customHeight="1"/>
    <row r="31956" ht="15" customHeight="1"/>
    <row r="31958" ht="15" customHeight="1"/>
    <row r="31960" ht="15" customHeight="1"/>
    <row r="31962" ht="15" customHeight="1"/>
    <row r="31964" ht="15" customHeight="1"/>
    <row r="31966" ht="15" customHeight="1"/>
    <row r="31968" ht="15" customHeight="1"/>
    <row r="31970" ht="15" customHeight="1"/>
    <row r="31972" ht="15" customHeight="1"/>
    <row r="31974" ht="15" customHeight="1"/>
    <row r="31976" ht="15" customHeight="1"/>
    <row r="31978" ht="15" customHeight="1"/>
    <row r="31980" ht="15" customHeight="1"/>
    <row r="31982" ht="15" customHeight="1"/>
    <row r="31984" ht="15" customHeight="1"/>
    <row r="31986" ht="15" customHeight="1"/>
    <row r="31988" ht="15" customHeight="1"/>
    <row r="31990" ht="15" customHeight="1"/>
    <row r="31992" ht="15" customHeight="1"/>
    <row r="31994" ht="15" customHeight="1"/>
    <row r="31996" ht="15" customHeight="1"/>
    <row r="31998" ht="15" customHeight="1"/>
    <row r="32000" ht="15" customHeight="1"/>
    <row r="32002" ht="15" customHeight="1"/>
    <row r="32004" ht="15" customHeight="1"/>
    <row r="32006" ht="15" customHeight="1"/>
    <row r="32008" ht="15" customHeight="1"/>
    <row r="32010" ht="15" customHeight="1"/>
    <row r="32012" ht="15" customHeight="1"/>
    <row r="32014" ht="15" customHeight="1"/>
    <row r="32016" ht="15" customHeight="1"/>
    <row r="32018" ht="15" customHeight="1"/>
    <row r="32020" ht="15" customHeight="1"/>
    <row r="32022" ht="15" customHeight="1"/>
    <row r="32024" ht="15" customHeight="1"/>
    <row r="32026" ht="15" customHeight="1"/>
    <row r="32028" ht="15" customHeight="1"/>
    <row r="32030" ht="15" customHeight="1"/>
    <row r="32032" ht="15" customHeight="1"/>
    <row r="32034" ht="15" customHeight="1"/>
    <row r="32036" ht="15" customHeight="1"/>
    <row r="32038" ht="15" customHeight="1"/>
    <row r="32040" ht="15" customHeight="1"/>
    <row r="32042" ht="15" customHeight="1"/>
    <row r="32044" ht="15" customHeight="1"/>
    <row r="32046" ht="15" customHeight="1"/>
    <row r="32048" ht="15" customHeight="1"/>
    <row r="32050" ht="15" customHeight="1"/>
    <row r="32052" ht="15" customHeight="1"/>
    <row r="32054" ht="15" customHeight="1"/>
    <row r="32056" ht="15" customHeight="1"/>
    <row r="32058" ht="15" customHeight="1"/>
    <row r="32060" ht="15" customHeight="1"/>
    <row r="32062" ht="15" customHeight="1"/>
    <row r="32064" ht="15" customHeight="1"/>
    <row r="32066" ht="15" customHeight="1"/>
    <row r="32068" ht="15" customHeight="1"/>
    <row r="32070" ht="15" customHeight="1"/>
    <row r="32072" ht="15" customHeight="1"/>
    <row r="32074" ht="15" customHeight="1"/>
    <row r="32076" ht="15" customHeight="1"/>
    <row r="32078" ht="15" customHeight="1"/>
    <row r="32080" ht="15" customHeight="1"/>
    <row r="32082" ht="15" customHeight="1"/>
    <row r="32084" ht="15" customHeight="1"/>
    <row r="32086" ht="15" customHeight="1"/>
    <row r="32088" ht="15" customHeight="1"/>
    <row r="32090" ht="15" customHeight="1"/>
    <row r="32092" ht="15" customHeight="1"/>
    <row r="32094" ht="15" customHeight="1"/>
    <row r="32096" ht="15" customHeight="1"/>
    <row r="32098" ht="15" customHeight="1"/>
    <row r="32100" ht="15" customHeight="1"/>
    <row r="32102" ht="15" customHeight="1"/>
    <row r="32104" ht="15" customHeight="1"/>
    <row r="32106" ht="15" customHeight="1"/>
    <row r="32108" ht="15" customHeight="1"/>
    <row r="32110" ht="15" customHeight="1"/>
    <row r="32112" ht="15" customHeight="1"/>
    <row r="32114" ht="15" customHeight="1"/>
    <row r="32116" ht="15" customHeight="1"/>
    <row r="32118" ht="15" customHeight="1"/>
    <row r="32120" ht="15" customHeight="1"/>
    <row r="32122" ht="15" customHeight="1"/>
    <row r="32124" ht="15" customHeight="1"/>
    <row r="32126" ht="15" customHeight="1"/>
    <row r="32128" ht="15" customHeight="1"/>
    <row r="32130" ht="15" customHeight="1"/>
    <row r="32132" ht="15" customHeight="1"/>
    <row r="32134" ht="15" customHeight="1"/>
    <row r="32136" ht="15" customHeight="1"/>
    <row r="32138" ht="15" customHeight="1"/>
    <row r="32140" ht="15" customHeight="1"/>
    <row r="32142" ht="15" customHeight="1"/>
    <row r="32144" ht="15" customHeight="1"/>
    <row r="32146" ht="15" customHeight="1"/>
    <row r="32148" ht="15" customHeight="1"/>
    <row r="32150" ht="15" customHeight="1"/>
    <row r="32152" ht="15" customHeight="1"/>
    <row r="32154" ht="15" customHeight="1"/>
    <row r="32156" ht="15" customHeight="1"/>
    <row r="32158" ht="15" customHeight="1"/>
    <row r="32160" ht="15" customHeight="1"/>
    <row r="32162" ht="15" customHeight="1"/>
    <row r="32164" ht="15" customHeight="1"/>
    <row r="32166" ht="15" customHeight="1"/>
    <row r="32168" ht="15" customHeight="1"/>
    <row r="32170" ht="15" customHeight="1"/>
    <row r="32172" ht="15" customHeight="1"/>
    <row r="32174" ht="15" customHeight="1"/>
    <row r="32176" ht="15" customHeight="1"/>
    <row r="32178" ht="15" customHeight="1"/>
    <row r="32180" ht="15" customHeight="1"/>
    <row r="32182" ht="15" customHeight="1"/>
    <row r="32184" ht="15" customHeight="1"/>
    <row r="32186" ht="15" customHeight="1"/>
    <row r="32188" ht="15" customHeight="1"/>
    <row r="32190" ht="15" customHeight="1"/>
    <row r="32192" ht="15" customHeight="1"/>
    <row r="32194" ht="15" customHeight="1"/>
    <row r="32196" ht="15" customHeight="1"/>
    <row r="32198" ht="15" customHeight="1"/>
    <row r="32200" ht="15" customHeight="1"/>
    <row r="32202" ht="15" customHeight="1"/>
    <row r="32204" ht="15" customHeight="1"/>
    <row r="32206" ht="15" customHeight="1"/>
    <row r="32208" ht="15" customHeight="1"/>
    <row r="32210" ht="15" customHeight="1"/>
    <row r="32212" ht="15" customHeight="1"/>
    <row r="32214" ht="15" customHeight="1"/>
    <row r="32216" ht="15" customHeight="1"/>
    <row r="32218" ht="15" customHeight="1"/>
    <row r="32220" ht="15" customHeight="1"/>
    <row r="32222" ht="15" customHeight="1"/>
    <row r="32224" ht="15" customHeight="1"/>
    <row r="32226" ht="15" customHeight="1"/>
    <row r="32228" ht="15" customHeight="1"/>
    <row r="32230" ht="15" customHeight="1"/>
    <row r="32232" ht="15" customHeight="1"/>
    <row r="32234" ht="15" customHeight="1"/>
    <row r="32236" ht="15" customHeight="1"/>
    <row r="32238" ht="15" customHeight="1"/>
    <row r="32240" ht="15" customHeight="1"/>
    <row r="32242" ht="15" customHeight="1"/>
    <row r="32244" ht="15" customHeight="1"/>
    <row r="32246" ht="15" customHeight="1"/>
    <row r="32248" ht="15" customHeight="1"/>
    <row r="32250" ht="15" customHeight="1"/>
    <row r="32252" ht="15" customHeight="1"/>
    <row r="32254" ht="15" customHeight="1"/>
    <row r="32256" ht="15" customHeight="1"/>
    <row r="32258" ht="15" customHeight="1"/>
    <row r="32260" ht="15" customHeight="1"/>
    <row r="32262" ht="15" customHeight="1"/>
    <row r="32264" ht="15" customHeight="1"/>
    <row r="32266" ht="15" customHeight="1"/>
    <row r="32268" ht="15" customHeight="1"/>
    <row r="32270" ht="15" customHeight="1"/>
    <row r="32272" ht="15" customHeight="1"/>
    <row r="32274" ht="15" customHeight="1"/>
    <row r="32276" ht="15" customHeight="1"/>
    <row r="32278" ht="15" customHeight="1"/>
    <row r="32280" ht="15" customHeight="1"/>
    <row r="32282" ht="15" customHeight="1"/>
    <row r="32284" ht="15" customHeight="1"/>
    <row r="32286" ht="15" customHeight="1"/>
    <row r="32288" ht="15" customHeight="1"/>
    <row r="32290" ht="15" customHeight="1"/>
    <row r="32292" ht="15" customHeight="1"/>
    <row r="32294" ht="15" customHeight="1"/>
    <row r="32296" ht="15" customHeight="1"/>
    <row r="32298" ht="15" customHeight="1"/>
    <row r="32300" ht="15" customHeight="1"/>
    <row r="32302" ht="15" customHeight="1"/>
    <row r="32304" ht="15" customHeight="1"/>
    <row r="32306" ht="15" customHeight="1"/>
    <row r="32308" ht="15" customHeight="1"/>
    <row r="32310" ht="15" customHeight="1"/>
    <row r="32312" ht="15" customHeight="1"/>
    <row r="32314" ht="15" customHeight="1"/>
    <row r="32316" ht="15" customHeight="1"/>
    <row r="32318" ht="15" customHeight="1"/>
    <row r="32320" ht="15" customHeight="1"/>
    <row r="32322" ht="15" customHeight="1"/>
    <row r="32324" ht="15" customHeight="1"/>
    <row r="32326" ht="15" customHeight="1"/>
    <row r="32328" ht="15" customHeight="1"/>
    <row r="32330" ht="15" customHeight="1"/>
    <row r="32332" ht="15" customHeight="1"/>
    <row r="32334" ht="15" customHeight="1"/>
    <row r="32336" ht="15" customHeight="1"/>
    <row r="32338" ht="15" customHeight="1"/>
    <row r="32340" ht="15" customHeight="1"/>
    <row r="32342" ht="15" customHeight="1"/>
    <row r="32344" ht="15" customHeight="1"/>
    <row r="32346" ht="15" customHeight="1"/>
    <row r="32348" ht="15" customHeight="1"/>
    <row r="32350" ht="15" customHeight="1"/>
    <row r="32352" ht="15" customHeight="1"/>
    <row r="32354" ht="15" customHeight="1"/>
    <row r="32356" ht="15" customHeight="1"/>
    <row r="32358" ht="15" customHeight="1"/>
    <row r="32360" ht="15" customHeight="1"/>
    <row r="32362" ht="15" customHeight="1"/>
    <row r="32364" ht="15" customHeight="1"/>
    <row r="32366" ht="15" customHeight="1"/>
    <row r="32368" ht="15" customHeight="1"/>
    <row r="32370" ht="15" customHeight="1"/>
    <row r="32372" ht="15" customHeight="1"/>
    <row r="32374" ht="15" customHeight="1"/>
    <row r="32376" ht="15" customHeight="1"/>
    <row r="32378" ht="15" customHeight="1"/>
    <row r="32380" ht="15" customHeight="1"/>
    <row r="32382" ht="15" customHeight="1"/>
    <row r="32384" ht="15" customHeight="1"/>
    <row r="32386" ht="15" customHeight="1"/>
    <row r="32388" ht="15" customHeight="1"/>
    <row r="32390" ht="15" customHeight="1"/>
    <row r="32392" ht="15" customHeight="1"/>
    <row r="32394" ht="15" customHeight="1"/>
    <row r="32396" ht="15" customHeight="1"/>
    <row r="32398" ht="15" customHeight="1"/>
    <row r="32400" ht="15" customHeight="1"/>
    <row r="32402" ht="15" customHeight="1"/>
    <row r="32404" ht="15" customHeight="1"/>
    <row r="32406" ht="15" customHeight="1"/>
    <row r="32408" ht="15" customHeight="1"/>
    <row r="32410" ht="15" customHeight="1"/>
    <row r="32412" ht="15" customHeight="1"/>
    <row r="32414" ht="15" customHeight="1"/>
    <row r="32416" ht="15" customHeight="1"/>
    <row r="32418" ht="15" customHeight="1"/>
    <row r="32420" ht="15" customHeight="1"/>
    <row r="32422" ht="15" customHeight="1"/>
    <row r="32424" ht="15" customHeight="1"/>
    <row r="32426" ht="15" customHeight="1"/>
    <row r="32428" ht="15" customHeight="1"/>
    <row r="32430" ht="15" customHeight="1"/>
    <row r="32432" ht="15" customHeight="1"/>
    <row r="32434" ht="15" customHeight="1"/>
    <row r="32436" ht="15" customHeight="1"/>
    <row r="32438" ht="15" customHeight="1"/>
    <row r="32440" ht="15" customHeight="1"/>
    <row r="32442" ht="15" customHeight="1"/>
    <row r="32444" ht="15" customHeight="1"/>
    <row r="32446" ht="15" customHeight="1"/>
    <row r="32448" ht="15" customHeight="1"/>
    <row r="32450" ht="15" customHeight="1"/>
    <row r="32452" ht="15" customHeight="1"/>
    <row r="32454" ht="15" customHeight="1"/>
    <row r="32456" ht="15" customHeight="1"/>
    <row r="32458" ht="15" customHeight="1"/>
    <row r="32460" ht="15" customHeight="1"/>
    <row r="32462" ht="15" customHeight="1"/>
    <row r="32464" ht="15" customHeight="1"/>
    <row r="32466" ht="15" customHeight="1"/>
    <row r="32468" ht="15" customHeight="1"/>
    <row r="32470" ht="15" customHeight="1"/>
    <row r="32472" ht="15" customHeight="1"/>
    <row r="32474" ht="15" customHeight="1"/>
    <row r="32476" ht="15" customHeight="1"/>
    <row r="32478" ht="15" customHeight="1"/>
    <row r="32480" ht="15" customHeight="1"/>
    <row r="32482" ht="15" customHeight="1"/>
    <row r="32484" ht="15" customHeight="1"/>
    <row r="32486" ht="15" customHeight="1"/>
    <row r="32488" ht="15" customHeight="1"/>
    <row r="32490" ht="15" customHeight="1"/>
    <row r="32492" ht="15" customHeight="1"/>
    <row r="32494" ht="15" customHeight="1"/>
    <row r="32496" ht="15" customHeight="1"/>
    <row r="32498" ht="15" customHeight="1"/>
    <row r="32500" ht="15" customHeight="1"/>
    <row r="32502" ht="15" customHeight="1"/>
    <row r="32504" ht="15" customHeight="1"/>
    <row r="32506" ht="15" customHeight="1"/>
    <row r="32508" ht="15" customHeight="1"/>
    <row r="32510" ht="15" customHeight="1"/>
    <row r="32512" ht="15" customHeight="1"/>
    <row r="32514" ht="15" customHeight="1"/>
    <row r="32516" ht="15" customHeight="1"/>
    <row r="32518" ht="15" customHeight="1"/>
    <row r="32520" ht="15" customHeight="1"/>
    <row r="32522" ht="15" customHeight="1"/>
    <row r="32524" ht="15" customHeight="1"/>
    <row r="32526" ht="15" customHeight="1"/>
    <row r="32528" ht="15" customHeight="1"/>
    <row r="32530" ht="15" customHeight="1"/>
    <row r="32532" ht="15" customHeight="1"/>
    <row r="32534" ht="15" customHeight="1"/>
    <row r="32536" ht="15" customHeight="1"/>
    <row r="32538" ht="15" customHeight="1"/>
    <row r="32540" ht="15" customHeight="1"/>
    <row r="32542" ht="15" customHeight="1"/>
    <row r="32544" ht="15" customHeight="1"/>
    <row r="32546" ht="15" customHeight="1"/>
    <row r="32548" ht="15" customHeight="1"/>
    <row r="32550" ht="15" customHeight="1"/>
    <row r="32552" ht="15" customHeight="1"/>
    <row r="32554" ht="15" customHeight="1"/>
    <row r="32556" ht="15" customHeight="1"/>
    <row r="32558" ht="15" customHeight="1"/>
    <row r="32560" ht="15" customHeight="1"/>
    <row r="32562" ht="15" customHeight="1"/>
    <row r="32564" ht="15" customHeight="1"/>
    <row r="32566" ht="15" customHeight="1"/>
    <row r="32568" ht="15" customHeight="1"/>
    <row r="32570" ht="15" customHeight="1"/>
    <row r="32572" ht="15" customHeight="1"/>
    <row r="32574" ht="15" customHeight="1"/>
    <row r="32576" ht="15" customHeight="1"/>
    <row r="32578" ht="15" customHeight="1"/>
    <row r="32580" ht="15" customHeight="1"/>
    <row r="32582" ht="15" customHeight="1"/>
    <row r="32584" ht="15" customHeight="1"/>
    <row r="32586" ht="15" customHeight="1"/>
    <row r="32588" ht="15" customHeight="1"/>
    <row r="32590" ht="15" customHeight="1"/>
    <row r="32592" ht="15" customHeight="1"/>
    <row r="32594" ht="15" customHeight="1"/>
    <row r="32596" ht="15" customHeight="1"/>
    <row r="32598" ht="15" customHeight="1"/>
    <row r="32600" ht="15" customHeight="1"/>
    <row r="32602" ht="15" customHeight="1"/>
    <row r="32604" ht="15" customHeight="1"/>
    <row r="32606" ht="15" customHeight="1"/>
    <row r="32608" ht="15" customHeight="1"/>
    <row r="32610" ht="15" customHeight="1"/>
    <row r="32612" ht="15" customHeight="1"/>
    <row r="32614" ht="15" customHeight="1"/>
    <row r="32616" ht="15" customHeight="1"/>
    <row r="32618" ht="15" customHeight="1"/>
    <row r="32620" ht="15" customHeight="1"/>
    <row r="32622" ht="15" customHeight="1"/>
    <row r="32624" ht="15" customHeight="1"/>
    <row r="32626" ht="15" customHeight="1"/>
    <row r="32628" ht="15" customHeight="1"/>
    <row r="32630" ht="15" customHeight="1"/>
    <row r="32632" ht="15" customHeight="1"/>
    <row r="32634" ht="15" customHeight="1"/>
    <row r="32636" ht="15" customHeight="1"/>
    <row r="32638" ht="15" customHeight="1"/>
    <row r="32640" ht="15" customHeight="1"/>
    <row r="32642" ht="15" customHeight="1"/>
    <row r="32644" ht="15" customHeight="1"/>
    <row r="32646" ht="15" customHeight="1"/>
    <row r="32648" ht="15" customHeight="1"/>
    <row r="32650" ht="15" customHeight="1"/>
    <row r="32652" ht="15" customHeight="1"/>
    <row r="32654" ht="15" customHeight="1"/>
    <row r="32656" ht="15" customHeight="1"/>
    <row r="32658" ht="15" customHeight="1"/>
    <row r="32660" ht="15" customHeight="1"/>
    <row r="32662" ht="15" customHeight="1"/>
    <row r="32664" ht="15" customHeight="1"/>
    <row r="32666" ht="15" customHeight="1"/>
    <row r="32668" ht="15" customHeight="1"/>
    <row r="32670" ht="15" customHeight="1"/>
    <row r="32672" ht="15" customHeight="1"/>
    <row r="32674" ht="15" customHeight="1"/>
    <row r="32676" ht="15" customHeight="1"/>
    <row r="32678" ht="15" customHeight="1"/>
    <row r="32680" ht="15" customHeight="1"/>
    <row r="32682" ht="15" customHeight="1"/>
    <row r="32684" ht="15" customHeight="1"/>
    <row r="32686" ht="15" customHeight="1"/>
    <row r="32688" ht="15" customHeight="1"/>
    <row r="32690" ht="15" customHeight="1"/>
    <row r="32692" ht="15" customHeight="1"/>
    <row r="32694" ht="15" customHeight="1"/>
    <row r="32696" ht="15" customHeight="1"/>
    <row r="32698" ht="15" customHeight="1"/>
    <row r="32700" ht="15" customHeight="1"/>
    <row r="32702" ht="15" customHeight="1"/>
    <row r="32704" ht="15" customHeight="1"/>
    <row r="32706" ht="15" customHeight="1"/>
    <row r="32708" ht="15" customHeight="1"/>
    <row r="32710" ht="15" customHeight="1"/>
    <row r="32712" ht="15" customHeight="1"/>
    <row r="32714" ht="15" customHeight="1"/>
    <row r="32716" ht="15" customHeight="1"/>
    <row r="32718" ht="15" customHeight="1"/>
    <row r="32720" ht="15" customHeight="1"/>
    <row r="32722" ht="15" customHeight="1"/>
    <row r="32724" ht="15" customHeight="1"/>
    <row r="32726" ht="15" customHeight="1"/>
    <row r="32728" ht="15" customHeight="1"/>
    <row r="32730" ht="15" customHeight="1"/>
    <row r="32732" ht="15" customHeight="1"/>
    <row r="32734" ht="15" customHeight="1"/>
    <row r="32736" ht="15" customHeight="1"/>
    <row r="32738" ht="15" customHeight="1"/>
    <row r="32740" ht="15" customHeight="1"/>
    <row r="32742" ht="15" customHeight="1"/>
    <row r="32744" ht="15" customHeight="1"/>
    <row r="32746" ht="15" customHeight="1"/>
    <row r="32748" ht="15" customHeight="1"/>
    <row r="32750" ht="15" customHeight="1"/>
    <row r="32752" ht="15" customHeight="1"/>
    <row r="32754" ht="15" customHeight="1"/>
    <row r="32756" ht="15" customHeight="1"/>
    <row r="32758" ht="15" customHeight="1"/>
    <row r="32760" ht="15" customHeight="1"/>
    <row r="32762" ht="15" customHeight="1"/>
    <row r="32764" ht="15" customHeight="1"/>
    <row r="32766" ht="15" customHeight="1"/>
    <row r="32768" ht="15" customHeight="1"/>
    <row r="32770" ht="15" customHeight="1"/>
    <row r="32772" ht="15" customHeight="1"/>
    <row r="32774" ht="15" customHeight="1"/>
    <row r="32776" ht="15" customHeight="1"/>
    <row r="32778" ht="15" customHeight="1"/>
    <row r="32780" ht="15" customHeight="1"/>
    <row r="32782" ht="15" customHeight="1"/>
    <row r="32784" ht="15" customHeight="1"/>
    <row r="32786" ht="15" customHeight="1"/>
    <row r="32788" ht="15" customHeight="1"/>
    <row r="32790" ht="15" customHeight="1"/>
    <row r="32792" ht="15" customHeight="1"/>
    <row r="32794" ht="15" customHeight="1"/>
    <row r="32796" ht="15" customHeight="1"/>
    <row r="32798" ht="15" customHeight="1"/>
    <row r="32800" ht="15" customHeight="1"/>
    <row r="32802" ht="15" customHeight="1"/>
    <row r="32804" ht="15" customHeight="1"/>
    <row r="32806" ht="15" customHeight="1"/>
    <row r="32808" ht="15" customHeight="1"/>
    <row r="32810" ht="15" customHeight="1"/>
    <row r="32812" ht="15" customHeight="1"/>
    <row r="32814" ht="15" customHeight="1"/>
    <row r="32816" ht="15" customHeight="1"/>
    <row r="32818" ht="15" customHeight="1"/>
    <row r="32820" ht="15" customHeight="1"/>
    <row r="32822" ht="15" customHeight="1"/>
    <row r="32824" ht="15" customHeight="1"/>
    <row r="32826" ht="15" customHeight="1"/>
    <row r="32828" ht="15" customHeight="1"/>
    <row r="32830" ht="15" customHeight="1"/>
    <row r="32832" ht="15" customHeight="1"/>
    <row r="32834" ht="15" customHeight="1"/>
    <row r="32836" ht="15" customHeight="1"/>
    <row r="32838" ht="15" customHeight="1"/>
    <row r="32840" ht="15" customHeight="1"/>
    <row r="32842" ht="15" customHeight="1"/>
    <row r="32844" ht="15" customHeight="1"/>
    <row r="32846" ht="15" customHeight="1"/>
    <row r="32848" ht="15" customHeight="1"/>
    <row r="32850" ht="15" customHeight="1"/>
    <row r="32852" ht="15" customHeight="1"/>
    <row r="32854" ht="15" customHeight="1"/>
    <row r="32856" ht="15" customHeight="1"/>
    <row r="32858" ht="15" customHeight="1"/>
    <row r="32860" ht="15" customHeight="1"/>
    <row r="32862" ht="15" customHeight="1"/>
    <row r="32864" ht="15" customHeight="1"/>
    <row r="32866" ht="15" customHeight="1"/>
    <row r="32868" ht="15" customHeight="1"/>
    <row r="32870" ht="15" customHeight="1"/>
    <row r="32872" ht="15" customHeight="1"/>
    <row r="32874" ht="15" customHeight="1"/>
    <row r="32876" ht="15" customHeight="1"/>
    <row r="32878" ht="15" customHeight="1"/>
    <row r="32880" ht="15" customHeight="1"/>
    <row r="32882" ht="15" customHeight="1"/>
    <row r="32884" ht="15" customHeight="1"/>
    <row r="32886" ht="15" customHeight="1"/>
    <row r="32888" ht="15" customHeight="1"/>
    <row r="32890" ht="15" customHeight="1"/>
    <row r="32892" ht="15" customHeight="1"/>
    <row r="32894" ht="15" customHeight="1"/>
    <row r="32896" ht="15" customHeight="1"/>
    <row r="32898" ht="15" customHeight="1"/>
    <row r="32900" ht="15" customHeight="1"/>
    <row r="32902" ht="15" customHeight="1"/>
    <row r="32904" ht="15" customHeight="1"/>
    <row r="32906" ht="15" customHeight="1"/>
    <row r="32908" ht="15" customHeight="1"/>
    <row r="32910" ht="15" customHeight="1"/>
    <row r="32912" ht="15" customHeight="1"/>
    <row r="32914" ht="15" customHeight="1"/>
    <row r="32916" ht="15" customHeight="1"/>
    <row r="32918" ht="15" customHeight="1"/>
    <row r="32920" ht="15" customHeight="1"/>
    <row r="32922" ht="15" customHeight="1"/>
    <row r="32924" ht="15" customHeight="1"/>
    <row r="32926" ht="15" customHeight="1"/>
    <row r="32928" ht="15" customHeight="1"/>
    <row r="32930" ht="15" customHeight="1"/>
    <row r="32932" ht="15" customHeight="1"/>
    <row r="32934" ht="15" customHeight="1"/>
    <row r="32936" ht="15" customHeight="1"/>
    <row r="32938" ht="15" customHeight="1"/>
    <row r="32940" ht="15" customHeight="1"/>
    <row r="32942" ht="15" customHeight="1"/>
    <row r="32944" ht="15" customHeight="1"/>
    <row r="32946" ht="15" customHeight="1"/>
    <row r="32948" ht="15" customHeight="1"/>
    <row r="32950" ht="15" customHeight="1"/>
    <row r="32952" ht="15" customHeight="1"/>
    <row r="32954" ht="15" customHeight="1"/>
    <row r="32956" ht="15" customHeight="1"/>
    <row r="32958" ht="15" customHeight="1"/>
    <row r="32960" ht="15" customHeight="1"/>
    <row r="32962" ht="15" customHeight="1"/>
    <row r="32964" ht="15" customHeight="1"/>
    <row r="32966" ht="15" customHeight="1"/>
    <row r="32968" ht="15" customHeight="1"/>
    <row r="32970" ht="15" customHeight="1"/>
    <row r="32972" ht="15" customHeight="1"/>
    <row r="32974" ht="15" customHeight="1"/>
    <row r="32976" ht="15" customHeight="1"/>
    <row r="32978" ht="15" customHeight="1"/>
    <row r="32980" ht="15" customHeight="1"/>
    <row r="32982" ht="15" customHeight="1"/>
    <row r="32984" ht="15" customHeight="1"/>
    <row r="32986" ht="15" customHeight="1"/>
    <row r="32988" ht="15" customHeight="1"/>
    <row r="32990" ht="15" customHeight="1"/>
    <row r="32992" ht="15" customHeight="1"/>
    <row r="32994" ht="15" customHeight="1"/>
    <row r="32996" ht="15" customHeight="1"/>
    <row r="32998" ht="15" customHeight="1"/>
    <row r="33000" ht="15" customHeight="1"/>
    <row r="33002" ht="15" customHeight="1"/>
    <row r="33004" ht="15" customHeight="1"/>
    <row r="33006" ht="15" customHeight="1"/>
    <row r="33008" ht="15" customHeight="1"/>
    <row r="33010" ht="15" customHeight="1"/>
    <row r="33012" ht="15" customHeight="1"/>
    <row r="33014" ht="15" customHeight="1"/>
    <row r="33016" ht="15" customHeight="1"/>
    <row r="33018" ht="15" customHeight="1"/>
    <row r="33020" ht="15" customHeight="1"/>
    <row r="33022" ht="15" customHeight="1"/>
    <row r="33024" ht="15" customHeight="1"/>
    <row r="33026" ht="15" customHeight="1"/>
    <row r="33028" ht="15" customHeight="1"/>
    <row r="33030" ht="15" customHeight="1"/>
    <row r="33032" ht="15" customHeight="1"/>
    <row r="33034" ht="15" customHeight="1"/>
    <row r="33036" ht="15" customHeight="1"/>
    <row r="33038" ht="15" customHeight="1"/>
    <row r="33040" ht="15" customHeight="1"/>
    <row r="33042" ht="15" customHeight="1"/>
    <row r="33044" ht="15" customHeight="1"/>
    <row r="33046" ht="15" customHeight="1"/>
    <row r="33048" ht="15" customHeight="1"/>
    <row r="33050" ht="15" customHeight="1"/>
    <row r="33052" ht="15" customHeight="1"/>
    <row r="33054" ht="15" customHeight="1"/>
    <row r="33056" ht="15" customHeight="1"/>
    <row r="33058" ht="15" customHeight="1"/>
    <row r="33060" ht="15" customHeight="1"/>
    <row r="33062" ht="15" customHeight="1"/>
    <row r="33064" ht="15" customHeight="1"/>
    <row r="33066" ht="15" customHeight="1"/>
    <row r="33068" ht="15" customHeight="1"/>
    <row r="33070" ht="15" customHeight="1"/>
    <row r="33072" ht="15" customHeight="1"/>
    <row r="33074" ht="15" customHeight="1"/>
    <row r="33076" ht="15" customHeight="1"/>
    <row r="33078" ht="15" customHeight="1"/>
    <row r="33080" ht="15" customHeight="1"/>
    <row r="33082" ht="15" customHeight="1"/>
    <row r="33084" ht="15" customHeight="1"/>
    <row r="33086" ht="15" customHeight="1"/>
    <row r="33088" ht="15" customHeight="1"/>
    <row r="33090" ht="15" customHeight="1"/>
    <row r="33092" ht="15" customHeight="1"/>
    <row r="33094" ht="15" customHeight="1"/>
    <row r="33096" ht="15" customHeight="1"/>
    <row r="33098" ht="15" customHeight="1"/>
    <row r="33100" ht="15" customHeight="1"/>
    <row r="33102" ht="15" customHeight="1"/>
    <row r="33104" ht="15" customHeight="1"/>
    <row r="33106" ht="15" customHeight="1"/>
    <row r="33108" ht="15" customHeight="1"/>
    <row r="33110" ht="15" customHeight="1"/>
    <row r="33112" ht="15" customHeight="1"/>
    <row r="33114" ht="15" customHeight="1"/>
    <row r="33116" ht="15" customHeight="1"/>
    <row r="33118" ht="15" customHeight="1"/>
    <row r="33120" ht="15" customHeight="1"/>
    <row r="33122" ht="15" customHeight="1"/>
    <row r="33124" ht="15" customHeight="1"/>
    <row r="33126" ht="15" customHeight="1"/>
    <row r="33128" ht="15" customHeight="1"/>
    <row r="33130" ht="15" customHeight="1"/>
    <row r="33132" ht="15" customHeight="1"/>
    <row r="33134" ht="15" customHeight="1"/>
    <row r="33136" ht="15" customHeight="1"/>
    <row r="33138" ht="15" customHeight="1"/>
    <row r="33140" ht="15" customHeight="1"/>
    <row r="33142" ht="15" customHeight="1"/>
    <row r="33144" ht="15" customHeight="1"/>
    <row r="33146" ht="15" customHeight="1"/>
    <row r="33148" ht="15" customHeight="1"/>
    <row r="33150" ht="15" customHeight="1"/>
    <row r="33152" ht="15" customHeight="1"/>
    <row r="33154" ht="15" customHeight="1"/>
    <row r="33156" ht="15" customHeight="1"/>
    <row r="33158" ht="15" customHeight="1"/>
    <row r="33160" ht="15" customHeight="1"/>
    <row r="33162" ht="15" customHeight="1"/>
    <row r="33164" ht="15" customHeight="1"/>
    <row r="33166" ht="15" customHeight="1"/>
    <row r="33168" ht="15" customHeight="1"/>
    <row r="33170" ht="15" customHeight="1"/>
    <row r="33172" ht="15" customHeight="1"/>
    <row r="33174" ht="15" customHeight="1"/>
    <row r="33176" ht="15" customHeight="1"/>
    <row r="33178" ht="15" customHeight="1"/>
    <row r="33180" ht="15" customHeight="1"/>
    <row r="33182" ht="15" customHeight="1"/>
    <row r="33184" ht="15" customHeight="1"/>
    <row r="33186" ht="15" customHeight="1"/>
    <row r="33188" ht="15" customHeight="1"/>
    <row r="33190" ht="15" customHeight="1"/>
    <row r="33192" ht="15" customHeight="1"/>
    <row r="33194" ht="15" customHeight="1"/>
    <row r="33196" ht="15" customHeight="1"/>
    <row r="33198" ht="15" customHeight="1"/>
    <row r="33200" ht="15" customHeight="1"/>
    <row r="33202" ht="15" customHeight="1"/>
    <row r="33204" ht="15" customHeight="1"/>
    <row r="33206" ht="15" customHeight="1"/>
    <row r="33208" ht="15" customHeight="1"/>
    <row r="33210" ht="15" customHeight="1"/>
    <row r="33212" ht="15" customHeight="1"/>
    <row r="33214" ht="15" customHeight="1"/>
    <row r="33216" ht="15" customHeight="1"/>
    <row r="33218" ht="15" customHeight="1"/>
    <row r="33220" ht="15" customHeight="1"/>
    <row r="33222" ht="15" customHeight="1"/>
    <row r="33224" ht="15" customHeight="1"/>
    <row r="33226" ht="15" customHeight="1"/>
    <row r="33228" ht="15" customHeight="1"/>
    <row r="33230" ht="15" customHeight="1"/>
    <row r="33232" ht="15" customHeight="1"/>
    <row r="33234" ht="15" customHeight="1"/>
    <row r="33236" ht="15" customHeight="1"/>
    <row r="33238" ht="15" customHeight="1"/>
    <row r="33240" ht="15" customHeight="1"/>
    <row r="33242" ht="15" customHeight="1"/>
    <row r="33244" ht="15" customHeight="1"/>
    <row r="33246" ht="15" customHeight="1"/>
    <row r="33248" ht="15" customHeight="1"/>
    <row r="33250" ht="15" customHeight="1"/>
    <row r="33252" ht="15" customHeight="1"/>
    <row r="33254" ht="15" customHeight="1"/>
    <row r="33256" ht="15" customHeight="1"/>
    <row r="33258" ht="15" customHeight="1"/>
    <row r="33260" ht="15" customHeight="1"/>
    <row r="33262" ht="15" customHeight="1"/>
    <row r="33264" ht="15" customHeight="1"/>
    <row r="33266" ht="15" customHeight="1"/>
    <row r="33268" ht="15" customHeight="1"/>
    <row r="33270" ht="15" customHeight="1"/>
    <row r="33272" ht="15" customHeight="1"/>
    <row r="33274" ht="15" customHeight="1"/>
    <row r="33276" ht="15" customHeight="1"/>
    <row r="33278" ht="15" customHeight="1"/>
    <row r="33280" ht="15" customHeight="1"/>
    <row r="33282" ht="15" customHeight="1"/>
    <row r="33284" ht="15" customHeight="1"/>
    <row r="33286" ht="15" customHeight="1"/>
    <row r="33288" ht="15" customHeight="1"/>
    <row r="33290" ht="15" customHeight="1"/>
    <row r="33292" ht="15" customHeight="1"/>
    <row r="33294" ht="15" customHeight="1"/>
    <row r="33296" ht="15" customHeight="1"/>
    <row r="33298" ht="15" customHeight="1"/>
    <row r="33300" ht="15" customHeight="1"/>
    <row r="33302" ht="15" customHeight="1"/>
    <row r="33304" ht="15" customHeight="1"/>
    <row r="33306" ht="15" customHeight="1"/>
    <row r="33308" ht="15" customHeight="1"/>
    <row r="33310" ht="15" customHeight="1"/>
    <row r="33312" ht="15" customHeight="1"/>
    <row r="33314" ht="15" customHeight="1"/>
    <row r="33316" ht="15" customHeight="1"/>
    <row r="33318" ht="15" customHeight="1"/>
    <row r="33320" ht="15" customHeight="1"/>
    <row r="33322" ht="15" customHeight="1"/>
    <row r="33324" ht="15" customHeight="1"/>
    <row r="33326" ht="15" customHeight="1"/>
    <row r="33328" ht="15" customHeight="1"/>
    <row r="33330" ht="15" customHeight="1"/>
    <row r="33332" ht="15" customHeight="1"/>
    <row r="33334" ht="15" customHeight="1"/>
    <row r="33336" ht="15" customHeight="1"/>
    <row r="33338" ht="15" customHeight="1"/>
    <row r="33340" ht="15" customHeight="1"/>
    <row r="33342" ht="15" customHeight="1"/>
    <row r="33344" ht="15" customHeight="1"/>
    <row r="33346" ht="15" customHeight="1"/>
    <row r="33348" ht="15" customHeight="1"/>
    <row r="33350" ht="15" customHeight="1"/>
    <row r="33352" ht="15" customHeight="1"/>
    <row r="33354" ht="15" customHeight="1"/>
    <row r="33356" ht="15" customHeight="1"/>
    <row r="33358" ht="15" customHeight="1"/>
    <row r="33360" ht="15" customHeight="1"/>
    <row r="33362" ht="15" customHeight="1"/>
    <row r="33364" ht="15" customHeight="1"/>
    <row r="33366" ht="15" customHeight="1"/>
    <row r="33368" ht="15" customHeight="1"/>
    <row r="33370" ht="15" customHeight="1"/>
    <row r="33372" ht="15" customHeight="1"/>
    <row r="33374" ht="15" customHeight="1"/>
    <row r="33376" ht="15" customHeight="1"/>
    <row r="33378" ht="15" customHeight="1"/>
    <row r="33380" ht="15" customHeight="1"/>
    <row r="33382" ht="15" customHeight="1"/>
    <row r="33384" ht="15" customHeight="1"/>
    <row r="33386" ht="15" customHeight="1"/>
    <row r="33388" ht="15" customHeight="1"/>
    <row r="33390" ht="15" customHeight="1"/>
    <row r="33392" ht="15" customHeight="1"/>
    <row r="33394" ht="15" customHeight="1"/>
    <row r="33396" ht="15" customHeight="1"/>
    <row r="33398" ht="15" customHeight="1"/>
    <row r="33400" ht="15" customHeight="1"/>
    <row r="33402" ht="15" customHeight="1"/>
    <row r="33404" ht="15" customHeight="1"/>
    <row r="33406" ht="15" customHeight="1"/>
    <row r="33408" ht="15" customHeight="1"/>
    <row r="33410" ht="15" customHeight="1"/>
    <row r="33412" ht="15" customHeight="1"/>
    <row r="33414" ht="15" customHeight="1"/>
    <row r="33416" ht="15" customHeight="1"/>
    <row r="33418" ht="15" customHeight="1"/>
    <row r="33420" ht="15" customHeight="1"/>
    <row r="33422" ht="15" customHeight="1"/>
    <row r="33424" ht="15" customHeight="1"/>
    <row r="33426" ht="15" customHeight="1"/>
    <row r="33428" ht="15" customHeight="1"/>
    <row r="33430" ht="15" customHeight="1"/>
    <row r="33432" ht="15" customHeight="1"/>
    <row r="33434" ht="15" customHeight="1"/>
    <row r="33436" ht="15" customHeight="1"/>
    <row r="33438" ht="15" customHeight="1"/>
    <row r="33440" ht="15" customHeight="1"/>
    <row r="33442" ht="15" customHeight="1"/>
    <row r="33444" ht="15" customHeight="1"/>
    <row r="33446" ht="15" customHeight="1"/>
    <row r="33448" ht="15" customHeight="1"/>
    <row r="33450" ht="15" customHeight="1"/>
    <row r="33452" ht="15" customHeight="1"/>
    <row r="33454" ht="15" customHeight="1"/>
    <row r="33456" ht="15" customHeight="1"/>
    <row r="33458" ht="15" customHeight="1"/>
    <row r="33460" ht="15" customHeight="1"/>
    <row r="33462" ht="15" customHeight="1"/>
    <row r="33464" ht="15" customHeight="1"/>
    <row r="33466" ht="15" customHeight="1"/>
    <row r="33468" ht="15" customHeight="1"/>
    <row r="33470" ht="15" customHeight="1"/>
    <row r="33472" ht="15" customHeight="1"/>
    <row r="33474" ht="15" customHeight="1"/>
    <row r="33476" ht="15" customHeight="1"/>
    <row r="33478" ht="15" customHeight="1"/>
    <row r="33480" ht="15" customHeight="1"/>
    <row r="33482" ht="15" customHeight="1"/>
    <row r="33484" ht="15" customHeight="1"/>
    <row r="33486" ht="15" customHeight="1"/>
    <row r="33488" ht="15" customHeight="1"/>
    <row r="33490" ht="15" customHeight="1"/>
    <row r="33492" ht="15" customHeight="1"/>
    <row r="33494" ht="15" customHeight="1"/>
    <row r="33496" ht="15" customHeight="1"/>
    <row r="33498" ht="15" customHeight="1"/>
    <row r="33500" ht="15" customHeight="1"/>
    <row r="33502" ht="15" customHeight="1"/>
    <row r="33504" ht="15" customHeight="1"/>
    <row r="33506" ht="15" customHeight="1"/>
    <row r="33508" ht="15" customHeight="1"/>
    <row r="33510" ht="15" customHeight="1"/>
    <row r="33512" ht="15" customHeight="1"/>
    <row r="33514" ht="15" customHeight="1"/>
    <row r="33516" ht="15" customHeight="1"/>
    <row r="33518" ht="15" customHeight="1"/>
    <row r="33520" ht="15" customHeight="1"/>
    <row r="33522" ht="15" customHeight="1"/>
    <row r="33524" ht="15" customHeight="1"/>
    <row r="33526" ht="15" customHeight="1"/>
    <row r="33528" ht="15" customHeight="1"/>
    <row r="33530" ht="15" customHeight="1"/>
    <row r="33532" ht="15" customHeight="1"/>
    <row r="33534" ht="15" customHeight="1"/>
    <row r="33536" ht="15" customHeight="1"/>
    <row r="33538" ht="15" customHeight="1"/>
    <row r="33540" ht="15" customHeight="1"/>
    <row r="33542" ht="15" customHeight="1"/>
    <row r="33544" ht="15" customHeight="1"/>
    <row r="33546" ht="15" customHeight="1"/>
    <row r="33548" ht="15" customHeight="1"/>
    <row r="33550" ht="15" customHeight="1"/>
    <row r="33552" ht="15" customHeight="1"/>
    <row r="33554" ht="15" customHeight="1"/>
    <row r="33556" ht="15" customHeight="1"/>
    <row r="33558" ht="15" customHeight="1"/>
    <row r="33560" ht="15" customHeight="1"/>
    <row r="33562" ht="15" customHeight="1"/>
    <row r="33564" ht="15" customHeight="1"/>
    <row r="33566" ht="15" customHeight="1"/>
    <row r="33568" ht="15" customHeight="1"/>
    <row r="33570" ht="15" customHeight="1"/>
    <row r="33572" ht="15" customHeight="1"/>
    <row r="33574" ht="15" customHeight="1"/>
    <row r="33576" ht="15" customHeight="1"/>
    <row r="33578" ht="15" customHeight="1"/>
    <row r="33580" ht="15" customHeight="1"/>
    <row r="33582" ht="15" customHeight="1"/>
    <row r="33584" ht="15" customHeight="1"/>
    <row r="33586" ht="15" customHeight="1"/>
    <row r="33588" ht="15" customHeight="1"/>
    <row r="33590" ht="15" customHeight="1"/>
    <row r="33592" ht="15" customHeight="1"/>
    <row r="33594" ht="15" customHeight="1"/>
    <row r="33596" ht="15" customHeight="1"/>
    <row r="33598" ht="15" customHeight="1"/>
    <row r="33600" ht="15" customHeight="1"/>
    <row r="33602" ht="15" customHeight="1"/>
    <row r="33604" ht="15" customHeight="1"/>
    <row r="33606" ht="15" customHeight="1"/>
    <row r="33608" ht="15" customHeight="1"/>
    <row r="33610" ht="15" customHeight="1"/>
    <row r="33612" ht="15" customHeight="1"/>
    <row r="33614" ht="15" customHeight="1"/>
    <row r="33616" ht="15" customHeight="1"/>
    <row r="33618" ht="15" customHeight="1"/>
    <row r="33620" ht="15" customHeight="1"/>
    <row r="33622" ht="15" customHeight="1"/>
    <row r="33624" ht="15" customHeight="1"/>
    <row r="33626" ht="15" customHeight="1"/>
    <row r="33628" ht="15" customHeight="1"/>
    <row r="33630" ht="15" customHeight="1"/>
    <row r="33632" ht="15" customHeight="1"/>
    <row r="33634" ht="15" customHeight="1"/>
    <row r="33636" ht="15" customHeight="1"/>
    <row r="33638" ht="15" customHeight="1"/>
    <row r="33640" ht="15" customHeight="1"/>
    <row r="33642" ht="15" customHeight="1"/>
    <row r="33644" ht="15" customHeight="1"/>
    <row r="33646" ht="15" customHeight="1"/>
    <row r="33648" ht="15" customHeight="1"/>
    <row r="33650" ht="15" customHeight="1"/>
    <row r="33652" ht="15" customHeight="1"/>
    <row r="33654" ht="15" customHeight="1"/>
    <row r="33656" ht="15" customHeight="1"/>
    <row r="33658" ht="15" customHeight="1"/>
    <row r="33660" ht="15" customHeight="1"/>
    <row r="33662" ht="15" customHeight="1"/>
    <row r="33664" ht="15" customHeight="1"/>
    <row r="33666" ht="15" customHeight="1"/>
    <row r="33668" ht="15" customHeight="1"/>
    <row r="33670" ht="15" customHeight="1"/>
    <row r="33672" ht="15" customHeight="1"/>
    <row r="33674" ht="15" customHeight="1"/>
    <row r="33676" ht="15" customHeight="1"/>
    <row r="33678" ht="15" customHeight="1"/>
    <row r="33680" ht="15" customHeight="1"/>
    <row r="33682" ht="15" customHeight="1"/>
    <row r="33684" ht="15" customHeight="1"/>
    <row r="33686" ht="15" customHeight="1"/>
    <row r="33688" ht="15" customHeight="1"/>
    <row r="33690" ht="15" customHeight="1"/>
    <row r="33692" ht="15" customHeight="1"/>
    <row r="33694" ht="15" customHeight="1"/>
    <row r="33696" ht="15" customHeight="1"/>
    <row r="33698" ht="15" customHeight="1"/>
    <row r="33700" ht="15" customHeight="1"/>
    <row r="33702" ht="15" customHeight="1"/>
    <row r="33704" ht="15" customHeight="1"/>
    <row r="33706" ht="15" customHeight="1"/>
    <row r="33708" ht="15" customHeight="1"/>
    <row r="33710" ht="15" customHeight="1"/>
    <row r="33712" ht="15" customHeight="1"/>
    <row r="33714" ht="15" customHeight="1"/>
    <row r="33716" ht="15" customHeight="1"/>
    <row r="33718" ht="15" customHeight="1"/>
    <row r="33720" ht="15" customHeight="1"/>
    <row r="33722" ht="15" customHeight="1"/>
    <row r="33724" ht="15" customHeight="1"/>
    <row r="33726" ht="15" customHeight="1"/>
    <row r="33728" ht="15" customHeight="1"/>
    <row r="33730" ht="15" customHeight="1"/>
    <row r="33732" ht="15" customHeight="1"/>
    <row r="33734" ht="15" customHeight="1"/>
    <row r="33736" ht="15" customHeight="1"/>
    <row r="33738" ht="15" customHeight="1"/>
    <row r="33740" ht="15" customHeight="1"/>
    <row r="33742" ht="15" customHeight="1"/>
    <row r="33744" ht="15" customHeight="1"/>
    <row r="33746" ht="15" customHeight="1"/>
    <row r="33748" ht="15" customHeight="1"/>
    <row r="33750" ht="15" customHeight="1"/>
    <row r="33752" ht="15" customHeight="1"/>
    <row r="33754" ht="15" customHeight="1"/>
    <row r="33756" ht="15" customHeight="1"/>
    <row r="33758" ht="15" customHeight="1"/>
    <row r="33760" ht="15" customHeight="1"/>
    <row r="33762" ht="15" customHeight="1"/>
    <row r="33764" ht="15" customHeight="1"/>
    <row r="33766" ht="15" customHeight="1"/>
    <row r="33768" ht="15" customHeight="1"/>
    <row r="33770" ht="15" customHeight="1"/>
    <row r="33772" ht="15" customHeight="1"/>
    <row r="33774" ht="15" customHeight="1"/>
    <row r="33776" ht="15" customHeight="1"/>
    <row r="33778" ht="15" customHeight="1"/>
    <row r="33780" ht="15" customHeight="1"/>
    <row r="33782" ht="15" customHeight="1"/>
    <row r="33784" ht="15" customHeight="1"/>
    <row r="33786" ht="15" customHeight="1"/>
    <row r="33788" ht="15" customHeight="1"/>
    <row r="33790" ht="15" customHeight="1"/>
    <row r="33792" ht="15" customHeight="1"/>
    <row r="33794" ht="15" customHeight="1"/>
    <row r="33796" ht="15" customHeight="1"/>
    <row r="33798" ht="15" customHeight="1"/>
    <row r="33800" ht="15" customHeight="1"/>
    <row r="33802" ht="15" customHeight="1"/>
    <row r="33804" ht="15" customHeight="1"/>
    <row r="33806" ht="15" customHeight="1"/>
    <row r="33808" ht="15" customHeight="1"/>
    <row r="33810" ht="15" customHeight="1"/>
    <row r="33812" ht="15" customHeight="1"/>
    <row r="33814" ht="15" customHeight="1"/>
    <row r="33816" ht="15" customHeight="1"/>
    <row r="33818" ht="15" customHeight="1"/>
    <row r="33820" ht="15" customHeight="1"/>
    <row r="33822" ht="15" customHeight="1"/>
    <row r="33824" ht="15" customHeight="1"/>
    <row r="33826" ht="15" customHeight="1"/>
    <row r="33828" ht="15" customHeight="1"/>
    <row r="33830" ht="15" customHeight="1"/>
    <row r="33832" ht="15" customHeight="1"/>
    <row r="33834" ht="15" customHeight="1"/>
    <row r="33836" ht="15" customHeight="1"/>
    <row r="33838" ht="15" customHeight="1"/>
    <row r="33840" ht="15" customHeight="1"/>
    <row r="33842" ht="15" customHeight="1"/>
    <row r="33844" ht="15" customHeight="1"/>
    <row r="33846" ht="15" customHeight="1"/>
    <row r="33848" ht="15" customHeight="1"/>
    <row r="33850" ht="15" customHeight="1"/>
    <row r="33852" ht="15" customHeight="1"/>
    <row r="33854" ht="15" customHeight="1"/>
    <row r="33856" ht="15" customHeight="1"/>
    <row r="33858" ht="15" customHeight="1"/>
    <row r="33860" ht="15" customHeight="1"/>
    <row r="33862" ht="15" customHeight="1"/>
    <row r="33864" ht="15" customHeight="1"/>
    <row r="33866" ht="15" customHeight="1"/>
    <row r="33868" ht="15" customHeight="1"/>
    <row r="33870" ht="15" customHeight="1"/>
    <row r="33872" ht="15" customHeight="1"/>
    <row r="33874" ht="15" customHeight="1"/>
    <row r="33876" ht="15" customHeight="1"/>
    <row r="33878" ht="15" customHeight="1"/>
    <row r="33880" ht="15" customHeight="1"/>
    <row r="33882" ht="15" customHeight="1"/>
    <row r="33884" ht="15" customHeight="1"/>
    <row r="33886" ht="15" customHeight="1"/>
    <row r="33888" ht="15" customHeight="1"/>
    <row r="33890" ht="15" customHeight="1"/>
    <row r="33892" ht="15" customHeight="1"/>
    <row r="33894" ht="15" customHeight="1"/>
    <row r="33896" ht="15" customHeight="1"/>
    <row r="33898" ht="15" customHeight="1"/>
    <row r="33900" ht="15" customHeight="1"/>
    <row r="33902" ht="15" customHeight="1"/>
    <row r="33904" ht="15" customHeight="1"/>
    <row r="33906" ht="15" customHeight="1"/>
    <row r="33908" ht="15" customHeight="1"/>
    <row r="33910" ht="15" customHeight="1"/>
    <row r="33912" ht="15" customHeight="1"/>
    <row r="33914" ht="15" customHeight="1"/>
    <row r="33916" ht="15" customHeight="1"/>
    <row r="33918" ht="15" customHeight="1"/>
    <row r="33920" ht="15" customHeight="1"/>
    <row r="33922" ht="15" customHeight="1"/>
    <row r="33924" ht="15" customHeight="1"/>
    <row r="33926" ht="15" customHeight="1"/>
    <row r="33928" ht="15" customHeight="1"/>
    <row r="33930" ht="15" customHeight="1"/>
    <row r="33932" ht="15" customHeight="1"/>
    <row r="33934" ht="15" customHeight="1"/>
    <row r="33936" ht="15" customHeight="1"/>
    <row r="33938" ht="15" customHeight="1"/>
    <row r="33940" ht="15" customHeight="1"/>
    <row r="33942" ht="15" customHeight="1"/>
    <row r="33944" ht="15" customHeight="1"/>
    <row r="33946" ht="15" customHeight="1"/>
    <row r="33948" ht="15" customHeight="1"/>
    <row r="33950" ht="15" customHeight="1"/>
    <row r="33952" ht="15" customHeight="1"/>
    <row r="33954" ht="15" customHeight="1"/>
    <row r="33956" ht="15" customHeight="1"/>
    <row r="33958" ht="15" customHeight="1"/>
    <row r="33960" ht="15" customHeight="1"/>
    <row r="33962" ht="15" customHeight="1"/>
    <row r="33964" ht="15" customHeight="1"/>
    <row r="33966" ht="15" customHeight="1"/>
    <row r="33968" ht="15" customHeight="1"/>
    <row r="33970" ht="15" customHeight="1"/>
    <row r="33972" ht="15" customHeight="1"/>
    <row r="33974" ht="15" customHeight="1"/>
    <row r="33976" ht="15" customHeight="1"/>
    <row r="33978" ht="15" customHeight="1"/>
    <row r="33980" ht="15" customHeight="1"/>
    <row r="33982" ht="15" customHeight="1"/>
    <row r="33984" ht="15" customHeight="1"/>
    <row r="33986" ht="15" customHeight="1"/>
    <row r="33988" ht="15" customHeight="1"/>
    <row r="33990" ht="15" customHeight="1"/>
    <row r="33992" ht="15" customHeight="1"/>
    <row r="33994" ht="15" customHeight="1"/>
    <row r="33996" ht="15" customHeight="1"/>
    <row r="33998" ht="15" customHeight="1"/>
    <row r="34000" ht="15" customHeight="1"/>
    <row r="34002" ht="15" customHeight="1"/>
    <row r="34004" ht="15" customHeight="1"/>
    <row r="34006" ht="15" customHeight="1"/>
    <row r="34008" ht="15" customHeight="1"/>
    <row r="34010" ht="15" customHeight="1"/>
    <row r="34012" ht="15" customHeight="1"/>
    <row r="34014" ht="15" customHeight="1"/>
    <row r="34016" ht="15" customHeight="1"/>
    <row r="34018" ht="15" customHeight="1"/>
    <row r="34020" ht="15" customHeight="1"/>
    <row r="34022" ht="15" customHeight="1"/>
    <row r="34024" ht="15" customHeight="1"/>
    <row r="34026" ht="15" customHeight="1"/>
    <row r="34028" ht="15" customHeight="1"/>
    <row r="34030" ht="15" customHeight="1"/>
    <row r="34032" ht="15" customHeight="1"/>
    <row r="34034" ht="15" customHeight="1"/>
    <row r="34036" ht="15" customHeight="1"/>
    <row r="34038" ht="15" customHeight="1"/>
    <row r="34040" ht="15" customHeight="1"/>
    <row r="34042" ht="15" customHeight="1"/>
    <row r="34044" ht="15" customHeight="1"/>
    <row r="34046" ht="15" customHeight="1"/>
    <row r="34048" ht="15" customHeight="1"/>
    <row r="34050" ht="15" customHeight="1"/>
    <row r="34052" ht="15" customHeight="1"/>
    <row r="34054" ht="15" customHeight="1"/>
    <row r="34056" ht="15" customHeight="1"/>
    <row r="34058" ht="15" customHeight="1"/>
    <row r="34060" ht="15" customHeight="1"/>
    <row r="34062" ht="15" customHeight="1"/>
    <row r="34064" ht="15" customHeight="1"/>
    <row r="34066" ht="15" customHeight="1"/>
    <row r="34068" ht="15" customHeight="1"/>
    <row r="34070" ht="15" customHeight="1"/>
    <row r="34072" ht="15" customHeight="1"/>
    <row r="34074" ht="15" customHeight="1"/>
    <row r="34076" ht="15" customHeight="1"/>
    <row r="34078" ht="15" customHeight="1"/>
    <row r="34080" ht="15" customHeight="1"/>
    <row r="34082" ht="15" customHeight="1"/>
    <row r="34084" ht="15" customHeight="1"/>
    <row r="34086" ht="15" customHeight="1"/>
    <row r="34088" ht="15" customHeight="1"/>
    <row r="34090" ht="15" customHeight="1"/>
    <row r="34092" ht="15" customHeight="1"/>
    <row r="34094" ht="15" customHeight="1"/>
    <row r="34096" ht="15" customHeight="1"/>
    <row r="34098" ht="15" customHeight="1"/>
    <row r="34100" ht="15" customHeight="1"/>
    <row r="34102" ht="15" customHeight="1"/>
    <row r="34104" ht="15" customHeight="1"/>
    <row r="34106" ht="15" customHeight="1"/>
    <row r="34108" ht="15" customHeight="1"/>
    <row r="34110" ht="15" customHeight="1"/>
    <row r="34112" ht="15" customHeight="1"/>
    <row r="34114" ht="15" customHeight="1"/>
    <row r="34116" ht="15" customHeight="1"/>
    <row r="34118" ht="15" customHeight="1"/>
    <row r="34120" ht="15" customHeight="1"/>
    <row r="34122" ht="15" customHeight="1"/>
    <row r="34124" ht="15" customHeight="1"/>
    <row r="34126" ht="15" customHeight="1"/>
    <row r="34128" ht="15" customHeight="1"/>
    <row r="34130" ht="15" customHeight="1"/>
    <row r="34132" ht="15" customHeight="1"/>
    <row r="34134" ht="15" customHeight="1"/>
    <row r="34136" ht="15" customHeight="1"/>
    <row r="34138" ht="15" customHeight="1"/>
    <row r="34140" ht="15" customHeight="1"/>
    <row r="34142" ht="15" customHeight="1"/>
    <row r="34144" ht="15" customHeight="1"/>
    <row r="34146" ht="15" customHeight="1"/>
    <row r="34148" ht="15" customHeight="1"/>
    <row r="34150" ht="15" customHeight="1"/>
    <row r="34152" ht="15" customHeight="1"/>
    <row r="34154" ht="15" customHeight="1"/>
    <row r="34156" ht="15" customHeight="1"/>
    <row r="34158" ht="15" customHeight="1"/>
    <row r="34160" ht="15" customHeight="1"/>
    <row r="34162" ht="15" customHeight="1"/>
    <row r="34164" ht="15" customHeight="1"/>
    <row r="34166" ht="15" customHeight="1"/>
    <row r="34168" ht="15" customHeight="1"/>
    <row r="34170" ht="15" customHeight="1"/>
    <row r="34172" ht="15" customHeight="1"/>
    <row r="34174" ht="15" customHeight="1"/>
    <row r="34176" ht="15" customHeight="1"/>
    <row r="34178" ht="15" customHeight="1"/>
    <row r="34180" ht="15" customHeight="1"/>
    <row r="34182" ht="15" customHeight="1"/>
    <row r="34184" ht="15" customHeight="1"/>
    <row r="34186" ht="15" customHeight="1"/>
    <row r="34188" ht="15" customHeight="1"/>
    <row r="34190" ht="15" customHeight="1"/>
    <row r="34192" ht="15" customHeight="1"/>
    <row r="34194" ht="15" customHeight="1"/>
    <row r="34196" ht="15" customHeight="1"/>
    <row r="34198" ht="15" customHeight="1"/>
    <row r="34200" ht="15" customHeight="1"/>
    <row r="34202" ht="15" customHeight="1"/>
    <row r="34204" ht="15" customHeight="1"/>
    <row r="34206" ht="15" customHeight="1"/>
    <row r="34208" ht="15" customHeight="1"/>
    <row r="34210" ht="15" customHeight="1"/>
    <row r="34212" ht="15" customHeight="1"/>
    <row r="34214" ht="15" customHeight="1"/>
    <row r="34216" ht="15" customHeight="1"/>
    <row r="34218" ht="15" customHeight="1"/>
    <row r="34220" ht="15" customHeight="1"/>
    <row r="34222" ht="15" customHeight="1"/>
    <row r="34224" ht="15" customHeight="1"/>
    <row r="34226" ht="15" customHeight="1"/>
    <row r="34228" ht="15" customHeight="1"/>
    <row r="34230" ht="15" customHeight="1"/>
    <row r="34232" ht="15" customHeight="1"/>
    <row r="34234" ht="15" customHeight="1"/>
    <row r="34236" ht="15" customHeight="1"/>
    <row r="34238" ht="15" customHeight="1"/>
    <row r="34240" ht="15" customHeight="1"/>
    <row r="34242" ht="15" customHeight="1"/>
    <row r="34244" ht="15" customHeight="1"/>
    <row r="34246" ht="15" customHeight="1"/>
    <row r="34248" ht="15" customHeight="1"/>
    <row r="34250" ht="15" customHeight="1"/>
    <row r="34252" ht="15" customHeight="1"/>
    <row r="34254" ht="15" customHeight="1"/>
    <row r="34256" ht="15" customHeight="1"/>
    <row r="34258" ht="15" customHeight="1"/>
    <row r="34260" ht="15" customHeight="1"/>
    <row r="34262" ht="15" customHeight="1"/>
    <row r="34264" ht="15" customHeight="1"/>
    <row r="34266" ht="15" customHeight="1"/>
    <row r="34268" ht="15" customHeight="1"/>
    <row r="34270" ht="15" customHeight="1"/>
    <row r="34272" ht="15" customHeight="1"/>
    <row r="34274" ht="15" customHeight="1"/>
    <row r="34276" ht="15" customHeight="1"/>
    <row r="34278" ht="15" customHeight="1"/>
    <row r="34280" ht="15" customHeight="1"/>
    <row r="34282" ht="15" customHeight="1"/>
    <row r="34284" ht="15" customHeight="1"/>
    <row r="34286" ht="15" customHeight="1"/>
    <row r="34288" ht="15" customHeight="1"/>
    <row r="34290" ht="15" customHeight="1"/>
    <row r="34292" ht="15" customHeight="1"/>
    <row r="34294" ht="15" customHeight="1"/>
    <row r="34296" ht="15" customHeight="1"/>
    <row r="34298" ht="15" customHeight="1"/>
    <row r="34300" ht="15" customHeight="1"/>
    <row r="34302" ht="15" customHeight="1"/>
    <row r="34304" ht="15" customHeight="1"/>
    <row r="34306" ht="15" customHeight="1"/>
    <row r="34308" ht="15" customHeight="1"/>
    <row r="34310" ht="15" customHeight="1"/>
    <row r="34312" ht="15" customHeight="1"/>
    <row r="34314" ht="15" customHeight="1"/>
    <row r="34316" ht="15" customHeight="1"/>
    <row r="34318" ht="15" customHeight="1"/>
    <row r="34320" ht="15" customHeight="1"/>
    <row r="34322" ht="15" customHeight="1"/>
    <row r="34324" ht="15" customHeight="1"/>
    <row r="34326" ht="15" customHeight="1"/>
    <row r="34328" ht="15" customHeight="1"/>
    <row r="34330" ht="15" customHeight="1"/>
    <row r="34332" ht="15" customHeight="1"/>
    <row r="34334" ht="15" customHeight="1"/>
    <row r="34336" ht="15" customHeight="1"/>
    <row r="34338" ht="15" customHeight="1"/>
    <row r="34340" ht="15" customHeight="1"/>
    <row r="34342" ht="15" customHeight="1"/>
    <row r="34344" ht="15" customHeight="1"/>
    <row r="34346" ht="15" customHeight="1"/>
    <row r="34348" ht="15" customHeight="1"/>
    <row r="34350" ht="15" customHeight="1"/>
    <row r="34352" ht="15" customHeight="1"/>
    <row r="34354" ht="15" customHeight="1"/>
    <row r="34356" ht="15" customHeight="1"/>
    <row r="34358" ht="15" customHeight="1"/>
    <row r="34360" ht="15" customHeight="1"/>
    <row r="34362" ht="15" customHeight="1"/>
    <row r="34364" ht="15" customHeight="1"/>
    <row r="34366" ht="15" customHeight="1"/>
    <row r="34368" ht="15" customHeight="1"/>
    <row r="34370" ht="15" customHeight="1"/>
    <row r="34372" ht="15" customHeight="1"/>
    <row r="34374" ht="15" customHeight="1"/>
    <row r="34376" ht="15" customHeight="1"/>
    <row r="34378" ht="15" customHeight="1"/>
    <row r="34380" ht="15" customHeight="1"/>
    <row r="34382" ht="15" customHeight="1"/>
    <row r="34384" ht="15" customHeight="1"/>
    <row r="34386" ht="15" customHeight="1"/>
    <row r="34388" ht="15" customHeight="1"/>
    <row r="34390" ht="15" customHeight="1"/>
    <row r="34392" ht="15" customHeight="1"/>
    <row r="34394" ht="15" customHeight="1"/>
    <row r="34396" ht="15" customHeight="1"/>
    <row r="34398" ht="15" customHeight="1"/>
    <row r="34400" ht="15" customHeight="1"/>
    <row r="34402" ht="15" customHeight="1"/>
    <row r="34404" ht="15" customHeight="1"/>
    <row r="34406" ht="15" customHeight="1"/>
    <row r="34408" ht="15" customHeight="1"/>
    <row r="34410" ht="15" customHeight="1"/>
    <row r="34412" ht="15" customHeight="1"/>
    <row r="34414" ht="15" customHeight="1"/>
    <row r="34416" ht="15" customHeight="1"/>
    <row r="34418" ht="15" customHeight="1"/>
    <row r="34420" ht="15" customHeight="1"/>
    <row r="34422" ht="15" customHeight="1"/>
    <row r="34424" ht="15" customHeight="1"/>
    <row r="34426" ht="15" customHeight="1"/>
    <row r="34428" ht="15" customHeight="1"/>
    <row r="34430" ht="15" customHeight="1"/>
    <row r="34432" ht="15" customHeight="1"/>
    <row r="34434" ht="15" customHeight="1"/>
    <row r="34436" ht="15" customHeight="1"/>
    <row r="34438" ht="15" customHeight="1"/>
    <row r="34440" ht="15" customHeight="1"/>
    <row r="34442" ht="15" customHeight="1"/>
    <row r="34444" ht="15" customHeight="1"/>
    <row r="34446" ht="15" customHeight="1"/>
    <row r="34448" ht="15" customHeight="1"/>
    <row r="34450" ht="15" customHeight="1"/>
    <row r="34452" ht="15" customHeight="1"/>
    <row r="34454" ht="15" customHeight="1"/>
    <row r="34456" ht="15" customHeight="1"/>
    <row r="34458" ht="15" customHeight="1"/>
    <row r="34460" ht="15" customHeight="1"/>
    <row r="34462" ht="15" customHeight="1"/>
    <row r="34464" ht="15" customHeight="1"/>
    <row r="34466" ht="15" customHeight="1"/>
    <row r="34468" ht="15" customHeight="1"/>
    <row r="34470" ht="15" customHeight="1"/>
    <row r="34472" ht="15" customHeight="1"/>
    <row r="34474" ht="15" customHeight="1"/>
    <row r="34476" ht="15" customHeight="1"/>
    <row r="34478" ht="15" customHeight="1"/>
    <row r="34480" ht="15" customHeight="1"/>
    <row r="34482" ht="15" customHeight="1"/>
    <row r="34484" ht="15" customHeight="1"/>
    <row r="34486" ht="15" customHeight="1"/>
    <row r="34488" ht="15" customHeight="1"/>
    <row r="34490" ht="15" customHeight="1"/>
    <row r="34492" ht="15" customHeight="1"/>
    <row r="34494" ht="15" customHeight="1"/>
    <row r="34496" ht="15" customHeight="1"/>
    <row r="34498" ht="15" customHeight="1"/>
    <row r="34500" ht="15" customHeight="1"/>
    <row r="34502" ht="15" customHeight="1"/>
    <row r="34504" ht="15" customHeight="1"/>
    <row r="34506" ht="15" customHeight="1"/>
    <row r="34508" ht="15" customHeight="1"/>
    <row r="34510" ht="15" customHeight="1"/>
    <row r="34512" ht="15" customHeight="1"/>
    <row r="34514" ht="15" customHeight="1"/>
    <row r="34516" ht="15" customHeight="1"/>
    <row r="34518" ht="15" customHeight="1"/>
    <row r="34520" ht="15" customHeight="1"/>
    <row r="34522" ht="15" customHeight="1"/>
    <row r="34524" ht="15" customHeight="1"/>
    <row r="34526" ht="15" customHeight="1"/>
    <row r="34528" ht="15" customHeight="1"/>
    <row r="34530" ht="15" customHeight="1"/>
    <row r="34532" ht="15" customHeight="1"/>
    <row r="34534" ht="15" customHeight="1"/>
    <row r="34536" ht="15" customHeight="1"/>
    <row r="34538" ht="15" customHeight="1"/>
    <row r="34540" ht="15" customHeight="1"/>
    <row r="34542" ht="15" customHeight="1"/>
    <row r="34544" ht="15" customHeight="1"/>
    <row r="34546" ht="15" customHeight="1"/>
    <row r="34548" ht="15" customHeight="1"/>
    <row r="34550" ht="15" customHeight="1"/>
    <row r="34552" ht="15" customHeight="1"/>
    <row r="34554" ht="15" customHeight="1"/>
    <row r="34556" ht="15" customHeight="1"/>
    <row r="34558" ht="15" customHeight="1"/>
    <row r="34560" ht="15" customHeight="1"/>
    <row r="34562" ht="15" customHeight="1"/>
    <row r="34564" ht="15" customHeight="1"/>
    <row r="34566" ht="15" customHeight="1"/>
    <row r="34568" ht="15" customHeight="1"/>
    <row r="34570" ht="15" customHeight="1"/>
    <row r="34572" ht="15" customHeight="1"/>
    <row r="34574" ht="15" customHeight="1"/>
    <row r="34576" ht="15" customHeight="1"/>
    <row r="34578" ht="15" customHeight="1"/>
    <row r="34580" ht="15" customHeight="1"/>
    <row r="34582" ht="15" customHeight="1"/>
    <row r="34584" ht="15" customHeight="1"/>
    <row r="34586" ht="15" customHeight="1"/>
    <row r="34588" ht="15" customHeight="1"/>
    <row r="34590" ht="15" customHeight="1"/>
    <row r="34592" ht="15" customHeight="1"/>
    <row r="34594" ht="15" customHeight="1"/>
    <row r="34596" ht="15" customHeight="1"/>
    <row r="34598" ht="15" customHeight="1"/>
    <row r="34600" ht="15" customHeight="1"/>
    <row r="34602" ht="15" customHeight="1"/>
    <row r="34604" ht="15" customHeight="1"/>
    <row r="34606" ht="15" customHeight="1"/>
    <row r="34608" ht="15" customHeight="1"/>
    <row r="34610" ht="15" customHeight="1"/>
    <row r="34612" ht="15" customHeight="1"/>
    <row r="34614" ht="15" customHeight="1"/>
    <row r="34616" ht="15" customHeight="1"/>
    <row r="34618" ht="15" customHeight="1"/>
    <row r="34620" ht="15" customHeight="1"/>
    <row r="34622" ht="15" customHeight="1"/>
    <row r="34624" ht="15" customHeight="1"/>
    <row r="34626" ht="15" customHeight="1"/>
    <row r="34628" ht="15" customHeight="1"/>
    <row r="34630" ht="15" customHeight="1"/>
    <row r="34632" ht="15" customHeight="1"/>
    <row r="34634" ht="15" customHeight="1"/>
    <row r="34636" ht="15" customHeight="1"/>
    <row r="34638" ht="15" customHeight="1"/>
    <row r="34640" ht="15" customHeight="1"/>
    <row r="34642" ht="15" customHeight="1"/>
    <row r="34644" ht="15" customHeight="1"/>
    <row r="34646" ht="15" customHeight="1"/>
    <row r="34648" ht="15" customHeight="1"/>
    <row r="34650" ht="15" customHeight="1"/>
    <row r="34652" ht="15" customHeight="1"/>
    <row r="34654" ht="15" customHeight="1"/>
    <row r="34656" ht="15" customHeight="1"/>
    <row r="34658" ht="15" customHeight="1"/>
    <row r="34660" ht="15" customHeight="1"/>
    <row r="34662" ht="15" customHeight="1"/>
    <row r="34664" ht="15" customHeight="1"/>
    <row r="34666" ht="15" customHeight="1"/>
    <row r="34668" ht="15" customHeight="1"/>
    <row r="34670" ht="15" customHeight="1"/>
    <row r="34672" ht="15" customHeight="1"/>
    <row r="34674" ht="15" customHeight="1"/>
    <row r="34676" ht="15" customHeight="1"/>
    <row r="34678" ht="15" customHeight="1"/>
    <row r="34680" ht="15" customHeight="1"/>
    <row r="34682" ht="15" customHeight="1"/>
    <row r="34684" ht="15" customHeight="1"/>
    <row r="34686" ht="15" customHeight="1"/>
    <row r="34688" ht="15" customHeight="1"/>
    <row r="34690" ht="15" customHeight="1"/>
    <row r="34692" ht="15" customHeight="1"/>
    <row r="34694" ht="15" customHeight="1"/>
    <row r="34696" ht="15" customHeight="1"/>
    <row r="34698" ht="15" customHeight="1"/>
    <row r="34700" ht="15" customHeight="1"/>
    <row r="34702" ht="15" customHeight="1"/>
    <row r="34704" ht="15" customHeight="1"/>
    <row r="34706" ht="15" customHeight="1"/>
    <row r="34708" ht="15" customHeight="1"/>
    <row r="34710" ht="15" customHeight="1"/>
    <row r="34712" ht="15" customHeight="1"/>
    <row r="34714" ht="15" customHeight="1"/>
    <row r="34716" ht="15" customHeight="1"/>
    <row r="34718" ht="15" customHeight="1"/>
    <row r="34720" ht="15" customHeight="1"/>
    <row r="34722" ht="15" customHeight="1"/>
    <row r="34724" ht="15" customHeight="1"/>
    <row r="34726" ht="15" customHeight="1"/>
    <row r="34728" ht="15" customHeight="1"/>
    <row r="34730" ht="15" customHeight="1"/>
    <row r="34732" ht="15" customHeight="1"/>
    <row r="34734" ht="15" customHeight="1"/>
    <row r="34736" ht="15" customHeight="1"/>
    <row r="34738" ht="15" customHeight="1"/>
    <row r="34740" ht="15" customHeight="1"/>
    <row r="34742" ht="15" customHeight="1"/>
    <row r="34744" ht="15" customHeight="1"/>
    <row r="34746" ht="15" customHeight="1"/>
    <row r="34748" ht="15" customHeight="1"/>
    <row r="34750" ht="15" customHeight="1"/>
    <row r="34752" ht="15" customHeight="1"/>
    <row r="34754" ht="15" customHeight="1"/>
    <row r="34756" ht="15" customHeight="1"/>
    <row r="34758" ht="15" customHeight="1"/>
    <row r="34760" ht="15" customHeight="1"/>
    <row r="34762" ht="15" customHeight="1"/>
    <row r="34764" ht="15" customHeight="1"/>
    <row r="34766" ht="15" customHeight="1"/>
    <row r="34768" ht="15" customHeight="1"/>
    <row r="34770" ht="15" customHeight="1"/>
    <row r="34772" ht="15" customHeight="1"/>
    <row r="34774" ht="15" customHeight="1"/>
    <row r="34776" ht="15" customHeight="1"/>
    <row r="34778" ht="15" customHeight="1"/>
    <row r="34780" ht="15" customHeight="1"/>
    <row r="34782" ht="15" customHeight="1"/>
    <row r="34784" ht="15" customHeight="1"/>
    <row r="34786" ht="15" customHeight="1"/>
    <row r="34788" ht="15" customHeight="1"/>
    <row r="34790" ht="15" customHeight="1"/>
    <row r="34792" ht="15" customHeight="1"/>
    <row r="34794" ht="15" customHeight="1"/>
    <row r="34796" ht="15" customHeight="1"/>
    <row r="34798" ht="15" customHeight="1"/>
    <row r="34800" ht="15" customHeight="1"/>
    <row r="34802" ht="15" customHeight="1"/>
    <row r="34804" ht="15" customHeight="1"/>
    <row r="34806" ht="15" customHeight="1"/>
    <row r="34808" ht="15" customHeight="1"/>
    <row r="34810" ht="15" customHeight="1"/>
    <row r="34812" ht="15" customHeight="1"/>
    <row r="34814" ht="15" customHeight="1"/>
    <row r="34816" ht="15" customHeight="1"/>
    <row r="34818" ht="15" customHeight="1"/>
    <row r="34820" ht="15" customHeight="1"/>
    <row r="34822" ht="15" customHeight="1"/>
    <row r="34824" ht="15" customHeight="1"/>
    <row r="34826" ht="15" customHeight="1"/>
    <row r="34828" ht="15" customHeight="1"/>
    <row r="34830" ht="15" customHeight="1"/>
    <row r="34832" ht="15" customHeight="1"/>
    <row r="34834" ht="15" customHeight="1"/>
    <row r="34836" ht="15" customHeight="1"/>
    <row r="34838" ht="15" customHeight="1"/>
    <row r="34840" ht="15" customHeight="1"/>
    <row r="34842" ht="15" customHeight="1"/>
    <row r="34844" ht="15" customHeight="1"/>
    <row r="34846" ht="15" customHeight="1"/>
    <row r="34848" ht="15" customHeight="1"/>
    <row r="34850" ht="15" customHeight="1"/>
    <row r="34852" ht="15" customHeight="1"/>
    <row r="34854" ht="15" customHeight="1"/>
    <row r="34856" ht="15" customHeight="1"/>
    <row r="34858" ht="15" customHeight="1"/>
    <row r="34860" ht="15" customHeight="1"/>
    <row r="34862" ht="15" customHeight="1"/>
    <row r="34864" ht="15" customHeight="1"/>
    <row r="34866" ht="15" customHeight="1"/>
    <row r="34868" ht="15" customHeight="1"/>
    <row r="34870" ht="15" customHeight="1"/>
    <row r="34872" ht="15" customHeight="1"/>
    <row r="34874" ht="15" customHeight="1"/>
    <row r="34876" ht="15" customHeight="1"/>
    <row r="34878" ht="15" customHeight="1"/>
    <row r="34880" ht="15" customHeight="1"/>
    <row r="34882" ht="15" customHeight="1"/>
    <row r="34884" ht="15" customHeight="1"/>
    <row r="34886" ht="15" customHeight="1"/>
    <row r="34888" ht="15" customHeight="1"/>
    <row r="34890" ht="15" customHeight="1"/>
    <row r="34892" ht="15" customHeight="1"/>
    <row r="34894" ht="15" customHeight="1"/>
    <row r="34896" ht="15" customHeight="1"/>
    <row r="34898" ht="15" customHeight="1"/>
    <row r="34900" ht="15" customHeight="1"/>
    <row r="34902" ht="15" customHeight="1"/>
    <row r="34904" ht="15" customHeight="1"/>
    <row r="34906" ht="15" customHeight="1"/>
    <row r="34908" ht="15" customHeight="1"/>
    <row r="34910" ht="15" customHeight="1"/>
    <row r="34912" ht="15" customHeight="1"/>
    <row r="34914" ht="15" customHeight="1"/>
    <row r="34916" ht="15" customHeight="1"/>
    <row r="34918" ht="15" customHeight="1"/>
    <row r="34920" ht="15" customHeight="1"/>
    <row r="34922" ht="15" customHeight="1"/>
    <row r="34924" ht="15" customHeight="1"/>
    <row r="34926" ht="15" customHeight="1"/>
    <row r="34928" ht="15" customHeight="1"/>
    <row r="34930" ht="15" customHeight="1"/>
    <row r="34932" ht="15" customHeight="1"/>
    <row r="34934" ht="15" customHeight="1"/>
    <row r="34936" ht="15" customHeight="1"/>
    <row r="34938" ht="15" customHeight="1"/>
    <row r="34940" ht="15" customHeight="1"/>
    <row r="34942" ht="15" customHeight="1"/>
    <row r="34944" ht="15" customHeight="1"/>
    <row r="34946" ht="15" customHeight="1"/>
    <row r="34948" ht="15" customHeight="1"/>
    <row r="34950" ht="15" customHeight="1"/>
    <row r="34952" ht="15" customHeight="1"/>
    <row r="34954" ht="15" customHeight="1"/>
    <row r="34956" ht="15" customHeight="1"/>
    <row r="34958" ht="15" customHeight="1"/>
    <row r="34960" ht="15" customHeight="1"/>
    <row r="34962" ht="15" customHeight="1"/>
    <row r="34964" ht="15" customHeight="1"/>
    <row r="34966" ht="15" customHeight="1"/>
    <row r="34968" ht="15" customHeight="1"/>
    <row r="34970" ht="15" customHeight="1"/>
    <row r="34972" ht="15" customHeight="1"/>
    <row r="34974" ht="15" customHeight="1"/>
    <row r="34976" ht="15" customHeight="1"/>
    <row r="34978" ht="15" customHeight="1"/>
    <row r="34980" ht="15" customHeight="1"/>
    <row r="34982" ht="15" customHeight="1"/>
    <row r="34984" ht="15" customHeight="1"/>
    <row r="34986" ht="15" customHeight="1"/>
    <row r="34988" ht="15" customHeight="1"/>
    <row r="34990" ht="15" customHeight="1"/>
    <row r="34992" ht="15" customHeight="1"/>
    <row r="34994" ht="15" customHeight="1"/>
    <row r="34996" ht="15" customHeight="1"/>
    <row r="34998" ht="15" customHeight="1"/>
    <row r="35000" ht="15" customHeight="1"/>
    <row r="35002" ht="15" customHeight="1"/>
    <row r="35004" ht="15" customHeight="1"/>
    <row r="35006" ht="15" customHeight="1"/>
    <row r="35008" ht="15" customHeight="1"/>
    <row r="35010" ht="15" customHeight="1"/>
    <row r="35012" ht="15" customHeight="1"/>
    <row r="35014" ht="15" customHeight="1"/>
    <row r="35016" ht="15" customHeight="1"/>
    <row r="35018" ht="15" customHeight="1"/>
    <row r="35020" ht="15" customHeight="1"/>
    <row r="35022" ht="15" customHeight="1"/>
    <row r="35024" ht="15" customHeight="1"/>
    <row r="35026" ht="15" customHeight="1"/>
    <row r="35028" ht="15" customHeight="1"/>
    <row r="35030" ht="15" customHeight="1"/>
    <row r="35032" ht="15" customHeight="1"/>
    <row r="35034" ht="15" customHeight="1"/>
    <row r="35036" ht="15" customHeight="1"/>
    <row r="35038" ht="15" customHeight="1"/>
    <row r="35040" ht="15" customHeight="1"/>
    <row r="35042" ht="15" customHeight="1"/>
    <row r="35044" ht="15" customHeight="1"/>
    <row r="35046" ht="15" customHeight="1"/>
    <row r="35048" ht="15" customHeight="1"/>
    <row r="35050" ht="15" customHeight="1"/>
    <row r="35052" ht="15" customHeight="1"/>
    <row r="35054" ht="15" customHeight="1"/>
    <row r="35056" ht="15" customHeight="1"/>
    <row r="35058" ht="15" customHeight="1"/>
    <row r="35060" ht="15" customHeight="1"/>
    <row r="35062" ht="15" customHeight="1"/>
    <row r="35064" ht="15" customHeight="1"/>
    <row r="35066" ht="15" customHeight="1"/>
    <row r="35068" ht="15" customHeight="1"/>
    <row r="35070" ht="15" customHeight="1"/>
    <row r="35072" ht="15" customHeight="1"/>
    <row r="35074" ht="15" customHeight="1"/>
    <row r="35076" ht="15" customHeight="1"/>
    <row r="35078" ht="15" customHeight="1"/>
    <row r="35080" ht="15" customHeight="1"/>
    <row r="35082" ht="15" customHeight="1"/>
    <row r="35084" ht="15" customHeight="1"/>
    <row r="35086" ht="15" customHeight="1"/>
    <row r="35088" ht="15" customHeight="1"/>
    <row r="35090" ht="15" customHeight="1"/>
    <row r="35092" ht="15" customHeight="1"/>
    <row r="35094" ht="15" customHeight="1"/>
    <row r="35096" ht="15" customHeight="1"/>
    <row r="35098" ht="15" customHeight="1"/>
    <row r="35100" ht="15" customHeight="1"/>
    <row r="35102" ht="15" customHeight="1"/>
    <row r="35104" ht="15" customHeight="1"/>
    <row r="35106" ht="15" customHeight="1"/>
    <row r="35108" ht="15" customHeight="1"/>
    <row r="35110" ht="15" customHeight="1"/>
    <row r="35112" ht="15" customHeight="1"/>
    <row r="35114" ht="15" customHeight="1"/>
    <row r="35116" ht="15" customHeight="1"/>
    <row r="35118" ht="15" customHeight="1"/>
    <row r="35120" ht="15" customHeight="1"/>
    <row r="35122" ht="15" customHeight="1"/>
    <row r="35124" ht="15" customHeight="1"/>
    <row r="35126" ht="15" customHeight="1"/>
    <row r="35128" ht="15" customHeight="1"/>
    <row r="35130" ht="15" customHeight="1"/>
    <row r="35132" ht="15" customHeight="1"/>
    <row r="35134" ht="15" customHeight="1"/>
    <row r="35136" ht="15" customHeight="1"/>
    <row r="35138" ht="15" customHeight="1"/>
    <row r="35140" ht="15" customHeight="1"/>
    <row r="35142" ht="15" customHeight="1"/>
    <row r="35144" ht="15" customHeight="1"/>
    <row r="35146" ht="15" customHeight="1"/>
    <row r="35148" ht="15" customHeight="1"/>
    <row r="35150" ht="15" customHeight="1"/>
    <row r="35152" ht="15" customHeight="1"/>
    <row r="35154" ht="15" customHeight="1"/>
    <row r="35156" ht="15" customHeight="1"/>
    <row r="35158" ht="15" customHeight="1"/>
    <row r="35160" ht="15" customHeight="1"/>
    <row r="35162" ht="15" customHeight="1"/>
    <row r="35164" ht="15" customHeight="1"/>
    <row r="35166" ht="15" customHeight="1"/>
    <row r="35168" ht="15" customHeight="1"/>
    <row r="35170" ht="15" customHeight="1"/>
    <row r="35172" ht="15" customHeight="1"/>
    <row r="35174" ht="15" customHeight="1"/>
    <row r="35176" ht="15" customHeight="1"/>
    <row r="35178" ht="15" customHeight="1"/>
    <row r="35180" ht="15" customHeight="1"/>
    <row r="35182" ht="15" customHeight="1"/>
    <row r="35184" ht="15" customHeight="1"/>
    <row r="35186" ht="15" customHeight="1"/>
    <row r="35188" ht="15" customHeight="1"/>
    <row r="35190" ht="15" customHeight="1"/>
    <row r="35192" ht="15" customHeight="1"/>
    <row r="35194" ht="15" customHeight="1"/>
    <row r="35196" ht="15" customHeight="1"/>
    <row r="35198" ht="15" customHeight="1"/>
    <row r="35200" ht="15" customHeight="1"/>
    <row r="35202" ht="15" customHeight="1"/>
    <row r="35204" ht="15" customHeight="1"/>
    <row r="35206" ht="15" customHeight="1"/>
    <row r="35208" ht="15" customHeight="1"/>
    <row r="35210" ht="15" customHeight="1"/>
    <row r="35212" ht="15" customHeight="1"/>
    <row r="35214" ht="15" customHeight="1"/>
    <row r="35216" ht="15" customHeight="1"/>
    <row r="35218" ht="15" customHeight="1"/>
    <row r="35220" ht="15" customHeight="1"/>
    <row r="35222" ht="15" customHeight="1"/>
    <row r="35224" ht="15" customHeight="1"/>
    <row r="35226" ht="15" customHeight="1"/>
    <row r="35228" ht="15" customHeight="1"/>
    <row r="35230" ht="15" customHeight="1"/>
    <row r="35232" ht="15" customHeight="1"/>
    <row r="35234" ht="15" customHeight="1"/>
    <row r="35236" ht="15" customHeight="1"/>
    <row r="35238" ht="15" customHeight="1"/>
    <row r="35240" ht="15" customHeight="1"/>
    <row r="35242" ht="15" customHeight="1"/>
    <row r="35244" ht="15" customHeight="1"/>
    <row r="35246" ht="15" customHeight="1"/>
    <row r="35248" ht="15" customHeight="1"/>
    <row r="35250" ht="15" customHeight="1"/>
    <row r="35252" ht="15" customHeight="1"/>
    <row r="35254" ht="15" customHeight="1"/>
    <row r="35256" ht="15" customHeight="1"/>
    <row r="35258" ht="15" customHeight="1"/>
    <row r="35260" ht="15" customHeight="1"/>
    <row r="35262" ht="15" customHeight="1"/>
    <row r="35264" ht="15" customHeight="1"/>
    <row r="35266" ht="15" customHeight="1"/>
    <row r="35268" ht="15" customHeight="1"/>
    <row r="35270" ht="15" customHeight="1"/>
    <row r="35272" ht="15" customHeight="1"/>
    <row r="35274" ht="15" customHeight="1"/>
    <row r="35276" ht="15" customHeight="1"/>
    <row r="35278" ht="15" customHeight="1"/>
    <row r="35280" ht="15" customHeight="1"/>
    <row r="35282" ht="15" customHeight="1"/>
    <row r="35284" ht="15" customHeight="1"/>
    <row r="35286" ht="15" customHeight="1"/>
    <row r="35288" ht="15" customHeight="1"/>
    <row r="35290" ht="15" customHeight="1"/>
    <row r="35292" ht="15" customHeight="1"/>
    <row r="35294" ht="15" customHeight="1"/>
    <row r="35296" ht="15" customHeight="1"/>
    <row r="35298" ht="15" customHeight="1"/>
    <row r="35300" ht="15" customHeight="1"/>
    <row r="35302" ht="15" customHeight="1"/>
    <row r="35304" ht="15" customHeight="1"/>
    <row r="35306" ht="15" customHeight="1"/>
    <row r="35308" ht="15" customHeight="1"/>
    <row r="35310" ht="15" customHeight="1"/>
    <row r="35312" ht="15" customHeight="1"/>
    <row r="35314" ht="15" customHeight="1"/>
    <row r="35316" ht="15" customHeight="1"/>
    <row r="35318" ht="15" customHeight="1"/>
    <row r="35320" ht="15" customHeight="1"/>
    <row r="35322" ht="15" customHeight="1"/>
    <row r="35324" ht="15" customHeight="1"/>
    <row r="35326" ht="15" customHeight="1"/>
    <row r="35328" ht="15" customHeight="1"/>
    <row r="35330" ht="15" customHeight="1"/>
    <row r="35332" ht="15" customHeight="1"/>
    <row r="35334" ht="15" customHeight="1"/>
    <row r="35336" ht="15" customHeight="1"/>
    <row r="35338" ht="15" customHeight="1"/>
    <row r="35340" ht="15" customHeight="1"/>
    <row r="35342" ht="15" customHeight="1"/>
    <row r="35344" ht="15" customHeight="1"/>
    <row r="35346" ht="15" customHeight="1"/>
    <row r="35348" ht="15" customHeight="1"/>
    <row r="35350" ht="15" customHeight="1"/>
    <row r="35352" ht="15" customHeight="1"/>
    <row r="35354" ht="15" customHeight="1"/>
    <row r="35356" ht="15" customHeight="1"/>
    <row r="35358" ht="15" customHeight="1"/>
    <row r="35360" ht="15" customHeight="1"/>
    <row r="35362" ht="15" customHeight="1"/>
    <row r="35364" ht="15" customHeight="1"/>
    <row r="35366" ht="15" customHeight="1"/>
    <row r="35368" ht="15" customHeight="1"/>
    <row r="35370" ht="15" customHeight="1"/>
    <row r="35372" ht="15" customHeight="1"/>
    <row r="35374" ht="15" customHeight="1"/>
    <row r="35376" ht="15" customHeight="1"/>
    <row r="35378" ht="15" customHeight="1"/>
    <row r="35380" ht="15" customHeight="1"/>
    <row r="35382" ht="15" customHeight="1"/>
    <row r="35384" ht="15" customHeight="1"/>
    <row r="35386" ht="15" customHeight="1"/>
    <row r="35388" ht="15" customHeight="1"/>
    <row r="35390" ht="15" customHeight="1"/>
    <row r="35392" ht="15" customHeight="1"/>
    <row r="35394" ht="15" customHeight="1"/>
    <row r="35396" ht="15" customHeight="1"/>
    <row r="35398" ht="15" customHeight="1"/>
    <row r="35400" ht="15" customHeight="1"/>
    <row r="35402" ht="15" customHeight="1"/>
    <row r="35404" ht="15" customHeight="1"/>
    <row r="35406" ht="15" customHeight="1"/>
    <row r="35408" ht="15" customHeight="1"/>
    <row r="35410" ht="15" customHeight="1"/>
    <row r="35412" ht="15" customHeight="1"/>
    <row r="35414" ht="15" customHeight="1"/>
    <row r="35416" ht="15" customHeight="1"/>
    <row r="35418" ht="15" customHeight="1"/>
    <row r="35420" ht="15" customHeight="1"/>
    <row r="35422" ht="15" customHeight="1"/>
    <row r="35424" ht="15" customHeight="1"/>
    <row r="35426" ht="15" customHeight="1"/>
    <row r="35428" ht="15" customHeight="1"/>
    <row r="35430" ht="15" customHeight="1"/>
    <row r="35432" ht="15" customHeight="1"/>
    <row r="35434" ht="15" customHeight="1"/>
    <row r="35436" ht="15" customHeight="1"/>
    <row r="35438" ht="15" customHeight="1"/>
    <row r="35440" ht="15" customHeight="1"/>
    <row r="35442" ht="15" customHeight="1"/>
    <row r="35444" ht="15" customHeight="1"/>
    <row r="35446" ht="15" customHeight="1"/>
    <row r="35448" ht="15" customHeight="1"/>
    <row r="35450" ht="15" customHeight="1"/>
    <row r="35452" ht="15" customHeight="1"/>
    <row r="35454" ht="15" customHeight="1"/>
    <row r="35456" ht="15" customHeight="1"/>
    <row r="35458" ht="15" customHeight="1"/>
    <row r="35460" ht="15" customHeight="1"/>
    <row r="35462" ht="15" customHeight="1"/>
    <row r="35464" ht="15" customHeight="1"/>
    <row r="35466" ht="15" customHeight="1"/>
    <row r="35468" ht="15" customHeight="1"/>
    <row r="35470" ht="15" customHeight="1"/>
    <row r="35472" ht="15" customHeight="1"/>
    <row r="35474" ht="15" customHeight="1"/>
    <row r="35476" ht="15" customHeight="1"/>
    <row r="35478" ht="15" customHeight="1"/>
    <row r="35480" ht="15" customHeight="1"/>
    <row r="35482" ht="15" customHeight="1"/>
    <row r="35484" ht="15" customHeight="1"/>
    <row r="35486" ht="15" customHeight="1"/>
    <row r="35488" ht="15" customHeight="1"/>
    <row r="35490" ht="15" customHeight="1"/>
    <row r="35492" ht="15" customHeight="1"/>
    <row r="35494" ht="15" customHeight="1"/>
    <row r="35496" ht="15" customHeight="1"/>
    <row r="35498" ht="15" customHeight="1"/>
    <row r="35500" ht="15" customHeight="1"/>
    <row r="35502" ht="15" customHeight="1"/>
    <row r="35504" ht="15" customHeight="1"/>
    <row r="35506" ht="15" customHeight="1"/>
    <row r="35508" ht="15" customHeight="1"/>
    <row r="35510" ht="15" customHeight="1"/>
    <row r="35512" ht="15" customHeight="1"/>
    <row r="35514" ht="15" customHeight="1"/>
    <row r="35516" ht="15" customHeight="1"/>
    <row r="35518" ht="15" customHeight="1"/>
    <row r="35520" ht="15" customHeight="1"/>
    <row r="35522" ht="15" customHeight="1"/>
    <row r="35524" ht="15" customHeight="1"/>
    <row r="35526" ht="15" customHeight="1"/>
    <row r="35528" ht="15" customHeight="1"/>
    <row r="35530" ht="15" customHeight="1"/>
    <row r="35532" ht="15" customHeight="1"/>
    <row r="35534" ht="15" customHeight="1"/>
    <row r="35536" ht="15" customHeight="1"/>
    <row r="35538" ht="15" customHeight="1"/>
    <row r="35540" ht="15" customHeight="1"/>
    <row r="35542" ht="15" customHeight="1"/>
    <row r="35544" ht="15" customHeight="1"/>
    <row r="35546" ht="15" customHeight="1"/>
    <row r="35548" ht="15" customHeight="1"/>
    <row r="35550" ht="15" customHeight="1"/>
    <row r="35552" ht="15" customHeight="1"/>
    <row r="35554" ht="15" customHeight="1"/>
    <row r="35556" ht="15" customHeight="1"/>
    <row r="35558" ht="15" customHeight="1"/>
    <row r="35560" ht="15" customHeight="1"/>
    <row r="35562" ht="15" customHeight="1"/>
    <row r="35564" ht="15" customHeight="1"/>
    <row r="35566" ht="15" customHeight="1"/>
    <row r="35568" ht="15" customHeight="1"/>
    <row r="35570" ht="15" customHeight="1"/>
    <row r="35572" ht="15" customHeight="1"/>
    <row r="35574" ht="15" customHeight="1"/>
    <row r="35576" ht="15" customHeight="1"/>
    <row r="35578" ht="15" customHeight="1"/>
    <row r="35580" ht="15" customHeight="1"/>
    <row r="35582" ht="15" customHeight="1"/>
    <row r="35584" ht="15" customHeight="1"/>
    <row r="35586" ht="15" customHeight="1"/>
    <row r="35588" ht="15" customHeight="1"/>
    <row r="35590" ht="15" customHeight="1"/>
    <row r="35592" ht="15" customHeight="1"/>
    <row r="35594" ht="15" customHeight="1"/>
    <row r="35596" ht="15" customHeight="1"/>
    <row r="35598" ht="15" customHeight="1"/>
    <row r="35600" ht="15" customHeight="1"/>
    <row r="35602" ht="15" customHeight="1"/>
    <row r="35604" ht="15" customHeight="1"/>
    <row r="35606" ht="15" customHeight="1"/>
    <row r="35608" ht="15" customHeight="1"/>
    <row r="35610" ht="15" customHeight="1"/>
    <row r="35612" ht="15" customHeight="1"/>
    <row r="35614" ht="15" customHeight="1"/>
    <row r="35616" ht="15" customHeight="1"/>
    <row r="35618" ht="15" customHeight="1"/>
    <row r="35620" ht="15" customHeight="1"/>
    <row r="35622" ht="15" customHeight="1"/>
    <row r="35624" ht="15" customHeight="1"/>
    <row r="35626" ht="15" customHeight="1"/>
    <row r="35628" ht="15" customHeight="1"/>
    <row r="35630" ht="15" customHeight="1"/>
    <row r="35632" ht="15" customHeight="1"/>
    <row r="35634" ht="15" customHeight="1"/>
    <row r="35636" ht="15" customHeight="1"/>
    <row r="35638" ht="15" customHeight="1"/>
    <row r="35640" ht="15" customHeight="1"/>
    <row r="35642" ht="15" customHeight="1"/>
    <row r="35644" ht="15" customHeight="1"/>
    <row r="35646" ht="15" customHeight="1"/>
    <row r="35648" ht="15" customHeight="1"/>
    <row r="35650" ht="15" customHeight="1"/>
    <row r="35652" ht="15" customHeight="1"/>
    <row r="35654" ht="15" customHeight="1"/>
    <row r="35656" ht="15" customHeight="1"/>
    <row r="35658" ht="15" customHeight="1"/>
    <row r="35660" ht="15" customHeight="1"/>
    <row r="35662" ht="15" customHeight="1"/>
    <row r="35664" ht="15" customHeight="1"/>
    <row r="35666" ht="15" customHeight="1"/>
    <row r="35668" ht="15" customHeight="1"/>
    <row r="35670" ht="15" customHeight="1"/>
    <row r="35672" ht="15" customHeight="1"/>
    <row r="35674" ht="15" customHeight="1"/>
    <row r="35676" ht="15" customHeight="1"/>
    <row r="35678" ht="15" customHeight="1"/>
    <row r="35680" ht="15" customHeight="1"/>
    <row r="35682" ht="15" customHeight="1"/>
    <row r="35684" ht="15" customHeight="1"/>
    <row r="35686" ht="15" customHeight="1"/>
    <row r="35688" ht="15" customHeight="1"/>
    <row r="35690" ht="15" customHeight="1"/>
    <row r="35692" ht="15" customHeight="1"/>
    <row r="35694" ht="15" customHeight="1"/>
    <row r="35696" ht="15" customHeight="1"/>
    <row r="35698" ht="15" customHeight="1"/>
    <row r="35700" ht="15" customHeight="1"/>
    <row r="35702" ht="15" customHeight="1"/>
    <row r="35704" ht="15" customHeight="1"/>
    <row r="35706" ht="15" customHeight="1"/>
    <row r="35708" ht="15" customHeight="1"/>
    <row r="35710" ht="15" customHeight="1"/>
    <row r="35712" ht="15" customHeight="1"/>
    <row r="35714" ht="15" customHeight="1"/>
    <row r="35716" ht="15" customHeight="1"/>
    <row r="35718" ht="15" customHeight="1"/>
    <row r="35720" ht="15" customHeight="1"/>
    <row r="35722" ht="15" customHeight="1"/>
    <row r="35724" ht="15" customHeight="1"/>
    <row r="35726" ht="15" customHeight="1"/>
    <row r="35728" ht="15" customHeight="1"/>
    <row r="35730" ht="15" customHeight="1"/>
    <row r="35732" ht="15" customHeight="1"/>
    <row r="35734" ht="15" customHeight="1"/>
    <row r="35736" ht="15" customHeight="1"/>
    <row r="35738" ht="15" customHeight="1"/>
    <row r="35740" ht="15" customHeight="1"/>
    <row r="35742" ht="15" customHeight="1"/>
    <row r="35744" ht="15" customHeight="1"/>
    <row r="35746" ht="15" customHeight="1"/>
    <row r="35748" ht="15" customHeight="1"/>
    <row r="35750" ht="15" customHeight="1"/>
    <row r="35752" ht="15" customHeight="1"/>
    <row r="35754" ht="15" customHeight="1"/>
    <row r="35756" ht="15" customHeight="1"/>
    <row r="35758" ht="15" customHeight="1"/>
    <row r="35760" ht="15" customHeight="1"/>
    <row r="35762" ht="15" customHeight="1"/>
    <row r="35764" ht="15" customHeight="1"/>
    <row r="35766" ht="15" customHeight="1"/>
    <row r="35768" ht="15" customHeight="1"/>
    <row r="35770" ht="15" customHeight="1"/>
    <row r="35772" ht="15" customHeight="1"/>
    <row r="35774" ht="15" customHeight="1"/>
    <row r="35776" ht="15" customHeight="1"/>
    <row r="35778" ht="15" customHeight="1"/>
    <row r="35780" ht="15" customHeight="1"/>
    <row r="35782" ht="15" customHeight="1"/>
    <row r="35784" ht="15" customHeight="1"/>
    <row r="35786" ht="15" customHeight="1"/>
    <row r="35788" ht="15" customHeight="1"/>
    <row r="35790" ht="15" customHeight="1"/>
    <row r="35792" ht="15" customHeight="1"/>
    <row r="35794" ht="15" customHeight="1"/>
    <row r="35796" ht="15" customHeight="1"/>
    <row r="35798" ht="15" customHeight="1"/>
    <row r="35800" ht="15" customHeight="1"/>
    <row r="35802" ht="15" customHeight="1"/>
    <row r="35804" ht="15" customHeight="1"/>
    <row r="35806" ht="15" customHeight="1"/>
    <row r="35808" ht="15" customHeight="1"/>
    <row r="35810" ht="15" customHeight="1"/>
    <row r="35812" ht="15" customHeight="1"/>
    <row r="35814" ht="15" customHeight="1"/>
    <row r="35816" ht="15" customHeight="1"/>
    <row r="35818" ht="15" customHeight="1"/>
    <row r="35820" ht="15" customHeight="1"/>
    <row r="35822" ht="15" customHeight="1"/>
    <row r="35824" ht="15" customHeight="1"/>
    <row r="35826" ht="15" customHeight="1"/>
    <row r="35828" ht="15" customHeight="1"/>
    <row r="35830" ht="15" customHeight="1"/>
    <row r="35832" ht="15" customHeight="1"/>
    <row r="35834" ht="15" customHeight="1"/>
    <row r="35836" ht="15" customHeight="1"/>
    <row r="35838" ht="15" customHeight="1"/>
    <row r="35840" ht="15" customHeight="1"/>
    <row r="35842" ht="15" customHeight="1"/>
    <row r="35844" ht="15" customHeight="1"/>
    <row r="35846" ht="15" customHeight="1"/>
    <row r="35848" ht="15" customHeight="1"/>
    <row r="35850" ht="15" customHeight="1"/>
    <row r="35852" ht="15" customHeight="1"/>
    <row r="35854" ht="15" customHeight="1"/>
    <row r="35856" ht="15" customHeight="1"/>
    <row r="35858" ht="15" customHeight="1"/>
    <row r="35860" ht="15" customHeight="1"/>
    <row r="35862" ht="15" customHeight="1"/>
    <row r="35864" ht="15" customHeight="1"/>
    <row r="35866" ht="15" customHeight="1"/>
    <row r="35868" ht="15" customHeight="1"/>
    <row r="35870" ht="15" customHeight="1"/>
    <row r="35872" ht="15" customHeight="1"/>
    <row r="35874" ht="15" customHeight="1"/>
    <row r="35876" ht="15" customHeight="1"/>
    <row r="35878" ht="15" customHeight="1"/>
    <row r="35880" ht="15" customHeight="1"/>
    <row r="35882" ht="15" customHeight="1"/>
    <row r="35884" ht="15" customHeight="1"/>
    <row r="35886" ht="15" customHeight="1"/>
    <row r="35888" ht="15" customHeight="1"/>
    <row r="35890" ht="15" customHeight="1"/>
    <row r="35892" ht="15" customHeight="1"/>
    <row r="35894" ht="15" customHeight="1"/>
    <row r="35896" ht="15" customHeight="1"/>
    <row r="35898" ht="15" customHeight="1"/>
    <row r="35900" ht="15" customHeight="1"/>
    <row r="35902" ht="15" customHeight="1"/>
    <row r="35904" ht="15" customHeight="1"/>
    <row r="35906" ht="15" customHeight="1"/>
    <row r="35908" ht="15" customHeight="1"/>
    <row r="35910" ht="15" customHeight="1"/>
    <row r="35912" ht="15" customHeight="1"/>
    <row r="35914" ht="15" customHeight="1"/>
    <row r="35916" ht="15" customHeight="1"/>
    <row r="35918" ht="15" customHeight="1"/>
    <row r="35920" ht="15" customHeight="1"/>
    <row r="35922" ht="15" customHeight="1"/>
    <row r="35924" ht="15" customHeight="1"/>
    <row r="35926" ht="15" customHeight="1"/>
    <row r="35928" ht="15" customHeight="1"/>
    <row r="35930" ht="15" customHeight="1"/>
    <row r="35932" ht="15" customHeight="1"/>
    <row r="35934" ht="15" customHeight="1"/>
    <row r="35936" ht="15" customHeight="1"/>
    <row r="35938" ht="15" customHeight="1"/>
    <row r="35940" ht="15" customHeight="1"/>
    <row r="35942" ht="15" customHeight="1"/>
    <row r="35944" ht="15" customHeight="1"/>
    <row r="35946" ht="15" customHeight="1"/>
    <row r="35948" ht="15" customHeight="1"/>
    <row r="35950" ht="15" customHeight="1"/>
    <row r="35952" ht="15" customHeight="1"/>
    <row r="35954" ht="15" customHeight="1"/>
    <row r="35956" ht="15" customHeight="1"/>
    <row r="35958" ht="15" customHeight="1"/>
    <row r="35960" ht="15" customHeight="1"/>
    <row r="35962" ht="15" customHeight="1"/>
    <row r="35964" ht="15" customHeight="1"/>
    <row r="35966" ht="15" customHeight="1"/>
    <row r="35968" ht="15" customHeight="1"/>
    <row r="35970" ht="15" customHeight="1"/>
    <row r="35972" ht="15" customHeight="1"/>
    <row r="35974" ht="15" customHeight="1"/>
    <row r="35976" ht="15" customHeight="1"/>
    <row r="35978" ht="15" customHeight="1"/>
    <row r="35980" ht="15" customHeight="1"/>
    <row r="35982" ht="15" customHeight="1"/>
    <row r="35984" ht="15" customHeight="1"/>
    <row r="35986" ht="15" customHeight="1"/>
    <row r="35988" ht="15" customHeight="1"/>
    <row r="35990" ht="15" customHeight="1"/>
    <row r="35992" ht="15" customHeight="1"/>
    <row r="35994" ht="15" customHeight="1"/>
    <row r="35996" ht="15" customHeight="1"/>
    <row r="35998" ht="15" customHeight="1"/>
    <row r="36000" ht="15" customHeight="1"/>
    <row r="36002" ht="15" customHeight="1"/>
    <row r="36004" ht="15" customHeight="1"/>
    <row r="36006" ht="15" customHeight="1"/>
    <row r="36008" ht="15" customHeight="1"/>
    <row r="36010" ht="15" customHeight="1"/>
    <row r="36012" ht="15" customHeight="1"/>
    <row r="36014" ht="15" customHeight="1"/>
    <row r="36016" ht="15" customHeight="1"/>
    <row r="36018" ht="15" customHeight="1"/>
    <row r="36020" ht="15" customHeight="1"/>
    <row r="36022" ht="15" customHeight="1"/>
    <row r="36024" ht="15" customHeight="1"/>
    <row r="36026" ht="15" customHeight="1"/>
    <row r="36028" ht="15" customHeight="1"/>
    <row r="36030" ht="15" customHeight="1"/>
    <row r="36032" ht="15" customHeight="1"/>
    <row r="36034" ht="15" customHeight="1"/>
    <row r="36036" ht="15" customHeight="1"/>
    <row r="36038" ht="15" customHeight="1"/>
    <row r="36040" ht="15" customHeight="1"/>
    <row r="36042" ht="15" customHeight="1"/>
    <row r="36044" ht="15" customHeight="1"/>
    <row r="36046" ht="15" customHeight="1"/>
    <row r="36048" ht="15" customHeight="1"/>
    <row r="36050" ht="15" customHeight="1"/>
    <row r="36052" ht="15" customHeight="1"/>
    <row r="36054" ht="15" customHeight="1"/>
    <row r="36056" ht="15" customHeight="1"/>
    <row r="36058" ht="15" customHeight="1"/>
    <row r="36060" ht="15" customHeight="1"/>
    <row r="36062" ht="15" customHeight="1"/>
    <row r="36064" ht="15" customHeight="1"/>
    <row r="36066" ht="15" customHeight="1"/>
    <row r="36068" ht="15" customHeight="1"/>
    <row r="36070" ht="15" customHeight="1"/>
    <row r="36072" ht="15" customHeight="1"/>
    <row r="36074" ht="15" customHeight="1"/>
    <row r="36076" ht="15" customHeight="1"/>
    <row r="36078" ht="15" customHeight="1"/>
    <row r="36080" ht="15" customHeight="1"/>
    <row r="36082" ht="15" customHeight="1"/>
    <row r="36084" ht="15" customHeight="1"/>
    <row r="36086" ht="15" customHeight="1"/>
    <row r="36088" ht="15" customHeight="1"/>
    <row r="36090" ht="15" customHeight="1"/>
    <row r="36092" ht="15" customHeight="1"/>
    <row r="36094" ht="15" customHeight="1"/>
    <row r="36096" ht="15" customHeight="1"/>
    <row r="36098" ht="15" customHeight="1"/>
    <row r="36100" ht="15" customHeight="1"/>
    <row r="36102" ht="15" customHeight="1"/>
    <row r="36104" ht="15" customHeight="1"/>
    <row r="36106" ht="15" customHeight="1"/>
    <row r="36108" ht="15" customHeight="1"/>
    <row r="36110" ht="15" customHeight="1"/>
    <row r="36112" ht="15" customHeight="1"/>
    <row r="36114" ht="15" customHeight="1"/>
    <row r="36116" ht="15" customHeight="1"/>
    <row r="36118" ht="15" customHeight="1"/>
    <row r="36120" ht="15" customHeight="1"/>
    <row r="36122" ht="15" customHeight="1"/>
    <row r="36124" ht="15" customHeight="1"/>
    <row r="36126" ht="15" customHeight="1"/>
    <row r="36128" ht="15" customHeight="1"/>
    <row r="36130" ht="15" customHeight="1"/>
    <row r="36132" ht="15" customHeight="1"/>
    <row r="36134" ht="15" customHeight="1"/>
    <row r="36136" ht="15" customHeight="1"/>
    <row r="36138" ht="15" customHeight="1"/>
    <row r="36140" ht="15" customHeight="1"/>
    <row r="36142" ht="15" customHeight="1"/>
    <row r="36144" ht="15" customHeight="1"/>
    <row r="36146" ht="15" customHeight="1"/>
    <row r="36148" ht="15" customHeight="1"/>
    <row r="36150" ht="15" customHeight="1"/>
    <row r="36152" ht="15" customHeight="1"/>
    <row r="36154" ht="15" customHeight="1"/>
    <row r="36156" ht="15" customHeight="1"/>
    <row r="36158" ht="15" customHeight="1"/>
    <row r="36160" ht="15" customHeight="1"/>
    <row r="36162" ht="15" customHeight="1"/>
    <row r="36164" ht="15" customHeight="1"/>
    <row r="36166" ht="15" customHeight="1"/>
    <row r="36168" ht="15" customHeight="1"/>
    <row r="36170" ht="15" customHeight="1"/>
    <row r="36172" ht="15" customHeight="1"/>
    <row r="36174" ht="15" customHeight="1"/>
    <row r="36176" ht="15" customHeight="1"/>
    <row r="36178" ht="15" customHeight="1"/>
    <row r="36180" ht="15" customHeight="1"/>
    <row r="36182" ht="15" customHeight="1"/>
    <row r="36184" ht="15" customHeight="1"/>
    <row r="36186" ht="15" customHeight="1"/>
    <row r="36188" ht="15" customHeight="1"/>
    <row r="36190" ht="15" customHeight="1"/>
    <row r="36192" ht="15" customHeight="1"/>
    <row r="36194" ht="15" customHeight="1"/>
    <row r="36196" ht="15" customHeight="1"/>
    <row r="36198" ht="15" customHeight="1"/>
    <row r="36200" ht="15" customHeight="1"/>
    <row r="36202" ht="15" customHeight="1"/>
    <row r="36204" ht="15" customHeight="1"/>
    <row r="36206" ht="15" customHeight="1"/>
    <row r="36208" ht="15" customHeight="1"/>
    <row r="36210" ht="15" customHeight="1"/>
    <row r="36212" ht="15" customHeight="1"/>
    <row r="36214" ht="15" customHeight="1"/>
    <row r="36216" ht="15" customHeight="1"/>
    <row r="36218" ht="15" customHeight="1"/>
    <row r="36220" ht="15" customHeight="1"/>
    <row r="36222" ht="15" customHeight="1"/>
    <row r="36224" ht="15" customHeight="1"/>
    <row r="36226" ht="15" customHeight="1"/>
    <row r="36228" ht="15" customHeight="1"/>
    <row r="36230" ht="15" customHeight="1"/>
    <row r="36232" ht="15" customHeight="1"/>
    <row r="36234" ht="15" customHeight="1"/>
    <row r="36236" ht="15" customHeight="1"/>
    <row r="36238" ht="15" customHeight="1"/>
    <row r="36240" ht="15" customHeight="1"/>
    <row r="36242" ht="15" customHeight="1"/>
    <row r="36244" ht="15" customHeight="1"/>
    <row r="36246" ht="15" customHeight="1"/>
    <row r="36248" ht="15" customHeight="1"/>
    <row r="36250" ht="15" customHeight="1"/>
    <row r="36252" ht="15" customHeight="1"/>
    <row r="36254" ht="15" customHeight="1"/>
    <row r="36256" ht="15" customHeight="1"/>
    <row r="36258" ht="15" customHeight="1"/>
    <row r="36260" ht="15" customHeight="1"/>
    <row r="36262" ht="15" customHeight="1"/>
    <row r="36264" ht="15" customHeight="1"/>
    <row r="36266" ht="15" customHeight="1"/>
    <row r="36268" ht="15" customHeight="1"/>
    <row r="36270" ht="15" customHeight="1"/>
    <row r="36272" ht="15" customHeight="1"/>
    <row r="36274" ht="15" customHeight="1"/>
    <row r="36276" ht="15" customHeight="1"/>
    <row r="36278" ht="15" customHeight="1"/>
    <row r="36280" ht="15" customHeight="1"/>
    <row r="36282" ht="15" customHeight="1"/>
    <row r="36284" ht="15" customHeight="1"/>
    <row r="36286" ht="15" customHeight="1"/>
    <row r="36288" ht="15" customHeight="1"/>
    <row r="36290" ht="15" customHeight="1"/>
    <row r="36292" ht="15" customHeight="1"/>
    <row r="36294" ht="15" customHeight="1"/>
    <row r="36296" ht="15" customHeight="1"/>
    <row r="36298" ht="15" customHeight="1"/>
    <row r="36300" ht="15" customHeight="1"/>
    <row r="36302" ht="15" customHeight="1"/>
    <row r="36304" ht="15" customHeight="1"/>
    <row r="36306" ht="15" customHeight="1"/>
    <row r="36308" ht="15" customHeight="1"/>
    <row r="36310" ht="15" customHeight="1"/>
    <row r="36312" ht="15" customHeight="1"/>
    <row r="36314" ht="15" customHeight="1"/>
    <row r="36316" ht="15" customHeight="1"/>
    <row r="36318" ht="15" customHeight="1"/>
    <row r="36320" ht="15" customHeight="1"/>
    <row r="36322" ht="15" customHeight="1"/>
    <row r="36324" ht="15" customHeight="1"/>
    <row r="36326" ht="15" customHeight="1"/>
    <row r="36328" ht="15" customHeight="1"/>
    <row r="36330" ht="15" customHeight="1"/>
    <row r="36332" ht="15" customHeight="1"/>
    <row r="36334" ht="15" customHeight="1"/>
    <row r="36336" ht="15" customHeight="1"/>
    <row r="36338" ht="15" customHeight="1"/>
    <row r="36340" ht="15" customHeight="1"/>
    <row r="36342" ht="15" customHeight="1"/>
    <row r="36344" ht="15" customHeight="1"/>
    <row r="36346" ht="15" customHeight="1"/>
    <row r="36348" ht="15" customHeight="1"/>
    <row r="36350" ht="15" customHeight="1"/>
    <row r="36352" ht="15" customHeight="1"/>
    <row r="36354" ht="15" customHeight="1"/>
    <row r="36356" ht="15" customHeight="1"/>
    <row r="36358" ht="15" customHeight="1"/>
    <row r="36360" ht="15" customHeight="1"/>
    <row r="36362" ht="15" customHeight="1"/>
    <row r="36364" ht="15" customHeight="1"/>
    <row r="36366" ht="15" customHeight="1"/>
    <row r="36368" ht="15" customHeight="1"/>
    <row r="36370" ht="15" customHeight="1"/>
    <row r="36372" ht="15" customHeight="1"/>
    <row r="36374" ht="15" customHeight="1"/>
    <row r="36376" ht="15" customHeight="1"/>
    <row r="36378" ht="15" customHeight="1"/>
    <row r="36380" ht="15" customHeight="1"/>
    <row r="36382" ht="15" customHeight="1"/>
    <row r="36384" ht="15" customHeight="1"/>
    <row r="36386" ht="15" customHeight="1"/>
    <row r="36388" ht="15" customHeight="1"/>
    <row r="36390" ht="15" customHeight="1"/>
    <row r="36392" ht="15" customHeight="1"/>
    <row r="36394" ht="15" customHeight="1"/>
    <row r="36396" ht="15" customHeight="1"/>
    <row r="36398" ht="15" customHeight="1"/>
    <row r="36400" ht="15" customHeight="1"/>
    <row r="36402" ht="15" customHeight="1"/>
    <row r="36404" ht="15" customHeight="1"/>
    <row r="36406" ht="15" customHeight="1"/>
    <row r="36408" ht="15" customHeight="1"/>
    <row r="36410" ht="15" customHeight="1"/>
    <row r="36412" ht="15" customHeight="1"/>
    <row r="36414" ht="15" customHeight="1"/>
    <row r="36416" ht="15" customHeight="1"/>
    <row r="36418" ht="15" customHeight="1"/>
    <row r="36420" ht="15" customHeight="1"/>
    <row r="36422" ht="15" customHeight="1"/>
    <row r="36424" ht="15" customHeight="1"/>
    <row r="36426" ht="15" customHeight="1"/>
    <row r="36428" ht="15" customHeight="1"/>
    <row r="36430" ht="15" customHeight="1"/>
    <row r="36432" ht="15" customHeight="1"/>
    <row r="36434" ht="15" customHeight="1"/>
    <row r="36436" ht="15" customHeight="1"/>
    <row r="36438" ht="15" customHeight="1"/>
    <row r="36440" ht="15" customHeight="1"/>
    <row r="36442" ht="15" customHeight="1"/>
    <row r="36444" ht="15" customHeight="1"/>
    <row r="36446" ht="15" customHeight="1"/>
    <row r="36448" ht="15" customHeight="1"/>
    <row r="36450" ht="15" customHeight="1"/>
    <row r="36452" ht="15" customHeight="1"/>
    <row r="36454" ht="15" customHeight="1"/>
    <row r="36456" ht="15" customHeight="1"/>
    <row r="36458" ht="15" customHeight="1"/>
    <row r="36460" ht="15" customHeight="1"/>
    <row r="36462" ht="15" customHeight="1"/>
    <row r="36464" ht="15" customHeight="1"/>
    <row r="36466" ht="15" customHeight="1"/>
    <row r="36468" ht="15" customHeight="1"/>
    <row r="36470" ht="15" customHeight="1"/>
    <row r="36472" ht="15" customHeight="1"/>
    <row r="36474" ht="15" customHeight="1"/>
    <row r="36476" ht="15" customHeight="1"/>
    <row r="36478" ht="15" customHeight="1"/>
    <row r="36480" ht="15" customHeight="1"/>
    <row r="36482" ht="15" customHeight="1"/>
    <row r="36484" ht="15" customHeight="1"/>
    <row r="36486" ht="15" customHeight="1"/>
    <row r="36488" ht="15" customHeight="1"/>
    <row r="36490" ht="15" customHeight="1"/>
    <row r="36492" ht="15" customHeight="1"/>
    <row r="36494" ht="15" customHeight="1"/>
    <row r="36496" ht="15" customHeight="1"/>
    <row r="36498" ht="15" customHeight="1"/>
    <row r="36500" ht="15" customHeight="1"/>
    <row r="36502" ht="15" customHeight="1"/>
    <row r="36504" ht="15" customHeight="1"/>
    <row r="36506" ht="15" customHeight="1"/>
    <row r="36508" ht="15" customHeight="1"/>
    <row r="36510" ht="15" customHeight="1"/>
    <row r="36512" ht="15" customHeight="1"/>
    <row r="36514" ht="15" customHeight="1"/>
    <row r="36516" ht="15" customHeight="1"/>
    <row r="36518" ht="15" customHeight="1"/>
    <row r="36520" ht="15" customHeight="1"/>
    <row r="36522" ht="15" customHeight="1"/>
    <row r="36524" ht="15" customHeight="1"/>
    <row r="36526" ht="15" customHeight="1"/>
    <row r="36528" ht="15" customHeight="1"/>
    <row r="36530" ht="15" customHeight="1"/>
    <row r="36532" ht="15" customHeight="1"/>
    <row r="36534" ht="15" customHeight="1"/>
    <row r="36536" ht="15" customHeight="1"/>
    <row r="36538" ht="15" customHeight="1"/>
    <row r="36540" ht="15" customHeight="1"/>
    <row r="36542" ht="15" customHeight="1"/>
    <row r="36544" ht="15" customHeight="1"/>
    <row r="36546" ht="15" customHeight="1"/>
    <row r="36548" ht="15" customHeight="1"/>
    <row r="36550" ht="15" customHeight="1"/>
    <row r="36552" ht="15" customHeight="1"/>
    <row r="36554" ht="15" customHeight="1"/>
    <row r="36556" ht="15" customHeight="1"/>
    <row r="36558" ht="15" customHeight="1"/>
    <row r="36560" ht="15" customHeight="1"/>
    <row r="36562" ht="15" customHeight="1"/>
    <row r="36564" ht="15" customHeight="1"/>
    <row r="36566" ht="15" customHeight="1"/>
    <row r="36568" ht="15" customHeight="1"/>
    <row r="36570" ht="15" customHeight="1"/>
    <row r="36572" ht="15" customHeight="1"/>
    <row r="36574" ht="15" customHeight="1"/>
    <row r="36576" ht="15" customHeight="1"/>
    <row r="36578" ht="15" customHeight="1"/>
    <row r="36580" ht="15" customHeight="1"/>
    <row r="36582" ht="15" customHeight="1"/>
    <row r="36584" ht="15" customHeight="1"/>
    <row r="36586" ht="15" customHeight="1"/>
    <row r="36588" ht="15" customHeight="1"/>
    <row r="36590" ht="15" customHeight="1"/>
    <row r="36592" ht="15" customHeight="1"/>
    <row r="36594" ht="15" customHeight="1"/>
    <row r="36596" ht="15" customHeight="1"/>
    <row r="36598" ht="15" customHeight="1"/>
    <row r="36600" ht="15" customHeight="1"/>
    <row r="36602" ht="15" customHeight="1"/>
    <row r="36604" ht="15" customHeight="1"/>
    <row r="36606" ht="15" customHeight="1"/>
    <row r="36608" ht="15" customHeight="1"/>
    <row r="36610" ht="15" customHeight="1"/>
    <row r="36612" ht="15" customHeight="1"/>
    <row r="36614" ht="15" customHeight="1"/>
    <row r="36616" ht="15" customHeight="1"/>
    <row r="36618" ht="15" customHeight="1"/>
    <row r="36620" ht="15" customHeight="1"/>
    <row r="36622" ht="15" customHeight="1"/>
    <row r="36624" ht="15" customHeight="1"/>
    <row r="36626" ht="15" customHeight="1"/>
    <row r="36628" ht="15" customHeight="1"/>
    <row r="36630" ht="15" customHeight="1"/>
    <row r="36632" ht="15" customHeight="1"/>
    <row r="36634" ht="15" customHeight="1"/>
    <row r="36636" ht="15" customHeight="1"/>
    <row r="36638" ht="15" customHeight="1"/>
    <row r="36640" ht="15" customHeight="1"/>
    <row r="36642" ht="15" customHeight="1"/>
    <row r="36644" ht="15" customHeight="1"/>
    <row r="36646" ht="15" customHeight="1"/>
    <row r="36648" ht="15" customHeight="1"/>
    <row r="36650" ht="15" customHeight="1"/>
    <row r="36652" ht="15" customHeight="1"/>
    <row r="36654" ht="15" customHeight="1"/>
    <row r="36656" ht="15" customHeight="1"/>
    <row r="36658" ht="15" customHeight="1"/>
    <row r="36660" ht="15" customHeight="1"/>
    <row r="36662" ht="15" customHeight="1"/>
    <row r="36664" ht="15" customHeight="1"/>
    <row r="36666" ht="15" customHeight="1"/>
    <row r="36668" ht="15" customHeight="1"/>
    <row r="36670" ht="15" customHeight="1"/>
    <row r="36672" ht="15" customHeight="1"/>
    <row r="36674" ht="15" customHeight="1"/>
    <row r="36676" ht="15" customHeight="1"/>
    <row r="36678" ht="15" customHeight="1"/>
    <row r="36680" ht="15" customHeight="1"/>
    <row r="36682" ht="15" customHeight="1"/>
    <row r="36684" ht="15" customHeight="1"/>
    <row r="36686" ht="15" customHeight="1"/>
    <row r="36688" ht="15" customHeight="1"/>
    <row r="36690" ht="15" customHeight="1"/>
    <row r="36692" ht="15" customHeight="1"/>
    <row r="36694" ht="15" customHeight="1"/>
    <row r="36696" ht="15" customHeight="1"/>
    <row r="36698" ht="15" customHeight="1"/>
    <row r="36700" ht="15" customHeight="1"/>
    <row r="36702" ht="15" customHeight="1"/>
    <row r="36704" ht="15" customHeight="1"/>
    <row r="36706" ht="15" customHeight="1"/>
    <row r="36708" ht="15" customHeight="1"/>
    <row r="36710" ht="15" customHeight="1"/>
    <row r="36712" ht="15" customHeight="1"/>
    <row r="36714" ht="15" customHeight="1"/>
    <row r="36716" ht="15" customHeight="1"/>
    <row r="36718" ht="15" customHeight="1"/>
    <row r="36720" ht="15" customHeight="1"/>
    <row r="36722" ht="15" customHeight="1"/>
    <row r="36724" ht="15" customHeight="1"/>
    <row r="36726" ht="15" customHeight="1"/>
    <row r="36728" ht="15" customHeight="1"/>
    <row r="36730" ht="15" customHeight="1"/>
    <row r="36732" ht="15" customHeight="1"/>
    <row r="36734" ht="15" customHeight="1"/>
    <row r="36736" ht="15" customHeight="1"/>
    <row r="36738" ht="15" customHeight="1"/>
    <row r="36740" ht="15" customHeight="1"/>
    <row r="36742" ht="15" customHeight="1"/>
    <row r="36744" ht="15" customHeight="1"/>
    <row r="36746" ht="15" customHeight="1"/>
    <row r="36748" ht="15" customHeight="1"/>
    <row r="36750" ht="15" customHeight="1"/>
    <row r="36752" ht="15" customHeight="1"/>
    <row r="36754" ht="15" customHeight="1"/>
    <row r="36756" ht="15" customHeight="1"/>
    <row r="36758" ht="15" customHeight="1"/>
    <row r="36760" ht="15" customHeight="1"/>
    <row r="36762" ht="15" customHeight="1"/>
    <row r="36764" ht="15" customHeight="1"/>
    <row r="36766" ht="15" customHeight="1"/>
    <row r="36768" ht="15" customHeight="1"/>
    <row r="36770" ht="15" customHeight="1"/>
    <row r="36772" ht="15" customHeight="1"/>
    <row r="36774" ht="15" customHeight="1"/>
    <row r="36776" ht="15" customHeight="1"/>
    <row r="36778" ht="15" customHeight="1"/>
    <row r="36780" ht="15" customHeight="1"/>
    <row r="36782" ht="15" customHeight="1"/>
    <row r="36784" ht="15" customHeight="1"/>
    <row r="36786" ht="15" customHeight="1"/>
    <row r="36788" ht="15" customHeight="1"/>
    <row r="36790" ht="15" customHeight="1"/>
    <row r="36792" ht="15" customHeight="1"/>
    <row r="36794" ht="15" customHeight="1"/>
    <row r="36796" ht="15" customHeight="1"/>
    <row r="36798" ht="15" customHeight="1"/>
    <row r="36800" ht="15" customHeight="1"/>
    <row r="36802" ht="15" customHeight="1"/>
    <row r="36804" ht="15" customHeight="1"/>
    <row r="36806" ht="15" customHeight="1"/>
    <row r="36808" ht="15" customHeight="1"/>
    <row r="36810" ht="15" customHeight="1"/>
    <row r="36812" ht="15" customHeight="1"/>
    <row r="36814" ht="15" customHeight="1"/>
    <row r="36816" ht="15" customHeight="1"/>
    <row r="36818" ht="15" customHeight="1"/>
    <row r="36820" ht="15" customHeight="1"/>
    <row r="36822" ht="15" customHeight="1"/>
    <row r="36824" ht="15" customHeight="1"/>
    <row r="36826" ht="15" customHeight="1"/>
    <row r="36828" ht="15" customHeight="1"/>
    <row r="36830" ht="15" customHeight="1"/>
    <row r="36832" ht="15" customHeight="1"/>
    <row r="36834" ht="15" customHeight="1"/>
    <row r="36836" ht="15" customHeight="1"/>
    <row r="36838" ht="15" customHeight="1"/>
    <row r="36840" ht="15" customHeight="1"/>
    <row r="36842" ht="15" customHeight="1"/>
    <row r="36844" ht="15" customHeight="1"/>
    <row r="36846" ht="15" customHeight="1"/>
    <row r="36848" ht="15" customHeight="1"/>
    <row r="36850" ht="15" customHeight="1"/>
    <row r="36852" ht="15" customHeight="1"/>
    <row r="36854" ht="15" customHeight="1"/>
    <row r="36856" ht="15" customHeight="1"/>
    <row r="36858" ht="15" customHeight="1"/>
    <row r="36860" ht="15" customHeight="1"/>
    <row r="36862" ht="15" customHeight="1"/>
    <row r="36864" ht="15" customHeight="1"/>
    <row r="36866" ht="15" customHeight="1"/>
    <row r="36868" ht="15" customHeight="1"/>
    <row r="36870" ht="15" customHeight="1"/>
    <row r="36872" ht="15" customHeight="1"/>
    <row r="36874" ht="15" customHeight="1"/>
    <row r="36876" ht="15" customHeight="1"/>
    <row r="36878" ht="15" customHeight="1"/>
    <row r="36880" ht="15" customHeight="1"/>
    <row r="36882" ht="15" customHeight="1"/>
    <row r="36884" ht="15" customHeight="1"/>
    <row r="36886" ht="15" customHeight="1"/>
    <row r="36888" ht="15" customHeight="1"/>
    <row r="36890" ht="15" customHeight="1"/>
    <row r="36892" ht="15" customHeight="1"/>
    <row r="36894" ht="15" customHeight="1"/>
    <row r="36896" ht="15" customHeight="1"/>
    <row r="36898" ht="15" customHeight="1"/>
    <row r="36900" ht="15" customHeight="1"/>
    <row r="36902" ht="15" customHeight="1"/>
    <row r="36904" ht="15" customHeight="1"/>
    <row r="36906" ht="15" customHeight="1"/>
    <row r="36908" ht="15" customHeight="1"/>
    <row r="36910" ht="15" customHeight="1"/>
    <row r="36912" ht="15" customHeight="1"/>
    <row r="36914" ht="15" customHeight="1"/>
    <row r="36916" ht="15" customHeight="1"/>
    <row r="36918" ht="15" customHeight="1"/>
    <row r="36920" ht="15" customHeight="1"/>
    <row r="36922" ht="15" customHeight="1"/>
    <row r="36924" ht="15" customHeight="1"/>
    <row r="36926" ht="15" customHeight="1"/>
    <row r="36928" ht="15" customHeight="1"/>
    <row r="36930" ht="15" customHeight="1"/>
    <row r="36932" ht="15" customHeight="1"/>
    <row r="36934" ht="15" customHeight="1"/>
    <row r="36936" ht="15" customHeight="1"/>
    <row r="36938" ht="15" customHeight="1"/>
    <row r="36940" ht="15" customHeight="1"/>
    <row r="36942" ht="15" customHeight="1"/>
    <row r="36944" ht="15" customHeight="1"/>
    <row r="36946" ht="15" customHeight="1"/>
    <row r="36948" ht="15" customHeight="1"/>
    <row r="36950" ht="15" customHeight="1"/>
    <row r="36952" ht="15" customHeight="1"/>
    <row r="36954" ht="15" customHeight="1"/>
    <row r="36956" ht="15" customHeight="1"/>
    <row r="36958" ht="15" customHeight="1"/>
    <row r="36960" ht="15" customHeight="1"/>
    <row r="36962" ht="15" customHeight="1"/>
    <row r="36964" ht="15" customHeight="1"/>
    <row r="36966" ht="15" customHeight="1"/>
    <row r="36968" ht="15" customHeight="1"/>
    <row r="36970" ht="15" customHeight="1"/>
    <row r="36972" ht="15" customHeight="1"/>
    <row r="36974" ht="15" customHeight="1"/>
    <row r="36976" ht="15" customHeight="1"/>
    <row r="36978" ht="15" customHeight="1"/>
    <row r="36980" ht="15" customHeight="1"/>
    <row r="36982" ht="15" customHeight="1"/>
    <row r="36984" ht="15" customHeight="1"/>
    <row r="36986" ht="15" customHeight="1"/>
    <row r="36988" ht="15" customHeight="1"/>
    <row r="36990" ht="15" customHeight="1"/>
    <row r="36992" ht="15" customHeight="1"/>
    <row r="36994" ht="15" customHeight="1"/>
    <row r="36996" ht="15" customHeight="1"/>
    <row r="36998" ht="15" customHeight="1"/>
    <row r="37000" ht="15" customHeight="1"/>
    <row r="37002" ht="15" customHeight="1"/>
    <row r="37004" ht="15" customHeight="1"/>
    <row r="37006" ht="15" customHeight="1"/>
    <row r="37008" ht="15" customHeight="1"/>
    <row r="37010" ht="15" customHeight="1"/>
    <row r="37012" ht="15" customHeight="1"/>
    <row r="37014" ht="15" customHeight="1"/>
    <row r="37016" ht="15" customHeight="1"/>
    <row r="37018" ht="15" customHeight="1"/>
    <row r="37020" ht="15" customHeight="1"/>
    <row r="37022" ht="15" customHeight="1"/>
    <row r="37024" ht="15" customHeight="1"/>
    <row r="37026" ht="15" customHeight="1"/>
    <row r="37028" ht="15" customHeight="1"/>
    <row r="37030" ht="15" customHeight="1"/>
    <row r="37032" ht="15" customHeight="1"/>
    <row r="37034" ht="15" customHeight="1"/>
    <row r="37036" ht="15" customHeight="1"/>
    <row r="37038" ht="15" customHeight="1"/>
    <row r="37040" ht="15" customHeight="1"/>
    <row r="37042" ht="15" customHeight="1"/>
    <row r="37044" ht="15" customHeight="1"/>
    <row r="37046" ht="15" customHeight="1"/>
    <row r="37048" ht="15" customHeight="1"/>
    <row r="37050" ht="15" customHeight="1"/>
    <row r="37052" ht="15" customHeight="1"/>
    <row r="37054" ht="15" customHeight="1"/>
    <row r="37056" ht="15" customHeight="1"/>
    <row r="37058" ht="15" customHeight="1"/>
    <row r="37060" ht="15" customHeight="1"/>
    <row r="37062" ht="15" customHeight="1"/>
    <row r="37064" ht="15" customHeight="1"/>
    <row r="37066" ht="15" customHeight="1"/>
    <row r="37068" ht="15" customHeight="1"/>
    <row r="37070" ht="15" customHeight="1"/>
    <row r="37072" ht="15" customHeight="1"/>
    <row r="37074" ht="15" customHeight="1"/>
    <row r="37076" ht="15" customHeight="1"/>
    <row r="37078" ht="15" customHeight="1"/>
    <row r="37080" ht="15" customHeight="1"/>
    <row r="37082" ht="15" customHeight="1"/>
    <row r="37084" ht="15" customHeight="1"/>
    <row r="37086" ht="15" customHeight="1"/>
    <row r="37088" ht="15" customHeight="1"/>
    <row r="37090" ht="15" customHeight="1"/>
    <row r="37092" ht="15" customHeight="1"/>
    <row r="37094" ht="15" customHeight="1"/>
    <row r="37096" ht="15" customHeight="1"/>
    <row r="37098" ht="15" customHeight="1"/>
    <row r="37100" ht="15" customHeight="1"/>
    <row r="37102" ht="15" customHeight="1"/>
    <row r="37104" ht="15" customHeight="1"/>
    <row r="37106" ht="15" customHeight="1"/>
    <row r="37108" ht="15" customHeight="1"/>
    <row r="37110" ht="15" customHeight="1"/>
    <row r="37112" ht="15" customHeight="1"/>
    <row r="37114" ht="15" customHeight="1"/>
    <row r="37116" ht="15" customHeight="1"/>
    <row r="37118" ht="15" customHeight="1"/>
    <row r="37120" ht="15" customHeight="1"/>
    <row r="37122" ht="15" customHeight="1"/>
    <row r="37124" ht="15" customHeight="1"/>
    <row r="37126" ht="15" customHeight="1"/>
    <row r="37128" ht="15" customHeight="1"/>
    <row r="37130" ht="15" customHeight="1"/>
    <row r="37132" ht="15" customHeight="1"/>
    <row r="37134" ht="15" customHeight="1"/>
    <row r="37136" ht="15" customHeight="1"/>
    <row r="37138" ht="15" customHeight="1"/>
    <row r="37140" ht="15" customHeight="1"/>
    <row r="37142" ht="15" customHeight="1"/>
    <row r="37144" ht="15" customHeight="1"/>
    <row r="37146" ht="15" customHeight="1"/>
    <row r="37148" ht="15" customHeight="1"/>
    <row r="37150" ht="15" customHeight="1"/>
    <row r="37152" ht="15" customHeight="1"/>
    <row r="37154" ht="15" customHeight="1"/>
    <row r="37156" ht="15" customHeight="1"/>
    <row r="37158" ht="15" customHeight="1"/>
    <row r="37160" ht="15" customHeight="1"/>
    <row r="37162" ht="15" customHeight="1"/>
    <row r="37164" ht="15" customHeight="1"/>
    <row r="37166" ht="15" customHeight="1"/>
    <row r="37168" ht="15" customHeight="1"/>
    <row r="37170" ht="15" customHeight="1"/>
    <row r="37172" ht="15" customHeight="1"/>
    <row r="37174" ht="15" customHeight="1"/>
    <row r="37176" ht="15" customHeight="1"/>
    <row r="37178" ht="15" customHeight="1"/>
    <row r="37180" ht="15" customHeight="1"/>
    <row r="37182" ht="15" customHeight="1"/>
    <row r="37184" ht="15" customHeight="1"/>
    <row r="37186" ht="15" customHeight="1"/>
    <row r="37188" ht="15" customHeight="1"/>
    <row r="37190" ht="15" customHeight="1"/>
    <row r="37192" ht="15" customHeight="1"/>
    <row r="37194" ht="15" customHeight="1"/>
    <row r="37196" ht="15" customHeight="1"/>
    <row r="37198" ht="15" customHeight="1"/>
    <row r="37200" ht="15" customHeight="1"/>
    <row r="37202" ht="15" customHeight="1"/>
    <row r="37204" ht="15" customHeight="1"/>
    <row r="37206" ht="15" customHeight="1"/>
    <row r="37208" ht="15" customHeight="1"/>
    <row r="37210" ht="15" customHeight="1"/>
    <row r="37212" ht="15" customHeight="1"/>
    <row r="37214" ht="15" customHeight="1"/>
    <row r="37216" ht="15" customHeight="1"/>
    <row r="37218" ht="15" customHeight="1"/>
    <row r="37220" ht="15" customHeight="1"/>
    <row r="37222" ht="15" customHeight="1"/>
    <row r="37224" ht="15" customHeight="1"/>
    <row r="37226" ht="15" customHeight="1"/>
    <row r="37228" ht="15" customHeight="1"/>
    <row r="37230" ht="15" customHeight="1"/>
    <row r="37232" ht="15" customHeight="1"/>
    <row r="37234" ht="15" customHeight="1"/>
    <row r="37236" ht="15" customHeight="1"/>
    <row r="37238" ht="15" customHeight="1"/>
    <row r="37240" ht="15" customHeight="1"/>
    <row r="37242" ht="15" customHeight="1"/>
    <row r="37244" ht="15" customHeight="1"/>
    <row r="37246" ht="15" customHeight="1"/>
    <row r="37248" ht="15" customHeight="1"/>
    <row r="37250" ht="15" customHeight="1"/>
    <row r="37252" ht="15" customHeight="1"/>
    <row r="37254" ht="15" customHeight="1"/>
    <row r="37256" ht="15" customHeight="1"/>
    <row r="37258" ht="15" customHeight="1"/>
    <row r="37260" ht="15" customHeight="1"/>
    <row r="37262" ht="15" customHeight="1"/>
    <row r="37264" ht="15" customHeight="1"/>
    <row r="37266" ht="15" customHeight="1"/>
    <row r="37268" ht="15" customHeight="1"/>
    <row r="37270" ht="15" customHeight="1"/>
    <row r="37272" ht="15" customHeight="1"/>
    <row r="37274" ht="15" customHeight="1"/>
    <row r="37276" ht="15" customHeight="1"/>
    <row r="37278" ht="15" customHeight="1"/>
    <row r="37280" ht="15" customHeight="1"/>
    <row r="37282" ht="15" customHeight="1"/>
    <row r="37284" ht="15" customHeight="1"/>
    <row r="37286" ht="15" customHeight="1"/>
    <row r="37288" ht="15" customHeight="1"/>
    <row r="37290" ht="15" customHeight="1"/>
    <row r="37292" ht="15" customHeight="1"/>
    <row r="37294" ht="15" customHeight="1"/>
    <row r="37296" ht="15" customHeight="1"/>
    <row r="37298" ht="15" customHeight="1"/>
    <row r="37300" ht="15" customHeight="1"/>
    <row r="37302" ht="15" customHeight="1"/>
    <row r="37304" ht="15" customHeight="1"/>
    <row r="37306" ht="15" customHeight="1"/>
    <row r="37308" ht="15" customHeight="1"/>
    <row r="37310" ht="15" customHeight="1"/>
    <row r="37312" ht="15" customHeight="1"/>
    <row r="37314" ht="15" customHeight="1"/>
    <row r="37316" ht="15" customHeight="1"/>
    <row r="37318" ht="15" customHeight="1"/>
    <row r="37320" ht="15" customHeight="1"/>
    <row r="37322" ht="15" customHeight="1"/>
    <row r="37324" ht="15" customHeight="1"/>
    <row r="37326" ht="15" customHeight="1"/>
    <row r="37328" ht="15" customHeight="1"/>
    <row r="37330" ht="15" customHeight="1"/>
    <row r="37332" ht="15" customHeight="1"/>
    <row r="37334" ht="15" customHeight="1"/>
    <row r="37336" ht="15" customHeight="1"/>
    <row r="37338" ht="15" customHeight="1"/>
    <row r="37340" ht="15" customHeight="1"/>
    <row r="37342" ht="15" customHeight="1"/>
    <row r="37344" ht="15" customHeight="1"/>
    <row r="37346" ht="15" customHeight="1"/>
    <row r="37348" ht="15" customHeight="1"/>
    <row r="37350" ht="15" customHeight="1"/>
    <row r="37352" ht="15" customHeight="1"/>
    <row r="37354" ht="15" customHeight="1"/>
    <row r="37356" ht="15" customHeight="1"/>
    <row r="37358" ht="15" customHeight="1"/>
    <row r="37360" ht="15" customHeight="1"/>
    <row r="37362" ht="15" customHeight="1"/>
    <row r="37364" ht="15" customHeight="1"/>
    <row r="37366" ht="15" customHeight="1"/>
    <row r="37368" ht="15" customHeight="1"/>
    <row r="37370" ht="15" customHeight="1"/>
    <row r="37372" ht="15" customHeight="1"/>
    <row r="37374" ht="15" customHeight="1"/>
    <row r="37376" ht="15" customHeight="1"/>
    <row r="37378" ht="15" customHeight="1"/>
    <row r="37380" ht="15" customHeight="1"/>
    <row r="37382" ht="15" customHeight="1"/>
    <row r="37384" ht="15" customHeight="1"/>
    <row r="37386" ht="15" customHeight="1"/>
    <row r="37388" ht="15" customHeight="1"/>
    <row r="37390" ht="15" customHeight="1"/>
    <row r="37392" ht="15" customHeight="1"/>
    <row r="37394" ht="15" customHeight="1"/>
    <row r="37396" ht="15" customHeight="1"/>
    <row r="37398" ht="15" customHeight="1"/>
    <row r="37400" ht="15" customHeight="1"/>
    <row r="37402" ht="15" customHeight="1"/>
    <row r="37404" ht="15" customHeight="1"/>
    <row r="37406" ht="15" customHeight="1"/>
    <row r="37408" ht="15" customHeight="1"/>
    <row r="37410" ht="15" customHeight="1"/>
    <row r="37412" ht="15" customHeight="1"/>
    <row r="37414" ht="15" customHeight="1"/>
    <row r="37416" ht="15" customHeight="1"/>
    <row r="37418" ht="15" customHeight="1"/>
    <row r="37420" ht="15" customHeight="1"/>
    <row r="37422" ht="15" customHeight="1"/>
    <row r="37424" ht="15" customHeight="1"/>
    <row r="37426" ht="15" customHeight="1"/>
    <row r="37428" ht="15" customHeight="1"/>
    <row r="37430" ht="15" customHeight="1"/>
    <row r="37432" ht="15" customHeight="1"/>
    <row r="37434" ht="15" customHeight="1"/>
    <row r="37436" ht="15" customHeight="1"/>
    <row r="37438" ht="15" customHeight="1"/>
    <row r="37440" ht="15" customHeight="1"/>
    <row r="37442" ht="15" customHeight="1"/>
    <row r="37444" ht="15" customHeight="1"/>
    <row r="37446" ht="15" customHeight="1"/>
    <row r="37448" ht="15" customHeight="1"/>
    <row r="37450" ht="15" customHeight="1"/>
    <row r="37452" ht="15" customHeight="1"/>
    <row r="37454" ht="15" customHeight="1"/>
    <row r="37456" ht="15" customHeight="1"/>
    <row r="37458" ht="15" customHeight="1"/>
    <row r="37460" ht="15" customHeight="1"/>
    <row r="37462" ht="15" customHeight="1"/>
    <row r="37464" ht="15" customHeight="1"/>
    <row r="37466" ht="15" customHeight="1"/>
    <row r="37468" ht="15" customHeight="1"/>
    <row r="37470" ht="15" customHeight="1"/>
    <row r="37472" ht="15" customHeight="1"/>
    <row r="37474" ht="15" customHeight="1"/>
    <row r="37476" ht="15" customHeight="1"/>
    <row r="37478" ht="15" customHeight="1"/>
    <row r="37480" ht="15" customHeight="1"/>
    <row r="37482" ht="15" customHeight="1"/>
    <row r="37484" ht="15" customHeight="1"/>
    <row r="37486" ht="15" customHeight="1"/>
    <row r="37488" ht="15" customHeight="1"/>
    <row r="37490" ht="15" customHeight="1"/>
    <row r="37492" ht="15" customHeight="1"/>
    <row r="37494" ht="15" customHeight="1"/>
    <row r="37496" ht="15" customHeight="1"/>
    <row r="37498" ht="15" customHeight="1"/>
    <row r="37500" ht="15" customHeight="1"/>
    <row r="37502" ht="15" customHeight="1"/>
    <row r="37504" ht="15" customHeight="1"/>
    <row r="37506" ht="15" customHeight="1"/>
    <row r="37508" ht="15" customHeight="1"/>
    <row r="37510" ht="15" customHeight="1"/>
    <row r="37512" ht="15" customHeight="1"/>
    <row r="37514" ht="15" customHeight="1"/>
    <row r="37516" ht="15" customHeight="1"/>
    <row r="37518" ht="15" customHeight="1"/>
    <row r="37520" ht="15" customHeight="1"/>
    <row r="37522" ht="15" customHeight="1"/>
    <row r="37524" ht="15" customHeight="1"/>
    <row r="37526" ht="15" customHeight="1"/>
    <row r="37528" ht="15" customHeight="1"/>
    <row r="37530" ht="15" customHeight="1"/>
    <row r="37532" ht="15" customHeight="1"/>
    <row r="37534" ht="15" customHeight="1"/>
    <row r="37536" ht="15" customHeight="1"/>
    <row r="37538" ht="15" customHeight="1"/>
    <row r="37540" ht="15" customHeight="1"/>
    <row r="37542" ht="15" customHeight="1"/>
    <row r="37544" ht="15" customHeight="1"/>
    <row r="37546" ht="15" customHeight="1"/>
    <row r="37548" ht="15" customHeight="1"/>
    <row r="37550" ht="15" customHeight="1"/>
    <row r="37552" ht="15" customHeight="1"/>
    <row r="37554" ht="15" customHeight="1"/>
    <row r="37556" ht="15" customHeight="1"/>
    <row r="37558" ht="15" customHeight="1"/>
    <row r="37560" ht="15" customHeight="1"/>
    <row r="37562" ht="15" customHeight="1"/>
    <row r="37564" ht="15" customHeight="1"/>
    <row r="37566" ht="15" customHeight="1"/>
    <row r="37568" ht="15" customHeight="1"/>
    <row r="37570" ht="15" customHeight="1"/>
    <row r="37572" ht="15" customHeight="1"/>
    <row r="37574" ht="15" customHeight="1"/>
    <row r="37576" ht="15" customHeight="1"/>
    <row r="37578" ht="15" customHeight="1"/>
    <row r="37580" ht="15" customHeight="1"/>
    <row r="37582" ht="15" customHeight="1"/>
    <row r="37584" ht="15" customHeight="1"/>
    <row r="37586" ht="15" customHeight="1"/>
    <row r="37588" ht="15" customHeight="1"/>
    <row r="37590" ht="15" customHeight="1"/>
    <row r="37592" ht="15" customHeight="1"/>
    <row r="37594" ht="15" customHeight="1"/>
    <row r="37596" ht="15" customHeight="1"/>
    <row r="37598" ht="15" customHeight="1"/>
    <row r="37600" ht="15" customHeight="1"/>
    <row r="37602" ht="15" customHeight="1"/>
    <row r="37604" ht="15" customHeight="1"/>
    <row r="37606" ht="15" customHeight="1"/>
    <row r="37608" ht="15" customHeight="1"/>
    <row r="37610" ht="15" customHeight="1"/>
    <row r="37612" ht="15" customHeight="1"/>
    <row r="37614" ht="15" customHeight="1"/>
    <row r="37616" ht="15" customHeight="1"/>
    <row r="37618" ht="15" customHeight="1"/>
    <row r="37620" ht="15" customHeight="1"/>
    <row r="37622" ht="15" customHeight="1"/>
    <row r="37624" ht="15" customHeight="1"/>
    <row r="37626" ht="15" customHeight="1"/>
    <row r="37628" ht="15" customHeight="1"/>
    <row r="37630" ht="15" customHeight="1"/>
    <row r="37632" ht="15" customHeight="1"/>
    <row r="37634" ht="15" customHeight="1"/>
    <row r="37636" ht="15" customHeight="1"/>
    <row r="37638" ht="15" customHeight="1"/>
    <row r="37640" ht="15" customHeight="1"/>
    <row r="37642" ht="15" customHeight="1"/>
    <row r="37644" ht="15" customHeight="1"/>
    <row r="37646" ht="15" customHeight="1"/>
    <row r="37648" ht="15" customHeight="1"/>
    <row r="37650" ht="15" customHeight="1"/>
    <row r="37652" ht="15" customHeight="1"/>
    <row r="37654" ht="15" customHeight="1"/>
    <row r="37656" ht="15" customHeight="1"/>
    <row r="37658" ht="15" customHeight="1"/>
    <row r="37660" ht="15" customHeight="1"/>
    <row r="37662" ht="15" customHeight="1"/>
    <row r="37664" ht="15" customHeight="1"/>
    <row r="37666" ht="15" customHeight="1"/>
    <row r="37668" ht="15" customHeight="1"/>
    <row r="37670" ht="15" customHeight="1"/>
    <row r="37672" ht="15" customHeight="1"/>
    <row r="37674" ht="15" customHeight="1"/>
    <row r="37676" ht="15" customHeight="1"/>
    <row r="37678" ht="15" customHeight="1"/>
    <row r="37680" ht="15" customHeight="1"/>
    <row r="37682" ht="15" customHeight="1"/>
    <row r="37684" ht="15" customHeight="1"/>
    <row r="37686" ht="15" customHeight="1"/>
    <row r="37688" ht="15" customHeight="1"/>
    <row r="37690" ht="15" customHeight="1"/>
    <row r="37692" ht="15" customHeight="1"/>
    <row r="37694" ht="15" customHeight="1"/>
    <row r="37696" ht="15" customHeight="1"/>
    <row r="37698" ht="15" customHeight="1"/>
    <row r="37700" ht="15" customHeight="1"/>
    <row r="37702" ht="15" customHeight="1"/>
    <row r="37704" ht="15" customHeight="1"/>
    <row r="37706" ht="15" customHeight="1"/>
    <row r="37708" ht="15" customHeight="1"/>
    <row r="37710" ht="15" customHeight="1"/>
    <row r="37712" ht="15" customHeight="1"/>
    <row r="37714" ht="15" customHeight="1"/>
    <row r="37716" ht="15" customHeight="1"/>
    <row r="37718" ht="15" customHeight="1"/>
    <row r="37720" ht="15" customHeight="1"/>
    <row r="37722" ht="15" customHeight="1"/>
    <row r="37724" ht="15" customHeight="1"/>
    <row r="37726" ht="15" customHeight="1"/>
    <row r="37728" ht="15" customHeight="1"/>
    <row r="37730" ht="15" customHeight="1"/>
    <row r="37732" ht="15" customHeight="1"/>
    <row r="37734" ht="15" customHeight="1"/>
    <row r="37736" ht="15" customHeight="1"/>
    <row r="37738" ht="15" customHeight="1"/>
    <row r="37740" ht="15" customHeight="1"/>
    <row r="37742" ht="15" customHeight="1"/>
    <row r="37744" ht="15" customHeight="1"/>
    <row r="37746" ht="15" customHeight="1"/>
    <row r="37748" ht="15" customHeight="1"/>
    <row r="37750" ht="15" customHeight="1"/>
    <row r="37752" ht="15" customHeight="1"/>
    <row r="37754" ht="15" customHeight="1"/>
    <row r="37756" ht="15" customHeight="1"/>
    <row r="37758" ht="15" customHeight="1"/>
    <row r="37760" ht="15" customHeight="1"/>
    <row r="37762" ht="15" customHeight="1"/>
    <row r="37764" ht="15" customHeight="1"/>
    <row r="37766" ht="15" customHeight="1"/>
    <row r="37768" ht="15" customHeight="1"/>
    <row r="37770" ht="15" customHeight="1"/>
    <row r="37772" ht="15" customHeight="1"/>
    <row r="37774" ht="15" customHeight="1"/>
    <row r="37776" ht="15" customHeight="1"/>
    <row r="37778" ht="15" customHeight="1"/>
    <row r="37780" ht="15" customHeight="1"/>
    <row r="37782" ht="15" customHeight="1"/>
    <row r="37784" ht="15" customHeight="1"/>
    <row r="37786" ht="15" customHeight="1"/>
    <row r="37788" ht="15" customHeight="1"/>
    <row r="37790" ht="15" customHeight="1"/>
    <row r="37792" ht="15" customHeight="1"/>
    <row r="37794" ht="15" customHeight="1"/>
    <row r="37796" ht="15" customHeight="1"/>
    <row r="37798" ht="15" customHeight="1"/>
    <row r="37800" ht="15" customHeight="1"/>
    <row r="37802" ht="15" customHeight="1"/>
    <row r="37804" ht="15" customHeight="1"/>
    <row r="37806" ht="15" customHeight="1"/>
    <row r="37808" ht="15" customHeight="1"/>
    <row r="37810" ht="15" customHeight="1"/>
    <row r="37812" ht="15" customHeight="1"/>
    <row r="37814" ht="15" customHeight="1"/>
    <row r="37816" ht="15" customHeight="1"/>
    <row r="37818" ht="15" customHeight="1"/>
    <row r="37820" ht="15" customHeight="1"/>
    <row r="37822" ht="15" customHeight="1"/>
    <row r="37824" ht="15" customHeight="1"/>
    <row r="37826" ht="15" customHeight="1"/>
    <row r="37828" ht="15" customHeight="1"/>
    <row r="37830" ht="15" customHeight="1"/>
    <row r="37832" ht="15" customHeight="1"/>
    <row r="37834" ht="15" customHeight="1"/>
    <row r="37836" ht="15" customHeight="1"/>
    <row r="37838" ht="15" customHeight="1"/>
    <row r="37840" ht="15" customHeight="1"/>
    <row r="37842" ht="15" customHeight="1"/>
    <row r="37844" ht="15" customHeight="1"/>
    <row r="37846" ht="15" customHeight="1"/>
    <row r="37848" ht="15" customHeight="1"/>
    <row r="37850" ht="15" customHeight="1"/>
    <row r="37852" ht="15" customHeight="1"/>
    <row r="37854" ht="15" customHeight="1"/>
    <row r="37856" ht="15" customHeight="1"/>
    <row r="37858" ht="15" customHeight="1"/>
    <row r="37860" ht="15" customHeight="1"/>
    <row r="37862" ht="15" customHeight="1"/>
    <row r="37864" ht="15" customHeight="1"/>
    <row r="37866" ht="15" customHeight="1"/>
    <row r="37868" ht="15" customHeight="1"/>
    <row r="37870" ht="15" customHeight="1"/>
    <row r="37872" ht="15" customHeight="1"/>
    <row r="37874" ht="15" customHeight="1"/>
    <row r="37876" ht="15" customHeight="1"/>
    <row r="37878" ht="15" customHeight="1"/>
    <row r="37880" ht="15" customHeight="1"/>
    <row r="37882" ht="15" customHeight="1"/>
    <row r="37884" ht="15" customHeight="1"/>
    <row r="37886" ht="15" customHeight="1"/>
    <row r="37888" ht="15" customHeight="1"/>
    <row r="37890" ht="15" customHeight="1"/>
    <row r="37892" ht="15" customHeight="1"/>
    <row r="37894" ht="15" customHeight="1"/>
    <row r="37896" ht="15" customHeight="1"/>
    <row r="37898" ht="15" customHeight="1"/>
    <row r="37900" ht="15" customHeight="1"/>
    <row r="37902" ht="15" customHeight="1"/>
    <row r="37904" ht="15" customHeight="1"/>
    <row r="37906" ht="15" customHeight="1"/>
    <row r="37908" ht="15" customHeight="1"/>
    <row r="37910" ht="15" customHeight="1"/>
    <row r="37912" ht="15" customHeight="1"/>
    <row r="37914" ht="15" customHeight="1"/>
    <row r="37916" ht="15" customHeight="1"/>
    <row r="37918" ht="15" customHeight="1"/>
    <row r="37920" ht="15" customHeight="1"/>
    <row r="37922" ht="15" customHeight="1"/>
    <row r="37924" ht="15" customHeight="1"/>
    <row r="37926" ht="15" customHeight="1"/>
    <row r="37928" ht="15" customHeight="1"/>
    <row r="37930" ht="15" customHeight="1"/>
    <row r="37932" ht="15" customHeight="1"/>
    <row r="37934" ht="15" customHeight="1"/>
    <row r="37936" ht="15" customHeight="1"/>
    <row r="37938" ht="15" customHeight="1"/>
    <row r="37940" ht="15" customHeight="1"/>
    <row r="37942" ht="15" customHeight="1"/>
    <row r="37944" ht="15" customHeight="1"/>
    <row r="37946" ht="15" customHeight="1"/>
    <row r="37948" ht="15" customHeight="1"/>
    <row r="37950" ht="15" customHeight="1"/>
    <row r="37952" ht="15" customHeight="1"/>
    <row r="37954" ht="15" customHeight="1"/>
    <row r="37956" ht="15" customHeight="1"/>
    <row r="37958" ht="15" customHeight="1"/>
    <row r="37960" ht="15" customHeight="1"/>
    <row r="37962" ht="15" customHeight="1"/>
    <row r="37964" ht="15" customHeight="1"/>
    <row r="37966" ht="15" customHeight="1"/>
    <row r="37968" ht="15" customHeight="1"/>
    <row r="37970" ht="15" customHeight="1"/>
    <row r="37972" ht="15" customHeight="1"/>
    <row r="37974" ht="15" customHeight="1"/>
    <row r="37976" ht="15" customHeight="1"/>
    <row r="37978" ht="15" customHeight="1"/>
    <row r="37980" ht="15" customHeight="1"/>
    <row r="37982" ht="15" customHeight="1"/>
    <row r="37984" ht="15" customHeight="1"/>
    <row r="37986" ht="15" customHeight="1"/>
    <row r="37988" ht="15" customHeight="1"/>
    <row r="37990" ht="15" customHeight="1"/>
    <row r="37992" ht="15" customHeight="1"/>
    <row r="37994" ht="15" customHeight="1"/>
    <row r="37996" ht="15" customHeight="1"/>
    <row r="37998" ht="15" customHeight="1"/>
    <row r="38000" ht="15" customHeight="1"/>
    <row r="38002" ht="15" customHeight="1"/>
    <row r="38004" ht="15" customHeight="1"/>
    <row r="38006" ht="15" customHeight="1"/>
    <row r="38008" ht="15" customHeight="1"/>
    <row r="38010" ht="15" customHeight="1"/>
    <row r="38012" ht="15" customHeight="1"/>
    <row r="38014" ht="15" customHeight="1"/>
    <row r="38016" ht="15" customHeight="1"/>
    <row r="38018" ht="15" customHeight="1"/>
    <row r="38020" ht="15" customHeight="1"/>
    <row r="38022" ht="15" customHeight="1"/>
    <row r="38024" ht="15" customHeight="1"/>
    <row r="38026" ht="15" customHeight="1"/>
    <row r="38028" ht="15" customHeight="1"/>
    <row r="38030" ht="15" customHeight="1"/>
    <row r="38032" ht="15" customHeight="1"/>
    <row r="38034" ht="15" customHeight="1"/>
    <row r="38036" ht="15" customHeight="1"/>
    <row r="38038" ht="15" customHeight="1"/>
    <row r="38040" ht="15" customHeight="1"/>
    <row r="38042" ht="15" customHeight="1"/>
    <row r="38044" ht="15" customHeight="1"/>
    <row r="38046" ht="15" customHeight="1"/>
    <row r="38048" ht="15" customHeight="1"/>
    <row r="38050" ht="15" customHeight="1"/>
    <row r="38052" ht="15" customHeight="1"/>
    <row r="38054" ht="15" customHeight="1"/>
    <row r="38056" ht="15" customHeight="1"/>
    <row r="38058" ht="15" customHeight="1"/>
    <row r="38060" ht="15" customHeight="1"/>
    <row r="38062" ht="15" customHeight="1"/>
    <row r="38064" ht="15" customHeight="1"/>
    <row r="38066" ht="15" customHeight="1"/>
    <row r="38068" ht="15" customHeight="1"/>
    <row r="38070" ht="15" customHeight="1"/>
    <row r="38072" ht="15" customHeight="1"/>
    <row r="38074" ht="15" customHeight="1"/>
    <row r="38076" ht="15" customHeight="1"/>
    <row r="38078" ht="15" customHeight="1"/>
    <row r="38080" ht="15" customHeight="1"/>
    <row r="38082" ht="15" customHeight="1"/>
    <row r="38084" ht="15" customHeight="1"/>
    <row r="38086" ht="15" customHeight="1"/>
    <row r="38088" ht="15" customHeight="1"/>
    <row r="38090" ht="15" customHeight="1"/>
    <row r="38092" ht="15" customHeight="1"/>
    <row r="38094" ht="15" customHeight="1"/>
    <row r="38096" ht="15" customHeight="1"/>
    <row r="38098" ht="15" customHeight="1"/>
    <row r="38100" ht="15" customHeight="1"/>
    <row r="38102" ht="15" customHeight="1"/>
    <row r="38104" ht="15" customHeight="1"/>
    <row r="38106" ht="15" customHeight="1"/>
    <row r="38108" ht="15" customHeight="1"/>
    <row r="38110" ht="15" customHeight="1"/>
    <row r="38112" ht="15" customHeight="1"/>
    <row r="38114" ht="15" customHeight="1"/>
    <row r="38116" ht="15" customHeight="1"/>
    <row r="38118" ht="15" customHeight="1"/>
    <row r="38120" ht="15" customHeight="1"/>
    <row r="38122" ht="15" customHeight="1"/>
    <row r="38124" ht="15" customHeight="1"/>
    <row r="38126" ht="15" customHeight="1"/>
    <row r="38128" ht="15" customHeight="1"/>
    <row r="38130" ht="15" customHeight="1"/>
    <row r="38132" ht="15" customHeight="1"/>
    <row r="38134" ht="15" customHeight="1"/>
    <row r="38136" ht="15" customHeight="1"/>
    <row r="38138" ht="15" customHeight="1"/>
    <row r="38140" ht="15" customHeight="1"/>
    <row r="38142" ht="15" customHeight="1"/>
    <row r="38144" ht="15" customHeight="1"/>
    <row r="38146" ht="15" customHeight="1"/>
    <row r="38148" ht="15" customHeight="1"/>
    <row r="38150" ht="15" customHeight="1"/>
    <row r="38152" ht="15" customHeight="1"/>
    <row r="38154" ht="15" customHeight="1"/>
    <row r="38156" ht="15" customHeight="1"/>
    <row r="38158" ht="15" customHeight="1"/>
    <row r="38160" ht="15" customHeight="1"/>
    <row r="38162" ht="15" customHeight="1"/>
    <row r="38164" ht="15" customHeight="1"/>
    <row r="38166" ht="15" customHeight="1"/>
    <row r="38168" ht="15" customHeight="1"/>
    <row r="38170" ht="15" customHeight="1"/>
    <row r="38172" ht="15" customHeight="1"/>
    <row r="38174" ht="15" customHeight="1"/>
    <row r="38176" ht="15" customHeight="1"/>
    <row r="38178" ht="15" customHeight="1"/>
    <row r="38180" ht="15" customHeight="1"/>
    <row r="38182" ht="15" customHeight="1"/>
    <row r="38184" ht="15" customHeight="1"/>
    <row r="38186" ht="15" customHeight="1"/>
    <row r="38188" ht="15" customHeight="1"/>
    <row r="38190" ht="15" customHeight="1"/>
    <row r="38192" ht="15" customHeight="1"/>
    <row r="38194" ht="15" customHeight="1"/>
    <row r="38196" ht="15" customHeight="1"/>
    <row r="38198" ht="15" customHeight="1"/>
    <row r="38200" ht="15" customHeight="1"/>
    <row r="38202" ht="15" customHeight="1"/>
    <row r="38204" ht="15" customHeight="1"/>
    <row r="38206" ht="15" customHeight="1"/>
    <row r="38208" ht="15" customHeight="1"/>
    <row r="38210" ht="15" customHeight="1"/>
    <row r="38212" ht="15" customHeight="1"/>
    <row r="38214" ht="15" customHeight="1"/>
    <row r="38216" ht="15" customHeight="1"/>
    <row r="38218" ht="15" customHeight="1"/>
    <row r="38220" ht="15" customHeight="1"/>
    <row r="38222" ht="15" customHeight="1"/>
    <row r="38224" ht="15" customHeight="1"/>
    <row r="38226" ht="15" customHeight="1"/>
    <row r="38228" ht="15" customHeight="1"/>
    <row r="38230" ht="15" customHeight="1"/>
    <row r="38232" ht="15" customHeight="1"/>
    <row r="38234" ht="15" customHeight="1"/>
    <row r="38236" ht="15" customHeight="1"/>
    <row r="38238" ht="15" customHeight="1"/>
    <row r="38240" ht="15" customHeight="1"/>
    <row r="38242" ht="15" customHeight="1"/>
    <row r="38244" ht="15" customHeight="1"/>
    <row r="38246" ht="15" customHeight="1"/>
    <row r="38248" ht="15" customHeight="1"/>
    <row r="38250" ht="15" customHeight="1"/>
    <row r="38252" ht="15" customHeight="1"/>
    <row r="38254" ht="15" customHeight="1"/>
    <row r="38256" ht="15" customHeight="1"/>
    <row r="38258" ht="15" customHeight="1"/>
    <row r="38260" ht="15" customHeight="1"/>
    <row r="38262" ht="15" customHeight="1"/>
    <row r="38264" ht="15" customHeight="1"/>
    <row r="38266" ht="15" customHeight="1"/>
    <row r="38268" ht="15" customHeight="1"/>
    <row r="38270" ht="15" customHeight="1"/>
    <row r="38272" ht="15" customHeight="1"/>
    <row r="38274" ht="15" customHeight="1"/>
    <row r="38276" ht="15" customHeight="1"/>
    <row r="38278" ht="15" customHeight="1"/>
    <row r="38280" ht="15" customHeight="1"/>
    <row r="38282" ht="15" customHeight="1"/>
    <row r="38284" ht="15" customHeight="1"/>
    <row r="38286" ht="15" customHeight="1"/>
    <row r="38288" ht="15" customHeight="1"/>
    <row r="38290" ht="15" customHeight="1"/>
    <row r="38292" ht="15" customHeight="1"/>
    <row r="38294" ht="15" customHeight="1"/>
    <row r="38296" ht="15" customHeight="1"/>
    <row r="38298" ht="15" customHeight="1"/>
    <row r="38300" ht="15" customHeight="1"/>
    <row r="38302" ht="15" customHeight="1"/>
    <row r="38304" ht="15" customHeight="1"/>
    <row r="38306" ht="15" customHeight="1"/>
    <row r="38308" ht="15" customHeight="1"/>
    <row r="38310" ht="15" customHeight="1"/>
    <row r="38312" ht="15" customHeight="1"/>
    <row r="38314" ht="15" customHeight="1"/>
    <row r="38316" ht="15" customHeight="1"/>
    <row r="38318" ht="15" customHeight="1"/>
    <row r="38320" ht="15" customHeight="1"/>
    <row r="38322" ht="15" customHeight="1"/>
    <row r="38324" ht="15" customHeight="1"/>
    <row r="38326" ht="15" customHeight="1"/>
    <row r="38328" ht="15" customHeight="1"/>
    <row r="38330" ht="15" customHeight="1"/>
    <row r="38332" ht="15" customHeight="1"/>
    <row r="38334" ht="15" customHeight="1"/>
    <row r="38336" ht="15" customHeight="1"/>
    <row r="38338" ht="15" customHeight="1"/>
    <row r="38340" ht="15" customHeight="1"/>
    <row r="38342" ht="15" customHeight="1"/>
    <row r="38344" ht="15" customHeight="1"/>
    <row r="38346" ht="15" customHeight="1"/>
    <row r="38348" ht="15" customHeight="1"/>
    <row r="38350" ht="15" customHeight="1"/>
    <row r="38352" ht="15" customHeight="1"/>
    <row r="38354" ht="15" customHeight="1"/>
    <row r="38356" ht="15" customHeight="1"/>
    <row r="38358" ht="15" customHeight="1"/>
    <row r="38360" ht="15" customHeight="1"/>
    <row r="38362" ht="15" customHeight="1"/>
    <row r="38364" ht="15" customHeight="1"/>
    <row r="38366" ht="15" customHeight="1"/>
    <row r="38368" ht="15" customHeight="1"/>
    <row r="38370" ht="15" customHeight="1"/>
    <row r="38372" ht="15" customHeight="1"/>
    <row r="38374" ht="15" customHeight="1"/>
    <row r="38376" ht="15" customHeight="1"/>
    <row r="38378" ht="15" customHeight="1"/>
    <row r="38380" ht="15" customHeight="1"/>
    <row r="38382" ht="15" customHeight="1"/>
    <row r="38384" ht="15" customHeight="1"/>
    <row r="38386" ht="15" customHeight="1"/>
    <row r="38388" ht="15" customHeight="1"/>
    <row r="38390" ht="15" customHeight="1"/>
    <row r="38392" ht="15" customHeight="1"/>
    <row r="38394" ht="15" customHeight="1"/>
    <row r="38396" ht="15" customHeight="1"/>
    <row r="38398" ht="15" customHeight="1"/>
    <row r="38400" ht="15" customHeight="1"/>
    <row r="38402" ht="15" customHeight="1"/>
    <row r="38404" ht="15" customHeight="1"/>
    <row r="38406" ht="15" customHeight="1"/>
    <row r="38408" ht="15" customHeight="1"/>
    <row r="38410" ht="15" customHeight="1"/>
    <row r="38412" ht="15" customHeight="1"/>
    <row r="38414" ht="15" customHeight="1"/>
    <row r="38416" ht="15" customHeight="1"/>
    <row r="38418" ht="15" customHeight="1"/>
    <row r="38420" ht="15" customHeight="1"/>
    <row r="38422" ht="15" customHeight="1"/>
    <row r="38424" ht="15" customHeight="1"/>
    <row r="38426" ht="15" customHeight="1"/>
    <row r="38428" ht="15" customHeight="1"/>
    <row r="38430" ht="15" customHeight="1"/>
    <row r="38432" ht="15" customHeight="1"/>
    <row r="38434" ht="15" customHeight="1"/>
    <row r="38436" ht="15" customHeight="1"/>
    <row r="38438" ht="15" customHeight="1"/>
    <row r="38440" ht="15" customHeight="1"/>
    <row r="38442" ht="15" customHeight="1"/>
    <row r="38444" ht="15" customHeight="1"/>
    <row r="38446" ht="15" customHeight="1"/>
    <row r="38448" ht="15" customHeight="1"/>
    <row r="38450" ht="15" customHeight="1"/>
    <row r="38452" ht="15" customHeight="1"/>
    <row r="38454" ht="15" customHeight="1"/>
    <row r="38456" ht="15" customHeight="1"/>
    <row r="38458" ht="15" customHeight="1"/>
    <row r="38460" ht="15" customHeight="1"/>
    <row r="38462" ht="15" customHeight="1"/>
    <row r="38464" ht="15" customHeight="1"/>
    <row r="38466" ht="15" customHeight="1"/>
    <row r="38468" ht="15" customHeight="1"/>
    <row r="38470" ht="15" customHeight="1"/>
    <row r="38472" ht="15" customHeight="1"/>
    <row r="38474" ht="15" customHeight="1"/>
    <row r="38476" ht="15" customHeight="1"/>
    <row r="38478" ht="15" customHeight="1"/>
    <row r="38480" ht="15" customHeight="1"/>
    <row r="38482" ht="15" customHeight="1"/>
    <row r="38484" ht="15" customHeight="1"/>
    <row r="38486" ht="15" customHeight="1"/>
    <row r="38488" ht="15" customHeight="1"/>
    <row r="38490" ht="15" customHeight="1"/>
    <row r="38492" ht="15" customHeight="1"/>
    <row r="38494" ht="15" customHeight="1"/>
    <row r="38496" ht="15" customHeight="1"/>
    <row r="38498" ht="15" customHeight="1"/>
    <row r="38500" ht="15" customHeight="1"/>
    <row r="38502" ht="15" customHeight="1"/>
    <row r="38504" ht="15" customHeight="1"/>
    <row r="38506" ht="15" customHeight="1"/>
    <row r="38508" ht="15" customHeight="1"/>
    <row r="38510" ht="15" customHeight="1"/>
    <row r="38512" ht="15" customHeight="1"/>
    <row r="38514" ht="15" customHeight="1"/>
    <row r="38516" ht="15" customHeight="1"/>
    <row r="38518" ht="15" customHeight="1"/>
    <row r="38520" ht="15" customHeight="1"/>
    <row r="38522" ht="15" customHeight="1"/>
    <row r="38524" ht="15" customHeight="1"/>
    <row r="38526" ht="15" customHeight="1"/>
    <row r="38528" ht="15" customHeight="1"/>
    <row r="38530" ht="15" customHeight="1"/>
    <row r="38532" ht="15" customHeight="1"/>
    <row r="38534" ht="15" customHeight="1"/>
    <row r="38536" ht="15" customHeight="1"/>
    <row r="38538" ht="15" customHeight="1"/>
    <row r="38540" ht="15" customHeight="1"/>
    <row r="38542" ht="15" customHeight="1"/>
    <row r="38544" ht="15" customHeight="1"/>
    <row r="38546" ht="15" customHeight="1"/>
    <row r="38548" ht="15" customHeight="1"/>
    <row r="38550" ht="15" customHeight="1"/>
    <row r="38552" ht="15" customHeight="1"/>
    <row r="38554" ht="15" customHeight="1"/>
    <row r="38556" ht="15" customHeight="1"/>
    <row r="38558" ht="15" customHeight="1"/>
    <row r="38560" ht="15" customHeight="1"/>
    <row r="38562" ht="15" customHeight="1"/>
    <row r="38564" ht="15" customHeight="1"/>
    <row r="38566" ht="15" customHeight="1"/>
    <row r="38568" ht="15" customHeight="1"/>
    <row r="38570" ht="15" customHeight="1"/>
    <row r="38572" ht="15" customHeight="1"/>
    <row r="38574" ht="15" customHeight="1"/>
    <row r="38576" ht="15" customHeight="1"/>
    <row r="38578" ht="15" customHeight="1"/>
    <row r="38580" ht="15" customHeight="1"/>
    <row r="38582" ht="15" customHeight="1"/>
    <row r="38584" ht="15" customHeight="1"/>
    <row r="38586" ht="15" customHeight="1"/>
    <row r="38588" ht="15" customHeight="1"/>
    <row r="38590" ht="15" customHeight="1"/>
    <row r="38592" ht="15" customHeight="1"/>
    <row r="38594" ht="15" customHeight="1"/>
    <row r="38596" ht="15" customHeight="1"/>
    <row r="38598" ht="15" customHeight="1"/>
    <row r="38600" ht="15" customHeight="1"/>
    <row r="38602" ht="15" customHeight="1"/>
    <row r="38604" ht="15" customHeight="1"/>
    <row r="38606" ht="15" customHeight="1"/>
    <row r="38608" ht="15" customHeight="1"/>
    <row r="38610" ht="15" customHeight="1"/>
    <row r="38612" ht="15" customHeight="1"/>
    <row r="38614" ht="15" customHeight="1"/>
    <row r="38616" ht="15" customHeight="1"/>
    <row r="38618" ht="15" customHeight="1"/>
    <row r="38620" ht="15" customHeight="1"/>
    <row r="38622" ht="15" customHeight="1"/>
    <row r="38624" ht="15" customHeight="1"/>
    <row r="38626" ht="15" customHeight="1"/>
    <row r="38628" ht="15" customHeight="1"/>
    <row r="38630" ht="15" customHeight="1"/>
    <row r="38632" ht="15" customHeight="1"/>
    <row r="38634" ht="15" customHeight="1"/>
    <row r="38636" ht="15" customHeight="1"/>
    <row r="38638" ht="15" customHeight="1"/>
    <row r="38640" ht="15" customHeight="1"/>
    <row r="38642" ht="15" customHeight="1"/>
    <row r="38644" ht="15" customHeight="1"/>
    <row r="38646" ht="15" customHeight="1"/>
    <row r="38648" ht="15" customHeight="1"/>
    <row r="38650" ht="15" customHeight="1"/>
    <row r="38652" ht="15" customHeight="1"/>
    <row r="38654" ht="15" customHeight="1"/>
    <row r="38656" ht="15" customHeight="1"/>
    <row r="38658" ht="15" customHeight="1"/>
    <row r="38660" ht="15" customHeight="1"/>
    <row r="38662" ht="15" customHeight="1"/>
    <row r="38664" ht="15" customHeight="1"/>
    <row r="38666" ht="15" customHeight="1"/>
    <row r="38668" ht="15" customHeight="1"/>
    <row r="38670" ht="15" customHeight="1"/>
    <row r="38672" ht="15" customHeight="1"/>
    <row r="38674" ht="15" customHeight="1"/>
    <row r="38676" ht="15" customHeight="1"/>
    <row r="38678" ht="15" customHeight="1"/>
    <row r="38680" ht="15" customHeight="1"/>
    <row r="38682" ht="15" customHeight="1"/>
    <row r="38684" ht="15" customHeight="1"/>
    <row r="38686" ht="15" customHeight="1"/>
    <row r="38688" ht="15" customHeight="1"/>
    <row r="38690" ht="15" customHeight="1"/>
    <row r="38692" ht="15" customHeight="1"/>
    <row r="38694" ht="15" customHeight="1"/>
    <row r="38696" ht="15" customHeight="1"/>
    <row r="38698" ht="15" customHeight="1"/>
    <row r="38700" ht="15" customHeight="1"/>
    <row r="38702" ht="15" customHeight="1"/>
    <row r="38704" ht="15" customHeight="1"/>
    <row r="38706" ht="15" customHeight="1"/>
    <row r="38708" ht="15" customHeight="1"/>
    <row r="38710" ht="15" customHeight="1"/>
    <row r="38712" ht="15" customHeight="1"/>
    <row r="38714" ht="15" customHeight="1"/>
    <row r="38716" ht="15" customHeight="1"/>
    <row r="38718" ht="15" customHeight="1"/>
    <row r="38720" ht="15" customHeight="1"/>
    <row r="38722" ht="15" customHeight="1"/>
    <row r="38724" ht="15" customHeight="1"/>
    <row r="38726" ht="15" customHeight="1"/>
    <row r="38728" ht="15" customHeight="1"/>
    <row r="38730" ht="15" customHeight="1"/>
    <row r="38732" ht="15" customHeight="1"/>
    <row r="38734" ht="15" customHeight="1"/>
    <row r="38736" ht="15" customHeight="1"/>
    <row r="38738" ht="15" customHeight="1"/>
    <row r="38740" ht="15" customHeight="1"/>
    <row r="38742" ht="15" customHeight="1"/>
    <row r="38744" ht="15" customHeight="1"/>
    <row r="38746" ht="15" customHeight="1"/>
    <row r="38748" ht="15" customHeight="1"/>
    <row r="38750" ht="15" customHeight="1"/>
    <row r="38752" ht="15" customHeight="1"/>
    <row r="38754" ht="15" customHeight="1"/>
    <row r="38756" ht="15" customHeight="1"/>
    <row r="38758" ht="15" customHeight="1"/>
    <row r="38760" ht="15" customHeight="1"/>
    <row r="38762" ht="15" customHeight="1"/>
    <row r="38764" ht="15" customHeight="1"/>
    <row r="38766" ht="15" customHeight="1"/>
    <row r="38768" ht="15" customHeight="1"/>
    <row r="38770" ht="15" customHeight="1"/>
    <row r="38772" ht="15" customHeight="1"/>
    <row r="38774" ht="15" customHeight="1"/>
    <row r="38776" ht="15" customHeight="1"/>
    <row r="38778" ht="15" customHeight="1"/>
    <row r="38780" ht="15" customHeight="1"/>
    <row r="38782" ht="15" customHeight="1"/>
    <row r="38784" ht="15" customHeight="1"/>
    <row r="38786" ht="15" customHeight="1"/>
    <row r="38788" ht="15" customHeight="1"/>
    <row r="38790" ht="15" customHeight="1"/>
    <row r="38792" ht="15" customHeight="1"/>
    <row r="38794" ht="15" customHeight="1"/>
    <row r="38796" ht="15" customHeight="1"/>
    <row r="38798" ht="15" customHeight="1"/>
    <row r="38800" ht="15" customHeight="1"/>
    <row r="38802" ht="15" customHeight="1"/>
    <row r="38804" ht="15" customHeight="1"/>
    <row r="38806" ht="15" customHeight="1"/>
    <row r="38808" ht="15" customHeight="1"/>
    <row r="38810" ht="15" customHeight="1"/>
    <row r="38812" ht="15" customHeight="1"/>
    <row r="38814" ht="15" customHeight="1"/>
    <row r="38816" ht="15" customHeight="1"/>
    <row r="38818" ht="15" customHeight="1"/>
    <row r="38820" ht="15" customHeight="1"/>
    <row r="38822" ht="15" customHeight="1"/>
    <row r="38824" ht="15" customHeight="1"/>
    <row r="38826" ht="15" customHeight="1"/>
    <row r="38828" ht="15" customHeight="1"/>
    <row r="38830" ht="15" customHeight="1"/>
    <row r="38832" ht="15" customHeight="1"/>
    <row r="38834" ht="15" customHeight="1"/>
    <row r="38836" ht="15" customHeight="1"/>
    <row r="38838" ht="15" customHeight="1"/>
    <row r="38840" ht="15" customHeight="1"/>
    <row r="38842" ht="15" customHeight="1"/>
    <row r="38844" ht="15" customHeight="1"/>
    <row r="38846" ht="15" customHeight="1"/>
    <row r="38848" ht="15" customHeight="1"/>
    <row r="38850" ht="15" customHeight="1"/>
    <row r="38852" ht="15" customHeight="1"/>
    <row r="38854" ht="15" customHeight="1"/>
    <row r="38856" ht="15" customHeight="1"/>
    <row r="38858" ht="15" customHeight="1"/>
    <row r="38860" ht="15" customHeight="1"/>
    <row r="38862" ht="15" customHeight="1"/>
    <row r="38864" ht="15" customHeight="1"/>
    <row r="38866" ht="15" customHeight="1"/>
    <row r="38868" ht="15" customHeight="1"/>
    <row r="38870" ht="15" customHeight="1"/>
    <row r="38872" ht="15" customHeight="1"/>
    <row r="38874" ht="15" customHeight="1"/>
    <row r="38876" ht="15" customHeight="1"/>
    <row r="38878" ht="15" customHeight="1"/>
    <row r="38880" ht="15" customHeight="1"/>
    <row r="38882" ht="15" customHeight="1"/>
    <row r="38884" ht="15" customHeight="1"/>
    <row r="38886" ht="15" customHeight="1"/>
    <row r="38888" ht="15" customHeight="1"/>
    <row r="38890" ht="15" customHeight="1"/>
    <row r="38892" ht="15" customHeight="1"/>
    <row r="38894" ht="15" customHeight="1"/>
    <row r="38896" ht="15" customHeight="1"/>
    <row r="38898" ht="15" customHeight="1"/>
    <row r="38900" ht="15" customHeight="1"/>
    <row r="38902" ht="15" customHeight="1"/>
    <row r="38904" ht="15" customHeight="1"/>
    <row r="38906" ht="15" customHeight="1"/>
    <row r="38908" ht="15" customHeight="1"/>
    <row r="38910" ht="15" customHeight="1"/>
    <row r="38912" ht="15" customHeight="1"/>
    <row r="38914" ht="15" customHeight="1"/>
    <row r="38916" ht="15" customHeight="1"/>
    <row r="38918" ht="15" customHeight="1"/>
    <row r="38920" ht="15" customHeight="1"/>
    <row r="38922" ht="15" customHeight="1"/>
    <row r="38924" ht="15" customHeight="1"/>
    <row r="38926" ht="15" customHeight="1"/>
    <row r="38928" ht="15" customHeight="1"/>
    <row r="38930" ht="15" customHeight="1"/>
    <row r="38932" ht="15" customHeight="1"/>
    <row r="38934" ht="15" customHeight="1"/>
    <row r="38936" ht="15" customHeight="1"/>
    <row r="38938" ht="15" customHeight="1"/>
    <row r="38940" ht="15" customHeight="1"/>
    <row r="38942" ht="15" customHeight="1"/>
    <row r="38944" ht="15" customHeight="1"/>
    <row r="38946" ht="15" customHeight="1"/>
    <row r="38948" ht="15" customHeight="1"/>
    <row r="38950" ht="15" customHeight="1"/>
    <row r="38952" ht="15" customHeight="1"/>
    <row r="38954" ht="15" customHeight="1"/>
    <row r="38956" ht="15" customHeight="1"/>
    <row r="38958" ht="15" customHeight="1"/>
    <row r="38960" ht="15" customHeight="1"/>
    <row r="38962" ht="15" customHeight="1"/>
    <row r="38964" ht="15" customHeight="1"/>
    <row r="38966" ht="15" customHeight="1"/>
    <row r="38968" ht="15" customHeight="1"/>
    <row r="38970" ht="15" customHeight="1"/>
    <row r="38972" ht="15" customHeight="1"/>
    <row r="38974" ht="15" customHeight="1"/>
    <row r="38976" ht="15" customHeight="1"/>
    <row r="38978" ht="15" customHeight="1"/>
    <row r="38980" ht="15" customHeight="1"/>
    <row r="38982" ht="15" customHeight="1"/>
    <row r="38984" ht="15" customHeight="1"/>
    <row r="38986" ht="15" customHeight="1"/>
    <row r="38988" ht="15" customHeight="1"/>
    <row r="38990" ht="15" customHeight="1"/>
    <row r="38992" ht="15" customHeight="1"/>
    <row r="38994" ht="15" customHeight="1"/>
    <row r="38996" ht="15" customHeight="1"/>
    <row r="38998" ht="15" customHeight="1"/>
    <row r="39000" ht="15" customHeight="1"/>
    <row r="39002" ht="15" customHeight="1"/>
    <row r="39004" ht="15" customHeight="1"/>
    <row r="39006" ht="15" customHeight="1"/>
    <row r="39008" ht="15" customHeight="1"/>
    <row r="39010" ht="15" customHeight="1"/>
    <row r="39012" ht="15" customHeight="1"/>
    <row r="39014" ht="15" customHeight="1"/>
    <row r="39016" ht="15" customHeight="1"/>
    <row r="39018" ht="15" customHeight="1"/>
    <row r="39020" ht="15" customHeight="1"/>
    <row r="39022" ht="15" customHeight="1"/>
    <row r="39024" ht="15" customHeight="1"/>
    <row r="39026" ht="15" customHeight="1"/>
    <row r="39028" ht="15" customHeight="1"/>
    <row r="39030" ht="15" customHeight="1"/>
    <row r="39032" ht="15" customHeight="1"/>
    <row r="39034" ht="15" customHeight="1"/>
    <row r="39036" ht="15" customHeight="1"/>
    <row r="39038" ht="15" customHeight="1"/>
    <row r="39040" ht="15" customHeight="1"/>
    <row r="39042" ht="15" customHeight="1"/>
    <row r="39044" ht="15" customHeight="1"/>
    <row r="39046" ht="15" customHeight="1"/>
    <row r="39048" ht="15" customHeight="1"/>
    <row r="39050" ht="15" customHeight="1"/>
    <row r="39052" ht="15" customHeight="1"/>
    <row r="39054" ht="15" customHeight="1"/>
    <row r="39056" ht="15" customHeight="1"/>
    <row r="39058" ht="15" customHeight="1"/>
    <row r="39060" ht="15" customHeight="1"/>
    <row r="39062" ht="15" customHeight="1"/>
    <row r="39064" ht="15" customHeight="1"/>
    <row r="39066" ht="15" customHeight="1"/>
    <row r="39068" ht="15" customHeight="1"/>
    <row r="39070" ht="15" customHeight="1"/>
    <row r="39072" ht="15" customHeight="1"/>
    <row r="39074" ht="15" customHeight="1"/>
    <row r="39076" ht="15" customHeight="1"/>
    <row r="39078" ht="15" customHeight="1"/>
    <row r="39080" ht="15" customHeight="1"/>
    <row r="39082" ht="15" customHeight="1"/>
    <row r="39084" ht="15" customHeight="1"/>
    <row r="39086" ht="15" customHeight="1"/>
    <row r="39088" ht="15" customHeight="1"/>
    <row r="39090" ht="15" customHeight="1"/>
    <row r="39092" ht="15" customHeight="1"/>
    <row r="39094" ht="15" customHeight="1"/>
    <row r="39096" ht="15" customHeight="1"/>
    <row r="39098" ht="15" customHeight="1"/>
    <row r="39100" ht="15" customHeight="1"/>
    <row r="39102" ht="15" customHeight="1"/>
    <row r="39104" ht="15" customHeight="1"/>
    <row r="39106" ht="15" customHeight="1"/>
    <row r="39108" ht="15" customHeight="1"/>
    <row r="39110" ht="15" customHeight="1"/>
    <row r="39112" ht="15" customHeight="1"/>
    <row r="39114" ht="15" customHeight="1"/>
    <row r="39116" ht="15" customHeight="1"/>
    <row r="39118" ht="15" customHeight="1"/>
    <row r="39120" ht="15" customHeight="1"/>
    <row r="39122" ht="15" customHeight="1"/>
    <row r="39124" ht="15" customHeight="1"/>
    <row r="39126" ht="15" customHeight="1"/>
    <row r="39128" ht="15" customHeight="1"/>
    <row r="39130" ht="15" customHeight="1"/>
    <row r="39132" ht="15" customHeight="1"/>
    <row r="39134" ht="15" customHeight="1"/>
    <row r="39136" ht="15" customHeight="1"/>
    <row r="39138" ht="15" customHeight="1"/>
    <row r="39140" ht="15" customHeight="1"/>
    <row r="39142" ht="15" customHeight="1"/>
    <row r="39144" ht="15" customHeight="1"/>
    <row r="39146" ht="15" customHeight="1"/>
    <row r="39148" ht="15" customHeight="1"/>
    <row r="39150" ht="15" customHeight="1"/>
    <row r="39152" ht="15" customHeight="1"/>
    <row r="39154" ht="15" customHeight="1"/>
    <row r="39156" ht="15" customHeight="1"/>
    <row r="39158" ht="15" customHeight="1"/>
    <row r="39160" ht="15" customHeight="1"/>
    <row r="39162" ht="15" customHeight="1"/>
    <row r="39164" ht="15" customHeight="1"/>
    <row r="39166" ht="15" customHeight="1"/>
    <row r="39168" ht="15" customHeight="1"/>
    <row r="39170" ht="15" customHeight="1"/>
    <row r="39172" ht="15" customHeight="1"/>
    <row r="39174" ht="15" customHeight="1"/>
    <row r="39176" ht="15" customHeight="1"/>
    <row r="39178" ht="15" customHeight="1"/>
    <row r="39180" ht="15" customHeight="1"/>
    <row r="39182" ht="15" customHeight="1"/>
    <row r="39184" ht="15" customHeight="1"/>
    <row r="39186" ht="15" customHeight="1"/>
    <row r="39188" ht="15" customHeight="1"/>
    <row r="39190" ht="15" customHeight="1"/>
    <row r="39192" ht="15" customHeight="1"/>
    <row r="39194" ht="15" customHeight="1"/>
    <row r="39196" ht="15" customHeight="1"/>
    <row r="39198" ht="15" customHeight="1"/>
    <row r="39200" ht="15" customHeight="1"/>
    <row r="39202" ht="15" customHeight="1"/>
    <row r="39204" ht="15" customHeight="1"/>
    <row r="39206" ht="15" customHeight="1"/>
    <row r="39208" ht="15" customHeight="1"/>
    <row r="39210" ht="15" customHeight="1"/>
    <row r="39212" ht="15" customHeight="1"/>
    <row r="39214" ht="15" customHeight="1"/>
    <row r="39216" ht="15" customHeight="1"/>
    <row r="39218" ht="15" customHeight="1"/>
    <row r="39220" ht="15" customHeight="1"/>
    <row r="39222" ht="15" customHeight="1"/>
    <row r="39224" ht="15" customHeight="1"/>
    <row r="39226" ht="15" customHeight="1"/>
    <row r="39228" ht="15" customHeight="1"/>
    <row r="39230" ht="15" customHeight="1"/>
    <row r="39232" ht="15" customHeight="1"/>
    <row r="39234" ht="15" customHeight="1"/>
    <row r="39236" ht="15" customHeight="1"/>
    <row r="39238" ht="15" customHeight="1"/>
    <row r="39240" ht="15" customHeight="1"/>
    <row r="39242" ht="15" customHeight="1"/>
    <row r="39244" ht="15" customHeight="1"/>
    <row r="39246" ht="15" customHeight="1"/>
    <row r="39248" ht="15" customHeight="1"/>
    <row r="39250" ht="15" customHeight="1"/>
    <row r="39252" ht="15" customHeight="1"/>
    <row r="39254" ht="15" customHeight="1"/>
    <row r="39256" ht="15" customHeight="1"/>
    <row r="39258" ht="15" customHeight="1"/>
    <row r="39260" ht="15" customHeight="1"/>
    <row r="39262" ht="15" customHeight="1"/>
    <row r="39264" ht="15" customHeight="1"/>
    <row r="39266" ht="15" customHeight="1"/>
    <row r="39268" ht="15" customHeight="1"/>
    <row r="39270" ht="15" customHeight="1"/>
    <row r="39272" ht="15" customHeight="1"/>
    <row r="39274" ht="15" customHeight="1"/>
    <row r="39276" ht="15" customHeight="1"/>
    <row r="39278" ht="15" customHeight="1"/>
    <row r="39280" ht="15" customHeight="1"/>
    <row r="39282" ht="15" customHeight="1"/>
    <row r="39284" ht="15" customHeight="1"/>
    <row r="39286" ht="15" customHeight="1"/>
    <row r="39288" ht="15" customHeight="1"/>
    <row r="39290" ht="15" customHeight="1"/>
    <row r="39292" ht="15" customHeight="1"/>
    <row r="39294" ht="15" customHeight="1"/>
    <row r="39296" ht="15" customHeight="1"/>
    <row r="39298" ht="15" customHeight="1"/>
    <row r="39300" ht="15" customHeight="1"/>
    <row r="39302" ht="15" customHeight="1"/>
    <row r="39304" ht="15" customHeight="1"/>
    <row r="39306" ht="15" customHeight="1"/>
    <row r="39308" ht="15" customHeight="1"/>
    <row r="39310" ht="15" customHeight="1"/>
    <row r="39312" ht="15" customHeight="1"/>
    <row r="39314" ht="15" customHeight="1"/>
    <row r="39316" ht="15" customHeight="1"/>
    <row r="39318" ht="15" customHeight="1"/>
    <row r="39320" ht="15" customHeight="1"/>
    <row r="39322" ht="15" customHeight="1"/>
    <row r="39324" ht="15" customHeight="1"/>
    <row r="39326" ht="15" customHeight="1"/>
    <row r="39328" ht="15" customHeight="1"/>
    <row r="39330" ht="15" customHeight="1"/>
    <row r="39332" ht="15" customHeight="1"/>
    <row r="39334" ht="15" customHeight="1"/>
    <row r="39336" ht="15" customHeight="1"/>
    <row r="39338" ht="15" customHeight="1"/>
    <row r="39340" ht="15" customHeight="1"/>
    <row r="39342" ht="15" customHeight="1"/>
    <row r="39344" ht="15" customHeight="1"/>
    <row r="39346" ht="15" customHeight="1"/>
    <row r="39348" ht="15" customHeight="1"/>
    <row r="39350" ht="15" customHeight="1"/>
    <row r="39352" ht="15" customHeight="1"/>
    <row r="39354" ht="15" customHeight="1"/>
    <row r="39356" ht="15" customHeight="1"/>
    <row r="39358" ht="15" customHeight="1"/>
    <row r="39360" ht="15" customHeight="1"/>
    <row r="39362" ht="15" customHeight="1"/>
    <row r="39364" ht="15" customHeight="1"/>
    <row r="39366" ht="15" customHeight="1"/>
    <row r="39368" ht="15" customHeight="1"/>
    <row r="39370" ht="15" customHeight="1"/>
    <row r="39372" ht="15" customHeight="1"/>
    <row r="39374" ht="15" customHeight="1"/>
    <row r="39376" ht="15" customHeight="1"/>
    <row r="39378" ht="15" customHeight="1"/>
    <row r="39380" ht="15" customHeight="1"/>
    <row r="39382" ht="15" customHeight="1"/>
    <row r="39384" ht="15" customHeight="1"/>
    <row r="39386" ht="15" customHeight="1"/>
    <row r="39388" ht="15" customHeight="1"/>
    <row r="39390" ht="15" customHeight="1"/>
    <row r="39392" ht="15" customHeight="1"/>
    <row r="39394" ht="15" customHeight="1"/>
    <row r="39396" ht="15" customHeight="1"/>
    <row r="39398" ht="15" customHeight="1"/>
    <row r="39400" ht="15" customHeight="1"/>
    <row r="39402" ht="15" customHeight="1"/>
    <row r="39404" ht="15" customHeight="1"/>
    <row r="39406" ht="15" customHeight="1"/>
    <row r="39408" ht="15" customHeight="1"/>
    <row r="39410" ht="15" customHeight="1"/>
    <row r="39412" ht="15" customHeight="1"/>
    <row r="39414" ht="15" customHeight="1"/>
    <row r="39416" ht="15" customHeight="1"/>
    <row r="39418" ht="15" customHeight="1"/>
    <row r="39420" ht="15" customHeight="1"/>
    <row r="39422" ht="15" customHeight="1"/>
    <row r="39424" ht="15" customHeight="1"/>
    <row r="39426" ht="15" customHeight="1"/>
    <row r="39428" ht="15" customHeight="1"/>
    <row r="39430" ht="15" customHeight="1"/>
    <row r="39432" ht="15" customHeight="1"/>
    <row r="39434" ht="15" customHeight="1"/>
    <row r="39436" ht="15" customHeight="1"/>
    <row r="39438" ht="15" customHeight="1"/>
    <row r="39440" ht="15" customHeight="1"/>
    <row r="39442" ht="15" customHeight="1"/>
    <row r="39444" ht="15" customHeight="1"/>
    <row r="39446" ht="15" customHeight="1"/>
    <row r="39448" ht="15" customHeight="1"/>
    <row r="39450" ht="15" customHeight="1"/>
    <row r="39452" ht="15" customHeight="1"/>
    <row r="39454" ht="15" customHeight="1"/>
    <row r="39456" ht="15" customHeight="1"/>
    <row r="39458" ht="15" customHeight="1"/>
    <row r="39460" ht="15" customHeight="1"/>
    <row r="39462" ht="15" customHeight="1"/>
    <row r="39464" ht="15" customHeight="1"/>
    <row r="39466" ht="15" customHeight="1"/>
    <row r="39468" ht="15" customHeight="1"/>
    <row r="39470" ht="15" customHeight="1"/>
    <row r="39472" ht="15" customHeight="1"/>
    <row r="39474" ht="15" customHeight="1"/>
    <row r="39476" ht="15" customHeight="1"/>
    <row r="39478" ht="15" customHeight="1"/>
    <row r="39480" ht="15" customHeight="1"/>
    <row r="39482" ht="15" customHeight="1"/>
    <row r="39484" ht="15" customHeight="1"/>
    <row r="39486" ht="15" customHeight="1"/>
    <row r="39488" ht="15" customHeight="1"/>
    <row r="39490" ht="15" customHeight="1"/>
    <row r="39492" ht="15" customHeight="1"/>
    <row r="39494" ht="15" customHeight="1"/>
    <row r="39496" ht="15" customHeight="1"/>
    <row r="39498" ht="15" customHeight="1"/>
    <row r="39500" ht="15" customHeight="1"/>
    <row r="39502" ht="15" customHeight="1"/>
    <row r="39504" ht="15" customHeight="1"/>
    <row r="39506" ht="15" customHeight="1"/>
    <row r="39508" ht="15" customHeight="1"/>
    <row r="39510" ht="15" customHeight="1"/>
    <row r="39512" ht="15" customHeight="1"/>
    <row r="39514" ht="15" customHeight="1"/>
    <row r="39516" ht="15" customHeight="1"/>
    <row r="39518" ht="15" customHeight="1"/>
    <row r="39520" ht="15" customHeight="1"/>
    <row r="39522" ht="15" customHeight="1"/>
    <row r="39524" ht="15" customHeight="1"/>
    <row r="39526" ht="15" customHeight="1"/>
    <row r="39528" ht="15" customHeight="1"/>
    <row r="39530" ht="15" customHeight="1"/>
    <row r="39532" ht="15" customHeight="1"/>
    <row r="39534" ht="15" customHeight="1"/>
    <row r="39536" ht="15" customHeight="1"/>
    <row r="39538" ht="15" customHeight="1"/>
    <row r="39540" ht="15" customHeight="1"/>
    <row r="39542" ht="15" customHeight="1"/>
    <row r="39544" ht="15" customHeight="1"/>
    <row r="39546" ht="15" customHeight="1"/>
    <row r="39548" ht="15" customHeight="1"/>
    <row r="39550" ht="15" customHeight="1"/>
    <row r="39552" ht="15" customHeight="1"/>
    <row r="39554" ht="15" customHeight="1"/>
    <row r="39556" ht="15" customHeight="1"/>
    <row r="39558" ht="15" customHeight="1"/>
    <row r="39560" ht="15" customHeight="1"/>
    <row r="39562" ht="15" customHeight="1"/>
    <row r="39564" ht="15" customHeight="1"/>
    <row r="39566" ht="15" customHeight="1"/>
    <row r="39568" ht="15" customHeight="1"/>
    <row r="39570" ht="15" customHeight="1"/>
    <row r="39572" ht="15" customHeight="1"/>
    <row r="39574" ht="15" customHeight="1"/>
    <row r="39576" ht="15" customHeight="1"/>
    <row r="39578" ht="15" customHeight="1"/>
    <row r="39580" ht="15" customHeight="1"/>
    <row r="39582" ht="15" customHeight="1"/>
    <row r="39584" ht="15" customHeight="1"/>
    <row r="39586" ht="15" customHeight="1"/>
    <row r="39588" ht="15" customHeight="1"/>
    <row r="39590" ht="15" customHeight="1"/>
    <row r="39592" ht="15" customHeight="1"/>
    <row r="39594" ht="15" customHeight="1"/>
    <row r="39596" ht="15" customHeight="1"/>
    <row r="39598" ht="15" customHeight="1"/>
    <row r="39600" ht="15" customHeight="1"/>
    <row r="39602" ht="15" customHeight="1"/>
    <row r="39604" ht="15" customHeight="1"/>
    <row r="39606" ht="15" customHeight="1"/>
    <row r="39608" ht="15" customHeight="1"/>
    <row r="39610" ht="15" customHeight="1"/>
    <row r="39612" ht="15" customHeight="1"/>
    <row r="39614" ht="15" customHeight="1"/>
    <row r="39616" ht="15" customHeight="1"/>
    <row r="39618" ht="15" customHeight="1"/>
    <row r="39620" ht="15" customHeight="1"/>
    <row r="39622" ht="15" customHeight="1"/>
    <row r="39624" ht="15" customHeight="1"/>
    <row r="39626" ht="15" customHeight="1"/>
    <row r="39628" ht="15" customHeight="1"/>
    <row r="39630" ht="15" customHeight="1"/>
    <row r="39632" ht="15" customHeight="1"/>
    <row r="39634" ht="15" customHeight="1"/>
    <row r="39636" ht="15" customHeight="1"/>
    <row r="39638" ht="15" customHeight="1"/>
    <row r="39640" ht="15" customHeight="1"/>
    <row r="39642" ht="15" customHeight="1"/>
    <row r="39644" ht="15" customHeight="1"/>
    <row r="39646" ht="15" customHeight="1"/>
    <row r="39648" ht="15" customHeight="1"/>
    <row r="39650" ht="15" customHeight="1"/>
    <row r="39652" ht="15" customHeight="1"/>
    <row r="39654" ht="15" customHeight="1"/>
    <row r="39656" ht="15" customHeight="1"/>
    <row r="39658" ht="15" customHeight="1"/>
    <row r="39660" ht="15" customHeight="1"/>
    <row r="39662" ht="15" customHeight="1"/>
    <row r="39664" ht="15" customHeight="1"/>
    <row r="39666" ht="15" customHeight="1"/>
    <row r="39668" ht="15" customHeight="1"/>
    <row r="39670" ht="15" customHeight="1"/>
    <row r="39672" ht="15" customHeight="1"/>
    <row r="39674" ht="15" customHeight="1"/>
    <row r="39676" ht="15" customHeight="1"/>
    <row r="39678" ht="15" customHeight="1"/>
    <row r="39680" ht="15" customHeight="1"/>
    <row r="39682" ht="15" customHeight="1"/>
    <row r="39684" ht="15" customHeight="1"/>
    <row r="39686" ht="15" customHeight="1"/>
    <row r="39688" ht="15" customHeight="1"/>
    <row r="39690" ht="15" customHeight="1"/>
    <row r="39692" ht="15" customHeight="1"/>
    <row r="39694" ht="15" customHeight="1"/>
    <row r="39696" ht="15" customHeight="1"/>
    <row r="39698" ht="15" customHeight="1"/>
    <row r="39700" ht="15" customHeight="1"/>
    <row r="39702" ht="15" customHeight="1"/>
    <row r="39704" ht="15" customHeight="1"/>
    <row r="39706" ht="15" customHeight="1"/>
    <row r="39708" ht="15" customHeight="1"/>
    <row r="39710" ht="15" customHeight="1"/>
    <row r="39712" ht="15" customHeight="1"/>
    <row r="39714" ht="15" customHeight="1"/>
    <row r="39716" ht="15" customHeight="1"/>
    <row r="39718" ht="15" customHeight="1"/>
    <row r="39720" ht="15" customHeight="1"/>
    <row r="39722" ht="15" customHeight="1"/>
    <row r="39724" ht="15" customHeight="1"/>
    <row r="39726" ht="15" customHeight="1"/>
    <row r="39728" ht="15" customHeight="1"/>
    <row r="39730" ht="15" customHeight="1"/>
    <row r="39732" ht="15" customHeight="1"/>
    <row r="39734" ht="15" customHeight="1"/>
    <row r="39736" ht="15" customHeight="1"/>
    <row r="39738" ht="15" customHeight="1"/>
    <row r="39740" ht="15" customHeight="1"/>
    <row r="39742" ht="15" customHeight="1"/>
    <row r="39744" ht="15" customHeight="1"/>
    <row r="39746" ht="15" customHeight="1"/>
    <row r="39748" ht="15" customHeight="1"/>
    <row r="39750" ht="15" customHeight="1"/>
    <row r="39752" ht="15" customHeight="1"/>
    <row r="39754" ht="15" customHeight="1"/>
    <row r="39756" ht="15" customHeight="1"/>
    <row r="39758" ht="15" customHeight="1"/>
    <row r="39760" ht="15" customHeight="1"/>
    <row r="39762" ht="15" customHeight="1"/>
    <row r="39764" ht="15" customHeight="1"/>
    <row r="39766" ht="15" customHeight="1"/>
    <row r="39768" ht="15" customHeight="1"/>
    <row r="39770" ht="15" customHeight="1"/>
    <row r="39772" ht="15" customHeight="1"/>
    <row r="39774" ht="15" customHeight="1"/>
    <row r="39776" ht="15" customHeight="1"/>
    <row r="39778" ht="15" customHeight="1"/>
    <row r="39780" ht="15" customHeight="1"/>
    <row r="39782" ht="15" customHeight="1"/>
    <row r="39784" ht="15" customHeight="1"/>
    <row r="39786" ht="15" customHeight="1"/>
    <row r="39788" ht="15" customHeight="1"/>
    <row r="39790" ht="15" customHeight="1"/>
    <row r="39792" ht="15" customHeight="1"/>
    <row r="39794" ht="15" customHeight="1"/>
    <row r="39796" ht="15" customHeight="1"/>
    <row r="39798" ht="15" customHeight="1"/>
    <row r="39800" ht="15" customHeight="1"/>
    <row r="39802" ht="15" customHeight="1"/>
    <row r="39804" ht="15" customHeight="1"/>
    <row r="39806" ht="15" customHeight="1"/>
    <row r="39808" ht="15" customHeight="1"/>
    <row r="39810" ht="15" customHeight="1"/>
    <row r="39812" ht="15" customHeight="1"/>
    <row r="39814" ht="15" customHeight="1"/>
    <row r="39816" ht="15" customHeight="1"/>
    <row r="39818" ht="15" customHeight="1"/>
    <row r="39820" ht="15" customHeight="1"/>
    <row r="39822" ht="15" customHeight="1"/>
    <row r="39824" ht="15" customHeight="1"/>
    <row r="39826" ht="15" customHeight="1"/>
    <row r="39828" ht="15" customHeight="1"/>
    <row r="39830" ht="15" customHeight="1"/>
    <row r="39832" ht="15" customHeight="1"/>
    <row r="39834" ht="15" customHeight="1"/>
    <row r="39836" ht="15" customHeight="1"/>
    <row r="39838" ht="15" customHeight="1"/>
    <row r="39840" ht="15" customHeight="1"/>
    <row r="39842" ht="15" customHeight="1"/>
    <row r="39844" ht="15" customHeight="1"/>
    <row r="39846" ht="15" customHeight="1"/>
    <row r="39848" ht="15" customHeight="1"/>
    <row r="39850" ht="15" customHeight="1"/>
    <row r="39852" ht="15" customHeight="1"/>
    <row r="39854" ht="15" customHeight="1"/>
    <row r="39856" ht="15" customHeight="1"/>
    <row r="39858" ht="15" customHeight="1"/>
    <row r="39860" ht="15" customHeight="1"/>
    <row r="39862" ht="15" customHeight="1"/>
    <row r="39864" ht="15" customHeight="1"/>
    <row r="39866" ht="15" customHeight="1"/>
    <row r="39868" ht="15" customHeight="1"/>
    <row r="39870" ht="15" customHeight="1"/>
    <row r="39872" ht="15" customHeight="1"/>
    <row r="39874" ht="15" customHeight="1"/>
    <row r="39876" ht="15" customHeight="1"/>
    <row r="39878" ht="15" customHeight="1"/>
    <row r="39880" ht="15" customHeight="1"/>
    <row r="39882" ht="15" customHeight="1"/>
    <row r="39884" ht="15" customHeight="1"/>
    <row r="39886" ht="15" customHeight="1"/>
    <row r="39888" ht="15" customHeight="1"/>
    <row r="39890" ht="15" customHeight="1"/>
    <row r="39892" ht="15" customHeight="1"/>
    <row r="39894" ht="15" customHeight="1"/>
    <row r="39896" ht="15" customHeight="1"/>
    <row r="39898" ht="15" customHeight="1"/>
    <row r="39900" ht="15" customHeight="1"/>
    <row r="39902" ht="15" customHeight="1"/>
    <row r="39904" ht="15" customHeight="1"/>
    <row r="39906" ht="15" customHeight="1"/>
    <row r="39908" ht="15" customHeight="1"/>
    <row r="39910" ht="15" customHeight="1"/>
    <row r="39912" ht="15" customHeight="1"/>
    <row r="39914" ht="15" customHeight="1"/>
    <row r="39916" ht="15" customHeight="1"/>
    <row r="39918" ht="15" customHeight="1"/>
    <row r="39920" ht="15" customHeight="1"/>
    <row r="39922" ht="15" customHeight="1"/>
    <row r="39924" ht="15" customHeight="1"/>
    <row r="39926" ht="15" customHeight="1"/>
    <row r="39928" ht="15" customHeight="1"/>
    <row r="39930" ht="15" customHeight="1"/>
    <row r="39932" ht="15" customHeight="1"/>
    <row r="39934" ht="15" customHeight="1"/>
    <row r="39936" ht="15" customHeight="1"/>
    <row r="39938" ht="15" customHeight="1"/>
    <row r="39940" ht="15" customHeight="1"/>
    <row r="39942" ht="15" customHeight="1"/>
    <row r="39944" ht="15" customHeight="1"/>
    <row r="39946" ht="15" customHeight="1"/>
    <row r="39948" ht="15" customHeight="1"/>
    <row r="39950" ht="15" customHeight="1"/>
    <row r="39952" ht="15" customHeight="1"/>
    <row r="39954" ht="15" customHeight="1"/>
    <row r="39956" ht="15" customHeight="1"/>
    <row r="39958" ht="15" customHeight="1"/>
    <row r="39960" ht="15" customHeight="1"/>
    <row r="39962" ht="15" customHeight="1"/>
    <row r="39964" ht="15" customHeight="1"/>
    <row r="39966" ht="15" customHeight="1"/>
    <row r="39968" ht="15" customHeight="1"/>
    <row r="39970" ht="15" customHeight="1"/>
    <row r="39972" ht="15" customHeight="1"/>
    <row r="39974" ht="15" customHeight="1"/>
    <row r="39976" ht="15" customHeight="1"/>
    <row r="39978" ht="15" customHeight="1"/>
    <row r="39980" ht="15" customHeight="1"/>
    <row r="39982" ht="15" customHeight="1"/>
    <row r="39984" ht="15" customHeight="1"/>
    <row r="39986" ht="15" customHeight="1"/>
    <row r="39988" ht="15" customHeight="1"/>
    <row r="39990" ht="15" customHeight="1"/>
    <row r="39992" ht="15" customHeight="1"/>
    <row r="39994" ht="15" customHeight="1"/>
    <row r="39996" ht="15" customHeight="1"/>
    <row r="39998" ht="15" customHeight="1"/>
    <row r="40000" ht="15" customHeight="1"/>
    <row r="40002" ht="15" customHeight="1"/>
    <row r="40004" ht="15" customHeight="1"/>
    <row r="40006" ht="15" customHeight="1"/>
    <row r="40008" ht="15" customHeight="1"/>
    <row r="40010" ht="15" customHeight="1"/>
    <row r="40012" ht="15" customHeight="1"/>
    <row r="40014" ht="15" customHeight="1"/>
    <row r="40016" ht="15" customHeight="1"/>
    <row r="40018" ht="15" customHeight="1"/>
    <row r="40020" ht="15" customHeight="1"/>
    <row r="40022" ht="15" customHeight="1"/>
    <row r="40024" ht="15" customHeight="1"/>
    <row r="40026" ht="15" customHeight="1"/>
    <row r="40028" ht="15" customHeight="1"/>
    <row r="40030" ht="15" customHeight="1"/>
    <row r="40032" ht="15" customHeight="1"/>
    <row r="40034" ht="15" customHeight="1"/>
    <row r="40036" ht="15" customHeight="1"/>
    <row r="40038" ht="15" customHeight="1"/>
    <row r="40040" ht="15" customHeight="1"/>
    <row r="40042" ht="15" customHeight="1"/>
    <row r="40044" ht="15" customHeight="1"/>
    <row r="40046" ht="15" customHeight="1"/>
    <row r="40048" ht="15" customHeight="1"/>
    <row r="40050" ht="15" customHeight="1"/>
    <row r="40052" ht="15" customHeight="1"/>
    <row r="40054" ht="15" customHeight="1"/>
    <row r="40056" ht="15" customHeight="1"/>
    <row r="40058" ht="15" customHeight="1"/>
    <row r="40060" ht="15" customHeight="1"/>
    <row r="40062" ht="15" customHeight="1"/>
    <row r="40064" ht="15" customHeight="1"/>
    <row r="40066" ht="15" customHeight="1"/>
    <row r="40068" ht="15" customHeight="1"/>
    <row r="40070" ht="15" customHeight="1"/>
    <row r="40072" ht="15" customHeight="1"/>
    <row r="40074" ht="15" customHeight="1"/>
    <row r="40076" ht="15" customHeight="1"/>
    <row r="40078" ht="15" customHeight="1"/>
    <row r="40080" ht="15" customHeight="1"/>
    <row r="40082" ht="15" customHeight="1"/>
    <row r="40084" ht="15" customHeight="1"/>
    <row r="40086" ht="15" customHeight="1"/>
    <row r="40088" ht="15" customHeight="1"/>
    <row r="40090" ht="15" customHeight="1"/>
    <row r="40092" ht="15" customHeight="1"/>
    <row r="40094" ht="15" customHeight="1"/>
    <row r="40096" ht="15" customHeight="1"/>
    <row r="40098" ht="15" customHeight="1"/>
    <row r="40100" ht="15" customHeight="1"/>
    <row r="40102" ht="15" customHeight="1"/>
    <row r="40104" ht="15" customHeight="1"/>
    <row r="40106" ht="15" customHeight="1"/>
    <row r="40108" ht="15" customHeight="1"/>
    <row r="40110" ht="15" customHeight="1"/>
    <row r="40112" ht="15" customHeight="1"/>
    <row r="40114" ht="15" customHeight="1"/>
    <row r="40116" ht="15" customHeight="1"/>
    <row r="40118" ht="15" customHeight="1"/>
    <row r="40120" ht="15" customHeight="1"/>
    <row r="40122" ht="15" customHeight="1"/>
    <row r="40124" ht="15" customHeight="1"/>
    <row r="40126" ht="15" customHeight="1"/>
    <row r="40128" ht="15" customHeight="1"/>
    <row r="40130" ht="15" customHeight="1"/>
    <row r="40132" ht="15" customHeight="1"/>
    <row r="40134" ht="15" customHeight="1"/>
    <row r="40136" ht="15" customHeight="1"/>
    <row r="40138" ht="15" customHeight="1"/>
    <row r="40140" ht="15" customHeight="1"/>
    <row r="40142" ht="15" customHeight="1"/>
    <row r="40144" ht="15" customHeight="1"/>
    <row r="40146" ht="15" customHeight="1"/>
    <row r="40148" ht="15" customHeight="1"/>
    <row r="40150" ht="15" customHeight="1"/>
    <row r="40152" ht="15" customHeight="1"/>
    <row r="40154" ht="15" customHeight="1"/>
    <row r="40156" ht="15" customHeight="1"/>
    <row r="40158" ht="15" customHeight="1"/>
    <row r="40160" ht="15" customHeight="1"/>
    <row r="40162" ht="15" customHeight="1"/>
    <row r="40164" ht="15" customHeight="1"/>
    <row r="40166" ht="15" customHeight="1"/>
    <row r="40168" ht="15" customHeight="1"/>
    <row r="40170" ht="15" customHeight="1"/>
    <row r="40172" ht="15" customHeight="1"/>
    <row r="40174" ht="15" customHeight="1"/>
    <row r="40176" ht="15" customHeight="1"/>
    <row r="40178" ht="15" customHeight="1"/>
    <row r="40180" ht="15" customHeight="1"/>
    <row r="40182" ht="15" customHeight="1"/>
    <row r="40184" ht="15" customHeight="1"/>
    <row r="40186" ht="15" customHeight="1"/>
    <row r="40188" ht="15" customHeight="1"/>
    <row r="40190" ht="15" customHeight="1"/>
    <row r="40192" ht="15" customHeight="1"/>
    <row r="40194" ht="15" customHeight="1"/>
    <row r="40196" ht="15" customHeight="1"/>
    <row r="40198" ht="15" customHeight="1"/>
    <row r="40200" ht="15" customHeight="1"/>
    <row r="40202" ht="15" customHeight="1"/>
    <row r="40204" ht="15" customHeight="1"/>
    <row r="40206" ht="15" customHeight="1"/>
    <row r="40208" ht="15" customHeight="1"/>
    <row r="40210" ht="15" customHeight="1"/>
    <row r="40212" ht="15" customHeight="1"/>
    <row r="40214" ht="15" customHeight="1"/>
    <row r="40216" ht="15" customHeight="1"/>
    <row r="40218" ht="15" customHeight="1"/>
    <row r="40220" ht="15" customHeight="1"/>
    <row r="40222" ht="15" customHeight="1"/>
    <row r="40224" ht="15" customHeight="1"/>
    <row r="40226" ht="15" customHeight="1"/>
    <row r="40228" ht="15" customHeight="1"/>
    <row r="40230" ht="15" customHeight="1"/>
    <row r="40232" ht="15" customHeight="1"/>
    <row r="40234" ht="15" customHeight="1"/>
    <row r="40236" ht="15" customHeight="1"/>
    <row r="40238" ht="15" customHeight="1"/>
    <row r="40240" ht="15" customHeight="1"/>
    <row r="40242" ht="15" customHeight="1"/>
    <row r="40244" ht="15" customHeight="1"/>
    <row r="40246" ht="15" customHeight="1"/>
    <row r="40248" ht="15" customHeight="1"/>
    <row r="40250" ht="15" customHeight="1"/>
    <row r="40252" ht="15" customHeight="1"/>
    <row r="40254" ht="15" customHeight="1"/>
    <row r="40256" ht="15" customHeight="1"/>
    <row r="40258" ht="15" customHeight="1"/>
    <row r="40260" ht="15" customHeight="1"/>
    <row r="40262" ht="15" customHeight="1"/>
    <row r="40264" ht="15" customHeight="1"/>
    <row r="40266" ht="15" customHeight="1"/>
    <row r="40268" ht="15" customHeight="1"/>
    <row r="40270" ht="15" customHeight="1"/>
    <row r="40272" ht="15" customHeight="1"/>
    <row r="40274" ht="15" customHeight="1"/>
    <row r="40276" ht="15" customHeight="1"/>
    <row r="40278" ht="15" customHeight="1"/>
    <row r="40280" ht="15" customHeight="1"/>
    <row r="40282" ht="15" customHeight="1"/>
    <row r="40284" ht="15" customHeight="1"/>
    <row r="40286" ht="15" customHeight="1"/>
    <row r="40288" ht="15" customHeight="1"/>
    <row r="40290" ht="15" customHeight="1"/>
    <row r="40292" ht="15" customHeight="1"/>
    <row r="40294" ht="15" customHeight="1"/>
    <row r="40296" ht="15" customHeight="1"/>
    <row r="40298" ht="15" customHeight="1"/>
    <row r="40300" ht="15" customHeight="1"/>
    <row r="40302" ht="15" customHeight="1"/>
    <row r="40304" ht="15" customHeight="1"/>
    <row r="40306" ht="15" customHeight="1"/>
    <row r="40308" ht="15" customHeight="1"/>
    <row r="40310" ht="15" customHeight="1"/>
    <row r="40312" ht="15" customHeight="1"/>
    <row r="40314" ht="15" customHeight="1"/>
    <row r="40316" ht="15" customHeight="1"/>
    <row r="40318" ht="15" customHeight="1"/>
    <row r="40320" ht="15" customHeight="1"/>
    <row r="40322" ht="15" customHeight="1"/>
    <row r="40324" ht="15" customHeight="1"/>
    <row r="40326" ht="15" customHeight="1"/>
    <row r="40328" ht="15" customHeight="1"/>
    <row r="40330" ht="15" customHeight="1"/>
    <row r="40332" ht="15" customHeight="1"/>
    <row r="40334" ht="15" customHeight="1"/>
    <row r="40336" ht="15" customHeight="1"/>
    <row r="40338" ht="15" customHeight="1"/>
    <row r="40340" ht="15" customHeight="1"/>
    <row r="40342" ht="15" customHeight="1"/>
    <row r="40344" ht="15" customHeight="1"/>
    <row r="40346" ht="15" customHeight="1"/>
    <row r="40348" ht="15" customHeight="1"/>
    <row r="40350" ht="15" customHeight="1"/>
    <row r="40352" ht="15" customHeight="1"/>
    <row r="40354" ht="15" customHeight="1"/>
    <row r="40356" ht="15" customHeight="1"/>
    <row r="40358" ht="15" customHeight="1"/>
    <row r="40360" ht="15" customHeight="1"/>
    <row r="40362" ht="15" customHeight="1"/>
    <row r="40364" ht="15" customHeight="1"/>
    <row r="40366" ht="15" customHeight="1"/>
    <row r="40368" ht="15" customHeight="1"/>
    <row r="40370" ht="15" customHeight="1"/>
    <row r="40372" ht="15" customHeight="1"/>
    <row r="40374" ht="15" customHeight="1"/>
    <row r="40376" ht="15" customHeight="1"/>
    <row r="40378" ht="15" customHeight="1"/>
    <row r="40380" ht="15" customHeight="1"/>
    <row r="40382" ht="15" customHeight="1"/>
    <row r="40384" ht="15" customHeight="1"/>
    <row r="40386" ht="15" customHeight="1"/>
    <row r="40388" ht="15" customHeight="1"/>
    <row r="40390" ht="15" customHeight="1"/>
    <row r="40392" ht="15" customHeight="1"/>
    <row r="40394" ht="15" customHeight="1"/>
    <row r="40396" ht="15" customHeight="1"/>
    <row r="40398" ht="15" customHeight="1"/>
    <row r="40400" ht="15" customHeight="1"/>
    <row r="40402" ht="15" customHeight="1"/>
    <row r="40404" ht="15" customHeight="1"/>
    <row r="40406" ht="15" customHeight="1"/>
    <row r="40408" ht="15" customHeight="1"/>
    <row r="40410" ht="15" customHeight="1"/>
    <row r="40412" ht="15" customHeight="1"/>
    <row r="40414" ht="15" customHeight="1"/>
    <row r="40416" ht="15" customHeight="1"/>
    <row r="40418" ht="15" customHeight="1"/>
    <row r="40420" ht="15" customHeight="1"/>
    <row r="40422" ht="15" customHeight="1"/>
    <row r="40424" ht="15" customHeight="1"/>
    <row r="40426" ht="15" customHeight="1"/>
    <row r="40428" ht="15" customHeight="1"/>
    <row r="40430" ht="15" customHeight="1"/>
    <row r="40432" ht="15" customHeight="1"/>
    <row r="40434" ht="15" customHeight="1"/>
    <row r="40436" ht="15" customHeight="1"/>
    <row r="40438" ht="15" customHeight="1"/>
    <row r="40440" ht="15" customHeight="1"/>
    <row r="40442" ht="15" customHeight="1"/>
    <row r="40444" ht="15" customHeight="1"/>
    <row r="40446" ht="15" customHeight="1"/>
    <row r="40448" ht="15" customHeight="1"/>
    <row r="40450" ht="15" customHeight="1"/>
    <row r="40452" ht="15" customHeight="1"/>
    <row r="40454" ht="15" customHeight="1"/>
    <row r="40456" ht="15" customHeight="1"/>
    <row r="40458" ht="15" customHeight="1"/>
    <row r="40460" ht="15" customHeight="1"/>
    <row r="40462" ht="15" customHeight="1"/>
    <row r="40464" ht="15" customHeight="1"/>
    <row r="40466" ht="15" customHeight="1"/>
    <row r="40468" ht="15" customHeight="1"/>
    <row r="40470" ht="15" customHeight="1"/>
    <row r="40472" ht="15" customHeight="1"/>
    <row r="40474" ht="15" customHeight="1"/>
    <row r="40476" ht="15" customHeight="1"/>
    <row r="40478" ht="15" customHeight="1"/>
    <row r="40480" ht="15" customHeight="1"/>
    <row r="40482" ht="15" customHeight="1"/>
    <row r="40484" ht="15" customHeight="1"/>
    <row r="40486" ht="15" customHeight="1"/>
    <row r="40488" ht="15" customHeight="1"/>
    <row r="40490" ht="15" customHeight="1"/>
    <row r="40492" ht="15" customHeight="1"/>
    <row r="40494" ht="15" customHeight="1"/>
    <row r="40496" ht="15" customHeight="1"/>
    <row r="40498" ht="15" customHeight="1"/>
    <row r="40500" ht="15" customHeight="1"/>
    <row r="40502" ht="15" customHeight="1"/>
    <row r="40504" ht="15" customHeight="1"/>
    <row r="40506" ht="15" customHeight="1"/>
    <row r="40508" ht="15" customHeight="1"/>
    <row r="40510" ht="15" customHeight="1"/>
    <row r="40512" ht="15" customHeight="1"/>
    <row r="40514" ht="15" customHeight="1"/>
    <row r="40516" ht="15" customHeight="1"/>
    <row r="40518" ht="15" customHeight="1"/>
    <row r="40520" ht="15" customHeight="1"/>
    <row r="40522" ht="15" customHeight="1"/>
    <row r="40524" ht="15" customHeight="1"/>
    <row r="40526" ht="15" customHeight="1"/>
    <row r="40528" ht="15" customHeight="1"/>
    <row r="40530" ht="15" customHeight="1"/>
    <row r="40532" ht="15" customHeight="1"/>
    <row r="40534" ht="15" customHeight="1"/>
    <row r="40536" ht="15" customHeight="1"/>
    <row r="40538" ht="15" customHeight="1"/>
    <row r="40540" ht="15" customHeight="1"/>
    <row r="40542" ht="15" customHeight="1"/>
    <row r="40544" ht="15" customHeight="1"/>
    <row r="40546" ht="15" customHeight="1"/>
    <row r="40548" ht="15" customHeight="1"/>
    <row r="40550" ht="15" customHeight="1"/>
    <row r="40552" ht="15" customHeight="1"/>
    <row r="40554" ht="15" customHeight="1"/>
    <row r="40556" ht="15" customHeight="1"/>
    <row r="40558" ht="15" customHeight="1"/>
    <row r="40560" ht="15" customHeight="1"/>
    <row r="40562" ht="15" customHeight="1"/>
    <row r="40564" ht="15" customHeight="1"/>
    <row r="40566" ht="15" customHeight="1"/>
    <row r="40568" ht="15" customHeight="1"/>
    <row r="40570" ht="15" customHeight="1"/>
    <row r="40572" ht="15" customHeight="1"/>
    <row r="40574" ht="15" customHeight="1"/>
    <row r="40576" ht="15" customHeight="1"/>
    <row r="40578" ht="15" customHeight="1"/>
    <row r="40580" ht="15" customHeight="1"/>
    <row r="40582" ht="15" customHeight="1"/>
    <row r="40584" ht="15" customHeight="1"/>
    <row r="40586" ht="15" customHeight="1"/>
    <row r="40588" ht="15" customHeight="1"/>
    <row r="40590" ht="15" customHeight="1"/>
    <row r="40592" ht="15" customHeight="1"/>
    <row r="40594" ht="15" customHeight="1"/>
    <row r="40596" ht="15" customHeight="1"/>
    <row r="40598" ht="15" customHeight="1"/>
    <row r="40600" ht="15" customHeight="1"/>
    <row r="40602" ht="15" customHeight="1"/>
    <row r="40604" ht="15" customHeight="1"/>
    <row r="40606" ht="15" customHeight="1"/>
    <row r="40608" ht="15" customHeight="1"/>
    <row r="40610" ht="15" customHeight="1"/>
    <row r="40612" ht="15" customHeight="1"/>
    <row r="40614" ht="15" customHeight="1"/>
    <row r="40616" ht="15" customHeight="1"/>
    <row r="40618" ht="15" customHeight="1"/>
    <row r="40620" ht="15" customHeight="1"/>
    <row r="40622" ht="15" customHeight="1"/>
    <row r="40624" ht="15" customHeight="1"/>
    <row r="40626" ht="15" customHeight="1"/>
    <row r="40628" ht="15" customHeight="1"/>
    <row r="40630" ht="15" customHeight="1"/>
    <row r="40632" ht="15" customHeight="1"/>
    <row r="40634" ht="15" customHeight="1"/>
    <row r="40636" ht="15" customHeight="1"/>
    <row r="40638" ht="15" customHeight="1"/>
    <row r="40640" ht="15" customHeight="1"/>
    <row r="40642" ht="15" customHeight="1"/>
    <row r="40644" ht="15" customHeight="1"/>
    <row r="40646" ht="15" customHeight="1"/>
    <row r="40648" ht="15" customHeight="1"/>
    <row r="40650" ht="15" customHeight="1"/>
    <row r="40652" ht="15" customHeight="1"/>
    <row r="40654" ht="15" customHeight="1"/>
    <row r="40656" ht="15" customHeight="1"/>
    <row r="40658" ht="15" customHeight="1"/>
    <row r="40660" ht="15" customHeight="1"/>
    <row r="40662" ht="15" customHeight="1"/>
    <row r="40664" ht="15" customHeight="1"/>
    <row r="40666" ht="15" customHeight="1"/>
    <row r="40668" ht="15" customHeight="1"/>
    <row r="40670" ht="15" customHeight="1"/>
    <row r="40672" ht="15" customHeight="1"/>
    <row r="40674" ht="15" customHeight="1"/>
    <row r="40676" ht="15" customHeight="1"/>
    <row r="40678" ht="15" customHeight="1"/>
    <row r="40680" ht="15" customHeight="1"/>
    <row r="40682" ht="15" customHeight="1"/>
    <row r="40684" ht="15" customHeight="1"/>
    <row r="40686" ht="15" customHeight="1"/>
    <row r="40688" ht="15" customHeight="1"/>
    <row r="40690" ht="15" customHeight="1"/>
    <row r="40692" ht="15" customHeight="1"/>
    <row r="40694" ht="15" customHeight="1"/>
    <row r="40696" ht="15" customHeight="1"/>
    <row r="40698" ht="15" customHeight="1"/>
    <row r="40700" ht="15" customHeight="1"/>
    <row r="40702" ht="15" customHeight="1"/>
    <row r="40704" ht="15" customHeight="1"/>
    <row r="40706" ht="15" customHeight="1"/>
    <row r="40708" ht="15" customHeight="1"/>
    <row r="40710" ht="15" customHeight="1"/>
    <row r="40712" ht="15" customHeight="1"/>
    <row r="40714" ht="15" customHeight="1"/>
    <row r="40716" ht="15" customHeight="1"/>
    <row r="40718" ht="15" customHeight="1"/>
    <row r="40720" ht="15" customHeight="1"/>
    <row r="40722" ht="15" customHeight="1"/>
    <row r="40724" ht="15" customHeight="1"/>
    <row r="40726" ht="15" customHeight="1"/>
    <row r="40728" ht="15" customHeight="1"/>
    <row r="40730" ht="15" customHeight="1"/>
    <row r="40732" ht="15" customHeight="1"/>
    <row r="40734" ht="15" customHeight="1"/>
    <row r="40736" ht="15" customHeight="1"/>
    <row r="40738" ht="15" customHeight="1"/>
    <row r="40740" ht="15" customHeight="1"/>
    <row r="40742" ht="15" customHeight="1"/>
    <row r="40744" ht="15" customHeight="1"/>
    <row r="40746" ht="15" customHeight="1"/>
    <row r="40748" ht="15" customHeight="1"/>
    <row r="40750" ht="15" customHeight="1"/>
    <row r="40752" ht="15" customHeight="1"/>
    <row r="40754" ht="15" customHeight="1"/>
    <row r="40756" ht="15" customHeight="1"/>
    <row r="40758" ht="15" customHeight="1"/>
    <row r="40760" ht="15" customHeight="1"/>
    <row r="40762" ht="15" customHeight="1"/>
    <row r="40764" ht="15" customHeight="1"/>
    <row r="40766" ht="15" customHeight="1"/>
    <row r="40768" ht="15" customHeight="1"/>
    <row r="40770" ht="15" customHeight="1"/>
    <row r="40772" ht="15" customHeight="1"/>
    <row r="40774" ht="15" customHeight="1"/>
    <row r="40776" ht="15" customHeight="1"/>
    <row r="40778" ht="15" customHeight="1"/>
    <row r="40780" ht="15" customHeight="1"/>
    <row r="40782" ht="15" customHeight="1"/>
    <row r="40784" ht="15" customHeight="1"/>
    <row r="40786" ht="15" customHeight="1"/>
    <row r="40788" ht="15" customHeight="1"/>
    <row r="40790" ht="15" customHeight="1"/>
    <row r="40792" ht="15" customHeight="1"/>
    <row r="40794" ht="15" customHeight="1"/>
    <row r="40796" ht="15" customHeight="1"/>
    <row r="40798" ht="15" customHeight="1"/>
    <row r="40800" ht="15" customHeight="1"/>
    <row r="40802" ht="15" customHeight="1"/>
    <row r="40804" ht="15" customHeight="1"/>
    <row r="40806" ht="15" customHeight="1"/>
    <row r="40808" ht="15" customHeight="1"/>
    <row r="40810" ht="15" customHeight="1"/>
    <row r="40812" ht="15" customHeight="1"/>
    <row r="40814" ht="15" customHeight="1"/>
    <row r="40816" ht="15" customHeight="1"/>
    <row r="40818" ht="15" customHeight="1"/>
    <row r="40820" ht="15" customHeight="1"/>
    <row r="40822" ht="15" customHeight="1"/>
    <row r="40824" ht="15" customHeight="1"/>
    <row r="40826" ht="15" customHeight="1"/>
    <row r="40828" ht="15" customHeight="1"/>
    <row r="40830" ht="15" customHeight="1"/>
    <row r="40832" ht="15" customHeight="1"/>
    <row r="40834" ht="15" customHeight="1"/>
    <row r="40836" ht="15" customHeight="1"/>
    <row r="40838" ht="15" customHeight="1"/>
    <row r="40840" ht="15" customHeight="1"/>
    <row r="40842" ht="15" customHeight="1"/>
    <row r="40844" ht="15" customHeight="1"/>
    <row r="40846" ht="15" customHeight="1"/>
    <row r="40848" ht="15" customHeight="1"/>
    <row r="40850" ht="15" customHeight="1"/>
    <row r="40852" ht="15" customHeight="1"/>
    <row r="40854" ht="15" customHeight="1"/>
    <row r="40856" ht="15" customHeight="1"/>
    <row r="40858" ht="15" customHeight="1"/>
    <row r="40860" ht="15" customHeight="1"/>
    <row r="40862" ht="15" customHeight="1"/>
    <row r="40864" ht="15" customHeight="1"/>
    <row r="40866" ht="15" customHeight="1"/>
    <row r="40868" ht="15" customHeight="1"/>
    <row r="40870" ht="15" customHeight="1"/>
    <row r="40872" ht="15" customHeight="1"/>
    <row r="40874" ht="15" customHeight="1"/>
    <row r="40876" ht="15" customHeight="1"/>
    <row r="40878" ht="15" customHeight="1"/>
    <row r="40880" ht="15" customHeight="1"/>
    <row r="40882" ht="15" customHeight="1"/>
    <row r="40884" ht="15" customHeight="1"/>
    <row r="40886" ht="15" customHeight="1"/>
    <row r="40888" ht="15" customHeight="1"/>
    <row r="40890" ht="15" customHeight="1"/>
    <row r="40892" ht="15" customHeight="1"/>
    <row r="40894" ht="15" customHeight="1"/>
    <row r="40896" ht="15" customHeight="1"/>
    <row r="40898" ht="15" customHeight="1"/>
    <row r="40900" ht="15" customHeight="1"/>
    <row r="40902" ht="15" customHeight="1"/>
    <row r="40904" ht="15" customHeight="1"/>
    <row r="40906" ht="15" customHeight="1"/>
    <row r="40908" ht="15" customHeight="1"/>
    <row r="40910" ht="15" customHeight="1"/>
    <row r="40912" ht="15" customHeight="1"/>
    <row r="40914" ht="15" customHeight="1"/>
    <row r="40916" ht="15" customHeight="1"/>
    <row r="40918" ht="15" customHeight="1"/>
    <row r="40920" ht="15" customHeight="1"/>
    <row r="40922" ht="15" customHeight="1"/>
    <row r="40924" ht="15" customHeight="1"/>
    <row r="40926" ht="15" customHeight="1"/>
    <row r="40928" ht="15" customHeight="1"/>
    <row r="40930" ht="15" customHeight="1"/>
    <row r="40932" ht="15" customHeight="1"/>
    <row r="40934" ht="15" customHeight="1"/>
    <row r="40936" ht="15" customHeight="1"/>
    <row r="40938" ht="15" customHeight="1"/>
    <row r="40940" ht="15" customHeight="1"/>
    <row r="40942" ht="15" customHeight="1"/>
    <row r="40944" ht="15" customHeight="1"/>
    <row r="40946" ht="15" customHeight="1"/>
    <row r="40948" ht="15" customHeight="1"/>
    <row r="40950" ht="15" customHeight="1"/>
    <row r="40952" ht="15" customHeight="1"/>
    <row r="40954" ht="15" customHeight="1"/>
    <row r="40956" ht="15" customHeight="1"/>
    <row r="40958" ht="15" customHeight="1"/>
    <row r="40960" ht="15" customHeight="1"/>
    <row r="40962" ht="15" customHeight="1"/>
    <row r="40964" ht="15" customHeight="1"/>
    <row r="40966" ht="15" customHeight="1"/>
    <row r="40968" ht="15" customHeight="1"/>
    <row r="40970" ht="15" customHeight="1"/>
    <row r="40972" ht="15" customHeight="1"/>
    <row r="40974" ht="15" customHeight="1"/>
    <row r="40976" ht="15" customHeight="1"/>
    <row r="40978" ht="15" customHeight="1"/>
    <row r="40980" ht="15" customHeight="1"/>
    <row r="40982" ht="15" customHeight="1"/>
    <row r="40984" ht="15" customHeight="1"/>
    <row r="40986" ht="15" customHeight="1"/>
    <row r="40988" ht="15" customHeight="1"/>
    <row r="40990" ht="15" customHeight="1"/>
    <row r="40992" ht="15" customHeight="1"/>
    <row r="40994" ht="15" customHeight="1"/>
    <row r="40996" ht="15" customHeight="1"/>
    <row r="40998" ht="15" customHeight="1"/>
    <row r="41000" ht="15" customHeight="1"/>
    <row r="41002" ht="15" customHeight="1"/>
    <row r="41004" ht="15" customHeight="1"/>
    <row r="41006" ht="15" customHeight="1"/>
    <row r="41008" ht="15" customHeight="1"/>
    <row r="41010" ht="15" customHeight="1"/>
    <row r="41012" ht="15" customHeight="1"/>
    <row r="41014" ht="15" customHeight="1"/>
    <row r="41016" ht="15" customHeight="1"/>
    <row r="41018" ht="15" customHeight="1"/>
    <row r="41020" ht="15" customHeight="1"/>
    <row r="41022" ht="15" customHeight="1"/>
    <row r="41024" ht="15" customHeight="1"/>
    <row r="41026" ht="15" customHeight="1"/>
    <row r="41028" ht="15" customHeight="1"/>
    <row r="41030" ht="15" customHeight="1"/>
    <row r="41032" ht="15" customHeight="1"/>
    <row r="41034" ht="15" customHeight="1"/>
    <row r="41036" ht="15" customHeight="1"/>
    <row r="41038" ht="15" customHeight="1"/>
    <row r="41040" ht="15" customHeight="1"/>
    <row r="41042" ht="15" customHeight="1"/>
    <row r="41044" ht="15" customHeight="1"/>
    <row r="41046" ht="15" customHeight="1"/>
    <row r="41048" ht="15" customHeight="1"/>
    <row r="41050" ht="15" customHeight="1"/>
    <row r="41052" ht="15" customHeight="1"/>
    <row r="41054" ht="15" customHeight="1"/>
    <row r="41056" ht="15" customHeight="1"/>
    <row r="41058" ht="15" customHeight="1"/>
    <row r="41060" ht="15" customHeight="1"/>
    <row r="41062" ht="15" customHeight="1"/>
    <row r="41064" ht="15" customHeight="1"/>
    <row r="41066" ht="15" customHeight="1"/>
    <row r="41068" ht="15" customHeight="1"/>
    <row r="41070" ht="15" customHeight="1"/>
    <row r="41072" ht="15" customHeight="1"/>
    <row r="41074" ht="15" customHeight="1"/>
    <row r="41076" ht="15" customHeight="1"/>
    <row r="41078" ht="15" customHeight="1"/>
    <row r="41080" ht="15" customHeight="1"/>
    <row r="41082" ht="15" customHeight="1"/>
    <row r="41084" ht="15" customHeight="1"/>
    <row r="41086" ht="15" customHeight="1"/>
    <row r="41088" ht="15" customHeight="1"/>
    <row r="41090" ht="15" customHeight="1"/>
    <row r="41092" ht="15" customHeight="1"/>
    <row r="41094" ht="15" customHeight="1"/>
    <row r="41096" ht="15" customHeight="1"/>
    <row r="41098" ht="15" customHeight="1"/>
    <row r="41100" ht="15" customHeight="1"/>
    <row r="41102" ht="15" customHeight="1"/>
    <row r="41104" ht="15" customHeight="1"/>
    <row r="41106" ht="15" customHeight="1"/>
    <row r="41108" ht="15" customHeight="1"/>
    <row r="41110" ht="15" customHeight="1"/>
    <row r="41112" ht="15" customHeight="1"/>
    <row r="41114" ht="15" customHeight="1"/>
    <row r="41116" ht="15" customHeight="1"/>
    <row r="41118" ht="15" customHeight="1"/>
    <row r="41120" ht="15" customHeight="1"/>
    <row r="41122" ht="15" customHeight="1"/>
    <row r="41124" ht="15" customHeight="1"/>
    <row r="41126" ht="15" customHeight="1"/>
    <row r="41128" ht="15" customHeight="1"/>
    <row r="41130" ht="15" customHeight="1"/>
    <row r="41132" ht="15" customHeight="1"/>
    <row r="41134" ht="15" customHeight="1"/>
    <row r="41136" ht="15" customHeight="1"/>
    <row r="41138" ht="15" customHeight="1"/>
    <row r="41140" ht="15" customHeight="1"/>
    <row r="41142" ht="15" customHeight="1"/>
    <row r="41144" ht="15" customHeight="1"/>
    <row r="41146" ht="15" customHeight="1"/>
    <row r="41148" ht="15" customHeight="1"/>
    <row r="41150" ht="15" customHeight="1"/>
    <row r="41152" ht="15" customHeight="1"/>
    <row r="41154" ht="15" customHeight="1"/>
    <row r="41156" ht="15" customHeight="1"/>
    <row r="41158" ht="15" customHeight="1"/>
    <row r="41160" ht="15" customHeight="1"/>
    <row r="41162" ht="15" customHeight="1"/>
    <row r="41164" ht="15" customHeight="1"/>
    <row r="41166" ht="15" customHeight="1"/>
    <row r="41168" ht="15" customHeight="1"/>
    <row r="41170" ht="15" customHeight="1"/>
    <row r="41172" ht="15" customHeight="1"/>
    <row r="41174" ht="15" customHeight="1"/>
    <row r="41176" ht="15" customHeight="1"/>
    <row r="41178" ht="15" customHeight="1"/>
    <row r="41180" ht="15" customHeight="1"/>
    <row r="41182" ht="15" customHeight="1"/>
    <row r="41184" ht="15" customHeight="1"/>
    <row r="41186" ht="15" customHeight="1"/>
    <row r="41188" ht="15" customHeight="1"/>
    <row r="41190" ht="15" customHeight="1"/>
    <row r="41192" ht="15" customHeight="1"/>
    <row r="41194" ht="15" customHeight="1"/>
    <row r="41196" ht="15" customHeight="1"/>
    <row r="41198" ht="15" customHeight="1"/>
    <row r="41200" ht="15" customHeight="1"/>
    <row r="41202" ht="15" customHeight="1"/>
    <row r="41204" ht="15" customHeight="1"/>
    <row r="41206" ht="15" customHeight="1"/>
    <row r="41208" ht="15" customHeight="1"/>
    <row r="41210" ht="15" customHeight="1"/>
    <row r="41212" ht="15" customHeight="1"/>
    <row r="41214" ht="15" customHeight="1"/>
    <row r="41216" ht="15" customHeight="1"/>
    <row r="41218" ht="15" customHeight="1"/>
    <row r="41220" ht="15" customHeight="1"/>
    <row r="41222" ht="15" customHeight="1"/>
    <row r="41224" ht="15" customHeight="1"/>
    <row r="41226" ht="15" customHeight="1"/>
    <row r="41228" ht="15" customHeight="1"/>
    <row r="41230" ht="15" customHeight="1"/>
    <row r="41232" ht="15" customHeight="1"/>
    <row r="41234" ht="15" customHeight="1"/>
    <row r="41236" ht="15" customHeight="1"/>
    <row r="41238" ht="15" customHeight="1"/>
    <row r="41240" ht="15" customHeight="1"/>
    <row r="41242" ht="15" customHeight="1"/>
    <row r="41244" ht="15" customHeight="1"/>
    <row r="41246" ht="15" customHeight="1"/>
    <row r="41248" ht="15" customHeight="1"/>
    <row r="41250" ht="15" customHeight="1"/>
    <row r="41252" ht="15" customHeight="1"/>
    <row r="41254" ht="15" customHeight="1"/>
    <row r="41256" ht="15" customHeight="1"/>
    <row r="41258" ht="15" customHeight="1"/>
    <row r="41260" ht="15" customHeight="1"/>
    <row r="41262" ht="15" customHeight="1"/>
    <row r="41264" ht="15" customHeight="1"/>
    <row r="41266" ht="15" customHeight="1"/>
    <row r="41268" ht="15" customHeight="1"/>
    <row r="41270" ht="15" customHeight="1"/>
    <row r="41272" ht="15" customHeight="1"/>
    <row r="41274" ht="15" customHeight="1"/>
    <row r="41276" ht="15" customHeight="1"/>
    <row r="41278" ht="15" customHeight="1"/>
    <row r="41280" ht="15" customHeight="1"/>
    <row r="41282" ht="15" customHeight="1"/>
    <row r="41284" ht="15" customHeight="1"/>
    <row r="41286" ht="15" customHeight="1"/>
    <row r="41288" ht="15" customHeight="1"/>
    <row r="41290" ht="15" customHeight="1"/>
    <row r="41292" ht="15" customHeight="1"/>
    <row r="41294" ht="15" customHeight="1"/>
    <row r="41296" ht="15" customHeight="1"/>
    <row r="41298" ht="15" customHeight="1"/>
    <row r="41300" ht="15" customHeight="1"/>
    <row r="41302" ht="15" customHeight="1"/>
    <row r="41304" ht="15" customHeight="1"/>
    <row r="41306" ht="15" customHeight="1"/>
    <row r="41308" ht="15" customHeight="1"/>
    <row r="41310" ht="15" customHeight="1"/>
    <row r="41312" ht="15" customHeight="1"/>
    <row r="41314" ht="15" customHeight="1"/>
    <row r="41316" ht="15" customHeight="1"/>
    <row r="41318" ht="15" customHeight="1"/>
    <row r="41320" ht="15" customHeight="1"/>
    <row r="41322" ht="15" customHeight="1"/>
    <row r="41324" ht="15" customHeight="1"/>
    <row r="41326" ht="15" customHeight="1"/>
    <row r="41328" ht="15" customHeight="1"/>
    <row r="41330" ht="15" customHeight="1"/>
    <row r="41332" ht="15" customHeight="1"/>
    <row r="41334" ht="15" customHeight="1"/>
    <row r="41336" ht="15" customHeight="1"/>
    <row r="41338" ht="15" customHeight="1"/>
    <row r="41340" ht="15" customHeight="1"/>
    <row r="41342" ht="15" customHeight="1"/>
    <row r="41344" ht="15" customHeight="1"/>
    <row r="41346" ht="15" customHeight="1"/>
    <row r="41348" ht="15" customHeight="1"/>
    <row r="41350" ht="15" customHeight="1"/>
    <row r="41352" ht="15" customHeight="1"/>
    <row r="41354" ht="15" customHeight="1"/>
    <row r="41356" ht="15" customHeight="1"/>
    <row r="41358" ht="15" customHeight="1"/>
    <row r="41360" ht="15" customHeight="1"/>
    <row r="41362" ht="15" customHeight="1"/>
    <row r="41364" ht="15" customHeight="1"/>
    <row r="41366" ht="15" customHeight="1"/>
    <row r="41368" ht="15" customHeight="1"/>
    <row r="41370" ht="15" customHeight="1"/>
    <row r="41372" ht="15" customHeight="1"/>
    <row r="41374" ht="15" customHeight="1"/>
    <row r="41376" ht="15" customHeight="1"/>
    <row r="41378" ht="15" customHeight="1"/>
    <row r="41380" ht="15" customHeight="1"/>
    <row r="41382" ht="15" customHeight="1"/>
    <row r="41384" ht="15" customHeight="1"/>
    <row r="41386" ht="15" customHeight="1"/>
    <row r="41388" ht="15" customHeight="1"/>
    <row r="41390" ht="15" customHeight="1"/>
    <row r="41392" ht="15" customHeight="1"/>
    <row r="41394" ht="15" customHeight="1"/>
    <row r="41396" ht="15" customHeight="1"/>
    <row r="41398" ht="15" customHeight="1"/>
    <row r="41400" ht="15" customHeight="1"/>
    <row r="41402" ht="15" customHeight="1"/>
    <row r="41404" ht="15" customHeight="1"/>
    <row r="41406" ht="15" customHeight="1"/>
    <row r="41408" ht="15" customHeight="1"/>
    <row r="41410" ht="15" customHeight="1"/>
    <row r="41412" ht="15" customHeight="1"/>
    <row r="41414" ht="15" customHeight="1"/>
    <row r="41416" ht="15" customHeight="1"/>
    <row r="41418" ht="15" customHeight="1"/>
    <row r="41420" ht="15" customHeight="1"/>
    <row r="41422" ht="15" customHeight="1"/>
    <row r="41424" ht="15" customHeight="1"/>
    <row r="41426" ht="15" customHeight="1"/>
    <row r="41428" ht="15" customHeight="1"/>
    <row r="41430" ht="15" customHeight="1"/>
    <row r="41432" ht="15" customHeight="1"/>
    <row r="41434" ht="15" customHeight="1"/>
    <row r="41436" ht="15" customHeight="1"/>
    <row r="41438" ht="15" customHeight="1"/>
    <row r="41440" ht="15" customHeight="1"/>
    <row r="41442" ht="15" customHeight="1"/>
    <row r="41444" ht="15" customHeight="1"/>
    <row r="41446" ht="15" customHeight="1"/>
    <row r="41448" ht="15" customHeight="1"/>
    <row r="41450" ht="15" customHeight="1"/>
    <row r="41452" ht="15" customHeight="1"/>
    <row r="41454" ht="15" customHeight="1"/>
    <row r="41456" ht="15" customHeight="1"/>
    <row r="41458" ht="15" customHeight="1"/>
    <row r="41460" ht="15" customHeight="1"/>
    <row r="41462" ht="15" customHeight="1"/>
    <row r="41464" ht="15" customHeight="1"/>
    <row r="41466" ht="15" customHeight="1"/>
    <row r="41468" ht="15" customHeight="1"/>
    <row r="41470" ht="15" customHeight="1"/>
    <row r="41472" ht="15" customHeight="1"/>
    <row r="41474" ht="15" customHeight="1"/>
    <row r="41476" ht="15" customHeight="1"/>
    <row r="41478" ht="15" customHeight="1"/>
    <row r="41480" ht="15" customHeight="1"/>
    <row r="41482" ht="15" customHeight="1"/>
    <row r="41484" ht="15" customHeight="1"/>
    <row r="41486" ht="15" customHeight="1"/>
    <row r="41488" ht="15" customHeight="1"/>
    <row r="41490" ht="15" customHeight="1"/>
    <row r="41492" ht="15" customHeight="1"/>
    <row r="41494" ht="15" customHeight="1"/>
    <row r="41496" ht="15" customHeight="1"/>
    <row r="41498" ht="15" customHeight="1"/>
    <row r="41500" ht="15" customHeight="1"/>
    <row r="41502" ht="15" customHeight="1"/>
    <row r="41504" ht="15" customHeight="1"/>
    <row r="41506" ht="15" customHeight="1"/>
    <row r="41508" ht="15" customHeight="1"/>
    <row r="41510" ht="15" customHeight="1"/>
    <row r="41512" ht="15" customHeight="1"/>
    <row r="41514" ht="15" customHeight="1"/>
    <row r="41516" ht="15" customHeight="1"/>
    <row r="41518" ht="15" customHeight="1"/>
    <row r="41520" ht="15" customHeight="1"/>
    <row r="41522" ht="15" customHeight="1"/>
    <row r="41524" ht="15" customHeight="1"/>
    <row r="41526" ht="15" customHeight="1"/>
    <row r="41528" ht="15" customHeight="1"/>
    <row r="41530" ht="15" customHeight="1"/>
    <row r="41532" ht="15" customHeight="1"/>
    <row r="41534" ht="15" customHeight="1"/>
    <row r="41536" ht="15" customHeight="1"/>
    <row r="41538" ht="15" customHeight="1"/>
    <row r="41540" ht="15" customHeight="1"/>
    <row r="41542" ht="15" customHeight="1"/>
    <row r="41544" ht="15" customHeight="1"/>
    <row r="41546" ht="15" customHeight="1"/>
    <row r="41548" ht="15" customHeight="1"/>
    <row r="41550" ht="15" customHeight="1"/>
    <row r="41552" ht="15" customHeight="1"/>
    <row r="41554" ht="15" customHeight="1"/>
    <row r="41556" ht="15" customHeight="1"/>
    <row r="41558" ht="15" customHeight="1"/>
    <row r="41560" ht="15" customHeight="1"/>
    <row r="41562" ht="15" customHeight="1"/>
    <row r="41564" ht="15" customHeight="1"/>
    <row r="41566" ht="15" customHeight="1"/>
    <row r="41568" ht="15" customHeight="1"/>
    <row r="41570" ht="15" customHeight="1"/>
    <row r="41572" ht="15" customHeight="1"/>
    <row r="41574" ht="15" customHeight="1"/>
    <row r="41576" ht="15" customHeight="1"/>
    <row r="41578" ht="15" customHeight="1"/>
    <row r="41580" ht="15" customHeight="1"/>
    <row r="41582" ht="15" customHeight="1"/>
    <row r="41584" ht="15" customHeight="1"/>
    <row r="41586" ht="15" customHeight="1"/>
    <row r="41588" ht="15" customHeight="1"/>
    <row r="41590" ht="15" customHeight="1"/>
    <row r="41592" ht="15" customHeight="1"/>
    <row r="41594" ht="15" customHeight="1"/>
    <row r="41596" ht="15" customHeight="1"/>
    <row r="41598" ht="15" customHeight="1"/>
    <row r="41600" ht="15" customHeight="1"/>
    <row r="41602" ht="15" customHeight="1"/>
    <row r="41604" ht="15" customHeight="1"/>
    <row r="41606" ht="15" customHeight="1"/>
    <row r="41608" ht="15" customHeight="1"/>
    <row r="41610" ht="15" customHeight="1"/>
    <row r="41612" ht="15" customHeight="1"/>
    <row r="41614" ht="15" customHeight="1"/>
    <row r="41616" ht="15" customHeight="1"/>
    <row r="41618" ht="15" customHeight="1"/>
    <row r="41620" ht="15" customHeight="1"/>
    <row r="41622" ht="15" customHeight="1"/>
    <row r="41624" ht="15" customHeight="1"/>
    <row r="41626" ht="15" customHeight="1"/>
    <row r="41628" ht="15" customHeight="1"/>
    <row r="41630" ht="15" customHeight="1"/>
    <row r="41632" ht="15" customHeight="1"/>
    <row r="41634" ht="15" customHeight="1"/>
    <row r="41636" ht="15" customHeight="1"/>
    <row r="41638" ht="15" customHeight="1"/>
    <row r="41640" ht="15" customHeight="1"/>
    <row r="41642" ht="15" customHeight="1"/>
    <row r="41644" ht="15" customHeight="1"/>
    <row r="41646" ht="15" customHeight="1"/>
    <row r="41648" ht="15" customHeight="1"/>
    <row r="41650" ht="15" customHeight="1"/>
    <row r="41652" ht="15" customHeight="1"/>
    <row r="41654" ht="15" customHeight="1"/>
    <row r="41656" ht="15" customHeight="1"/>
    <row r="41658" ht="15" customHeight="1"/>
    <row r="41660" ht="15" customHeight="1"/>
    <row r="41662" ht="15" customHeight="1"/>
    <row r="41664" ht="15" customHeight="1"/>
    <row r="41666" ht="15" customHeight="1"/>
    <row r="41668" ht="15" customHeight="1"/>
    <row r="41670" ht="15" customHeight="1"/>
    <row r="41672" ht="15" customHeight="1"/>
    <row r="41674" ht="15" customHeight="1"/>
    <row r="41676" ht="15" customHeight="1"/>
    <row r="41678" ht="15" customHeight="1"/>
    <row r="41680" ht="15" customHeight="1"/>
    <row r="41682" ht="15" customHeight="1"/>
    <row r="41684" ht="15" customHeight="1"/>
    <row r="41686" ht="15" customHeight="1"/>
    <row r="41688" ht="15" customHeight="1"/>
    <row r="41690" ht="15" customHeight="1"/>
    <row r="41692" ht="15" customHeight="1"/>
    <row r="41694" ht="15" customHeight="1"/>
    <row r="41696" ht="15" customHeight="1"/>
    <row r="41698" ht="15" customHeight="1"/>
    <row r="41700" ht="15" customHeight="1"/>
    <row r="41702" ht="15" customHeight="1"/>
    <row r="41704" ht="15" customHeight="1"/>
    <row r="41706" ht="15" customHeight="1"/>
    <row r="41708" ht="15" customHeight="1"/>
    <row r="41710" ht="15" customHeight="1"/>
    <row r="41712" ht="15" customHeight="1"/>
    <row r="41714" ht="15" customHeight="1"/>
    <row r="41716" ht="15" customHeight="1"/>
    <row r="41718" ht="15" customHeight="1"/>
    <row r="41720" ht="15" customHeight="1"/>
    <row r="41722" ht="15" customHeight="1"/>
    <row r="41724" ht="15" customHeight="1"/>
    <row r="41726" ht="15" customHeight="1"/>
    <row r="41728" ht="15" customHeight="1"/>
    <row r="41730" ht="15" customHeight="1"/>
    <row r="41732" ht="15" customHeight="1"/>
    <row r="41734" ht="15" customHeight="1"/>
    <row r="41736" ht="15" customHeight="1"/>
    <row r="41738" ht="15" customHeight="1"/>
    <row r="41740" ht="15" customHeight="1"/>
    <row r="41742" ht="15" customHeight="1"/>
    <row r="41744" ht="15" customHeight="1"/>
    <row r="41746" ht="15" customHeight="1"/>
    <row r="41748" ht="15" customHeight="1"/>
    <row r="41750" ht="15" customHeight="1"/>
    <row r="41752" ht="15" customHeight="1"/>
    <row r="41754" ht="15" customHeight="1"/>
    <row r="41756" ht="15" customHeight="1"/>
    <row r="41758" ht="15" customHeight="1"/>
    <row r="41760" ht="15" customHeight="1"/>
    <row r="41762" ht="15" customHeight="1"/>
    <row r="41764" ht="15" customHeight="1"/>
    <row r="41766" ht="15" customHeight="1"/>
    <row r="41768" ht="15" customHeight="1"/>
    <row r="41770" ht="15" customHeight="1"/>
    <row r="41772" ht="15" customHeight="1"/>
    <row r="41774" ht="15" customHeight="1"/>
    <row r="41776" ht="15" customHeight="1"/>
    <row r="41778" ht="15" customHeight="1"/>
    <row r="41780" ht="15" customHeight="1"/>
    <row r="41782" ht="15" customHeight="1"/>
    <row r="41784" ht="15" customHeight="1"/>
    <row r="41786" ht="15" customHeight="1"/>
    <row r="41788" ht="15" customHeight="1"/>
    <row r="41790" ht="15" customHeight="1"/>
    <row r="41792" ht="15" customHeight="1"/>
    <row r="41794" ht="15" customHeight="1"/>
    <row r="41796" ht="15" customHeight="1"/>
    <row r="41798" ht="15" customHeight="1"/>
    <row r="41800" ht="15" customHeight="1"/>
    <row r="41802" ht="15" customHeight="1"/>
    <row r="41804" ht="15" customHeight="1"/>
    <row r="41806" ht="15" customHeight="1"/>
    <row r="41808" ht="15" customHeight="1"/>
    <row r="41810" ht="15" customHeight="1"/>
    <row r="41812" ht="15" customHeight="1"/>
    <row r="41814" ht="15" customHeight="1"/>
    <row r="41816" ht="15" customHeight="1"/>
    <row r="41818" ht="15" customHeight="1"/>
    <row r="41820" ht="15" customHeight="1"/>
    <row r="41822" ht="15" customHeight="1"/>
    <row r="41824" ht="15" customHeight="1"/>
    <row r="41826" ht="15" customHeight="1"/>
    <row r="41828" ht="15" customHeight="1"/>
    <row r="41830" ht="15" customHeight="1"/>
    <row r="41832" ht="15" customHeight="1"/>
    <row r="41834" ht="15" customHeight="1"/>
    <row r="41836" ht="15" customHeight="1"/>
    <row r="41838" ht="15" customHeight="1"/>
    <row r="41840" ht="15" customHeight="1"/>
    <row r="41842" ht="15" customHeight="1"/>
    <row r="41844" ht="15" customHeight="1"/>
    <row r="41846" ht="15" customHeight="1"/>
    <row r="41848" ht="15" customHeight="1"/>
    <row r="41850" ht="15" customHeight="1"/>
    <row r="41852" ht="15" customHeight="1"/>
    <row r="41854" ht="15" customHeight="1"/>
    <row r="41856" ht="15" customHeight="1"/>
    <row r="41858" ht="15" customHeight="1"/>
    <row r="41860" ht="15" customHeight="1"/>
    <row r="41862" ht="15" customHeight="1"/>
    <row r="41864" ht="15" customHeight="1"/>
    <row r="41866" ht="15" customHeight="1"/>
    <row r="41868" ht="15" customHeight="1"/>
    <row r="41870" ht="15" customHeight="1"/>
    <row r="41872" ht="15" customHeight="1"/>
    <row r="41874" ht="15" customHeight="1"/>
    <row r="41876" ht="15" customHeight="1"/>
    <row r="41878" ht="15" customHeight="1"/>
    <row r="41880" ht="15" customHeight="1"/>
    <row r="41882" ht="15" customHeight="1"/>
    <row r="41884" ht="15" customHeight="1"/>
    <row r="41886" ht="15" customHeight="1"/>
    <row r="41888" ht="15" customHeight="1"/>
    <row r="41890" ht="15" customHeight="1"/>
    <row r="41892" ht="15" customHeight="1"/>
    <row r="41894" ht="15" customHeight="1"/>
    <row r="41896" ht="15" customHeight="1"/>
    <row r="41898" ht="15" customHeight="1"/>
    <row r="41900" ht="15" customHeight="1"/>
    <row r="41902" ht="15" customHeight="1"/>
    <row r="41904" ht="15" customHeight="1"/>
    <row r="41906" ht="15" customHeight="1"/>
    <row r="41908" ht="15" customHeight="1"/>
    <row r="41910" ht="15" customHeight="1"/>
    <row r="41912" ht="15" customHeight="1"/>
    <row r="41914" ht="15" customHeight="1"/>
    <row r="41916" ht="15" customHeight="1"/>
    <row r="41918" ht="15" customHeight="1"/>
    <row r="41920" ht="15" customHeight="1"/>
    <row r="41922" ht="15" customHeight="1"/>
    <row r="41924" ht="15" customHeight="1"/>
    <row r="41926" ht="15" customHeight="1"/>
    <row r="41928" ht="15" customHeight="1"/>
    <row r="41930" ht="15" customHeight="1"/>
    <row r="41932" ht="15" customHeight="1"/>
    <row r="41934" ht="15" customHeight="1"/>
    <row r="41936" ht="15" customHeight="1"/>
    <row r="41938" ht="15" customHeight="1"/>
    <row r="41940" ht="15" customHeight="1"/>
    <row r="41942" ht="15" customHeight="1"/>
    <row r="41944" ht="15" customHeight="1"/>
    <row r="41946" ht="15" customHeight="1"/>
    <row r="41948" ht="15" customHeight="1"/>
    <row r="41950" ht="15" customHeight="1"/>
    <row r="41952" ht="15" customHeight="1"/>
    <row r="41954" ht="15" customHeight="1"/>
    <row r="41956" ht="15" customHeight="1"/>
    <row r="41958" ht="15" customHeight="1"/>
    <row r="41960" ht="15" customHeight="1"/>
    <row r="41962" ht="15" customHeight="1"/>
    <row r="41964" ht="15" customHeight="1"/>
    <row r="41966" ht="15" customHeight="1"/>
    <row r="41968" ht="15" customHeight="1"/>
    <row r="41970" ht="15" customHeight="1"/>
    <row r="41972" ht="15" customHeight="1"/>
    <row r="41974" ht="15" customHeight="1"/>
    <row r="41976" ht="15" customHeight="1"/>
    <row r="41978" ht="15" customHeight="1"/>
    <row r="41980" ht="15" customHeight="1"/>
    <row r="41982" ht="15" customHeight="1"/>
    <row r="41984" ht="15" customHeight="1"/>
    <row r="41986" ht="15" customHeight="1"/>
    <row r="41988" ht="15" customHeight="1"/>
    <row r="41990" ht="15" customHeight="1"/>
    <row r="41992" ht="15" customHeight="1"/>
    <row r="41994" ht="15" customHeight="1"/>
    <row r="41996" ht="15" customHeight="1"/>
    <row r="41998" ht="15" customHeight="1"/>
    <row r="42000" ht="15" customHeight="1"/>
    <row r="42002" ht="15" customHeight="1"/>
    <row r="42004" ht="15" customHeight="1"/>
    <row r="42006" ht="15" customHeight="1"/>
    <row r="42008" ht="15" customHeight="1"/>
    <row r="42010" ht="15" customHeight="1"/>
    <row r="42012" ht="15" customHeight="1"/>
    <row r="42014" ht="15" customHeight="1"/>
    <row r="42016" ht="15" customHeight="1"/>
    <row r="42018" ht="15" customHeight="1"/>
    <row r="42020" ht="15" customHeight="1"/>
    <row r="42022" ht="15" customHeight="1"/>
    <row r="42024" ht="15" customHeight="1"/>
    <row r="42026" ht="15" customHeight="1"/>
    <row r="42028" ht="15" customHeight="1"/>
    <row r="42030" ht="15" customHeight="1"/>
    <row r="42032" ht="15" customHeight="1"/>
    <row r="42034" ht="15" customHeight="1"/>
    <row r="42036" ht="15" customHeight="1"/>
    <row r="42038" ht="15" customHeight="1"/>
    <row r="42040" ht="15" customHeight="1"/>
    <row r="42042" ht="15" customHeight="1"/>
    <row r="42044" ht="15" customHeight="1"/>
    <row r="42046" ht="15" customHeight="1"/>
    <row r="42048" ht="15" customHeight="1"/>
    <row r="42050" ht="15" customHeight="1"/>
    <row r="42052" ht="15" customHeight="1"/>
    <row r="42054" ht="15" customHeight="1"/>
    <row r="42056" ht="15" customHeight="1"/>
    <row r="42058" ht="15" customHeight="1"/>
    <row r="42060" ht="15" customHeight="1"/>
    <row r="42062" ht="15" customHeight="1"/>
    <row r="42064" ht="15" customHeight="1"/>
    <row r="42066" ht="15" customHeight="1"/>
    <row r="42068" ht="15" customHeight="1"/>
    <row r="42070" ht="15" customHeight="1"/>
    <row r="42072" ht="15" customHeight="1"/>
    <row r="42074" ht="15" customHeight="1"/>
    <row r="42076" ht="15" customHeight="1"/>
    <row r="42078" ht="15" customHeight="1"/>
    <row r="42080" ht="15" customHeight="1"/>
    <row r="42082" ht="15" customHeight="1"/>
    <row r="42084" ht="15" customHeight="1"/>
    <row r="42086" ht="15" customHeight="1"/>
    <row r="42088" ht="15" customHeight="1"/>
    <row r="42090" ht="15" customHeight="1"/>
    <row r="42092" ht="15" customHeight="1"/>
    <row r="42094" ht="15" customHeight="1"/>
    <row r="42096" ht="15" customHeight="1"/>
    <row r="42098" ht="15" customHeight="1"/>
    <row r="42100" ht="15" customHeight="1"/>
    <row r="42102" ht="15" customHeight="1"/>
    <row r="42104" ht="15" customHeight="1"/>
    <row r="42106" ht="15" customHeight="1"/>
    <row r="42108" ht="15" customHeight="1"/>
    <row r="42110" ht="15" customHeight="1"/>
    <row r="42112" ht="15" customHeight="1"/>
    <row r="42114" ht="15" customHeight="1"/>
    <row r="42116" ht="15" customHeight="1"/>
    <row r="42118" ht="15" customHeight="1"/>
    <row r="42120" ht="15" customHeight="1"/>
    <row r="42122" ht="15" customHeight="1"/>
    <row r="42124" ht="15" customHeight="1"/>
    <row r="42126" ht="15" customHeight="1"/>
    <row r="42128" ht="15" customHeight="1"/>
    <row r="42130" ht="15" customHeight="1"/>
    <row r="42132" ht="15" customHeight="1"/>
    <row r="42134" ht="15" customHeight="1"/>
    <row r="42136" ht="15" customHeight="1"/>
    <row r="42138" ht="15" customHeight="1"/>
    <row r="42140" ht="15" customHeight="1"/>
    <row r="42142" ht="15" customHeight="1"/>
    <row r="42144" ht="15" customHeight="1"/>
    <row r="42146" ht="15" customHeight="1"/>
    <row r="42148" ht="15" customHeight="1"/>
    <row r="42150" ht="15" customHeight="1"/>
    <row r="42152" ht="15" customHeight="1"/>
    <row r="42154" ht="15" customHeight="1"/>
    <row r="42156" ht="15" customHeight="1"/>
    <row r="42158" ht="15" customHeight="1"/>
    <row r="42160" ht="15" customHeight="1"/>
    <row r="42162" ht="15" customHeight="1"/>
    <row r="42164" ht="15" customHeight="1"/>
    <row r="42166" ht="15" customHeight="1"/>
    <row r="42168" ht="15" customHeight="1"/>
    <row r="42170" ht="15" customHeight="1"/>
    <row r="42172" ht="15" customHeight="1"/>
    <row r="42174" ht="15" customHeight="1"/>
    <row r="42176" ht="15" customHeight="1"/>
    <row r="42178" ht="15" customHeight="1"/>
    <row r="42180" ht="15" customHeight="1"/>
    <row r="42182" ht="15" customHeight="1"/>
    <row r="42184" ht="15" customHeight="1"/>
    <row r="42186" ht="15" customHeight="1"/>
    <row r="42188" ht="15" customHeight="1"/>
    <row r="42190" ht="15" customHeight="1"/>
    <row r="42192" ht="15" customHeight="1"/>
    <row r="42194" ht="15" customHeight="1"/>
    <row r="42196" ht="15" customHeight="1"/>
    <row r="42198" ht="15" customHeight="1"/>
    <row r="42200" ht="15" customHeight="1"/>
    <row r="42202" ht="15" customHeight="1"/>
    <row r="42204" ht="15" customHeight="1"/>
    <row r="42206" ht="15" customHeight="1"/>
    <row r="42208" ht="15" customHeight="1"/>
    <row r="42210" ht="15" customHeight="1"/>
    <row r="42212" ht="15" customHeight="1"/>
    <row r="42214" ht="15" customHeight="1"/>
    <row r="42216" ht="15" customHeight="1"/>
    <row r="42218" ht="15" customHeight="1"/>
    <row r="42220" ht="15" customHeight="1"/>
    <row r="42222" ht="15" customHeight="1"/>
    <row r="42224" ht="15" customHeight="1"/>
    <row r="42226" ht="15" customHeight="1"/>
    <row r="42228" ht="15" customHeight="1"/>
    <row r="42230" ht="15" customHeight="1"/>
    <row r="42232" ht="15" customHeight="1"/>
    <row r="42234" ht="15" customHeight="1"/>
    <row r="42236" ht="15" customHeight="1"/>
    <row r="42238" ht="15" customHeight="1"/>
    <row r="42240" ht="15" customHeight="1"/>
    <row r="42242" ht="15" customHeight="1"/>
    <row r="42244" ht="15" customHeight="1"/>
    <row r="42246" ht="15" customHeight="1"/>
    <row r="42248" ht="15" customHeight="1"/>
    <row r="42250" ht="15" customHeight="1"/>
    <row r="42252" ht="15" customHeight="1"/>
    <row r="42254" ht="15" customHeight="1"/>
    <row r="42256" ht="15" customHeight="1"/>
    <row r="42258" ht="15" customHeight="1"/>
    <row r="42260" ht="15" customHeight="1"/>
    <row r="42262" ht="15" customHeight="1"/>
    <row r="42264" ht="15" customHeight="1"/>
    <row r="42266" ht="15" customHeight="1"/>
    <row r="42268" ht="15" customHeight="1"/>
    <row r="42270" ht="15" customHeight="1"/>
    <row r="42272" ht="15" customHeight="1"/>
    <row r="42274" ht="15" customHeight="1"/>
    <row r="42276" ht="15" customHeight="1"/>
    <row r="42278" ht="15" customHeight="1"/>
    <row r="42280" ht="15" customHeight="1"/>
    <row r="42282" ht="15" customHeight="1"/>
    <row r="42284" ht="15" customHeight="1"/>
    <row r="42286" ht="15" customHeight="1"/>
    <row r="42288" ht="15" customHeight="1"/>
    <row r="42290" ht="15" customHeight="1"/>
    <row r="42292" ht="15" customHeight="1"/>
    <row r="42294" ht="15" customHeight="1"/>
    <row r="42296" ht="15" customHeight="1"/>
    <row r="42298" ht="15" customHeight="1"/>
    <row r="42300" ht="15" customHeight="1"/>
    <row r="42302" ht="15" customHeight="1"/>
    <row r="42304" ht="15" customHeight="1"/>
    <row r="42306" ht="15" customHeight="1"/>
    <row r="42308" ht="15" customHeight="1"/>
    <row r="42310" ht="15" customHeight="1"/>
    <row r="42312" ht="15" customHeight="1"/>
    <row r="42314" ht="15" customHeight="1"/>
    <row r="42316" ht="15" customHeight="1"/>
    <row r="42318" ht="15" customHeight="1"/>
    <row r="42320" ht="15" customHeight="1"/>
    <row r="42322" ht="15" customHeight="1"/>
    <row r="42324" ht="15" customHeight="1"/>
    <row r="42326" ht="15" customHeight="1"/>
    <row r="42328" ht="15" customHeight="1"/>
    <row r="42330" ht="15" customHeight="1"/>
    <row r="42332" ht="15" customHeight="1"/>
    <row r="42334" ht="15" customHeight="1"/>
    <row r="42336" ht="15" customHeight="1"/>
    <row r="42338" ht="15" customHeight="1"/>
    <row r="42340" ht="15" customHeight="1"/>
    <row r="42342" ht="15" customHeight="1"/>
    <row r="42344" ht="15" customHeight="1"/>
    <row r="42346" ht="15" customHeight="1"/>
    <row r="42348" ht="15" customHeight="1"/>
    <row r="42350" ht="15" customHeight="1"/>
    <row r="42352" ht="15" customHeight="1"/>
    <row r="42354" ht="15" customHeight="1"/>
    <row r="42356" ht="15" customHeight="1"/>
    <row r="42358" ht="15" customHeight="1"/>
    <row r="42360" ht="15" customHeight="1"/>
    <row r="42362" ht="15" customHeight="1"/>
    <row r="42364" ht="15" customHeight="1"/>
    <row r="42366" ht="15" customHeight="1"/>
    <row r="42368" ht="15" customHeight="1"/>
    <row r="42370" ht="15" customHeight="1"/>
    <row r="42372" ht="15" customHeight="1"/>
    <row r="42374" ht="15" customHeight="1"/>
    <row r="42376" ht="15" customHeight="1"/>
    <row r="42378" ht="15" customHeight="1"/>
    <row r="42380" ht="15" customHeight="1"/>
    <row r="42382" ht="15" customHeight="1"/>
    <row r="42384" ht="15" customHeight="1"/>
    <row r="42386" ht="15" customHeight="1"/>
    <row r="42388" ht="15" customHeight="1"/>
    <row r="42390" ht="15" customHeight="1"/>
    <row r="42392" ht="15" customHeight="1"/>
    <row r="42394" ht="15" customHeight="1"/>
    <row r="42396" ht="15" customHeight="1"/>
    <row r="42398" ht="15" customHeight="1"/>
    <row r="42400" ht="15" customHeight="1"/>
    <row r="42402" ht="15" customHeight="1"/>
    <row r="42404" ht="15" customHeight="1"/>
    <row r="42406" ht="15" customHeight="1"/>
    <row r="42408" ht="15" customHeight="1"/>
    <row r="42410" ht="15" customHeight="1"/>
    <row r="42412" ht="15" customHeight="1"/>
    <row r="42414" ht="15" customHeight="1"/>
    <row r="42416" ht="15" customHeight="1"/>
    <row r="42418" ht="15" customHeight="1"/>
    <row r="42420" ht="15" customHeight="1"/>
    <row r="42422" ht="15" customHeight="1"/>
    <row r="42424" ht="15" customHeight="1"/>
    <row r="42426" ht="15" customHeight="1"/>
    <row r="42428" ht="15" customHeight="1"/>
    <row r="42430" ht="15" customHeight="1"/>
    <row r="42432" ht="15" customHeight="1"/>
    <row r="42434" ht="15" customHeight="1"/>
    <row r="42436" ht="15" customHeight="1"/>
    <row r="42438" ht="15" customHeight="1"/>
    <row r="42440" ht="15" customHeight="1"/>
    <row r="42442" ht="15" customHeight="1"/>
    <row r="42444" ht="15" customHeight="1"/>
    <row r="42446" ht="15" customHeight="1"/>
    <row r="42448" ht="15" customHeight="1"/>
    <row r="42450" ht="15" customHeight="1"/>
    <row r="42452" ht="15" customHeight="1"/>
    <row r="42454" ht="15" customHeight="1"/>
    <row r="42456" ht="15" customHeight="1"/>
    <row r="42458" ht="15" customHeight="1"/>
    <row r="42460" ht="15" customHeight="1"/>
    <row r="42462" ht="15" customHeight="1"/>
    <row r="42464" ht="15" customHeight="1"/>
    <row r="42466" ht="15" customHeight="1"/>
    <row r="42468" ht="15" customHeight="1"/>
    <row r="42470" ht="15" customHeight="1"/>
    <row r="42472" ht="15" customHeight="1"/>
    <row r="42474" ht="15" customHeight="1"/>
    <row r="42476" ht="15" customHeight="1"/>
    <row r="42478" ht="15" customHeight="1"/>
    <row r="42480" ht="15" customHeight="1"/>
    <row r="42482" ht="15" customHeight="1"/>
    <row r="42484" ht="15" customHeight="1"/>
    <row r="42486" ht="15" customHeight="1"/>
    <row r="42488" ht="15" customHeight="1"/>
    <row r="42490" ht="15" customHeight="1"/>
    <row r="42492" ht="15" customHeight="1"/>
    <row r="42494" ht="15" customHeight="1"/>
    <row r="42496" ht="15" customHeight="1"/>
    <row r="42498" ht="15" customHeight="1"/>
    <row r="42500" ht="15" customHeight="1"/>
    <row r="42502" ht="15" customHeight="1"/>
    <row r="42504" ht="15" customHeight="1"/>
    <row r="42506" ht="15" customHeight="1"/>
    <row r="42508" ht="15" customHeight="1"/>
    <row r="42510" ht="15" customHeight="1"/>
    <row r="42512" ht="15" customHeight="1"/>
    <row r="42514" ht="15" customHeight="1"/>
    <row r="42516" ht="15" customHeight="1"/>
    <row r="42518" ht="15" customHeight="1"/>
    <row r="42520" ht="15" customHeight="1"/>
    <row r="42522" ht="15" customHeight="1"/>
    <row r="42524" ht="15" customHeight="1"/>
    <row r="42526" ht="15" customHeight="1"/>
    <row r="42528" ht="15" customHeight="1"/>
    <row r="42530" ht="15" customHeight="1"/>
    <row r="42532" ht="15" customHeight="1"/>
    <row r="42534" ht="15" customHeight="1"/>
    <row r="42536" ht="15" customHeight="1"/>
    <row r="42538" ht="15" customHeight="1"/>
    <row r="42540" ht="15" customHeight="1"/>
    <row r="42542" ht="15" customHeight="1"/>
    <row r="42544" ht="15" customHeight="1"/>
    <row r="42546" ht="15" customHeight="1"/>
    <row r="42548" ht="15" customHeight="1"/>
    <row r="42550" ht="15" customHeight="1"/>
    <row r="42552" ht="15" customHeight="1"/>
    <row r="42554" ht="15" customHeight="1"/>
    <row r="42556" ht="15" customHeight="1"/>
    <row r="42558" ht="15" customHeight="1"/>
    <row r="42560" ht="15" customHeight="1"/>
    <row r="42562" ht="15" customHeight="1"/>
    <row r="42564" ht="15" customHeight="1"/>
    <row r="42566" ht="15" customHeight="1"/>
    <row r="42568" ht="15" customHeight="1"/>
    <row r="42570" ht="15" customHeight="1"/>
    <row r="42572" ht="15" customHeight="1"/>
    <row r="42574" ht="15" customHeight="1"/>
    <row r="42576" ht="15" customHeight="1"/>
    <row r="42578" ht="15" customHeight="1"/>
    <row r="42580" ht="15" customHeight="1"/>
    <row r="42582" ht="15" customHeight="1"/>
    <row r="42584" ht="15" customHeight="1"/>
    <row r="42586" ht="15" customHeight="1"/>
    <row r="42588" ht="15" customHeight="1"/>
    <row r="42590" ht="15" customHeight="1"/>
    <row r="42592" ht="15" customHeight="1"/>
    <row r="42594" ht="15" customHeight="1"/>
    <row r="42596" ht="15" customHeight="1"/>
    <row r="42598" ht="15" customHeight="1"/>
    <row r="42600" ht="15" customHeight="1"/>
    <row r="42602" ht="15" customHeight="1"/>
    <row r="42604" ht="15" customHeight="1"/>
    <row r="42606" ht="15" customHeight="1"/>
    <row r="42608" ht="15" customHeight="1"/>
    <row r="42610" ht="15" customHeight="1"/>
    <row r="42612" ht="15" customHeight="1"/>
    <row r="42614" ht="15" customHeight="1"/>
    <row r="42616" ht="15" customHeight="1"/>
    <row r="42618" ht="15" customHeight="1"/>
    <row r="42620" ht="15" customHeight="1"/>
    <row r="42622" ht="15" customHeight="1"/>
    <row r="42624" ht="15" customHeight="1"/>
    <row r="42626" ht="15" customHeight="1"/>
    <row r="42628" ht="15" customHeight="1"/>
    <row r="42630" ht="15" customHeight="1"/>
    <row r="42632" ht="15" customHeight="1"/>
    <row r="42634" ht="15" customHeight="1"/>
    <row r="42636" ht="15" customHeight="1"/>
    <row r="42638" ht="15" customHeight="1"/>
    <row r="42640" ht="15" customHeight="1"/>
    <row r="42642" ht="15" customHeight="1"/>
    <row r="42644" ht="15" customHeight="1"/>
    <row r="42646" ht="15" customHeight="1"/>
    <row r="42648" ht="15" customHeight="1"/>
    <row r="42650" ht="15" customHeight="1"/>
    <row r="42652" ht="15" customHeight="1"/>
    <row r="42654" ht="15" customHeight="1"/>
    <row r="42656" ht="15" customHeight="1"/>
    <row r="42658" ht="15" customHeight="1"/>
    <row r="42660" ht="15" customHeight="1"/>
    <row r="42662" ht="15" customHeight="1"/>
    <row r="42664" ht="15" customHeight="1"/>
    <row r="42666" ht="15" customHeight="1"/>
    <row r="42668" ht="15" customHeight="1"/>
    <row r="42670" ht="15" customHeight="1"/>
    <row r="42672" ht="15" customHeight="1"/>
    <row r="42674" ht="15" customHeight="1"/>
    <row r="42676" ht="15" customHeight="1"/>
    <row r="42678" ht="15" customHeight="1"/>
    <row r="42680" ht="15" customHeight="1"/>
    <row r="42682" ht="15" customHeight="1"/>
    <row r="42684" ht="15" customHeight="1"/>
    <row r="42686" ht="15" customHeight="1"/>
    <row r="42688" ht="15" customHeight="1"/>
    <row r="42690" ht="15" customHeight="1"/>
    <row r="42692" ht="15" customHeight="1"/>
    <row r="42694" ht="15" customHeight="1"/>
    <row r="42696" ht="15" customHeight="1"/>
    <row r="42698" ht="15" customHeight="1"/>
    <row r="42700" ht="15" customHeight="1"/>
    <row r="42702" ht="15" customHeight="1"/>
    <row r="42704" ht="15" customHeight="1"/>
    <row r="42706" ht="15" customHeight="1"/>
    <row r="42708" ht="15" customHeight="1"/>
    <row r="42710" ht="15" customHeight="1"/>
    <row r="42712" ht="15" customHeight="1"/>
    <row r="42714" ht="15" customHeight="1"/>
    <row r="42716" ht="15" customHeight="1"/>
    <row r="42718" ht="15" customHeight="1"/>
    <row r="42720" ht="15" customHeight="1"/>
    <row r="42722" ht="15" customHeight="1"/>
    <row r="42724" ht="15" customHeight="1"/>
    <row r="42726" ht="15" customHeight="1"/>
    <row r="42728" ht="15" customHeight="1"/>
    <row r="42730" ht="15" customHeight="1"/>
    <row r="42732" ht="15" customHeight="1"/>
    <row r="42734" ht="15" customHeight="1"/>
    <row r="42736" ht="15" customHeight="1"/>
    <row r="42738" ht="15" customHeight="1"/>
    <row r="42740" ht="15" customHeight="1"/>
    <row r="42742" ht="15" customHeight="1"/>
    <row r="42744" ht="15" customHeight="1"/>
    <row r="42746" ht="15" customHeight="1"/>
    <row r="42748" ht="15" customHeight="1"/>
    <row r="42750" ht="15" customHeight="1"/>
    <row r="42752" ht="15" customHeight="1"/>
    <row r="42754" ht="15" customHeight="1"/>
    <row r="42756" ht="15" customHeight="1"/>
    <row r="42758" ht="15" customHeight="1"/>
    <row r="42760" ht="15" customHeight="1"/>
    <row r="42762" ht="15" customHeight="1"/>
    <row r="42764" ht="15" customHeight="1"/>
    <row r="42766" ht="15" customHeight="1"/>
    <row r="42768" ht="15" customHeight="1"/>
    <row r="42770" ht="15" customHeight="1"/>
    <row r="42772" ht="15" customHeight="1"/>
    <row r="42774" ht="15" customHeight="1"/>
    <row r="42776" ht="15" customHeight="1"/>
    <row r="42778" ht="15" customHeight="1"/>
    <row r="42780" ht="15" customHeight="1"/>
    <row r="42782" ht="15" customHeight="1"/>
    <row r="42784" ht="15" customHeight="1"/>
    <row r="42786" ht="15" customHeight="1"/>
    <row r="42788" ht="15" customHeight="1"/>
    <row r="42790" ht="15" customHeight="1"/>
    <row r="42792" ht="15" customHeight="1"/>
    <row r="42794" ht="15" customHeight="1"/>
    <row r="42796" ht="15" customHeight="1"/>
    <row r="42798" ht="15" customHeight="1"/>
    <row r="42800" ht="15" customHeight="1"/>
    <row r="42802" ht="15" customHeight="1"/>
    <row r="42804" ht="15" customHeight="1"/>
    <row r="42806" ht="15" customHeight="1"/>
    <row r="42808" ht="15" customHeight="1"/>
    <row r="42810" ht="15" customHeight="1"/>
    <row r="42812" ht="15" customHeight="1"/>
    <row r="42814" ht="15" customHeight="1"/>
    <row r="42816" ht="15" customHeight="1"/>
    <row r="42818" ht="15" customHeight="1"/>
    <row r="42820" ht="15" customHeight="1"/>
    <row r="42822" ht="15" customHeight="1"/>
    <row r="42824" ht="15" customHeight="1"/>
    <row r="42826" ht="15" customHeight="1"/>
    <row r="42828" ht="15" customHeight="1"/>
    <row r="42830" ht="15" customHeight="1"/>
    <row r="42832" ht="15" customHeight="1"/>
    <row r="42834" ht="15" customHeight="1"/>
    <row r="42836" ht="15" customHeight="1"/>
    <row r="42838" ht="15" customHeight="1"/>
    <row r="42840" ht="15" customHeight="1"/>
    <row r="42842" ht="15" customHeight="1"/>
    <row r="42844" ht="15" customHeight="1"/>
    <row r="42846" ht="15" customHeight="1"/>
    <row r="42848" ht="15" customHeight="1"/>
    <row r="42850" ht="15" customHeight="1"/>
    <row r="42852" ht="15" customHeight="1"/>
    <row r="42854" ht="15" customHeight="1"/>
    <row r="42856" ht="15" customHeight="1"/>
    <row r="42858" ht="15" customHeight="1"/>
    <row r="42860" ht="15" customHeight="1"/>
    <row r="42862" ht="15" customHeight="1"/>
    <row r="42864" ht="15" customHeight="1"/>
    <row r="42866" ht="15" customHeight="1"/>
    <row r="42868" ht="15" customHeight="1"/>
    <row r="42870" ht="15" customHeight="1"/>
    <row r="42872" ht="15" customHeight="1"/>
    <row r="42874" ht="15" customHeight="1"/>
    <row r="42876" ht="15" customHeight="1"/>
    <row r="42878" ht="15" customHeight="1"/>
    <row r="42880" ht="15" customHeight="1"/>
    <row r="42882" ht="15" customHeight="1"/>
    <row r="42884" ht="15" customHeight="1"/>
    <row r="42886" ht="15" customHeight="1"/>
    <row r="42888" ht="15" customHeight="1"/>
    <row r="42890" ht="15" customHeight="1"/>
    <row r="42892" ht="15" customHeight="1"/>
    <row r="42894" ht="15" customHeight="1"/>
    <row r="42896" ht="15" customHeight="1"/>
    <row r="42898" ht="15" customHeight="1"/>
    <row r="42900" ht="15" customHeight="1"/>
    <row r="42902" ht="15" customHeight="1"/>
    <row r="42904" ht="15" customHeight="1"/>
    <row r="42906" ht="15" customHeight="1"/>
    <row r="42908" ht="15" customHeight="1"/>
    <row r="42910" ht="15" customHeight="1"/>
    <row r="42912" ht="15" customHeight="1"/>
    <row r="42914" ht="15" customHeight="1"/>
    <row r="42916" ht="15" customHeight="1"/>
    <row r="42918" ht="15" customHeight="1"/>
    <row r="42920" ht="15" customHeight="1"/>
    <row r="42922" ht="15" customHeight="1"/>
    <row r="42924" ht="15" customHeight="1"/>
    <row r="42926" ht="15" customHeight="1"/>
    <row r="42928" ht="15" customHeight="1"/>
    <row r="42930" ht="15" customHeight="1"/>
    <row r="42932" ht="15" customHeight="1"/>
    <row r="42934" ht="15" customHeight="1"/>
    <row r="42936" ht="15" customHeight="1"/>
    <row r="42938" ht="15" customHeight="1"/>
    <row r="42940" ht="15" customHeight="1"/>
    <row r="42942" ht="15" customHeight="1"/>
    <row r="42944" ht="15" customHeight="1"/>
    <row r="42946" ht="15" customHeight="1"/>
    <row r="42948" ht="15" customHeight="1"/>
    <row r="42950" ht="15" customHeight="1"/>
    <row r="42952" ht="15" customHeight="1"/>
    <row r="42954" ht="15" customHeight="1"/>
    <row r="42956" ht="15" customHeight="1"/>
    <row r="42958" ht="15" customHeight="1"/>
    <row r="42960" ht="15" customHeight="1"/>
    <row r="42962" ht="15" customHeight="1"/>
    <row r="42964" ht="15" customHeight="1"/>
    <row r="42966" ht="15" customHeight="1"/>
    <row r="42968" ht="15" customHeight="1"/>
    <row r="42970" ht="15" customHeight="1"/>
    <row r="42972" ht="15" customHeight="1"/>
    <row r="42974" ht="15" customHeight="1"/>
    <row r="42976" ht="15" customHeight="1"/>
    <row r="42978" ht="15" customHeight="1"/>
    <row r="42980" ht="15" customHeight="1"/>
    <row r="42982" ht="15" customHeight="1"/>
    <row r="42984" ht="15" customHeight="1"/>
    <row r="42986" ht="15" customHeight="1"/>
    <row r="42988" ht="15" customHeight="1"/>
    <row r="42990" ht="15" customHeight="1"/>
    <row r="42992" ht="15" customHeight="1"/>
    <row r="42994" ht="15" customHeight="1"/>
    <row r="42996" ht="15" customHeight="1"/>
    <row r="42998" ht="15" customHeight="1"/>
    <row r="43000" ht="15" customHeight="1"/>
    <row r="43002" ht="15" customHeight="1"/>
    <row r="43004" ht="15" customHeight="1"/>
    <row r="43006" ht="15" customHeight="1"/>
    <row r="43008" ht="15" customHeight="1"/>
    <row r="43010" ht="15" customHeight="1"/>
    <row r="43012" ht="15" customHeight="1"/>
    <row r="43014" ht="15" customHeight="1"/>
    <row r="43016" ht="15" customHeight="1"/>
    <row r="43018" ht="15" customHeight="1"/>
    <row r="43020" ht="15" customHeight="1"/>
    <row r="43022" ht="15" customHeight="1"/>
    <row r="43024" ht="15" customHeight="1"/>
    <row r="43026" ht="15" customHeight="1"/>
    <row r="43028" ht="15" customHeight="1"/>
    <row r="43030" ht="15" customHeight="1"/>
    <row r="43032" ht="15" customHeight="1"/>
    <row r="43034" ht="15" customHeight="1"/>
    <row r="43036" ht="15" customHeight="1"/>
    <row r="43038" ht="15" customHeight="1"/>
    <row r="43040" ht="15" customHeight="1"/>
    <row r="43042" ht="15" customHeight="1"/>
    <row r="43044" ht="15" customHeight="1"/>
    <row r="43046" ht="15" customHeight="1"/>
    <row r="43048" ht="15" customHeight="1"/>
    <row r="43050" ht="15" customHeight="1"/>
    <row r="43052" ht="15" customHeight="1"/>
    <row r="43054" ht="15" customHeight="1"/>
    <row r="43056" ht="15" customHeight="1"/>
    <row r="43058" ht="15" customHeight="1"/>
    <row r="43060" ht="15" customHeight="1"/>
    <row r="43062" ht="15" customHeight="1"/>
    <row r="43064" ht="15" customHeight="1"/>
    <row r="43066" ht="15" customHeight="1"/>
    <row r="43068" ht="15" customHeight="1"/>
    <row r="43070" ht="15" customHeight="1"/>
    <row r="43072" ht="15" customHeight="1"/>
    <row r="43074" ht="15" customHeight="1"/>
    <row r="43076" ht="15" customHeight="1"/>
    <row r="43078" ht="15" customHeight="1"/>
    <row r="43080" ht="15" customHeight="1"/>
    <row r="43082" ht="15" customHeight="1"/>
    <row r="43084" ht="15" customHeight="1"/>
    <row r="43086" ht="15" customHeight="1"/>
    <row r="43088" ht="15" customHeight="1"/>
    <row r="43090" ht="15" customHeight="1"/>
    <row r="43092" ht="15" customHeight="1"/>
    <row r="43094" ht="15" customHeight="1"/>
    <row r="43096" ht="15" customHeight="1"/>
    <row r="43098" ht="15" customHeight="1"/>
    <row r="43100" ht="15" customHeight="1"/>
    <row r="43102" ht="15" customHeight="1"/>
    <row r="43104" ht="15" customHeight="1"/>
    <row r="43106" ht="15" customHeight="1"/>
    <row r="43108" ht="15" customHeight="1"/>
    <row r="43110" ht="15" customHeight="1"/>
    <row r="43112" ht="15" customHeight="1"/>
    <row r="43114" ht="15" customHeight="1"/>
    <row r="43116" ht="15" customHeight="1"/>
    <row r="43118" ht="15" customHeight="1"/>
    <row r="43120" ht="15" customHeight="1"/>
    <row r="43122" ht="15" customHeight="1"/>
    <row r="43124" ht="15" customHeight="1"/>
    <row r="43126" ht="15" customHeight="1"/>
    <row r="43128" ht="15" customHeight="1"/>
    <row r="43130" ht="15" customHeight="1"/>
    <row r="43132" ht="15" customHeight="1"/>
    <row r="43134" ht="15" customHeight="1"/>
    <row r="43136" ht="15" customHeight="1"/>
    <row r="43138" ht="15" customHeight="1"/>
    <row r="43140" ht="15" customHeight="1"/>
    <row r="43142" ht="15" customHeight="1"/>
    <row r="43144" ht="15" customHeight="1"/>
    <row r="43146" ht="15" customHeight="1"/>
    <row r="43148" ht="15" customHeight="1"/>
    <row r="43150" ht="15" customHeight="1"/>
    <row r="43152" ht="15" customHeight="1"/>
    <row r="43154" ht="15" customHeight="1"/>
    <row r="43156" ht="15" customHeight="1"/>
    <row r="43158" ht="15" customHeight="1"/>
    <row r="43160" ht="15" customHeight="1"/>
    <row r="43162" ht="15" customHeight="1"/>
    <row r="43164" ht="15" customHeight="1"/>
    <row r="43166" ht="15" customHeight="1"/>
    <row r="43168" ht="15" customHeight="1"/>
    <row r="43170" ht="15" customHeight="1"/>
    <row r="43172" ht="15" customHeight="1"/>
    <row r="43174" ht="15" customHeight="1"/>
    <row r="43176" ht="15" customHeight="1"/>
    <row r="43178" ht="15" customHeight="1"/>
    <row r="43180" ht="15" customHeight="1"/>
    <row r="43182" ht="15" customHeight="1"/>
    <row r="43184" ht="15" customHeight="1"/>
    <row r="43186" ht="15" customHeight="1"/>
    <row r="43188" ht="15" customHeight="1"/>
    <row r="43190" ht="15" customHeight="1"/>
    <row r="43192" ht="15" customHeight="1"/>
    <row r="43194" ht="15" customHeight="1"/>
    <row r="43196" ht="15" customHeight="1"/>
    <row r="43198" ht="15" customHeight="1"/>
    <row r="43200" ht="15" customHeight="1"/>
    <row r="43202" ht="15" customHeight="1"/>
    <row r="43204" ht="15" customHeight="1"/>
    <row r="43206" ht="15" customHeight="1"/>
    <row r="43208" ht="15" customHeight="1"/>
    <row r="43210" ht="15" customHeight="1"/>
    <row r="43212" ht="15" customHeight="1"/>
    <row r="43214" ht="15" customHeight="1"/>
    <row r="43216" ht="15" customHeight="1"/>
    <row r="43218" ht="15" customHeight="1"/>
    <row r="43220" ht="15" customHeight="1"/>
    <row r="43222" ht="15" customHeight="1"/>
    <row r="43224" ht="15" customHeight="1"/>
    <row r="43226" ht="15" customHeight="1"/>
    <row r="43228" ht="15" customHeight="1"/>
    <row r="43230" ht="15" customHeight="1"/>
    <row r="43232" ht="15" customHeight="1"/>
    <row r="43234" ht="15" customHeight="1"/>
    <row r="43236" ht="15" customHeight="1"/>
    <row r="43238" ht="15" customHeight="1"/>
    <row r="43240" ht="15" customHeight="1"/>
    <row r="43242" ht="15" customHeight="1"/>
    <row r="43244" ht="15" customHeight="1"/>
    <row r="43246" ht="15" customHeight="1"/>
    <row r="43248" ht="15" customHeight="1"/>
    <row r="43250" ht="15" customHeight="1"/>
    <row r="43252" ht="15" customHeight="1"/>
    <row r="43254" ht="15" customHeight="1"/>
    <row r="43256" ht="15" customHeight="1"/>
    <row r="43258" ht="15" customHeight="1"/>
    <row r="43260" ht="15" customHeight="1"/>
    <row r="43262" ht="15" customHeight="1"/>
    <row r="43264" ht="15" customHeight="1"/>
    <row r="43266" ht="15" customHeight="1"/>
    <row r="43268" ht="15" customHeight="1"/>
    <row r="43270" ht="15" customHeight="1"/>
    <row r="43272" ht="15" customHeight="1"/>
    <row r="43274" ht="15" customHeight="1"/>
    <row r="43276" ht="15" customHeight="1"/>
    <row r="43278" ht="15" customHeight="1"/>
    <row r="43280" ht="15" customHeight="1"/>
    <row r="43282" ht="15" customHeight="1"/>
    <row r="43284" ht="15" customHeight="1"/>
    <row r="43286" ht="15" customHeight="1"/>
    <row r="43288" ht="15" customHeight="1"/>
    <row r="43290" ht="15" customHeight="1"/>
    <row r="43292" ht="15" customHeight="1"/>
    <row r="43294" ht="15" customHeight="1"/>
    <row r="43296" ht="15" customHeight="1"/>
    <row r="43298" ht="15" customHeight="1"/>
    <row r="43300" ht="15" customHeight="1"/>
    <row r="43302" ht="15" customHeight="1"/>
    <row r="43304" ht="15" customHeight="1"/>
    <row r="43306" ht="15" customHeight="1"/>
    <row r="43308" ht="15" customHeight="1"/>
    <row r="43310" ht="15" customHeight="1"/>
    <row r="43312" ht="15" customHeight="1"/>
    <row r="43314" ht="15" customHeight="1"/>
    <row r="43316" ht="15" customHeight="1"/>
    <row r="43318" ht="15" customHeight="1"/>
    <row r="43320" ht="15" customHeight="1"/>
    <row r="43322" ht="15" customHeight="1"/>
    <row r="43324" ht="15" customHeight="1"/>
    <row r="43326" ht="15" customHeight="1"/>
    <row r="43328" ht="15" customHeight="1"/>
    <row r="43330" ht="15" customHeight="1"/>
    <row r="43332" ht="15" customHeight="1"/>
    <row r="43334" ht="15" customHeight="1"/>
    <row r="43336" ht="15" customHeight="1"/>
    <row r="43338" ht="15" customHeight="1"/>
    <row r="43340" ht="15" customHeight="1"/>
    <row r="43342" ht="15" customHeight="1"/>
    <row r="43344" ht="15" customHeight="1"/>
    <row r="43346" ht="15" customHeight="1"/>
    <row r="43348" ht="15" customHeight="1"/>
    <row r="43350" ht="15" customHeight="1"/>
    <row r="43352" ht="15" customHeight="1"/>
    <row r="43354" ht="15" customHeight="1"/>
    <row r="43356" ht="15" customHeight="1"/>
    <row r="43358" ht="15" customHeight="1"/>
    <row r="43360" ht="15" customHeight="1"/>
    <row r="43362" ht="15" customHeight="1"/>
    <row r="43364" ht="15" customHeight="1"/>
    <row r="43366" ht="15" customHeight="1"/>
    <row r="43368" ht="15" customHeight="1"/>
    <row r="43370" ht="15" customHeight="1"/>
    <row r="43372" ht="15" customHeight="1"/>
    <row r="43374" ht="15" customHeight="1"/>
    <row r="43376" ht="15" customHeight="1"/>
    <row r="43378" ht="15" customHeight="1"/>
    <row r="43380" ht="15" customHeight="1"/>
    <row r="43382" ht="15" customHeight="1"/>
    <row r="43384" ht="15" customHeight="1"/>
    <row r="43386" ht="15" customHeight="1"/>
    <row r="43388" ht="15" customHeight="1"/>
    <row r="43390" ht="15" customHeight="1"/>
    <row r="43392" ht="15" customHeight="1"/>
    <row r="43394" ht="15" customHeight="1"/>
    <row r="43396" ht="15" customHeight="1"/>
    <row r="43398" ht="15" customHeight="1"/>
    <row r="43400" ht="15" customHeight="1"/>
    <row r="43402" ht="15" customHeight="1"/>
    <row r="43404" ht="15" customHeight="1"/>
    <row r="43406" ht="15" customHeight="1"/>
    <row r="43408" ht="15" customHeight="1"/>
    <row r="43410" ht="15" customHeight="1"/>
    <row r="43412" ht="15" customHeight="1"/>
    <row r="43414" ht="15" customHeight="1"/>
    <row r="43416" ht="15" customHeight="1"/>
    <row r="43418" ht="15" customHeight="1"/>
    <row r="43420" ht="15" customHeight="1"/>
    <row r="43422" ht="15" customHeight="1"/>
    <row r="43424" ht="15" customHeight="1"/>
    <row r="43426" ht="15" customHeight="1"/>
    <row r="43428" ht="15" customHeight="1"/>
    <row r="43430" ht="15" customHeight="1"/>
    <row r="43432" ht="15" customHeight="1"/>
    <row r="43434" ht="15" customHeight="1"/>
    <row r="43436" ht="15" customHeight="1"/>
    <row r="43438" ht="15" customHeight="1"/>
    <row r="43440" ht="15" customHeight="1"/>
    <row r="43442" ht="15" customHeight="1"/>
    <row r="43444" ht="15" customHeight="1"/>
    <row r="43446" ht="15" customHeight="1"/>
    <row r="43448" ht="15" customHeight="1"/>
    <row r="43450" ht="15" customHeight="1"/>
    <row r="43452" ht="15" customHeight="1"/>
    <row r="43454" ht="15" customHeight="1"/>
    <row r="43456" ht="15" customHeight="1"/>
    <row r="43458" ht="15" customHeight="1"/>
    <row r="43460" ht="15" customHeight="1"/>
    <row r="43462" ht="15" customHeight="1"/>
    <row r="43464" ht="15" customHeight="1"/>
    <row r="43466" ht="15" customHeight="1"/>
    <row r="43468" ht="15" customHeight="1"/>
    <row r="43470" ht="15" customHeight="1"/>
    <row r="43472" ht="15" customHeight="1"/>
    <row r="43474" ht="15" customHeight="1"/>
    <row r="43476" ht="15" customHeight="1"/>
    <row r="43478" ht="15" customHeight="1"/>
    <row r="43480" ht="15" customHeight="1"/>
    <row r="43482" ht="15" customHeight="1"/>
    <row r="43484" ht="15" customHeight="1"/>
    <row r="43486" ht="15" customHeight="1"/>
    <row r="43488" ht="15" customHeight="1"/>
    <row r="43490" ht="15" customHeight="1"/>
    <row r="43492" ht="15" customHeight="1"/>
    <row r="43494" ht="15" customHeight="1"/>
    <row r="43496" ht="15" customHeight="1"/>
    <row r="43498" ht="15" customHeight="1"/>
    <row r="43500" ht="15" customHeight="1"/>
    <row r="43502" ht="15" customHeight="1"/>
    <row r="43504" ht="15" customHeight="1"/>
    <row r="43506" ht="15" customHeight="1"/>
    <row r="43508" ht="15" customHeight="1"/>
    <row r="43510" ht="15" customHeight="1"/>
    <row r="43512" ht="15" customHeight="1"/>
    <row r="43514" ht="15" customHeight="1"/>
    <row r="43516" ht="15" customHeight="1"/>
    <row r="43518" ht="15" customHeight="1"/>
    <row r="43520" ht="15" customHeight="1"/>
    <row r="43522" ht="15" customHeight="1"/>
    <row r="43524" ht="15" customHeight="1"/>
    <row r="43526" ht="15" customHeight="1"/>
    <row r="43528" ht="15" customHeight="1"/>
    <row r="43530" ht="15" customHeight="1"/>
    <row r="43532" ht="15" customHeight="1"/>
    <row r="43534" ht="15" customHeight="1"/>
    <row r="43536" ht="15" customHeight="1"/>
    <row r="43538" ht="15" customHeight="1"/>
    <row r="43540" ht="15" customHeight="1"/>
    <row r="43542" ht="15" customHeight="1"/>
    <row r="43544" ht="15" customHeight="1"/>
    <row r="43546" ht="15" customHeight="1"/>
    <row r="43548" ht="15" customHeight="1"/>
    <row r="43550" ht="15" customHeight="1"/>
    <row r="43552" ht="15" customHeight="1"/>
    <row r="43554" ht="15" customHeight="1"/>
    <row r="43556" ht="15" customHeight="1"/>
    <row r="43558" ht="15" customHeight="1"/>
    <row r="43560" ht="15" customHeight="1"/>
    <row r="43562" ht="15" customHeight="1"/>
    <row r="43564" ht="15" customHeight="1"/>
    <row r="43566" ht="15" customHeight="1"/>
    <row r="43568" ht="15" customHeight="1"/>
    <row r="43570" ht="15" customHeight="1"/>
    <row r="43572" ht="15" customHeight="1"/>
    <row r="43574" ht="15" customHeight="1"/>
    <row r="43576" ht="15" customHeight="1"/>
    <row r="43578" ht="15" customHeight="1"/>
    <row r="43580" ht="15" customHeight="1"/>
    <row r="43582" ht="15" customHeight="1"/>
    <row r="43584" ht="15" customHeight="1"/>
    <row r="43586" ht="15" customHeight="1"/>
    <row r="43588" ht="15" customHeight="1"/>
    <row r="43590" ht="15" customHeight="1"/>
    <row r="43592" ht="15" customHeight="1"/>
    <row r="43594" ht="15" customHeight="1"/>
    <row r="43596" ht="15" customHeight="1"/>
    <row r="43598" ht="15" customHeight="1"/>
    <row r="43600" ht="15" customHeight="1"/>
    <row r="43602" ht="15" customHeight="1"/>
    <row r="43604" ht="15" customHeight="1"/>
    <row r="43606" ht="15" customHeight="1"/>
    <row r="43608" ht="15" customHeight="1"/>
    <row r="43610" ht="15" customHeight="1"/>
    <row r="43612" ht="15" customHeight="1"/>
    <row r="43614" ht="15" customHeight="1"/>
    <row r="43616" ht="15" customHeight="1"/>
    <row r="43618" ht="15" customHeight="1"/>
    <row r="43620" ht="15" customHeight="1"/>
    <row r="43622" ht="15" customHeight="1"/>
    <row r="43624" ht="15" customHeight="1"/>
    <row r="43626" ht="15" customHeight="1"/>
    <row r="43628" ht="15" customHeight="1"/>
    <row r="43630" ht="15" customHeight="1"/>
    <row r="43632" ht="15" customHeight="1"/>
    <row r="43634" ht="15" customHeight="1"/>
    <row r="43636" ht="15" customHeight="1"/>
    <row r="43638" ht="15" customHeight="1"/>
    <row r="43640" ht="15" customHeight="1"/>
    <row r="43642" ht="15" customHeight="1"/>
    <row r="43644" ht="15" customHeight="1"/>
    <row r="43646" ht="15" customHeight="1"/>
    <row r="43648" ht="15" customHeight="1"/>
    <row r="43650" ht="15" customHeight="1"/>
    <row r="43652" ht="15" customHeight="1"/>
    <row r="43654" ht="15" customHeight="1"/>
    <row r="43656" ht="15" customHeight="1"/>
    <row r="43658" ht="15" customHeight="1"/>
    <row r="43660" ht="15" customHeight="1"/>
    <row r="43662" ht="15" customHeight="1"/>
    <row r="43664" ht="15" customHeight="1"/>
    <row r="43666" ht="15" customHeight="1"/>
    <row r="43668" ht="15" customHeight="1"/>
    <row r="43670" ht="15" customHeight="1"/>
    <row r="43672" ht="15" customHeight="1"/>
    <row r="43674" ht="15" customHeight="1"/>
    <row r="43676" ht="15" customHeight="1"/>
    <row r="43678" ht="15" customHeight="1"/>
    <row r="43680" ht="15" customHeight="1"/>
    <row r="43682" ht="15" customHeight="1"/>
    <row r="43684" ht="15" customHeight="1"/>
    <row r="43686" ht="15" customHeight="1"/>
    <row r="43688" ht="15" customHeight="1"/>
    <row r="43690" ht="15" customHeight="1"/>
    <row r="43692" ht="15" customHeight="1"/>
    <row r="43694" ht="15" customHeight="1"/>
    <row r="43696" ht="15" customHeight="1"/>
    <row r="43698" ht="15" customHeight="1"/>
    <row r="43700" ht="15" customHeight="1"/>
    <row r="43702" ht="15" customHeight="1"/>
    <row r="43704" ht="15" customHeight="1"/>
    <row r="43706" ht="15" customHeight="1"/>
    <row r="43708" ht="15" customHeight="1"/>
    <row r="43710" ht="15" customHeight="1"/>
    <row r="43712" ht="15" customHeight="1"/>
    <row r="43714" ht="15" customHeight="1"/>
    <row r="43716" ht="15" customHeight="1"/>
    <row r="43718" ht="15" customHeight="1"/>
    <row r="43720" ht="15" customHeight="1"/>
    <row r="43722" ht="15" customHeight="1"/>
    <row r="43724" ht="15" customHeight="1"/>
    <row r="43726" ht="15" customHeight="1"/>
    <row r="43728" ht="15" customHeight="1"/>
    <row r="43730" ht="15" customHeight="1"/>
    <row r="43732" ht="15" customHeight="1"/>
    <row r="43734" ht="15" customHeight="1"/>
    <row r="43736" ht="15" customHeight="1"/>
    <row r="43738" ht="15" customHeight="1"/>
    <row r="43740" ht="15" customHeight="1"/>
    <row r="43742" ht="15" customHeight="1"/>
    <row r="43744" ht="15" customHeight="1"/>
    <row r="43746" ht="15" customHeight="1"/>
    <row r="43748" ht="15" customHeight="1"/>
    <row r="43750" ht="15" customHeight="1"/>
    <row r="43752" ht="15" customHeight="1"/>
    <row r="43754" ht="15" customHeight="1"/>
    <row r="43756" ht="15" customHeight="1"/>
    <row r="43758" ht="15" customHeight="1"/>
    <row r="43760" ht="15" customHeight="1"/>
    <row r="43762" ht="15" customHeight="1"/>
    <row r="43764" ht="15" customHeight="1"/>
    <row r="43766" ht="15" customHeight="1"/>
    <row r="43768" ht="15" customHeight="1"/>
    <row r="43770" ht="15" customHeight="1"/>
    <row r="43772" ht="15" customHeight="1"/>
    <row r="43774" ht="15" customHeight="1"/>
    <row r="43776" ht="15" customHeight="1"/>
    <row r="43778" ht="15" customHeight="1"/>
    <row r="43780" ht="15" customHeight="1"/>
    <row r="43782" ht="15" customHeight="1"/>
    <row r="43784" ht="15" customHeight="1"/>
    <row r="43786" ht="15" customHeight="1"/>
    <row r="43788" ht="15" customHeight="1"/>
    <row r="43790" ht="15" customHeight="1"/>
    <row r="43792" ht="15" customHeight="1"/>
    <row r="43794" ht="15" customHeight="1"/>
    <row r="43796" ht="15" customHeight="1"/>
    <row r="43798" ht="15" customHeight="1"/>
    <row r="43800" ht="15" customHeight="1"/>
    <row r="43802" ht="15" customHeight="1"/>
    <row r="43804" ht="15" customHeight="1"/>
    <row r="43806" ht="15" customHeight="1"/>
    <row r="43808" ht="15" customHeight="1"/>
    <row r="43810" ht="15" customHeight="1"/>
    <row r="43812" ht="15" customHeight="1"/>
    <row r="43814" ht="15" customHeight="1"/>
    <row r="43816" ht="15" customHeight="1"/>
    <row r="43818" ht="15" customHeight="1"/>
    <row r="43820" ht="15" customHeight="1"/>
    <row r="43822" ht="15" customHeight="1"/>
    <row r="43824" ht="15" customHeight="1"/>
    <row r="43826" ht="15" customHeight="1"/>
    <row r="43828" ht="15" customHeight="1"/>
    <row r="43830" ht="15" customHeight="1"/>
    <row r="43832" ht="15" customHeight="1"/>
    <row r="43834" ht="15" customHeight="1"/>
    <row r="43836" ht="15" customHeight="1"/>
    <row r="43838" ht="15" customHeight="1"/>
    <row r="43840" ht="15" customHeight="1"/>
    <row r="43842" ht="15" customHeight="1"/>
    <row r="43844" ht="15" customHeight="1"/>
    <row r="43846" ht="15" customHeight="1"/>
    <row r="43848" ht="15" customHeight="1"/>
    <row r="43850" ht="15" customHeight="1"/>
    <row r="43852" ht="15" customHeight="1"/>
    <row r="43854" ht="15" customHeight="1"/>
    <row r="43856" ht="15" customHeight="1"/>
    <row r="43858" ht="15" customHeight="1"/>
    <row r="43860" ht="15" customHeight="1"/>
    <row r="43862" ht="15" customHeight="1"/>
    <row r="43864" ht="15" customHeight="1"/>
    <row r="43866" ht="15" customHeight="1"/>
    <row r="43868" ht="15" customHeight="1"/>
    <row r="43870" ht="15" customHeight="1"/>
    <row r="43872" ht="15" customHeight="1"/>
    <row r="43874" ht="15" customHeight="1"/>
    <row r="43876" ht="15" customHeight="1"/>
    <row r="43878" ht="15" customHeight="1"/>
    <row r="43880" ht="15" customHeight="1"/>
    <row r="43882" ht="15" customHeight="1"/>
    <row r="43884" ht="15" customHeight="1"/>
    <row r="43886" ht="15" customHeight="1"/>
    <row r="43888" ht="15" customHeight="1"/>
    <row r="43890" ht="15" customHeight="1"/>
    <row r="43892" ht="15" customHeight="1"/>
    <row r="43894" ht="15" customHeight="1"/>
    <row r="43896" ht="15" customHeight="1"/>
    <row r="43898" ht="15" customHeight="1"/>
    <row r="43900" ht="15" customHeight="1"/>
    <row r="43902" ht="15" customHeight="1"/>
    <row r="43904" ht="15" customHeight="1"/>
    <row r="43906" ht="15" customHeight="1"/>
    <row r="43908" ht="15" customHeight="1"/>
    <row r="43910" ht="15" customHeight="1"/>
    <row r="43912" ht="15" customHeight="1"/>
    <row r="43914" ht="15" customHeight="1"/>
    <row r="43916" ht="15" customHeight="1"/>
    <row r="43918" ht="15" customHeight="1"/>
    <row r="43920" ht="15" customHeight="1"/>
    <row r="43922" ht="15" customHeight="1"/>
    <row r="43924" ht="15" customHeight="1"/>
    <row r="43926" ht="15" customHeight="1"/>
    <row r="43928" ht="15" customHeight="1"/>
    <row r="43930" ht="15" customHeight="1"/>
    <row r="43932" ht="15" customHeight="1"/>
    <row r="43934" ht="15" customHeight="1"/>
    <row r="43936" ht="15" customHeight="1"/>
    <row r="43938" ht="15" customHeight="1"/>
    <row r="43940" ht="15" customHeight="1"/>
    <row r="43942" ht="15" customHeight="1"/>
    <row r="43944" ht="15" customHeight="1"/>
    <row r="43946" ht="15" customHeight="1"/>
    <row r="43948" ht="15" customHeight="1"/>
    <row r="43950" ht="15" customHeight="1"/>
    <row r="43952" ht="15" customHeight="1"/>
    <row r="43954" ht="15" customHeight="1"/>
    <row r="43956" ht="15" customHeight="1"/>
    <row r="43958" ht="15" customHeight="1"/>
    <row r="43960" ht="15" customHeight="1"/>
    <row r="43962" ht="15" customHeight="1"/>
    <row r="43964" ht="15" customHeight="1"/>
    <row r="43966" ht="15" customHeight="1"/>
    <row r="43968" ht="15" customHeight="1"/>
    <row r="43970" ht="15" customHeight="1"/>
    <row r="43972" ht="15" customHeight="1"/>
    <row r="43974" ht="15" customHeight="1"/>
    <row r="43976" ht="15" customHeight="1"/>
    <row r="43978" ht="15" customHeight="1"/>
    <row r="43980" ht="15" customHeight="1"/>
    <row r="43982" ht="15" customHeight="1"/>
    <row r="43984" ht="15" customHeight="1"/>
    <row r="43986" ht="15" customHeight="1"/>
    <row r="43988" ht="15" customHeight="1"/>
    <row r="43990" ht="15" customHeight="1"/>
    <row r="43992" ht="15" customHeight="1"/>
    <row r="43994" ht="15" customHeight="1"/>
    <row r="43996" ht="15" customHeight="1"/>
    <row r="43998" ht="15" customHeight="1"/>
    <row r="44000" ht="15" customHeight="1"/>
    <row r="44002" ht="15" customHeight="1"/>
    <row r="44004" ht="15" customHeight="1"/>
    <row r="44006" ht="15" customHeight="1"/>
    <row r="44008" ht="15" customHeight="1"/>
    <row r="44010" ht="15" customHeight="1"/>
    <row r="44012" ht="15" customHeight="1"/>
    <row r="44014" ht="15" customHeight="1"/>
    <row r="44016" ht="15" customHeight="1"/>
    <row r="44018" ht="15" customHeight="1"/>
    <row r="44020" ht="15" customHeight="1"/>
    <row r="44022" ht="15" customHeight="1"/>
    <row r="44024" ht="15" customHeight="1"/>
    <row r="44026" ht="15" customHeight="1"/>
    <row r="44028" ht="15" customHeight="1"/>
    <row r="44030" ht="15" customHeight="1"/>
    <row r="44032" ht="15" customHeight="1"/>
    <row r="44034" ht="15" customHeight="1"/>
    <row r="44036" ht="15" customHeight="1"/>
    <row r="44038" ht="15" customHeight="1"/>
    <row r="44040" ht="15" customHeight="1"/>
    <row r="44042" ht="15" customHeight="1"/>
    <row r="44044" ht="15" customHeight="1"/>
    <row r="44046" ht="15" customHeight="1"/>
    <row r="44048" ht="15" customHeight="1"/>
    <row r="44050" ht="15" customHeight="1"/>
    <row r="44052" ht="15" customHeight="1"/>
    <row r="44054" ht="15" customHeight="1"/>
    <row r="44056" ht="15" customHeight="1"/>
    <row r="44058" ht="15" customHeight="1"/>
    <row r="44060" ht="15" customHeight="1"/>
    <row r="44062" ht="15" customHeight="1"/>
    <row r="44064" ht="15" customHeight="1"/>
    <row r="44066" ht="15" customHeight="1"/>
    <row r="44068" ht="15" customHeight="1"/>
    <row r="44070" ht="15" customHeight="1"/>
    <row r="44072" ht="15" customHeight="1"/>
    <row r="44074" ht="15" customHeight="1"/>
    <row r="44076" ht="15" customHeight="1"/>
    <row r="44078" ht="15" customHeight="1"/>
    <row r="44080" ht="15" customHeight="1"/>
    <row r="44082" ht="15" customHeight="1"/>
    <row r="44084" ht="15" customHeight="1"/>
    <row r="44086" ht="15" customHeight="1"/>
    <row r="44088" ht="15" customHeight="1"/>
    <row r="44090" ht="15" customHeight="1"/>
    <row r="44092" ht="15" customHeight="1"/>
    <row r="44094" ht="15" customHeight="1"/>
    <row r="44096" ht="15" customHeight="1"/>
    <row r="44098" ht="15" customHeight="1"/>
    <row r="44100" ht="15" customHeight="1"/>
    <row r="44102" ht="15" customHeight="1"/>
    <row r="44104" ht="15" customHeight="1"/>
    <row r="44106" ht="15" customHeight="1"/>
    <row r="44108" ht="15" customHeight="1"/>
    <row r="44110" ht="15" customHeight="1"/>
    <row r="44112" ht="15" customHeight="1"/>
    <row r="44114" ht="15" customHeight="1"/>
    <row r="44116" ht="15" customHeight="1"/>
    <row r="44118" ht="15" customHeight="1"/>
    <row r="44120" ht="15" customHeight="1"/>
    <row r="44122" ht="15" customHeight="1"/>
    <row r="44124" ht="15" customHeight="1"/>
    <row r="44126" ht="15" customHeight="1"/>
    <row r="44128" ht="15" customHeight="1"/>
    <row r="44130" ht="15" customHeight="1"/>
    <row r="44132" ht="15" customHeight="1"/>
    <row r="44134" ht="15" customHeight="1"/>
    <row r="44136" ht="15" customHeight="1"/>
    <row r="44138" ht="15" customHeight="1"/>
    <row r="44140" ht="15" customHeight="1"/>
    <row r="44142" ht="15" customHeight="1"/>
    <row r="44144" ht="15" customHeight="1"/>
    <row r="44146" ht="15" customHeight="1"/>
    <row r="44148" ht="15" customHeight="1"/>
    <row r="44150" ht="15" customHeight="1"/>
    <row r="44152" ht="15" customHeight="1"/>
    <row r="44154" ht="15" customHeight="1"/>
    <row r="44156" ht="15" customHeight="1"/>
    <row r="44158" ht="15" customHeight="1"/>
    <row r="44160" ht="15" customHeight="1"/>
    <row r="44162" ht="15" customHeight="1"/>
    <row r="44164" ht="15" customHeight="1"/>
    <row r="44166" ht="15" customHeight="1"/>
    <row r="44168" ht="15" customHeight="1"/>
    <row r="44170" ht="15" customHeight="1"/>
    <row r="44172" ht="15" customHeight="1"/>
    <row r="44174" ht="15" customHeight="1"/>
    <row r="44176" ht="15" customHeight="1"/>
    <row r="44178" ht="15" customHeight="1"/>
    <row r="44180" ht="15" customHeight="1"/>
    <row r="44182" ht="15" customHeight="1"/>
    <row r="44184" ht="15" customHeight="1"/>
    <row r="44186" ht="15" customHeight="1"/>
    <row r="44188" ht="15" customHeight="1"/>
    <row r="44190" ht="15" customHeight="1"/>
    <row r="44192" ht="15" customHeight="1"/>
    <row r="44194" ht="15" customHeight="1"/>
    <row r="44196" ht="15" customHeight="1"/>
    <row r="44198" ht="15" customHeight="1"/>
    <row r="44200" ht="15" customHeight="1"/>
    <row r="44202" ht="15" customHeight="1"/>
    <row r="44204" ht="15" customHeight="1"/>
    <row r="44206" ht="15" customHeight="1"/>
    <row r="44208" ht="15" customHeight="1"/>
    <row r="44210" ht="15" customHeight="1"/>
    <row r="44212" ht="15" customHeight="1"/>
    <row r="44214" ht="15" customHeight="1"/>
    <row r="44216" ht="15" customHeight="1"/>
    <row r="44218" ht="15" customHeight="1"/>
    <row r="44220" ht="15" customHeight="1"/>
    <row r="44222" ht="15" customHeight="1"/>
    <row r="44224" ht="15" customHeight="1"/>
    <row r="44226" ht="15" customHeight="1"/>
    <row r="44228" ht="15" customHeight="1"/>
    <row r="44230" ht="15" customHeight="1"/>
    <row r="44232" ht="15" customHeight="1"/>
    <row r="44234" ht="15" customHeight="1"/>
    <row r="44236" ht="15" customHeight="1"/>
    <row r="44238" ht="15" customHeight="1"/>
    <row r="44240" ht="15" customHeight="1"/>
    <row r="44242" ht="15" customHeight="1"/>
    <row r="44244" ht="15" customHeight="1"/>
    <row r="44246" ht="15" customHeight="1"/>
    <row r="44248" ht="15" customHeight="1"/>
    <row r="44250" ht="15" customHeight="1"/>
    <row r="44252" ht="15" customHeight="1"/>
    <row r="44254" ht="15" customHeight="1"/>
    <row r="44256" ht="15" customHeight="1"/>
    <row r="44258" ht="15" customHeight="1"/>
    <row r="44260" ht="15" customHeight="1"/>
    <row r="44262" ht="15" customHeight="1"/>
    <row r="44264" ht="15" customHeight="1"/>
    <row r="44266" ht="15" customHeight="1"/>
    <row r="44268" ht="15" customHeight="1"/>
    <row r="44270" ht="15" customHeight="1"/>
    <row r="44272" ht="15" customHeight="1"/>
    <row r="44274" ht="15" customHeight="1"/>
    <row r="44276" ht="15" customHeight="1"/>
    <row r="44278" ht="15" customHeight="1"/>
    <row r="44280" ht="15" customHeight="1"/>
    <row r="44282" ht="15" customHeight="1"/>
    <row r="44284" ht="15" customHeight="1"/>
    <row r="44286" ht="15" customHeight="1"/>
    <row r="44288" ht="15" customHeight="1"/>
    <row r="44290" ht="15" customHeight="1"/>
    <row r="44292" ht="15" customHeight="1"/>
    <row r="44294" ht="15" customHeight="1"/>
    <row r="44296" ht="15" customHeight="1"/>
    <row r="44298" ht="15" customHeight="1"/>
    <row r="44300" ht="15" customHeight="1"/>
    <row r="44302" ht="15" customHeight="1"/>
    <row r="44304" ht="15" customHeight="1"/>
    <row r="44306" ht="15" customHeight="1"/>
    <row r="44308" ht="15" customHeight="1"/>
    <row r="44310" ht="15" customHeight="1"/>
    <row r="44312" ht="15" customHeight="1"/>
    <row r="44314" ht="15" customHeight="1"/>
    <row r="44316" ht="15" customHeight="1"/>
    <row r="44318" ht="15" customHeight="1"/>
    <row r="44320" ht="15" customHeight="1"/>
    <row r="44322" ht="15" customHeight="1"/>
    <row r="44324" ht="15" customHeight="1"/>
    <row r="44326" ht="15" customHeight="1"/>
    <row r="44328" ht="15" customHeight="1"/>
    <row r="44330" ht="15" customHeight="1"/>
    <row r="44332" ht="15" customHeight="1"/>
    <row r="44334" ht="15" customHeight="1"/>
    <row r="44336" ht="15" customHeight="1"/>
    <row r="44338" ht="15" customHeight="1"/>
    <row r="44340" ht="15" customHeight="1"/>
    <row r="44342" ht="15" customHeight="1"/>
    <row r="44344" ht="15" customHeight="1"/>
    <row r="44346" ht="15" customHeight="1"/>
    <row r="44348" ht="15" customHeight="1"/>
    <row r="44350" ht="15" customHeight="1"/>
    <row r="44352" ht="15" customHeight="1"/>
    <row r="44354" ht="15" customHeight="1"/>
    <row r="44356" ht="15" customHeight="1"/>
    <row r="44358" ht="15" customHeight="1"/>
    <row r="44360" ht="15" customHeight="1"/>
    <row r="44362" ht="15" customHeight="1"/>
    <row r="44364" ht="15" customHeight="1"/>
    <row r="44366" ht="15" customHeight="1"/>
    <row r="44368" ht="15" customHeight="1"/>
    <row r="44370" ht="15" customHeight="1"/>
    <row r="44372" ht="15" customHeight="1"/>
    <row r="44374" ht="15" customHeight="1"/>
    <row r="44376" ht="15" customHeight="1"/>
    <row r="44378" ht="15" customHeight="1"/>
    <row r="44380" ht="15" customHeight="1"/>
    <row r="44382" ht="15" customHeight="1"/>
    <row r="44384" ht="15" customHeight="1"/>
    <row r="44386" ht="15" customHeight="1"/>
    <row r="44388" ht="15" customHeight="1"/>
    <row r="44390" ht="15" customHeight="1"/>
    <row r="44392" ht="15" customHeight="1"/>
    <row r="44394" ht="15" customHeight="1"/>
    <row r="44396" ht="15" customHeight="1"/>
    <row r="44398" ht="15" customHeight="1"/>
    <row r="44400" ht="15" customHeight="1"/>
    <row r="44402" ht="15" customHeight="1"/>
    <row r="44404" ht="15" customHeight="1"/>
    <row r="44406" ht="15" customHeight="1"/>
    <row r="44408" ht="15" customHeight="1"/>
    <row r="44410" ht="15" customHeight="1"/>
    <row r="44412" ht="15" customHeight="1"/>
    <row r="44414" ht="15" customHeight="1"/>
    <row r="44416" ht="15" customHeight="1"/>
    <row r="44418" ht="15" customHeight="1"/>
    <row r="44420" ht="15" customHeight="1"/>
    <row r="44422" ht="15" customHeight="1"/>
    <row r="44424" ht="15" customHeight="1"/>
    <row r="44426" ht="15" customHeight="1"/>
    <row r="44428" ht="15" customHeight="1"/>
    <row r="44430" ht="15" customHeight="1"/>
    <row r="44432" ht="15" customHeight="1"/>
    <row r="44434" ht="15" customHeight="1"/>
    <row r="44436" ht="15" customHeight="1"/>
    <row r="44438" ht="15" customHeight="1"/>
    <row r="44440" ht="15" customHeight="1"/>
    <row r="44442" ht="15" customHeight="1"/>
    <row r="44444" ht="15" customHeight="1"/>
    <row r="44446" ht="15" customHeight="1"/>
    <row r="44448" ht="15" customHeight="1"/>
    <row r="44450" ht="15" customHeight="1"/>
    <row r="44452" ht="15" customHeight="1"/>
    <row r="44454" ht="15" customHeight="1"/>
    <row r="44456" ht="15" customHeight="1"/>
    <row r="44458" ht="15" customHeight="1"/>
    <row r="44460" ht="15" customHeight="1"/>
    <row r="44462" ht="15" customHeight="1"/>
    <row r="44464" ht="15" customHeight="1"/>
    <row r="44466" ht="15" customHeight="1"/>
    <row r="44468" ht="15" customHeight="1"/>
    <row r="44470" ht="15" customHeight="1"/>
    <row r="44472" ht="15" customHeight="1"/>
    <row r="44474" ht="15" customHeight="1"/>
    <row r="44476" ht="15" customHeight="1"/>
    <row r="44478" ht="15" customHeight="1"/>
    <row r="44480" ht="15" customHeight="1"/>
    <row r="44482" ht="15" customHeight="1"/>
    <row r="44484" ht="15" customHeight="1"/>
    <row r="44486" ht="15" customHeight="1"/>
    <row r="44488" ht="15" customHeight="1"/>
    <row r="44490" ht="15" customHeight="1"/>
    <row r="44492" ht="15" customHeight="1"/>
    <row r="44494" ht="15" customHeight="1"/>
    <row r="44496" ht="15" customHeight="1"/>
    <row r="44498" ht="15" customHeight="1"/>
    <row r="44500" ht="15" customHeight="1"/>
    <row r="44502" ht="15" customHeight="1"/>
    <row r="44504" ht="15" customHeight="1"/>
    <row r="44506" ht="15" customHeight="1"/>
    <row r="44508" ht="15" customHeight="1"/>
    <row r="44510" ht="15" customHeight="1"/>
    <row r="44512" ht="15" customHeight="1"/>
    <row r="44514" ht="15" customHeight="1"/>
    <row r="44516" ht="15" customHeight="1"/>
    <row r="44518" ht="15" customHeight="1"/>
    <row r="44520" ht="15" customHeight="1"/>
    <row r="44522" ht="15" customHeight="1"/>
    <row r="44524" ht="15" customHeight="1"/>
    <row r="44526" ht="15" customHeight="1"/>
    <row r="44528" ht="15" customHeight="1"/>
    <row r="44530" ht="15" customHeight="1"/>
    <row r="44532" ht="15" customHeight="1"/>
    <row r="44534" ht="15" customHeight="1"/>
    <row r="44536" ht="15" customHeight="1"/>
    <row r="44538" ht="15" customHeight="1"/>
    <row r="44540" ht="15" customHeight="1"/>
    <row r="44542" ht="15" customHeight="1"/>
    <row r="44544" ht="15" customHeight="1"/>
    <row r="44546" ht="15" customHeight="1"/>
    <row r="44548" ht="15" customHeight="1"/>
    <row r="44550" ht="15" customHeight="1"/>
    <row r="44552" ht="15" customHeight="1"/>
    <row r="44554" ht="15" customHeight="1"/>
    <row r="44556" ht="15" customHeight="1"/>
    <row r="44558" ht="15" customHeight="1"/>
    <row r="44560" ht="15" customHeight="1"/>
    <row r="44562" ht="15" customHeight="1"/>
    <row r="44564" ht="15" customHeight="1"/>
    <row r="44566" ht="15" customHeight="1"/>
    <row r="44568" ht="15" customHeight="1"/>
    <row r="44570" ht="15" customHeight="1"/>
    <row r="44572" ht="15" customHeight="1"/>
    <row r="44574" ht="15" customHeight="1"/>
    <row r="44576" ht="15" customHeight="1"/>
    <row r="44578" ht="15" customHeight="1"/>
    <row r="44580" ht="15" customHeight="1"/>
    <row r="44582" ht="15" customHeight="1"/>
    <row r="44584" ht="15" customHeight="1"/>
    <row r="44586" ht="15" customHeight="1"/>
    <row r="44588" ht="15" customHeight="1"/>
    <row r="44590" ht="15" customHeight="1"/>
    <row r="44592" ht="15" customHeight="1"/>
    <row r="44594" ht="15" customHeight="1"/>
    <row r="44596" ht="15" customHeight="1"/>
    <row r="44598" ht="15" customHeight="1"/>
    <row r="44600" ht="15" customHeight="1"/>
    <row r="44602" ht="15" customHeight="1"/>
    <row r="44604" ht="15" customHeight="1"/>
    <row r="44606" ht="15" customHeight="1"/>
    <row r="44608" ht="15" customHeight="1"/>
    <row r="44610" ht="15" customHeight="1"/>
    <row r="44612" ht="15" customHeight="1"/>
    <row r="44614" ht="15" customHeight="1"/>
    <row r="44616" ht="15" customHeight="1"/>
    <row r="44618" ht="15" customHeight="1"/>
    <row r="44620" ht="15" customHeight="1"/>
    <row r="44622" ht="15" customHeight="1"/>
    <row r="44624" ht="15" customHeight="1"/>
    <row r="44626" ht="15" customHeight="1"/>
    <row r="44628" ht="15" customHeight="1"/>
    <row r="44630" ht="15" customHeight="1"/>
    <row r="44632" ht="15" customHeight="1"/>
    <row r="44634" ht="15" customHeight="1"/>
    <row r="44636" ht="15" customHeight="1"/>
    <row r="44638" ht="15" customHeight="1"/>
    <row r="44640" ht="15" customHeight="1"/>
    <row r="44642" ht="15" customHeight="1"/>
    <row r="44644" ht="15" customHeight="1"/>
    <row r="44646" ht="15" customHeight="1"/>
    <row r="44648" ht="15" customHeight="1"/>
    <row r="44650" ht="15" customHeight="1"/>
    <row r="44652" ht="15" customHeight="1"/>
    <row r="44654" ht="15" customHeight="1"/>
    <row r="44656" ht="15" customHeight="1"/>
    <row r="44658" ht="15" customHeight="1"/>
    <row r="44660" ht="15" customHeight="1"/>
    <row r="44662" ht="15" customHeight="1"/>
    <row r="44664" ht="15" customHeight="1"/>
    <row r="44666" ht="15" customHeight="1"/>
    <row r="44668" ht="15" customHeight="1"/>
    <row r="44670" ht="15" customHeight="1"/>
    <row r="44672" ht="15" customHeight="1"/>
    <row r="44674" ht="15" customHeight="1"/>
    <row r="44676" ht="15" customHeight="1"/>
    <row r="44678" ht="15" customHeight="1"/>
    <row r="44680" ht="15" customHeight="1"/>
    <row r="44682" ht="15" customHeight="1"/>
    <row r="44684" ht="15" customHeight="1"/>
    <row r="44686" ht="15" customHeight="1"/>
    <row r="44688" ht="15" customHeight="1"/>
    <row r="44690" ht="15" customHeight="1"/>
    <row r="44692" ht="15" customHeight="1"/>
    <row r="44694" ht="15" customHeight="1"/>
    <row r="44696" ht="15" customHeight="1"/>
    <row r="44698" ht="15" customHeight="1"/>
    <row r="44700" ht="15" customHeight="1"/>
    <row r="44702" ht="15" customHeight="1"/>
    <row r="44704" ht="15" customHeight="1"/>
    <row r="44706" ht="15" customHeight="1"/>
    <row r="44708" ht="15" customHeight="1"/>
    <row r="44710" ht="15" customHeight="1"/>
    <row r="44712" ht="15" customHeight="1"/>
    <row r="44714" ht="15" customHeight="1"/>
    <row r="44716" ht="15" customHeight="1"/>
    <row r="44718" ht="15" customHeight="1"/>
    <row r="44720" ht="15" customHeight="1"/>
    <row r="44722" ht="15" customHeight="1"/>
    <row r="44724" ht="15" customHeight="1"/>
    <row r="44726" ht="15" customHeight="1"/>
    <row r="44728" ht="15" customHeight="1"/>
    <row r="44730" ht="15" customHeight="1"/>
    <row r="44732" ht="15" customHeight="1"/>
    <row r="44734" ht="15" customHeight="1"/>
    <row r="44736" ht="15" customHeight="1"/>
    <row r="44738" ht="15" customHeight="1"/>
    <row r="44740" ht="15" customHeight="1"/>
    <row r="44742" ht="15" customHeight="1"/>
    <row r="44744" ht="15" customHeight="1"/>
    <row r="44746" ht="15" customHeight="1"/>
    <row r="44748" ht="15" customHeight="1"/>
    <row r="44750" ht="15" customHeight="1"/>
    <row r="44752" ht="15" customHeight="1"/>
    <row r="44754" ht="15" customHeight="1"/>
    <row r="44756" ht="15" customHeight="1"/>
    <row r="44758" ht="15" customHeight="1"/>
    <row r="44760" ht="15" customHeight="1"/>
    <row r="44762" ht="15" customHeight="1"/>
    <row r="44764" ht="15" customHeight="1"/>
    <row r="44766" ht="15" customHeight="1"/>
    <row r="44768" ht="15" customHeight="1"/>
    <row r="44770" ht="15" customHeight="1"/>
    <row r="44772" ht="15" customHeight="1"/>
    <row r="44774" ht="15" customHeight="1"/>
    <row r="44776" ht="15" customHeight="1"/>
    <row r="44778" ht="15" customHeight="1"/>
    <row r="44780" ht="15" customHeight="1"/>
    <row r="44782" ht="15" customHeight="1"/>
    <row r="44784" ht="15" customHeight="1"/>
    <row r="44786" ht="15" customHeight="1"/>
    <row r="44788" ht="15" customHeight="1"/>
    <row r="44790" ht="15" customHeight="1"/>
    <row r="44792" ht="15" customHeight="1"/>
    <row r="44794" ht="15" customHeight="1"/>
    <row r="44796" ht="15" customHeight="1"/>
    <row r="44798" ht="15" customHeight="1"/>
    <row r="44800" ht="15" customHeight="1"/>
    <row r="44802" ht="15" customHeight="1"/>
    <row r="44804" ht="15" customHeight="1"/>
    <row r="44806" ht="15" customHeight="1"/>
    <row r="44808" ht="15" customHeight="1"/>
    <row r="44810" ht="15" customHeight="1"/>
    <row r="44812" ht="15" customHeight="1"/>
    <row r="44814" ht="15" customHeight="1"/>
    <row r="44816" ht="15" customHeight="1"/>
    <row r="44818" ht="15" customHeight="1"/>
    <row r="44820" ht="15" customHeight="1"/>
    <row r="44822" ht="15" customHeight="1"/>
    <row r="44824" ht="15" customHeight="1"/>
    <row r="44826" ht="15" customHeight="1"/>
    <row r="44828" ht="15" customHeight="1"/>
    <row r="44830" ht="15" customHeight="1"/>
    <row r="44832" ht="15" customHeight="1"/>
    <row r="44834" ht="15" customHeight="1"/>
    <row r="44836" ht="15" customHeight="1"/>
    <row r="44838" ht="15" customHeight="1"/>
    <row r="44840" ht="15" customHeight="1"/>
    <row r="44842" ht="15" customHeight="1"/>
    <row r="44844" ht="15" customHeight="1"/>
    <row r="44846" ht="15" customHeight="1"/>
    <row r="44848" ht="15" customHeight="1"/>
    <row r="44850" ht="15" customHeight="1"/>
    <row r="44852" ht="15" customHeight="1"/>
    <row r="44854" ht="15" customHeight="1"/>
    <row r="44856" ht="15" customHeight="1"/>
    <row r="44858" ht="15" customHeight="1"/>
    <row r="44860" ht="15" customHeight="1"/>
    <row r="44862" ht="15" customHeight="1"/>
    <row r="44864" ht="15" customHeight="1"/>
    <row r="44866" ht="15" customHeight="1"/>
    <row r="44868" ht="15" customHeight="1"/>
    <row r="44870" ht="15" customHeight="1"/>
    <row r="44872" ht="15" customHeight="1"/>
    <row r="44874" ht="15" customHeight="1"/>
    <row r="44876" ht="15" customHeight="1"/>
    <row r="44878" ht="15" customHeight="1"/>
    <row r="44880" ht="15" customHeight="1"/>
    <row r="44882" ht="15" customHeight="1"/>
    <row r="44884" ht="15" customHeight="1"/>
    <row r="44886" ht="15" customHeight="1"/>
    <row r="44888" ht="15" customHeight="1"/>
    <row r="44890" ht="15" customHeight="1"/>
    <row r="44892" ht="15" customHeight="1"/>
    <row r="44894" ht="15" customHeight="1"/>
    <row r="44896" ht="15" customHeight="1"/>
    <row r="44898" ht="15" customHeight="1"/>
    <row r="44900" ht="15" customHeight="1"/>
    <row r="44902" ht="15" customHeight="1"/>
    <row r="44904" ht="15" customHeight="1"/>
    <row r="44906" ht="15" customHeight="1"/>
    <row r="44908" ht="15" customHeight="1"/>
    <row r="44910" ht="15" customHeight="1"/>
    <row r="44912" ht="15" customHeight="1"/>
    <row r="44914" ht="15" customHeight="1"/>
    <row r="44916" ht="15" customHeight="1"/>
    <row r="44918" ht="15" customHeight="1"/>
    <row r="44920" ht="15" customHeight="1"/>
    <row r="44922" ht="15" customHeight="1"/>
    <row r="44924" ht="15" customHeight="1"/>
    <row r="44926" ht="15" customHeight="1"/>
    <row r="44928" ht="15" customHeight="1"/>
    <row r="44930" ht="15" customHeight="1"/>
    <row r="44932" ht="15" customHeight="1"/>
    <row r="44934" ht="15" customHeight="1"/>
    <row r="44936" ht="15" customHeight="1"/>
    <row r="44938" ht="15" customHeight="1"/>
    <row r="44940" ht="15" customHeight="1"/>
    <row r="44942" ht="15" customHeight="1"/>
    <row r="44944" ht="15" customHeight="1"/>
    <row r="44946" ht="15" customHeight="1"/>
    <row r="44948" ht="15" customHeight="1"/>
    <row r="44950" ht="15" customHeight="1"/>
    <row r="44952" ht="15" customHeight="1"/>
    <row r="44954" ht="15" customHeight="1"/>
    <row r="44956" ht="15" customHeight="1"/>
    <row r="44958" ht="15" customHeight="1"/>
    <row r="44960" ht="15" customHeight="1"/>
    <row r="44962" ht="15" customHeight="1"/>
    <row r="44964" ht="15" customHeight="1"/>
    <row r="44966" ht="15" customHeight="1"/>
    <row r="44968" ht="15" customHeight="1"/>
    <row r="44970" ht="15" customHeight="1"/>
    <row r="44972" ht="15" customHeight="1"/>
    <row r="44974" ht="15" customHeight="1"/>
    <row r="44976" ht="15" customHeight="1"/>
    <row r="44978" ht="15" customHeight="1"/>
    <row r="44980" ht="15" customHeight="1"/>
    <row r="44982" ht="15" customHeight="1"/>
    <row r="44984" ht="15" customHeight="1"/>
    <row r="44986" ht="15" customHeight="1"/>
    <row r="44988" ht="15" customHeight="1"/>
    <row r="44990" ht="15" customHeight="1"/>
    <row r="44992" ht="15" customHeight="1"/>
    <row r="44994" ht="15" customHeight="1"/>
    <row r="44996" ht="15" customHeight="1"/>
    <row r="44998" ht="15" customHeight="1"/>
    <row r="45000" ht="15" customHeight="1"/>
    <row r="45002" ht="15" customHeight="1"/>
    <row r="45004" ht="15" customHeight="1"/>
    <row r="45006" ht="15" customHeight="1"/>
    <row r="45008" ht="15" customHeight="1"/>
    <row r="45010" ht="15" customHeight="1"/>
    <row r="45012" ht="15" customHeight="1"/>
    <row r="45014" ht="15" customHeight="1"/>
    <row r="45016" ht="15" customHeight="1"/>
    <row r="45018" ht="15" customHeight="1"/>
    <row r="45020" ht="15" customHeight="1"/>
    <row r="45022" ht="15" customHeight="1"/>
    <row r="45024" ht="15" customHeight="1"/>
    <row r="45026" ht="15" customHeight="1"/>
    <row r="45028" ht="15" customHeight="1"/>
    <row r="45030" ht="15" customHeight="1"/>
    <row r="45032" ht="15" customHeight="1"/>
    <row r="45034" ht="15" customHeight="1"/>
    <row r="45036" ht="15" customHeight="1"/>
    <row r="45038" ht="15" customHeight="1"/>
    <row r="45040" ht="15" customHeight="1"/>
    <row r="45042" ht="15" customHeight="1"/>
    <row r="45044" ht="15" customHeight="1"/>
    <row r="45046" ht="15" customHeight="1"/>
    <row r="45048" ht="15" customHeight="1"/>
    <row r="45050" ht="15" customHeight="1"/>
    <row r="45052" ht="15" customHeight="1"/>
    <row r="45054" ht="15" customHeight="1"/>
    <row r="45056" ht="15" customHeight="1"/>
    <row r="45058" ht="15" customHeight="1"/>
    <row r="45060" ht="15" customHeight="1"/>
    <row r="45062" ht="15" customHeight="1"/>
    <row r="45064" ht="15" customHeight="1"/>
    <row r="45066" ht="15" customHeight="1"/>
    <row r="45068" ht="15" customHeight="1"/>
    <row r="45070" ht="15" customHeight="1"/>
    <row r="45072" ht="15" customHeight="1"/>
    <row r="45074" ht="15" customHeight="1"/>
    <row r="45076" ht="15" customHeight="1"/>
    <row r="45078" ht="15" customHeight="1"/>
    <row r="45080" ht="15" customHeight="1"/>
    <row r="45082" ht="15" customHeight="1"/>
    <row r="45084" ht="15" customHeight="1"/>
    <row r="45086" ht="15" customHeight="1"/>
    <row r="45088" ht="15" customHeight="1"/>
    <row r="45090" ht="15" customHeight="1"/>
    <row r="45092" ht="15" customHeight="1"/>
    <row r="45094" ht="15" customHeight="1"/>
    <row r="45096" ht="15" customHeight="1"/>
    <row r="45098" ht="15" customHeight="1"/>
    <row r="45100" ht="15" customHeight="1"/>
    <row r="45102" ht="15" customHeight="1"/>
    <row r="45104" ht="15" customHeight="1"/>
    <row r="45106" ht="15" customHeight="1"/>
    <row r="45108" ht="15" customHeight="1"/>
    <row r="45110" ht="15" customHeight="1"/>
    <row r="45112" ht="15" customHeight="1"/>
    <row r="45114" ht="15" customHeight="1"/>
    <row r="45116" ht="15" customHeight="1"/>
    <row r="45118" ht="15" customHeight="1"/>
    <row r="45120" ht="15" customHeight="1"/>
    <row r="45122" ht="15" customHeight="1"/>
    <row r="45124" ht="15" customHeight="1"/>
    <row r="45126" ht="15" customHeight="1"/>
    <row r="45128" ht="15" customHeight="1"/>
    <row r="45130" ht="15" customHeight="1"/>
    <row r="45132" ht="15" customHeight="1"/>
    <row r="45134" ht="15" customHeight="1"/>
    <row r="45136" ht="15" customHeight="1"/>
    <row r="45138" ht="15" customHeight="1"/>
    <row r="45140" ht="15" customHeight="1"/>
    <row r="45142" ht="15" customHeight="1"/>
    <row r="45144" ht="15" customHeight="1"/>
    <row r="45146" ht="15" customHeight="1"/>
    <row r="45148" ht="15" customHeight="1"/>
    <row r="45150" ht="15" customHeight="1"/>
    <row r="45152" ht="15" customHeight="1"/>
    <row r="45154" ht="15" customHeight="1"/>
    <row r="45156" ht="15" customHeight="1"/>
    <row r="45158" ht="15" customHeight="1"/>
    <row r="45160" ht="15" customHeight="1"/>
    <row r="45162" ht="15" customHeight="1"/>
    <row r="45164" ht="15" customHeight="1"/>
    <row r="45166" ht="15" customHeight="1"/>
    <row r="45168" ht="15" customHeight="1"/>
    <row r="45170" ht="15" customHeight="1"/>
    <row r="45172" ht="15" customHeight="1"/>
    <row r="45174" ht="15" customHeight="1"/>
    <row r="45176" ht="15" customHeight="1"/>
    <row r="45178" ht="15" customHeight="1"/>
    <row r="45180" ht="15" customHeight="1"/>
    <row r="45182" ht="15" customHeight="1"/>
    <row r="45184" ht="15" customHeight="1"/>
    <row r="45186" ht="15" customHeight="1"/>
    <row r="45188" ht="15" customHeight="1"/>
    <row r="45190" ht="15" customHeight="1"/>
    <row r="45192" ht="15" customHeight="1"/>
    <row r="45194" ht="15" customHeight="1"/>
    <row r="45196" ht="15" customHeight="1"/>
    <row r="45198" ht="15" customHeight="1"/>
    <row r="45200" ht="15" customHeight="1"/>
    <row r="45202" ht="15" customHeight="1"/>
    <row r="45204" ht="15" customHeight="1"/>
    <row r="45206" ht="15" customHeight="1"/>
    <row r="45208" ht="15" customHeight="1"/>
    <row r="45210" ht="15" customHeight="1"/>
    <row r="45212" ht="15" customHeight="1"/>
    <row r="45214" ht="15" customHeight="1"/>
    <row r="45216" ht="15" customHeight="1"/>
    <row r="45218" ht="15" customHeight="1"/>
    <row r="45220" ht="15" customHeight="1"/>
    <row r="45222" ht="15" customHeight="1"/>
    <row r="45224" ht="15" customHeight="1"/>
    <row r="45226" ht="15" customHeight="1"/>
    <row r="45228" ht="15" customHeight="1"/>
    <row r="45230" ht="15" customHeight="1"/>
    <row r="45232" ht="15" customHeight="1"/>
    <row r="45234" ht="15" customHeight="1"/>
    <row r="45236" ht="15" customHeight="1"/>
    <row r="45238" ht="15" customHeight="1"/>
    <row r="45240" ht="15" customHeight="1"/>
    <row r="45242" ht="15" customHeight="1"/>
    <row r="45244" ht="15" customHeight="1"/>
    <row r="45246" ht="15" customHeight="1"/>
    <row r="45248" ht="15" customHeight="1"/>
    <row r="45250" ht="15" customHeight="1"/>
    <row r="45252" ht="15" customHeight="1"/>
    <row r="45254" ht="15" customHeight="1"/>
    <row r="45256" ht="15" customHeight="1"/>
    <row r="45258" ht="15" customHeight="1"/>
    <row r="45260" ht="15" customHeight="1"/>
    <row r="45262" ht="15" customHeight="1"/>
    <row r="45264" ht="15" customHeight="1"/>
    <row r="45266" ht="15" customHeight="1"/>
    <row r="45268" ht="15" customHeight="1"/>
    <row r="45270" ht="15" customHeight="1"/>
    <row r="45272" ht="15" customHeight="1"/>
    <row r="45274" ht="15" customHeight="1"/>
    <row r="45276" ht="15" customHeight="1"/>
    <row r="45278" ht="15" customHeight="1"/>
    <row r="45280" ht="15" customHeight="1"/>
    <row r="45282" ht="15" customHeight="1"/>
    <row r="45284" ht="15" customHeight="1"/>
    <row r="45286" ht="15" customHeight="1"/>
    <row r="45288" ht="15" customHeight="1"/>
    <row r="45290" ht="15" customHeight="1"/>
    <row r="45292" ht="15" customHeight="1"/>
    <row r="45294" ht="15" customHeight="1"/>
    <row r="45296" ht="15" customHeight="1"/>
    <row r="45298" ht="15" customHeight="1"/>
    <row r="45300" ht="15" customHeight="1"/>
    <row r="45302" ht="15" customHeight="1"/>
    <row r="45304" ht="15" customHeight="1"/>
    <row r="45306" ht="15" customHeight="1"/>
    <row r="45308" ht="15" customHeight="1"/>
    <row r="45310" ht="15" customHeight="1"/>
    <row r="45312" ht="15" customHeight="1"/>
    <row r="45314" ht="15" customHeight="1"/>
    <row r="45316" ht="15" customHeight="1"/>
    <row r="45318" ht="15" customHeight="1"/>
    <row r="45320" ht="15" customHeight="1"/>
    <row r="45322" ht="15" customHeight="1"/>
    <row r="45324" ht="15" customHeight="1"/>
    <row r="45326" ht="15" customHeight="1"/>
    <row r="45328" ht="15" customHeight="1"/>
    <row r="45330" ht="15" customHeight="1"/>
    <row r="45332" ht="15" customHeight="1"/>
    <row r="45334" ht="15" customHeight="1"/>
    <row r="45336" ht="15" customHeight="1"/>
    <row r="45338" ht="15" customHeight="1"/>
    <row r="45340" ht="15" customHeight="1"/>
    <row r="45342" ht="15" customHeight="1"/>
    <row r="45344" ht="15" customHeight="1"/>
    <row r="45346" ht="15" customHeight="1"/>
    <row r="45348" ht="15" customHeight="1"/>
    <row r="45350" ht="15" customHeight="1"/>
    <row r="45352" ht="15" customHeight="1"/>
    <row r="45354" ht="15" customHeight="1"/>
    <row r="45356" ht="15" customHeight="1"/>
    <row r="45358" ht="15" customHeight="1"/>
    <row r="45360" ht="15" customHeight="1"/>
    <row r="45362" ht="15" customHeight="1"/>
    <row r="45364" ht="15" customHeight="1"/>
    <row r="45366" ht="15" customHeight="1"/>
    <row r="45368" ht="15" customHeight="1"/>
    <row r="45370" ht="15" customHeight="1"/>
    <row r="45372" ht="15" customHeight="1"/>
    <row r="45374" ht="15" customHeight="1"/>
    <row r="45376" ht="15" customHeight="1"/>
    <row r="45378" ht="15" customHeight="1"/>
    <row r="45380" ht="15" customHeight="1"/>
    <row r="45382" ht="15" customHeight="1"/>
    <row r="45384" ht="15" customHeight="1"/>
    <row r="45386" ht="15" customHeight="1"/>
    <row r="45388" ht="15" customHeight="1"/>
    <row r="45390" ht="15" customHeight="1"/>
    <row r="45392" ht="15" customHeight="1"/>
    <row r="45394" ht="15" customHeight="1"/>
    <row r="45396" ht="15" customHeight="1"/>
    <row r="45398" ht="15" customHeight="1"/>
    <row r="45400" ht="15" customHeight="1"/>
    <row r="45402" ht="15" customHeight="1"/>
    <row r="45404" ht="15" customHeight="1"/>
    <row r="45406" ht="15" customHeight="1"/>
    <row r="45408" ht="15" customHeight="1"/>
    <row r="45410" ht="15" customHeight="1"/>
    <row r="45412" ht="15" customHeight="1"/>
    <row r="45414" ht="15" customHeight="1"/>
    <row r="45416" ht="15" customHeight="1"/>
    <row r="45418" ht="15" customHeight="1"/>
    <row r="45420" ht="15" customHeight="1"/>
    <row r="45422" ht="15" customHeight="1"/>
    <row r="45424" ht="15" customHeight="1"/>
    <row r="45426" ht="15" customHeight="1"/>
    <row r="45428" ht="15" customHeight="1"/>
    <row r="45430" ht="15" customHeight="1"/>
    <row r="45432" ht="15" customHeight="1"/>
    <row r="45434" ht="15" customHeight="1"/>
    <row r="45436" ht="15" customHeight="1"/>
    <row r="45438" ht="15" customHeight="1"/>
    <row r="45440" ht="15" customHeight="1"/>
    <row r="45442" ht="15" customHeight="1"/>
    <row r="45444" ht="15" customHeight="1"/>
    <row r="45446" ht="15" customHeight="1"/>
    <row r="45448" ht="15" customHeight="1"/>
    <row r="45450" ht="15" customHeight="1"/>
    <row r="45452" ht="15" customHeight="1"/>
    <row r="45454" ht="15" customHeight="1"/>
    <row r="45456" ht="15" customHeight="1"/>
    <row r="45458" ht="15" customHeight="1"/>
    <row r="45460" ht="15" customHeight="1"/>
    <row r="45462" ht="15" customHeight="1"/>
    <row r="45464" ht="15" customHeight="1"/>
    <row r="45466" ht="15" customHeight="1"/>
    <row r="45468" ht="15" customHeight="1"/>
    <row r="45470" ht="15" customHeight="1"/>
    <row r="45472" ht="15" customHeight="1"/>
    <row r="45474" ht="15" customHeight="1"/>
    <row r="45476" ht="15" customHeight="1"/>
    <row r="45478" ht="15" customHeight="1"/>
    <row r="45480" ht="15" customHeight="1"/>
    <row r="45482" ht="15" customHeight="1"/>
    <row r="45484" ht="15" customHeight="1"/>
    <row r="45486" ht="15" customHeight="1"/>
    <row r="45488" ht="15" customHeight="1"/>
    <row r="45490" ht="15" customHeight="1"/>
    <row r="45492" ht="15" customHeight="1"/>
    <row r="45494" ht="15" customHeight="1"/>
    <row r="45496" ht="15" customHeight="1"/>
    <row r="45498" ht="15" customHeight="1"/>
    <row r="45500" ht="15" customHeight="1"/>
    <row r="45502" ht="15" customHeight="1"/>
    <row r="45504" ht="15" customHeight="1"/>
    <row r="45506" ht="15" customHeight="1"/>
    <row r="45508" ht="15" customHeight="1"/>
    <row r="45510" ht="15" customHeight="1"/>
    <row r="45512" ht="15" customHeight="1"/>
    <row r="45514" ht="15" customHeight="1"/>
    <row r="45516" ht="15" customHeight="1"/>
    <row r="45518" ht="15" customHeight="1"/>
    <row r="45520" ht="15" customHeight="1"/>
    <row r="45522" ht="15" customHeight="1"/>
    <row r="45524" ht="15" customHeight="1"/>
    <row r="45526" ht="15" customHeight="1"/>
    <row r="45528" ht="15" customHeight="1"/>
    <row r="45530" ht="15" customHeight="1"/>
    <row r="45532" ht="15" customHeight="1"/>
    <row r="45534" ht="15" customHeight="1"/>
    <row r="45536" ht="15" customHeight="1"/>
    <row r="45538" ht="15" customHeight="1"/>
    <row r="45540" ht="15" customHeight="1"/>
    <row r="45542" ht="15" customHeight="1"/>
    <row r="45544" ht="15" customHeight="1"/>
    <row r="45546" ht="15" customHeight="1"/>
    <row r="45548" ht="15" customHeight="1"/>
    <row r="45550" ht="15" customHeight="1"/>
    <row r="45552" ht="15" customHeight="1"/>
    <row r="45554" ht="15" customHeight="1"/>
    <row r="45556" ht="15" customHeight="1"/>
    <row r="45558" ht="15" customHeight="1"/>
    <row r="45560" ht="15" customHeight="1"/>
    <row r="45562" ht="15" customHeight="1"/>
    <row r="45564" ht="15" customHeight="1"/>
    <row r="45566" ht="15" customHeight="1"/>
    <row r="45568" ht="15" customHeight="1"/>
    <row r="45570" ht="15" customHeight="1"/>
    <row r="45572" ht="15" customHeight="1"/>
    <row r="45574" ht="15" customHeight="1"/>
    <row r="45576" ht="15" customHeight="1"/>
    <row r="45578" ht="15" customHeight="1"/>
    <row r="45580" ht="15" customHeight="1"/>
    <row r="45582" ht="15" customHeight="1"/>
    <row r="45584" ht="15" customHeight="1"/>
    <row r="45586" ht="15" customHeight="1"/>
    <row r="45588" ht="15" customHeight="1"/>
    <row r="45590" ht="15" customHeight="1"/>
    <row r="45592" ht="15" customHeight="1"/>
    <row r="45594" ht="15" customHeight="1"/>
    <row r="45596" ht="15" customHeight="1"/>
    <row r="45598" ht="15" customHeight="1"/>
    <row r="45600" ht="15" customHeight="1"/>
    <row r="45602" ht="15" customHeight="1"/>
    <row r="45604" ht="15" customHeight="1"/>
    <row r="45606" ht="15" customHeight="1"/>
    <row r="45608" ht="15" customHeight="1"/>
    <row r="45610" ht="15" customHeight="1"/>
    <row r="45612" ht="15" customHeight="1"/>
    <row r="45614" ht="15" customHeight="1"/>
    <row r="45616" ht="15" customHeight="1"/>
    <row r="45618" ht="15" customHeight="1"/>
    <row r="45620" ht="15" customHeight="1"/>
    <row r="45622" ht="15" customHeight="1"/>
    <row r="45624" ht="15" customHeight="1"/>
    <row r="45626" ht="15" customHeight="1"/>
    <row r="45628" ht="15" customHeight="1"/>
    <row r="45630" ht="15" customHeight="1"/>
    <row r="45632" ht="15" customHeight="1"/>
    <row r="45634" ht="15" customHeight="1"/>
    <row r="45636" ht="15" customHeight="1"/>
    <row r="45638" ht="15" customHeight="1"/>
    <row r="45640" ht="15" customHeight="1"/>
    <row r="45642" ht="15" customHeight="1"/>
    <row r="45644" ht="15" customHeight="1"/>
    <row r="45646" ht="15" customHeight="1"/>
    <row r="45648" ht="15" customHeight="1"/>
    <row r="45650" ht="15" customHeight="1"/>
    <row r="45652" ht="15" customHeight="1"/>
    <row r="45654" ht="15" customHeight="1"/>
    <row r="45656" ht="15" customHeight="1"/>
    <row r="45658" ht="15" customHeight="1"/>
    <row r="45660" ht="15" customHeight="1"/>
    <row r="45662" ht="15" customHeight="1"/>
    <row r="45664" ht="15" customHeight="1"/>
    <row r="45666" ht="15" customHeight="1"/>
    <row r="45668" ht="15" customHeight="1"/>
    <row r="45670" ht="15" customHeight="1"/>
    <row r="45672" ht="15" customHeight="1"/>
    <row r="45674" ht="15" customHeight="1"/>
    <row r="45676" ht="15" customHeight="1"/>
    <row r="45678" ht="15" customHeight="1"/>
    <row r="45680" ht="15" customHeight="1"/>
    <row r="45682" ht="15" customHeight="1"/>
    <row r="45684" ht="15" customHeight="1"/>
    <row r="45686" ht="15" customHeight="1"/>
    <row r="45688" ht="15" customHeight="1"/>
    <row r="45690" ht="15" customHeight="1"/>
    <row r="45692" ht="15" customHeight="1"/>
    <row r="45694" ht="15" customHeight="1"/>
    <row r="45696" ht="15" customHeight="1"/>
    <row r="45698" ht="15" customHeight="1"/>
    <row r="45700" ht="15" customHeight="1"/>
    <row r="45702" ht="15" customHeight="1"/>
    <row r="45704" ht="15" customHeight="1"/>
    <row r="45706" ht="15" customHeight="1"/>
    <row r="45708" ht="15" customHeight="1"/>
    <row r="45710" ht="15" customHeight="1"/>
    <row r="45712" ht="15" customHeight="1"/>
    <row r="45714" ht="15" customHeight="1"/>
    <row r="45716" ht="15" customHeight="1"/>
    <row r="45718" ht="15" customHeight="1"/>
    <row r="45720" ht="15" customHeight="1"/>
    <row r="45722" ht="15" customHeight="1"/>
    <row r="45724" ht="15" customHeight="1"/>
    <row r="45726" ht="15" customHeight="1"/>
    <row r="45728" ht="15" customHeight="1"/>
    <row r="45730" ht="15" customHeight="1"/>
    <row r="45732" ht="15" customHeight="1"/>
    <row r="45734" ht="15" customHeight="1"/>
    <row r="45736" ht="15" customHeight="1"/>
    <row r="45738" ht="15" customHeight="1"/>
    <row r="45740" ht="15" customHeight="1"/>
    <row r="45742" ht="15" customHeight="1"/>
    <row r="45744" ht="15" customHeight="1"/>
    <row r="45746" ht="15" customHeight="1"/>
    <row r="45748" ht="15" customHeight="1"/>
    <row r="45750" ht="15" customHeight="1"/>
    <row r="45752" ht="15" customHeight="1"/>
    <row r="45754" ht="15" customHeight="1"/>
    <row r="45756" ht="15" customHeight="1"/>
    <row r="45758" ht="15" customHeight="1"/>
    <row r="45760" ht="15" customHeight="1"/>
    <row r="45762" ht="15" customHeight="1"/>
    <row r="45764" ht="15" customHeight="1"/>
    <row r="45766" ht="15" customHeight="1"/>
    <row r="45768" ht="15" customHeight="1"/>
    <row r="45770" ht="15" customHeight="1"/>
    <row r="45772" ht="15" customHeight="1"/>
    <row r="45774" ht="15" customHeight="1"/>
    <row r="45776" ht="15" customHeight="1"/>
    <row r="45778" ht="15" customHeight="1"/>
    <row r="45780" ht="15" customHeight="1"/>
    <row r="45782" ht="15" customHeight="1"/>
    <row r="45784" ht="15" customHeight="1"/>
    <row r="45786" ht="15" customHeight="1"/>
    <row r="45788" ht="15" customHeight="1"/>
    <row r="45790" ht="15" customHeight="1"/>
    <row r="45792" ht="15" customHeight="1"/>
    <row r="45794" ht="15" customHeight="1"/>
    <row r="45796" ht="15" customHeight="1"/>
    <row r="45798" ht="15" customHeight="1"/>
    <row r="45800" ht="15" customHeight="1"/>
    <row r="45802" ht="15" customHeight="1"/>
    <row r="45804" ht="15" customHeight="1"/>
    <row r="45806" ht="15" customHeight="1"/>
    <row r="45808" ht="15" customHeight="1"/>
    <row r="45810" ht="15" customHeight="1"/>
    <row r="45812" ht="15" customHeight="1"/>
    <row r="45814" ht="15" customHeight="1"/>
    <row r="45816" ht="15" customHeight="1"/>
    <row r="45818" ht="15" customHeight="1"/>
    <row r="45820" ht="15" customHeight="1"/>
    <row r="45822" ht="15" customHeight="1"/>
    <row r="45824" ht="15" customHeight="1"/>
    <row r="45826" ht="15" customHeight="1"/>
    <row r="45828" ht="15" customHeight="1"/>
    <row r="45830" ht="15" customHeight="1"/>
    <row r="45832" ht="15" customHeight="1"/>
    <row r="45834" ht="15" customHeight="1"/>
    <row r="45836" ht="15" customHeight="1"/>
    <row r="45838" ht="15" customHeight="1"/>
    <row r="45840" ht="15" customHeight="1"/>
    <row r="45842" ht="15" customHeight="1"/>
    <row r="45844" ht="15" customHeight="1"/>
    <row r="45846" ht="15" customHeight="1"/>
    <row r="45848" ht="15" customHeight="1"/>
    <row r="45850" ht="15" customHeight="1"/>
    <row r="45852" ht="15" customHeight="1"/>
    <row r="45854" ht="15" customHeight="1"/>
    <row r="45856" ht="15" customHeight="1"/>
    <row r="45858" ht="15" customHeight="1"/>
    <row r="45860" ht="15" customHeight="1"/>
    <row r="45862" ht="15" customHeight="1"/>
    <row r="45864" ht="15" customHeight="1"/>
    <row r="45866" ht="15" customHeight="1"/>
    <row r="45868" ht="15" customHeight="1"/>
    <row r="45870" ht="15" customHeight="1"/>
    <row r="45872" ht="15" customHeight="1"/>
    <row r="45874" ht="15" customHeight="1"/>
    <row r="45876" ht="15" customHeight="1"/>
    <row r="45878" ht="15" customHeight="1"/>
    <row r="45880" ht="15" customHeight="1"/>
    <row r="45882" ht="15" customHeight="1"/>
    <row r="45884" ht="15" customHeight="1"/>
    <row r="45886" ht="15" customHeight="1"/>
    <row r="45888" ht="15" customHeight="1"/>
    <row r="45890" ht="15" customHeight="1"/>
    <row r="45892" ht="15" customHeight="1"/>
    <row r="45894" ht="15" customHeight="1"/>
    <row r="45896" ht="15" customHeight="1"/>
    <row r="45898" ht="15" customHeight="1"/>
    <row r="45900" ht="15" customHeight="1"/>
    <row r="45902" ht="15" customHeight="1"/>
    <row r="45904" ht="15" customHeight="1"/>
    <row r="45906" ht="15" customHeight="1"/>
    <row r="45908" ht="15" customHeight="1"/>
    <row r="45910" ht="15" customHeight="1"/>
    <row r="45912" ht="15" customHeight="1"/>
    <row r="45914" ht="15" customHeight="1"/>
    <row r="45916" ht="15" customHeight="1"/>
    <row r="45918" ht="15" customHeight="1"/>
    <row r="45920" ht="15" customHeight="1"/>
    <row r="45922" ht="15" customHeight="1"/>
    <row r="45924" ht="15" customHeight="1"/>
    <row r="45926" ht="15" customHeight="1"/>
    <row r="45928" ht="15" customHeight="1"/>
    <row r="45930" ht="15" customHeight="1"/>
    <row r="45932" ht="15" customHeight="1"/>
    <row r="45934" ht="15" customHeight="1"/>
    <row r="45936" ht="15" customHeight="1"/>
    <row r="45938" ht="15" customHeight="1"/>
    <row r="45940" ht="15" customHeight="1"/>
    <row r="45942" ht="15" customHeight="1"/>
    <row r="45944" ht="15" customHeight="1"/>
    <row r="45946" ht="15" customHeight="1"/>
    <row r="45948" ht="15" customHeight="1"/>
    <row r="45950" ht="15" customHeight="1"/>
    <row r="45952" ht="15" customHeight="1"/>
    <row r="45954" ht="15" customHeight="1"/>
    <row r="45956" ht="15" customHeight="1"/>
    <row r="45958" ht="15" customHeight="1"/>
    <row r="45960" ht="15" customHeight="1"/>
    <row r="45962" ht="15" customHeight="1"/>
    <row r="45964" ht="15" customHeight="1"/>
    <row r="45966" ht="15" customHeight="1"/>
    <row r="45968" ht="15" customHeight="1"/>
    <row r="45970" ht="15" customHeight="1"/>
    <row r="45972" ht="15" customHeight="1"/>
    <row r="45974" ht="15" customHeight="1"/>
    <row r="45976" ht="15" customHeight="1"/>
    <row r="45978" ht="15" customHeight="1"/>
    <row r="45980" ht="15" customHeight="1"/>
    <row r="45982" ht="15" customHeight="1"/>
    <row r="45984" ht="15" customHeight="1"/>
    <row r="45986" ht="15" customHeight="1"/>
    <row r="45988" ht="15" customHeight="1"/>
    <row r="45990" ht="15" customHeight="1"/>
    <row r="45992" ht="15" customHeight="1"/>
    <row r="45994" ht="15" customHeight="1"/>
    <row r="45996" ht="15" customHeight="1"/>
    <row r="45998" ht="15" customHeight="1"/>
    <row r="46000" ht="15" customHeight="1"/>
    <row r="46002" ht="15" customHeight="1"/>
    <row r="46004" ht="15" customHeight="1"/>
    <row r="46006" ht="15" customHeight="1"/>
    <row r="46008" ht="15" customHeight="1"/>
    <row r="46010" ht="15" customHeight="1"/>
    <row r="46012" ht="15" customHeight="1"/>
    <row r="46014" ht="15" customHeight="1"/>
    <row r="46016" ht="15" customHeight="1"/>
    <row r="46018" ht="15" customHeight="1"/>
    <row r="46020" ht="15" customHeight="1"/>
    <row r="46022" ht="15" customHeight="1"/>
    <row r="46024" ht="15" customHeight="1"/>
    <row r="46026" ht="15" customHeight="1"/>
    <row r="46028" ht="15" customHeight="1"/>
    <row r="46030" ht="15" customHeight="1"/>
    <row r="46032" ht="15" customHeight="1"/>
    <row r="46034" ht="15" customHeight="1"/>
    <row r="46036" ht="15" customHeight="1"/>
    <row r="46038" ht="15" customHeight="1"/>
    <row r="46040" ht="15" customHeight="1"/>
    <row r="46042" ht="15" customHeight="1"/>
    <row r="46044" ht="15" customHeight="1"/>
    <row r="46046" ht="15" customHeight="1"/>
    <row r="46048" ht="15" customHeight="1"/>
    <row r="46050" ht="15" customHeight="1"/>
    <row r="46052" ht="15" customHeight="1"/>
    <row r="46054" ht="15" customHeight="1"/>
    <row r="46056" ht="15" customHeight="1"/>
    <row r="46058" ht="15" customHeight="1"/>
    <row r="46060" ht="15" customHeight="1"/>
    <row r="46062" ht="15" customHeight="1"/>
    <row r="46064" ht="15" customHeight="1"/>
    <row r="46066" ht="15" customHeight="1"/>
    <row r="46068" ht="15" customHeight="1"/>
    <row r="46070" ht="15" customHeight="1"/>
    <row r="46072" ht="15" customHeight="1"/>
    <row r="46074" ht="15" customHeight="1"/>
    <row r="46076" ht="15" customHeight="1"/>
    <row r="46078" ht="15" customHeight="1"/>
    <row r="46080" ht="15" customHeight="1"/>
    <row r="46082" ht="15" customHeight="1"/>
    <row r="46084" ht="15" customHeight="1"/>
    <row r="46086" ht="15" customHeight="1"/>
    <row r="46088" ht="15" customHeight="1"/>
    <row r="46090" ht="15" customHeight="1"/>
    <row r="46092" ht="15" customHeight="1"/>
    <row r="46094" ht="15" customHeight="1"/>
    <row r="46096" ht="15" customHeight="1"/>
    <row r="46098" ht="15" customHeight="1"/>
    <row r="46100" ht="15" customHeight="1"/>
    <row r="46102" ht="15" customHeight="1"/>
    <row r="46104" ht="15" customHeight="1"/>
    <row r="46106" ht="15" customHeight="1"/>
    <row r="46108" ht="15" customHeight="1"/>
    <row r="46110" ht="15" customHeight="1"/>
    <row r="46112" ht="15" customHeight="1"/>
    <row r="46114" ht="15" customHeight="1"/>
    <row r="46116" ht="15" customHeight="1"/>
    <row r="46118" ht="15" customHeight="1"/>
    <row r="46120" ht="15" customHeight="1"/>
    <row r="46122" ht="15" customHeight="1"/>
    <row r="46124" ht="15" customHeight="1"/>
    <row r="46126" ht="15" customHeight="1"/>
    <row r="46128" ht="15" customHeight="1"/>
    <row r="46130" ht="15" customHeight="1"/>
    <row r="46132" ht="15" customHeight="1"/>
    <row r="46134" ht="15" customHeight="1"/>
    <row r="46136" ht="15" customHeight="1"/>
    <row r="46138" ht="15" customHeight="1"/>
    <row r="46140" ht="15" customHeight="1"/>
    <row r="46142" ht="15" customHeight="1"/>
    <row r="46144" ht="15" customHeight="1"/>
    <row r="46146" ht="15" customHeight="1"/>
    <row r="46148" ht="15" customHeight="1"/>
    <row r="46150" ht="15" customHeight="1"/>
    <row r="46152" ht="15" customHeight="1"/>
    <row r="46154" ht="15" customHeight="1"/>
    <row r="46156" ht="15" customHeight="1"/>
    <row r="46158" ht="15" customHeight="1"/>
    <row r="46160" ht="15" customHeight="1"/>
    <row r="46162" ht="15" customHeight="1"/>
    <row r="46164" ht="15" customHeight="1"/>
    <row r="46166" ht="15" customHeight="1"/>
    <row r="46168" ht="15" customHeight="1"/>
    <row r="46170" ht="15" customHeight="1"/>
    <row r="46172" ht="15" customHeight="1"/>
    <row r="46174" ht="15" customHeight="1"/>
    <row r="46176" ht="15" customHeight="1"/>
    <row r="46178" ht="15" customHeight="1"/>
    <row r="46180" ht="15" customHeight="1"/>
    <row r="46182" ht="15" customHeight="1"/>
    <row r="46184" ht="15" customHeight="1"/>
    <row r="46186" ht="15" customHeight="1"/>
    <row r="46188" ht="15" customHeight="1"/>
    <row r="46190" ht="15" customHeight="1"/>
    <row r="46192" ht="15" customHeight="1"/>
    <row r="46194" ht="15" customHeight="1"/>
    <row r="46196" ht="15" customHeight="1"/>
    <row r="46198" ht="15" customHeight="1"/>
    <row r="46200" ht="15" customHeight="1"/>
    <row r="46202" ht="15" customHeight="1"/>
    <row r="46204" ht="15" customHeight="1"/>
    <row r="46206" ht="15" customHeight="1"/>
    <row r="46208" ht="15" customHeight="1"/>
    <row r="46210" ht="15" customHeight="1"/>
    <row r="46212" ht="15" customHeight="1"/>
    <row r="46214" ht="15" customHeight="1"/>
    <row r="46216" ht="15" customHeight="1"/>
    <row r="46218" ht="15" customHeight="1"/>
    <row r="46220" ht="15" customHeight="1"/>
    <row r="46222" ht="15" customHeight="1"/>
    <row r="46224" ht="15" customHeight="1"/>
    <row r="46226" ht="15" customHeight="1"/>
    <row r="46228" ht="15" customHeight="1"/>
    <row r="46230" ht="15" customHeight="1"/>
    <row r="46232" ht="15" customHeight="1"/>
    <row r="46234" ht="15" customHeight="1"/>
    <row r="46236" ht="15" customHeight="1"/>
    <row r="46238" ht="15" customHeight="1"/>
    <row r="46240" ht="15" customHeight="1"/>
    <row r="46242" ht="15" customHeight="1"/>
    <row r="46244" ht="15" customHeight="1"/>
    <row r="46246" ht="15" customHeight="1"/>
    <row r="46248" ht="15" customHeight="1"/>
    <row r="46250" ht="15" customHeight="1"/>
    <row r="46252" ht="15" customHeight="1"/>
    <row r="46254" ht="15" customHeight="1"/>
    <row r="46256" ht="15" customHeight="1"/>
    <row r="46258" ht="15" customHeight="1"/>
    <row r="46260" ht="15" customHeight="1"/>
    <row r="46262" ht="15" customHeight="1"/>
    <row r="46264" ht="15" customHeight="1"/>
    <row r="46266" ht="15" customHeight="1"/>
    <row r="46268" ht="15" customHeight="1"/>
    <row r="46270" ht="15" customHeight="1"/>
    <row r="46272" ht="15" customHeight="1"/>
    <row r="46274" ht="15" customHeight="1"/>
    <row r="46276" ht="15" customHeight="1"/>
    <row r="46278" ht="15" customHeight="1"/>
    <row r="46280" ht="15" customHeight="1"/>
    <row r="46282" ht="15" customHeight="1"/>
    <row r="46284" ht="15" customHeight="1"/>
    <row r="46286" ht="15" customHeight="1"/>
    <row r="46288" ht="15" customHeight="1"/>
    <row r="46290" ht="15" customHeight="1"/>
    <row r="46292" ht="15" customHeight="1"/>
    <row r="46294" ht="15" customHeight="1"/>
    <row r="46296" ht="15" customHeight="1"/>
    <row r="46298" ht="15" customHeight="1"/>
    <row r="46300" ht="15" customHeight="1"/>
    <row r="46302" ht="15" customHeight="1"/>
    <row r="46304" ht="15" customHeight="1"/>
    <row r="46306" ht="15" customHeight="1"/>
    <row r="46308" ht="15" customHeight="1"/>
    <row r="46310" ht="15" customHeight="1"/>
    <row r="46312" ht="15" customHeight="1"/>
    <row r="46314" ht="15" customHeight="1"/>
    <row r="46316" ht="15" customHeight="1"/>
    <row r="46318" ht="15" customHeight="1"/>
    <row r="46320" ht="15" customHeight="1"/>
    <row r="46322" ht="15" customHeight="1"/>
    <row r="46324" ht="15" customHeight="1"/>
    <row r="46326" ht="15" customHeight="1"/>
    <row r="46328" ht="15" customHeight="1"/>
    <row r="46330" ht="15" customHeight="1"/>
    <row r="46332" ht="15" customHeight="1"/>
    <row r="46334" ht="15" customHeight="1"/>
    <row r="46336" ht="15" customHeight="1"/>
    <row r="46338" ht="15" customHeight="1"/>
    <row r="46340" ht="15" customHeight="1"/>
    <row r="46342" ht="15" customHeight="1"/>
    <row r="46344" ht="15" customHeight="1"/>
    <row r="46346" ht="15" customHeight="1"/>
    <row r="46348" ht="15" customHeight="1"/>
    <row r="46350" ht="15" customHeight="1"/>
    <row r="46352" ht="15" customHeight="1"/>
    <row r="46354" ht="15" customHeight="1"/>
    <row r="46356" ht="15" customHeight="1"/>
    <row r="46358" ht="15" customHeight="1"/>
    <row r="46360" ht="15" customHeight="1"/>
    <row r="46362" ht="15" customHeight="1"/>
    <row r="46364" ht="15" customHeight="1"/>
    <row r="46366" ht="15" customHeight="1"/>
    <row r="46368" ht="15" customHeight="1"/>
    <row r="46370" ht="15" customHeight="1"/>
    <row r="46372" ht="15" customHeight="1"/>
    <row r="46374" ht="15" customHeight="1"/>
    <row r="46376" ht="15" customHeight="1"/>
    <row r="46378" ht="15" customHeight="1"/>
    <row r="46380" ht="15" customHeight="1"/>
    <row r="46382" ht="15" customHeight="1"/>
    <row r="46384" ht="15" customHeight="1"/>
    <row r="46386" ht="15" customHeight="1"/>
    <row r="46388" ht="15" customHeight="1"/>
    <row r="46390" ht="15" customHeight="1"/>
    <row r="46392" ht="15" customHeight="1"/>
    <row r="46394" ht="15" customHeight="1"/>
    <row r="46396" ht="15" customHeight="1"/>
    <row r="46398" ht="15" customHeight="1"/>
    <row r="46400" ht="15" customHeight="1"/>
    <row r="46402" ht="15" customHeight="1"/>
    <row r="46404" ht="15" customHeight="1"/>
    <row r="46406" ht="15" customHeight="1"/>
    <row r="46408" ht="15" customHeight="1"/>
    <row r="46410" ht="15" customHeight="1"/>
    <row r="46412" ht="15" customHeight="1"/>
    <row r="46414" ht="15" customHeight="1"/>
    <row r="46416" ht="15" customHeight="1"/>
    <row r="46418" ht="15" customHeight="1"/>
    <row r="46420" ht="15" customHeight="1"/>
    <row r="46422" ht="15" customHeight="1"/>
    <row r="46424" ht="15" customHeight="1"/>
    <row r="46426" ht="15" customHeight="1"/>
    <row r="46428" ht="15" customHeight="1"/>
    <row r="46430" ht="15" customHeight="1"/>
    <row r="46432" ht="15" customHeight="1"/>
    <row r="46434" ht="15" customHeight="1"/>
    <row r="46436" ht="15" customHeight="1"/>
    <row r="46438" ht="15" customHeight="1"/>
    <row r="46440" ht="15" customHeight="1"/>
    <row r="46442" ht="15" customHeight="1"/>
    <row r="46444" ht="15" customHeight="1"/>
    <row r="46446" ht="15" customHeight="1"/>
    <row r="46448" ht="15" customHeight="1"/>
    <row r="46450" ht="15" customHeight="1"/>
    <row r="46452" ht="15" customHeight="1"/>
    <row r="46454" ht="15" customHeight="1"/>
    <row r="46456" ht="15" customHeight="1"/>
    <row r="46458" ht="15" customHeight="1"/>
    <row r="46460" ht="15" customHeight="1"/>
    <row r="46462" ht="15" customHeight="1"/>
    <row r="46464" ht="15" customHeight="1"/>
    <row r="46466" ht="15" customHeight="1"/>
    <row r="46468" ht="15" customHeight="1"/>
    <row r="46470" ht="15" customHeight="1"/>
    <row r="46472" ht="15" customHeight="1"/>
    <row r="46474" ht="15" customHeight="1"/>
    <row r="46476" ht="15" customHeight="1"/>
    <row r="46478" ht="15" customHeight="1"/>
    <row r="46480" ht="15" customHeight="1"/>
    <row r="46482" ht="15" customHeight="1"/>
    <row r="46484" ht="15" customHeight="1"/>
    <row r="46486" ht="15" customHeight="1"/>
    <row r="46488" ht="15" customHeight="1"/>
    <row r="46490" ht="15" customHeight="1"/>
    <row r="46492" ht="15" customHeight="1"/>
    <row r="46494" ht="15" customHeight="1"/>
    <row r="46496" ht="15" customHeight="1"/>
    <row r="46498" ht="15" customHeight="1"/>
    <row r="46500" ht="15" customHeight="1"/>
    <row r="46502" ht="15" customHeight="1"/>
    <row r="46504" ht="15" customHeight="1"/>
    <row r="46506" ht="15" customHeight="1"/>
    <row r="46508" ht="15" customHeight="1"/>
    <row r="46510" ht="15" customHeight="1"/>
    <row r="46512" ht="15" customHeight="1"/>
    <row r="46514" ht="15" customHeight="1"/>
    <row r="46516" ht="15" customHeight="1"/>
    <row r="46518" ht="15" customHeight="1"/>
    <row r="46520" ht="15" customHeight="1"/>
    <row r="46522" ht="15" customHeight="1"/>
    <row r="46524" ht="15" customHeight="1"/>
    <row r="46526" ht="15" customHeight="1"/>
    <row r="46528" ht="15" customHeight="1"/>
    <row r="46530" ht="15" customHeight="1"/>
    <row r="46532" ht="15" customHeight="1"/>
    <row r="46534" ht="15" customHeight="1"/>
    <row r="46536" ht="15" customHeight="1"/>
    <row r="46538" ht="15" customHeight="1"/>
    <row r="46540" ht="15" customHeight="1"/>
    <row r="46542" ht="15" customHeight="1"/>
    <row r="46544" ht="15" customHeight="1"/>
    <row r="46546" ht="15" customHeight="1"/>
    <row r="46548" ht="15" customHeight="1"/>
    <row r="46550" ht="15" customHeight="1"/>
    <row r="46552" ht="15" customHeight="1"/>
    <row r="46554" ht="15" customHeight="1"/>
    <row r="46556" ht="15" customHeight="1"/>
    <row r="46558" ht="15" customHeight="1"/>
    <row r="46560" ht="15" customHeight="1"/>
    <row r="46562" ht="15" customHeight="1"/>
    <row r="46564" ht="15" customHeight="1"/>
    <row r="46566" ht="15" customHeight="1"/>
    <row r="46568" ht="15" customHeight="1"/>
    <row r="46570" ht="15" customHeight="1"/>
    <row r="46572" ht="15" customHeight="1"/>
    <row r="46574" ht="15" customHeight="1"/>
    <row r="46576" ht="15" customHeight="1"/>
    <row r="46578" ht="15" customHeight="1"/>
    <row r="46580" ht="15" customHeight="1"/>
    <row r="46582" ht="15" customHeight="1"/>
    <row r="46584" ht="15" customHeight="1"/>
    <row r="46586" ht="15" customHeight="1"/>
    <row r="46588" ht="15" customHeight="1"/>
    <row r="46590" ht="15" customHeight="1"/>
    <row r="46592" ht="15" customHeight="1"/>
    <row r="46594" ht="15" customHeight="1"/>
    <row r="46596" ht="15" customHeight="1"/>
    <row r="46598" ht="15" customHeight="1"/>
    <row r="46600" ht="15" customHeight="1"/>
    <row r="46602" ht="15" customHeight="1"/>
    <row r="46604" ht="15" customHeight="1"/>
    <row r="46606" ht="15" customHeight="1"/>
    <row r="46608" ht="15" customHeight="1"/>
    <row r="46610" ht="15" customHeight="1"/>
    <row r="46612" ht="15" customHeight="1"/>
    <row r="46614" ht="15" customHeight="1"/>
    <row r="46616" ht="15" customHeight="1"/>
    <row r="46618" ht="15" customHeight="1"/>
    <row r="46620" ht="15" customHeight="1"/>
    <row r="46622" ht="15" customHeight="1"/>
    <row r="46624" ht="15" customHeight="1"/>
    <row r="46626" ht="15" customHeight="1"/>
    <row r="46628" ht="15" customHeight="1"/>
    <row r="46630" ht="15" customHeight="1"/>
    <row r="46632" ht="15" customHeight="1"/>
    <row r="46634" ht="15" customHeight="1"/>
    <row r="46636" ht="15" customHeight="1"/>
    <row r="46638" ht="15" customHeight="1"/>
    <row r="46640" ht="15" customHeight="1"/>
    <row r="46642" ht="15" customHeight="1"/>
    <row r="46644" ht="15" customHeight="1"/>
    <row r="46646" ht="15" customHeight="1"/>
    <row r="46648" ht="15" customHeight="1"/>
    <row r="46650" ht="15" customHeight="1"/>
    <row r="46652" ht="15" customHeight="1"/>
    <row r="46654" ht="15" customHeight="1"/>
    <row r="46656" ht="15" customHeight="1"/>
    <row r="46658" ht="15" customHeight="1"/>
    <row r="46660" ht="15" customHeight="1"/>
    <row r="46662" ht="15" customHeight="1"/>
    <row r="46664" ht="15" customHeight="1"/>
    <row r="46666" ht="15" customHeight="1"/>
    <row r="46668" ht="15" customHeight="1"/>
    <row r="46670" ht="15" customHeight="1"/>
    <row r="46672" ht="15" customHeight="1"/>
    <row r="46674" ht="15" customHeight="1"/>
    <row r="46676" ht="15" customHeight="1"/>
    <row r="46678" ht="15" customHeight="1"/>
    <row r="46680" ht="15" customHeight="1"/>
    <row r="46682" ht="15" customHeight="1"/>
    <row r="46684" ht="15" customHeight="1"/>
    <row r="46686" ht="15" customHeight="1"/>
    <row r="46688" ht="15" customHeight="1"/>
    <row r="46690" ht="15" customHeight="1"/>
    <row r="46692" ht="15" customHeight="1"/>
    <row r="46694" ht="15" customHeight="1"/>
    <row r="46696" ht="15" customHeight="1"/>
    <row r="46698" ht="15" customHeight="1"/>
    <row r="46700" ht="15" customHeight="1"/>
    <row r="46702" ht="15" customHeight="1"/>
    <row r="46704" ht="15" customHeight="1"/>
    <row r="46706" ht="15" customHeight="1"/>
    <row r="46708" ht="15" customHeight="1"/>
    <row r="46710" ht="15" customHeight="1"/>
    <row r="46712" ht="15" customHeight="1"/>
    <row r="46714" ht="15" customHeight="1"/>
    <row r="46716" ht="15" customHeight="1"/>
    <row r="46718" ht="15" customHeight="1"/>
    <row r="46720" ht="15" customHeight="1"/>
    <row r="46722" ht="15" customHeight="1"/>
    <row r="46724" ht="15" customHeight="1"/>
    <row r="46726" ht="15" customHeight="1"/>
    <row r="46728" ht="15" customHeight="1"/>
    <row r="46730" ht="15" customHeight="1"/>
    <row r="46732" ht="15" customHeight="1"/>
    <row r="46734" ht="15" customHeight="1"/>
    <row r="46736" ht="15" customHeight="1"/>
    <row r="46738" ht="15" customHeight="1"/>
    <row r="46740" ht="15" customHeight="1"/>
    <row r="46742" ht="15" customHeight="1"/>
    <row r="46744" ht="15" customHeight="1"/>
    <row r="46746" ht="15" customHeight="1"/>
    <row r="46748" ht="15" customHeight="1"/>
    <row r="46750" ht="15" customHeight="1"/>
    <row r="46752" ht="15" customHeight="1"/>
    <row r="46754" ht="15" customHeight="1"/>
    <row r="46756" ht="15" customHeight="1"/>
    <row r="46758" ht="15" customHeight="1"/>
    <row r="46760" ht="15" customHeight="1"/>
    <row r="46762" ht="15" customHeight="1"/>
    <row r="46764" ht="15" customHeight="1"/>
    <row r="46766" ht="15" customHeight="1"/>
    <row r="46768" ht="15" customHeight="1"/>
    <row r="46770" ht="15" customHeight="1"/>
    <row r="46772" ht="15" customHeight="1"/>
    <row r="46774" ht="15" customHeight="1"/>
    <row r="46776" ht="15" customHeight="1"/>
    <row r="46778" ht="15" customHeight="1"/>
    <row r="46780" ht="15" customHeight="1"/>
    <row r="46782" ht="15" customHeight="1"/>
    <row r="46784" ht="15" customHeight="1"/>
    <row r="46786" ht="15" customHeight="1"/>
    <row r="46788" ht="15" customHeight="1"/>
    <row r="46790" ht="15" customHeight="1"/>
    <row r="46792" ht="15" customHeight="1"/>
    <row r="46794" ht="15" customHeight="1"/>
    <row r="46796" ht="15" customHeight="1"/>
    <row r="46798" ht="15" customHeight="1"/>
    <row r="46800" ht="15" customHeight="1"/>
    <row r="46802" ht="15" customHeight="1"/>
    <row r="46804" ht="15" customHeight="1"/>
    <row r="46806" ht="15" customHeight="1"/>
    <row r="46808" ht="15" customHeight="1"/>
    <row r="46810" ht="15" customHeight="1"/>
    <row r="46812" ht="15" customHeight="1"/>
    <row r="46814" ht="15" customHeight="1"/>
    <row r="46816" ht="15" customHeight="1"/>
    <row r="46818" ht="15" customHeight="1"/>
    <row r="46820" ht="15" customHeight="1"/>
    <row r="46822" ht="15" customHeight="1"/>
    <row r="46824" ht="15" customHeight="1"/>
    <row r="46826" ht="15" customHeight="1"/>
    <row r="46828" ht="15" customHeight="1"/>
    <row r="46830" ht="15" customHeight="1"/>
    <row r="46832" ht="15" customHeight="1"/>
    <row r="46834" ht="15" customHeight="1"/>
    <row r="46836" ht="15" customHeight="1"/>
    <row r="46838" ht="15" customHeight="1"/>
    <row r="46840" ht="15" customHeight="1"/>
    <row r="46842" ht="15" customHeight="1"/>
    <row r="46844" ht="15" customHeight="1"/>
    <row r="46846" ht="15" customHeight="1"/>
    <row r="46848" ht="15" customHeight="1"/>
    <row r="46850" ht="15" customHeight="1"/>
    <row r="46852" ht="15" customHeight="1"/>
    <row r="46854" ht="15" customHeight="1"/>
    <row r="46856" ht="15" customHeight="1"/>
    <row r="46858" ht="15" customHeight="1"/>
    <row r="46860" ht="15" customHeight="1"/>
    <row r="46862" ht="15" customHeight="1"/>
    <row r="46864" ht="15" customHeight="1"/>
    <row r="46866" ht="15" customHeight="1"/>
    <row r="46868" ht="15" customHeight="1"/>
    <row r="46870" ht="15" customHeight="1"/>
    <row r="46872" ht="15" customHeight="1"/>
    <row r="46874" ht="15" customHeight="1"/>
    <row r="46876" ht="15" customHeight="1"/>
    <row r="46878" ht="15" customHeight="1"/>
    <row r="46880" ht="15" customHeight="1"/>
    <row r="46882" ht="15" customHeight="1"/>
    <row r="46884" ht="15" customHeight="1"/>
    <row r="46886" ht="15" customHeight="1"/>
    <row r="46888" ht="15" customHeight="1"/>
    <row r="46890" ht="15" customHeight="1"/>
    <row r="46892" ht="15" customHeight="1"/>
    <row r="46894" ht="15" customHeight="1"/>
    <row r="46896" ht="15" customHeight="1"/>
    <row r="46898" ht="15" customHeight="1"/>
    <row r="46900" ht="15" customHeight="1"/>
    <row r="46902" ht="15" customHeight="1"/>
    <row r="46904" ht="15" customHeight="1"/>
    <row r="46906" ht="15" customHeight="1"/>
    <row r="46908" ht="15" customHeight="1"/>
    <row r="46910" ht="15" customHeight="1"/>
    <row r="46912" ht="15" customHeight="1"/>
    <row r="46914" ht="15" customHeight="1"/>
    <row r="46916" ht="15" customHeight="1"/>
    <row r="46918" ht="15" customHeight="1"/>
    <row r="46920" ht="15" customHeight="1"/>
    <row r="46922" ht="15" customHeight="1"/>
    <row r="46924" ht="15" customHeight="1"/>
    <row r="46926" ht="15" customHeight="1"/>
    <row r="46928" ht="15" customHeight="1"/>
    <row r="46930" ht="15" customHeight="1"/>
    <row r="46932" ht="15" customHeight="1"/>
    <row r="46934" ht="15" customHeight="1"/>
    <row r="46936" ht="15" customHeight="1"/>
    <row r="46938" ht="15" customHeight="1"/>
    <row r="46940" ht="15" customHeight="1"/>
    <row r="46942" ht="15" customHeight="1"/>
    <row r="46944" ht="15" customHeight="1"/>
    <row r="46946" ht="15" customHeight="1"/>
    <row r="46948" ht="15" customHeight="1"/>
    <row r="46950" ht="15" customHeight="1"/>
    <row r="46952" ht="15" customHeight="1"/>
    <row r="46954" ht="15" customHeight="1"/>
    <row r="46956" ht="15" customHeight="1"/>
    <row r="46958" ht="15" customHeight="1"/>
    <row r="46960" ht="15" customHeight="1"/>
    <row r="46962" ht="15" customHeight="1"/>
    <row r="46964" ht="15" customHeight="1"/>
    <row r="46966" ht="15" customHeight="1"/>
    <row r="46968" ht="15" customHeight="1"/>
    <row r="46970" ht="15" customHeight="1"/>
    <row r="46972" ht="15" customHeight="1"/>
    <row r="46974" ht="15" customHeight="1"/>
    <row r="46976" ht="15" customHeight="1"/>
    <row r="46978" ht="15" customHeight="1"/>
    <row r="46980" ht="15" customHeight="1"/>
    <row r="46982" ht="15" customHeight="1"/>
    <row r="46984" ht="15" customHeight="1"/>
    <row r="46986" ht="15" customHeight="1"/>
    <row r="46988" ht="15" customHeight="1"/>
    <row r="46990" ht="15" customHeight="1"/>
    <row r="46992" ht="15" customHeight="1"/>
    <row r="46994" ht="15" customHeight="1"/>
    <row r="46996" ht="15" customHeight="1"/>
    <row r="46998" ht="15" customHeight="1"/>
    <row r="47000" ht="15" customHeight="1"/>
    <row r="47002" ht="15" customHeight="1"/>
    <row r="47004" ht="15" customHeight="1"/>
    <row r="47006" ht="15" customHeight="1"/>
    <row r="47008" ht="15" customHeight="1"/>
    <row r="47010" ht="15" customHeight="1"/>
    <row r="47012" ht="15" customHeight="1"/>
    <row r="47014" ht="15" customHeight="1"/>
    <row r="47016" ht="15" customHeight="1"/>
    <row r="47018" ht="15" customHeight="1"/>
    <row r="47020" ht="15" customHeight="1"/>
    <row r="47022" ht="15" customHeight="1"/>
    <row r="47024" ht="15" customHeight="1"/>
    <row r="47026" ht="15" customHeight="1"/>
    <row r="47028" ht="15" customHeight="1"/>
    <row r="47030" ht="15" customHeight="1"/>
    <row r="47032" ht="15" customHeight="1"/>
    <row r="47034" ht="15" customHeight="1"/>
    <row r="47036" ht="15" customHeight="1"/>
    <row r="47038" ht="15" customHeight="1"/>
    <row r="47040" ht="15" customHeight="1"/>
    <row r="47042" ht="15" customHeight="1"/>
    <row r="47044" ht="15" customHeight="1"/>
    <row r="47046" ht="15" customHeight="1"/>
    <row r="47048" ht="15" customHeight="1"/>
    <row r="47050" ht="15" customHeight="1"/>
    <row r="47052" ht="15" customHeight="1"/>
    <row r="47054" ht="15" customHeight="1"/>
    <row r="47056" ht="15" customHeight="1"/>
    <row r="47058" ht="15" customHeight="1"/>
    <row r="47060" ht="15" customHeight="1"/>
    <row r="47062" ht="15" customHeight="1"/>
    <row r="47064" ht="15" customHeight="1"/>
    <row r="47066" ht="15" customHeight="1"/>
    <row r="47068" ht="15" customHeight="1"/>
    <row r="47070" ht="15" customHeight="1"/>
    <row r="47072" ht="15" customHeight="1"/>
    <row r="47074" ht="15" customHeight="1"/>
    <row r="47076" ht="15" customHeight="1"/>
    <row r="47078" ht="15" customHeight="1"/>
    <row r="47080" ht="15" customHeight="1"/>
    <row r="47082" ht="15" customHeight="1"/>
    <row r="47084" ht="15" customHeight="1"/>
    <row r="47086" ht="15" customHeight="1"/>
    <row r="47088" ht="15" customHeight="1"/>
    <row r="47090" ht="15" customHeight="1"/>
    <row r="47092" ht="15" customHeight="1"/>
    <row r="47094" ht="15" customHeight="1"/>
    <row r="47096" ht="15" customHeight="1"/>
    <row r="47098" ht="15" customHeight="1"/>
    <row r="47100" ht="15" customHeight="1"/>
    <row r="47102" ht="15" customHeight="1"/>
    <row r="47104" ht="15" customHeight="1"/>
    <row r="47106" ht="15" customHeight="1"/>
    <row r="47108" ht="15" customHeight="1"/>
    <row r="47110" ht="15" customHeight="1"/>
    <row r="47112" ht="15" customHeight="1"/>
    <row r="47114" ht="15" customHeight="1"/>
    <row r="47116" ht="15" customHeight="1"/>
    <row r="47118" ht="15" customHeight="1"/>
    <row r="47120" ht="15" customHeight="1"/>
    <row r="47122" ht="15" customHeight="1"/>
    <row r="47124" ht="15" customHeight="1"/>
    <row r="47126" ht="15" customHeight="1"/>
    <row r="47128" ht="15" customHeight="1"/>
    <row r="47130" ht="15" customHeight="1"/>
    <row r="47132" ht="15" customHeight="1"/>
    <row r="47134" ht="15" customHeight="1"/>
    <row r="47136" ht="15" customHeight="1"/>
    <row r="47138" ht="15" customHeight="1"/>
    <row r="47140" ht="15" customHeight="1"/>
    <row r="47142" ht="15" customHeight="1"/>
    <row r="47144" ht="15" customHeight="1"/>
    <row r="47146" ht="15" customHeight="1"/>
    <row r="47148" ht="15" customHeight="1"/>
    <row r="47150" ht="15" customHeight="1"/>
    <row r="47152" ht="15" customHeight="1"/>
    <row r="47154" ht="15" customHeight="1"/>
    <row r="47156" ht="15" customHeight="1"/>
    <row r="47158" ht="15" customHeight="1"/>
    <row r="47160" ht="15" customHeight="1"/>
    <row r="47162" ht="15" customHeight="1"/>
    <row r="47164" ht="15" customHeight="1"/>
    <row r="47166" ht="15" customHeight="1"/>
    <row r="47168" ht="15" customHeight="1"/>
    <row r="47170" ht="15" customHeight="1"/>
    <row r="47172" ht="15" customHeight="1"/>
    <row r="47174" ht="15" customHeight="1"/>
    <row r="47176" ht="15" customHeight="1"/>
    <row r="47178" ht="15" customHeight="1"/>
    <row r="47180" ht="15" customHeight="1"/>
    <row r="47182" ht="15" customHeight="1"/>
    <row r="47184" ht="15" customHeight="1"/>
    <row r="47186" ht="15" customHeight="1"/>
    <row r="47188" ht="15" customHeight="1"/>
    <row r="47190" ht="15" customHeight="1"/>
    <row r="47192" ht="15" customHeight="1"/>
    <row r="47194" ht="15" customHeight="1"/>
    <row r="47196" ht="15" customHeight="1"/>
    <row r="47198" ht="15" customHeight="1"/>
    <row r="47200" ht="15" customHeight="1"/>
    <row r="47202" ht="15" customHeight="1"/>
    <row r="47204" ht="15" customHeight="1"/>
    <row r="47206" ht="15" customHeight="1"/>
    <row r="47208" ht="15" customHeight="1"/>
    <row r="47210" ht="15" customHeight="1"/>
    <row r="47212" ht="15" customHeight="1"/>
    <row r="47214" ht="15" customHeight="1"/>
    <row r="47216" ht="15" customHeight="1"/>
    <row r="47218" ht="15" customHeight="1"/>
    <row r="47220" ht="15" customHeight="1"/>
    <row r="47222" ht="15" customHeight="1"/>
    <row r="47224" ht="15" customHeight="1"/>
    <row r="47226" ht="15" customHeight="1"/>
    <row r="47228" ht="15" customHeight="1"/>
    <row r="47230" ht="15" customHeight="1"/>
    <row r="47232" ht="15" customHeight="1"/>
    <row r="47234" ht="15" customHeight="1"/>
    <row r="47236" ht="15" customHeight="1"/>
    <row r="47238" ht="15" customHeight="1"/>
    <row r="47240" ht="15" customHeight="1"/>
    <row r="47242" ht="15" customHeight="1"/>
    <row r="47244" ht="15" customHeight="1"/>
    <row r="47246" ht="15" customHeight="1"/>
    <row r="47248" ht="15" customHeight="1"/>
    <row r="47250" ht="15" customHeight="1"/>
    <row r="47252" ht="15" customHeight="1"/>
    <row r="47254" ht="15" customHeight="1"/>
    <row r="47256" ht="15" customHeight="1"/>
    <row r="47258" ht="15" customHeight="1"/>
    <row r="47260" ht="15" customHeight="1"/>
    <row r="47262" ht="15" customHeight="1"/>
    <row r="47264" ht="15" customHeight="1"/>
    <row r="47266" ht="15" customHeight="1"/>
    <row r="47268" ht="15" customHeight="1"/>
    <row r="47270" ht="15" customHeight="1"/>
    <row r="47272" ht="15" customHeight="1"/>
    <row r="47274" ht="15" customHeight="1"/>
    <row r="47276" ht="15" customHeight="1"/>
    <row r="47278" ht="15" customHeight="1"/>
    <row r="47280" ht="15" customHeight="1"/>
    <row r="47282" ht="15" customHeight="1"/>
    <row r="47284" ht="15" customHeight="1"/>
    <row r="47286" ht="15" customHeight="1"/>
    <row r="47288" ht="15" customHeight="1"/>
    <row r="47290" ht="15" customHeight="1"/>
    <row r="47292" ht="15" customHeight="1"/>
    <row r="47294" ht="15" customHeight="1"/>
    <row r="47296" ht="15" customHeight="1"/>
    <row r="47298" ht="15" customHeight="1"/>
    <row r="47300" ht="15" customHeight="1"/>
    <row r="47302" ht="15" customHeight="1"/>
    <row r="47304" ht="15" customHeight="1"/>
    <row r="47306" ht="15" customHeight="1"/>
    <row r="47308" ht="15" customHeight="1"/>
    <row r="47310" ht="15" customHeight="1"/>
    <row r="47312" ht="15" customHeight="1"/>
    <row r="47314" ht="15" customHeight="1"/>
    <row r="47316" ht="15" customHeight="1"/>
    <row r="47318" ht="15" customHeight="1"/>
    <row r="47320" ht="15" customHeight="1"/>
    <row r="47322" ht="15" customHeight="1"/>
    <row r="47324" ht="15" customHeight="1"/>
    <row r="47326" ht="15" customHeight="1"/>
    <row r="47328" ht="15" customHeight="1"/>
    <row r="47330" ht="15" customHeight="1"/>
    <row r="47332" ht="15" customHeight="1"/>
    <row r="47334" ht="15" customHeight="1"/>
    <row r="47336" ht="15" customHeight="1"/>
    <row r="47338" ht="15" customHeight="1"/>
    <row r="47340" ht="15" customHeight="1"/>
    <row r="47342" ht="15" customHeight="1"/>
    <row r="47344" ht="15" customHeight="1"/>
    <row r="47346" ht="15" customHeight="1"/>
    <row r="47348" ht="15" customHeight="1"/>
    <row r="47350" ht="15" customHeight="1"/>
    <row r="47352" ht="15" customHeight="1"/>
    <row r="47354" ht="15" customHeight="1"/>
    <row r="47356" ht="15" customHeight="1"/>
    <row r="47358" ht="15" customHeight="1"/>
    <row r="47360" ht="15" customHeight="1"/>
    <row r="47362" ht="15" customHeight="1"/>
    <row r="47364" ht="15" customHeight="1"/>
    <row r="47366" ht="15" customHeight="1"/>
    <row r="47368" ht="15" customHeight="1"/>
    <row r="47370" ht="15" customHeight="1"/>
    <row r="47372" ht="15" customHeight="1"/>
    <row r="47374" ht="15" customHeight="1"/>
    <row r="47376" ht="15" customHeight="1"/>
    <row r="47378" ht="15" customHeight="1"/>
    <row r="47380" ht="15" customHeight="1"/>
    <row r="47382" ht="15" customHeight="1"/>
    <row r="47384" ht="15" customHeight="1"/>
    <row r="47386" ht="15" customHeight="1"/>
    <row r="47388" ht="15" customHeight="1"/>
    <row r="47390" ht="15" customHeight="1"/>
    <row r="47392" ht="15" customHeight="1"/>
    <row r="47394" ht="15" customHeight="1"/>
    <row r="47396" ht="15" customHeight="1"/>
    <row r="47398" ht="15" customHeight="1"/>
    <row r="47400" ht="15" customHeight="1"/>
    <row r="47402" ht="15" customHeight="1"/>
    <row r="47404" ht="15" customHeight="1"/>
    <row r="47406" ht="15" customHeight="1"/>
    <row r="47408" ht="15" customHeight="1"/>
    <row r="47410" ht="15" customHeight="1"/>
    <row r="47412" ht="15" customHeight="1"/>
    <row r="47414" ht="15" customHeight="1"/>
    <row r="47416" ht="15" customHeight="1"/>
    <row r="47418" ht="15" customHeight="1"/>
    <row r="47420" ht="15" customHeight="1"/>
    <row r="47422" ht="15" customHeight="1"/>
    <row r="47424" ht="15" customHeight="1"/>
    <row r="47426" ht="15" customHeight="1"/>
    <row r="47428" ht="15" customHeight="1"/>
    <row r="47430" ht="15" customHeight="1"/>
    <row r="47432" ht="15" customHeight="1"/>
    <row r="47434" ht="15" customHeight="1"/>
    <row r="47436" ht="15" customHeight="1"/>
    <row r="47438" ht="15" customHeight="1"/>
    <row r="47440" ht="15" customHeight="1"/>
    <row r="47442" ht="15" customHeight="1"/>
    <row r="47444" ht="15" customHeight="1"/>
    <row r="47446" ht="15" customHeight="1"/>
    <row r="47448" ht="15" customHeight="1"/>
    <row r="47450" ht="15" customHeight="1"/>
    <row r="47452" ht="15" customHeight="1"/>
    <row r="47454" ht="15" customHeight="1"/>
    <row r="47456" ht="15" customHeight="1"/>
    <row r="47458" ht="15" customHeight="1"/>
    <row r="47460" ht="15" customHeight="1"/>
    <row r="47462" ht="15" customHeight="1"/>
    <row r="47464" ht="15" customHeight="1"/>
    <row r="47466" ht="15" customHeight="1"/>
    <row r="47468" ht="15" customHeight="1"/>
    <row r="47470" ht="15" customHeight="1"/>
    <row r="47472" ht="15" customHeight="1"/>
    <row r="47474" ht="15" customHeight="1"/>
    <row r="47476" ht="15" customHeight="1"/>
    <row r="47478" ht="15" customHeight="1"/>
    <row r="47480" ht="15" customHeight="1"/>
    <row r="47482" ht="15" customHeight="1"/>
    <row r="47484" ht="15" customHeight="1"/>
    <row r="47486" ht="15" customHeight="1"/>
    <row r="47488" ht="15" customHeight="1"/>
    <row r="47490" ht="15" customHeight="1"/>
    <row r="47492" ht="15" customHeight="1"/>
    <row r="47494" ht="15" customHeight="1"/>
    <row r="47496" ht="15" customHeight="1"/>
    <row r="47498" ht="15" customHeight="1"/>
    <row r="47500" ht="15" customHeight="1"/>
    <row r="47502" ht="15" customHeight="1"/>
    <row r="47504" ht="15" customHeight="1"/>
    <row r="47506" ht="15" customHeight="1"/>
    <row r="47508" ht="15" customHeight="1"/>
    <row r="47510" ht="15" customHeight="1"/>
    <row r="47512" ht="15" customHeight="1"/>
    <row r="47514" ht="15" customHeight="1"/>
    <row r="47516" ht="15" customHeight="1"/>
    <row r="47518" ht="15" customHeight="1"/>
    <row r="47520" ht="15" customHeight="1"/>
    <row r="47522" ht="15" customHeight="1"/>
    <row r="47524" ht="15" customHeight="1"/>
    <row r="47526" ht="15" customHeight="1"/>
    <row r="47528" ht="15" customHeight="1"/>
    <row r="47530" ht="15" customHeight="1"/>
    <row r="47532" ht="15" customHeight="1"/>
    <row r="47534" ht="15" customHeight="1"/>
    <row r="47536" ht="15" customHeight="1"/>
    <row r="47538" ht="15" customHeight="1"/>
    <row r="47540" ht="15" customHeight="1"/>
    <row r="47542" ht="15" customHeight="1"/>
    <row r="47544" ht="15" customHeight="1"/>
    <row r="47546" ht="15" customHeight="1"/>
    <row r="47548" ht="15" customHeight="1"/>
    <row r="47550" ht="15" customHeight="1"/>
    <row r="47552" ht="15" customHeight="1"/>
    <row r="47554" ht="15" customHeight="1"/>
    <row r="47556" ht="15" customHeight="1"/>
    <row r="47558" ht="15" customHeight="1"/>
    <row r="47560" ht="15" customHeight="1"/>
    <row r="47562" ht="15" customHeight="1"/>
    <row r="47564" ht="15" customHeight="1"/>
    <row r="47566" ht="15" customHeight="1"/>
    <row r="47568" ht="15" customHeight="1"/>
    <row r="47570" ht="15" customHeight="1"/>
    <row r="47572" ht="15" customHeight="1"/>
    <row r="47574" ht="15" customHeight="1"/>
    <row r="47576" ht="15" customHeight="1"/>
    <row r="47578" ht="15" customHeight="1"/>
    <row r="47580" ht="15" customHeight="1"/>
    <row r="47582" ht="15" customHeight="1"/>
    <row r="47584" ht="15" customHeight="1"/>
    <row r="47586" ht="15" customHeight="1"/>
    <row r="47588" ht="15" customHeight="1"/>
    <row r="47590" ht="15" customHeight="1"/>
    <row r="47592" ht="15" customHeight="1"/>
    <row r="47594" ht="15" customHeight="1"/>
    <row r="47596" ht="15" customHeight="1"/>
    <row r="47598" ht="15" customHeight="1"/>
    <row r="47600" ht="15" customHeight="1"/>
    <row r="47602" ht="15" customHeight="1"/>
    <row r="47604" ht="15" customHeight="1"/>
    <row r="47606" ht="15" customHeight="1"/>
    <row r="47608" ht="15" customHeight="1"/>
    <row r="47610" ht="15" customHeight="1"/>
    <row r="47612" ht="15" customHeight="1"/>
    <row r="47614" ht="15" customHeight="1"/>
    <row r="47616" ht="15" customHeight="1"/>
    <row r="47618" ht="15" customHeight="1"/>
    <row r="47620" ht="15" customHeight="1"/>
    <row r="47622" ht="15" customHeight="1"/>
    <row r="47624" ht="15" customHeight="1"/>
    <row r="47626" ht="15" customHeight="1"/>
    <row r="47628" ht="15" customHeight="1"/>
    <row r="47630" ht="15" customHeight="1"/>
    <row r="47632" ht="15" customHeight="1"/>
    <row r="47634" ht="15" customHeight="1"/>
    <row r="47636" ht="15" customHeight="1"/>
    <row r="47638" ht="15" customHeight="1"/>
    <row r="47640" ht="15" customHeight="1"/>
    <row r="47642" ht="15" customHeight="1"/>
    <row r="47644" ht="15" customHeight="1"/>
    <row r="47646" ht="15" customHeight="1"/>
    <row r="47648" ht="15" customHeight="1"/>
    <row r="47650" ht="15" customHeight="1"/>
    <row r="47652" ht="15" customHeight="1"/>
    <row r="47654" ht="15" customHeight="1"/>
    <row r="47656" ht="15" customHeight="1"/>
    <row r="47658" ht="15" customHeight="1"/>
    <row r="47660" ht="15" customHeight="1"/>
    <row r="47662" ht="15" customHeight="1"/>
    <row r="47664" ht="15" customHeight="1"/>
    <row r="47666" ht="15" customHeight="1"/>
    <row r="47668" ht="15" customHeight="1"/>
    <row r="47670" ht="15" customHeight="1"/>
    <row r="47672" ht="15" customHeight="1"/>
    <row r="47674" ht="15" customHeight="1"/>
    <row r="47676" ht="15" customHeight="1"/>
    <row r="47678" ht="15" customHeight="1"/>
    <row r="47680" ht="15" customHeight="1"/>
    <row r="47682" ht="15" customHeight="1"/>
    <row r="47684" ht="15" customHeight="1"/>
    <row r="47686" ht="15" customHeight="1"/>
    <row r="47688" ht="15" customHeight="1"/>
    <row r="47690" ht="15" customHeight="1"/>
    <row r="47692" ht="15" customHeight="1"/>
    <row r="47694" ht="15" customHeight="1"/>
    <row r="47696" ht="15" customHeight="1"/>
    <row r="47698" ht="15" customHeight="1"/>
    <row r="47700" ht="15" customHeight="1"/>
    <row r="47702" ht="15" customHeight="1"/>
    <row r="47704" ht="15" customHeight="1"/>
    <row r="47706" ht="15" customHeight="1"/>
    <row r="47708" ht="15" customHeight="1"/>
    <row r="47710" ht="15" customHeight="1"/>
    <row r="47712" ht="15" customHeight="1"/>
    <row r="47714" ht="15" customHeight="1"/>
    <row r="47716" ht="15" customHeight="1"/>
    <row r="47718" ht="15" customHeight="1"/>
    <row r="47720" ht="15" customHeight="1"/>
    <row r="47722" ht="15" customHeight="1"/>
    <row r="47724" ht="15" customHeight="1"/>
    <row r="47726" ht="15" customHeight="1"/>
    <row r="47728" ht="15" customHeight="1"/>
    <row r="47730" ht="15" customHeight="1"/>
    <row r="47732" ht="15" customHeight="1"/>
    <row r="47734" ht="15" customHeight="1"/>
    <row r="47736" ht="15" customHeight="1"/>
    <row r="47738" ht="15" customHeight="1"/>
    <row r="47740" ht="15" customHeight="1"/>
    <row r="47742" ht="15" customHeight="1"/>
    <row r="47744" ht="15" customHeight="1"/>
    <row r="47746" ht="15" customHeight="1"/>
    <row r="47748" ht="15" customHeight="1"/>
    <row r="47750" ht="15" customHeight="1"/>
    <row r="47752" ht="15" customHeight="1"/>
    <row r="47754" ht="15" customHeight="1"/>
    <row r="47756" ht="15" customHeight="1"/>
    <row r="47758" ht="15" customHeight="1"/>
    <row r="47760" ht="15" customHeight="1"/>
    <row r="47762" ht="15" customHeight="1"/>
    <row r="47764" ht="15" customHeight="1"/>
    <row r="47766" ht="15" customHeight="1"/>
    <row r="47768" ht="15" customHeight="1"/>
    <row r="47770" ht="15" customHeight="1"/>
    <row r="47772" ht="15" customHeight="1"/>
    <row r="47774" ht="15" customHeight="1"/>
    <row r="47776" ht="15" customHeight="1"/>
    <row r="47778" ht="15" customHeight="1"/>
    <row r="47780" ht="15" customHeight="1"/>
    <row r="47782" ht="15" customHeight="1"/>
    <row r="47784" ht="15" customHeight="1"/>
    <row r="47786" ht="15" customHeight="1"/>
    <row r="47788" ht="15" customHeight="1"/>
    <row r="47790" ht="15" customHeight="1"/>
    <row r="47792" ht="15" customHeight="1"/>
    <row r="47794" ht="15" customHeight="1"/>
    <row r="47796" ht="15" customHeight="1"/>
    <row r="47798" ht="15" customHeight="1"/>
    <row r="47800" ht="15" customHeight="1"/>
    <row r="47802" ht="15" customHeight="1"/>
    <row r="47804" ht="15" customHeight="1"/>
    <row r="47806" ht="15" customHeight="1"/>
    <row r="47808" ht="15" customHeight="1"/>
    <row r="47810" ht="15" customHeight="1"/>
    <row r="47812" ht="15" customHeight="1"/>
    <row r="47814" ht="15" customHeight="1"/>
    <row r="47816" ht="15" customHeight="1"/>
    <row r="47818" ht="15" customHeight="1"/>
    <row r="47820" ht="15" customHeight="1"/>
    <row r="47822" ht="15" customHeight="1"/>
    <row r="47824" ht="15" customHeight="1"/>
    <row r="47826" ht="15" customHeight="1"/>
    <row r="47828" ht="15" customHeight="1"/>
    <row r="47830" ht="15" customHeight="1"/>
    <row r="47832" ht="15" customHeight="1"/>
    <row r="47834" ht="15" customHeight="1"/>
    <row r="47836" ht="15" customHeight="1"/>
    <row r="47838" ht="15" customHeight="1"/>
    <row r="47840" ht="15" customHeight="1"/>
    <row r="47842" ht="15" customHeight="1"/>
    <row r="47844" ht="15" customHeight="1"/>
    <row r="47846" ht="15" customHeight="1"/>
    <row r="47848" ht="15" customHeight="1"/>
    <row r="47850" ht="15" customHeight="1"/>
    <row r="47852" ht="15" customHeight="1"/>
    <row r="47854" ht="15" customHeight="1"/>
    <row r="47856" ht="15" customHeight="1"/>
    <row r="47858" ht="15" customHeight="1"/>
    <row r="47860" ht="15" customHeight="1"/>
    <row r="47862" ht="15" customHeight="1"/>
    <row r="47864" ht="15" customHeight="1"/>
    <row r="47866" ht="15" customHeight="1"/>
    <row r="47868" ht="15" customHeight="1"/>
    <row r="47870" ht="15" customHeight="1"/>
    <row r="47872" ht="15" customHeight="1"/>
    <row r="47874" ht="15" customHeight="1"/>
    <row r="47876" ht="15" customHeight="1"/>
    <row r="47878" ht="15" customHeight="1"/>
    <row r="47880" ht="15" customHeight="1"/>
    <row r="47882" ht="15" customHeight="1"/>
    <row r="47884" ht="15" customHeight="1"/>
    <row r="47886" ht="15" customHeight="1"/>
    <row r="47888" ht="15" customHeight="1"/>
    <row r="47890" ht="15" customHeight="1"/>
    <row r="47892" ht="15" customHeight="1"/>
    <row r="47894" ht="15" customHeight="1"/>
    <row r="47896" ht="15" customHeight="1"/>
    <row r="47898" ht="15" customHeight="1"/>
    <row r="47900" ht="15" customHeight="1"/>
    <row r="47902" ht="15" customHeight="1"/>
    <row r="47904" ht="15" customHeight="1"/>
    <row r="47906" ht="15" customHeight="1"/>
    <row r="47908" ht="15" customHeight="1"/>
    <row r="47910" ht="15" customHeight="1"/>
    <row r="47912" ht="15" customHeight="1"/>
    <row r="47914" ht="15" customHeight="1"/>
    <row r="47916" ht="15" customHeight="1"/>
    <row r="47918" ht="15" customHeight="1"/>
    <row r="47920" ht="15" customHeight="1"/>
    <row r="47922" ht="15" customHeight="1"/>
    <row r="47924" ht="15" customHeight="1"/>
    <row r="47926" ht="15" customHeight="1"/>
    <row r="47928" ht="15" customHeight="1"/>
    <row r="47930" ht="15" customHeight="1"/>
    <row r="47932" ht="15" customHeight="1"/>
    <row r="47934" ht="15" customHeight="1"/>
    <row r="47936" ht="15" customHeight="1"/>
    <row r="47938" ht="15" customHeight="1"/>
    <row r="47940" ht="15" customHeight="1"/>
    <row r="47942" ht="15" customHeight="1"/>
    <row r="47944" ht="15" customHeight="1"/>
    <row r="47946" ht="15" customHeight="1"/>
    <row r="47948" ht="15" customHeight="1"/>
    <row r="47950" ht="15" customHeight="1"/>
    <row r="47952" ht="15" customHeight="1"/>
    <row r="47954" ht="15" customHeight="1"/>
    <row r="47956" ht="15" customHeight="1"/>
    <row r="47958" ht="15" customHeight="1"/>
    <row r="47960" ht="15" customHeight="1"/>
    <row r="47962" ht="15" customHeight="1"/>
    <row r="47964" ht="15" customHeight="1"/>
    <row r="47966" ht="15" customHeight="1"/>
    <row r="47968" ht="15" customHeight="1"/>
    <row r="47970" ht="15" customHeight="1"/>
    <row r="47972" ht="15" customHeight="1"/>
    <row r="47974" ht="15" customHeight="1"/>
    <row r="47976" ht="15" customHeight="1"/>
    <row r="47978" ht="15" customHeight="1"/>
    <row r="47980" ht="15" customHeight="1"/>
    <row r="47982" ht="15" customHeight="1"/>
    <row r="47984" ht="15" customHeight="1"/>
    <row r="47986" ht="15" customHeight="1"/>
    <row r="47988" ht="15" customHeight="1"/>
    <row r="47990" ht="15" customHeight="1"/>
    <row r="47992" ht="15" customHeight="1"/>
    <row r="47994" ht="15" customHeight="1"/>
    <row r="47996" ht="15" customHeight="1"/>
    <row r="47998" ht="15" customHeight="1"/>
    <row r="48000" ht="15" customHeight="1"/>
    <row r="48002" ht="15" customHeight="1"/>
    <row r="48004" ht="15" customHeight="1"/>
    <row r="48006" ht="15" customHeight="1"/>
    <row r="48008" ht="15" customHeight="1"/>
    <row r="48010" ht="15" customHeight="1"/>
    <row r="48012" ht="15" customHeight="1"/>
    <row r="48014" ht="15" customHeight="1"/>
    <row r="48016" ht="15" customHeight="1"/>
    <row r="48018" ht="15" customHeight="1"/>
    <row r="48020" ht="15" customHeight="1"/>
    <row r="48022" ht="15" customHeight="1"/>
    <row r="48024" ht="15" customHeight="1"/>
    <row r="48026" ht="15" customHeight="1"/>
    <row r="48028" ht="15" customHeight="1"/>
    <row r="48030" ht="15" customHeight="1"/>
    <row r="48032" ht="15" customHeight="1"/>
    <row r="48034" ht="15" customHeight="1"/>
    <row r="48036" ht="15" customHeight="1"/>
    <row r="48038" ht="15" customHeight="1"/>
    <row r="48040" ht="15" customHeight="1"/>
    <row r="48042" ht="15" customHeight="1"/>
    <row r="48044" ht="15" customHeight="1"/>
    <row r="48046" ht="15" customHeight="1"/>
    <row r="48048" ht="15" customHeight="1"/>
    <row r="48050" ht="15" customHeight="1"/>
    <row r="48052" ht="15" customHeight="1"/>
    <row r="48054" ht="15" customHeight="1"/>
    <row r="48056" ht="15" customHeight="1"/>
    <row r="48058" ht="15" customHeight="1"/>
    <row r="48060" ht="15" customHeight="1"/>
    <row r="48062" ht="15" customHeight="1"/>
    <row r="48064" ht="15" customHeight="1"/>
    <row r="48066" ht="15" customHeight="1"/>
    <row r="48068" ht="15" customHeight="1"/>
    <row r="48070" ht="15" customHeight="1"/>
    <row r="48072" ht="15" customHeight="1"/>
    <row r="48074" ht="15" customHeight="1"/>
    <row r="48076" ht="15" customHeight="1"/>
    <row r="48078" ht="15" customHeight="1"/>
    <row r="48080" ht="15" customHeight="1"/>
    <row r="48082" ht="15" customHeight="1"/>
    <row r="48084" ht="15" customHeight="1"/>
    <row r="48086" ht="15" customHeight="1"/>
    <row r="48088" ht="15" customHeight="1"/>
    <row r="48090" ht="15" customHeight="1"/>
    <row r="48092" ht="15" customHeight="1"/>
    <row r="48094" ht="15" customHeight="1"/>
    <row r="48096" ht="15" customHeight="1"/>
    <row r="48098" ht="15" customHeight="1"/>
    <row r="48100" ht="15" customHeight="1"/>
    <row r="48102" ht="15" customHeight="1"/>
    <row r="48104" ht="15" customHeight="1"/>
    <row r="48106" ht="15" customHeight="1"/>
    <row r="48108" ht="15" customHeight="1"/>
    <row r="48110" ht="15" customHeight="1"/>
    <row r="48112" ht="15" customHeight="1"/>
    <row r="48114" ht="15" customHeight="1"/>
    <row r="48116" ht="15" customHeight="1"/>
    <row r="48118" ht="15" customHeight="1"/>
    <row r="48120" ht="15" customHeight="1"/>
    <row r="48122" ht="15" customHeight="1"/>
    <row r="48124" ht="15" customHeight="1"/>
    <row r="48126" ht="15" customHeight="1"/>
    <row r="48128" ht="15" customHeight="1"/>
    <row r="48130" ht="15" customHeight="1"/>
    <row r="48132" ht="15" customHeight="1"/>
    <row r="48134" ht="15" customHeight="1"/>
    <row r="48136" ht="15" customHeight="1"/>
    <row r="48138" ht="15" customHeight="1"/>
    <row r="48140" ht="15" customHeight="1"/>
    <row r="48142" ht="15" customHeight="1"/>
    <row r="48144" ht="15" customHeight="1"/>
    <row r="48146" ht="15" customHeight="1"/>
    <row r="48148" ht="15" customHeight="1"/>
    <row r="48150" ht="15" customHeight="1"/>
    <row r="48152" ht="15" customHeight="1"/>
    <row r="48154" ht="15" customHeight="1"/>
    <row r="48156" ht="15" customHeight="1"/>
    <row r="48158" ht="15" customHeight="1"/>
    <row r="48160" ht="15" customHeight="1"/>
    <row r="48162" ht="15" customHeight="1"/>
    <row r="48164" ht="15" customHeight="1"/>
    <row r="48166" ht="15" customHeight="1"/>
    <row r="48168" ht="15" customHeight="1"/>
    <row r="48170" ht="15" customHeight="1"/>
    <row r="48172" ht="15" customHeight="1"/>
    <row r="48174" ht="15" customHeight="1"/>
    <row r="48176" ht="15" customHeight="1"/>
    <row r="48178" ht="15" customHeight="1"/>
    <row r="48180" ht="15" customHeight="1"/>
    <row r="48182" ht="15" customHeight="1"/>
    <row r="48184" ht="15" customHeight="1"/>
    <row r="48186" ht="15" customHeight="1"/>
    <row r="48188" ht="15" customHeight="1"/>
    <row r="48190" ht="15" customHeight="1"/>
    <row r="48192" ht="15" customHeight="1"/>
    <row r="48194" ht="15" customHeight="1"/>
    <row r="48196" ht="15" customHeight="1"/>
    <row r="48198" ht="15" customHeight="1"/>
    <row r="48200" ht="15" customHeight="1"/>
    <row r="48202" ht="15" customHeight="1"/>
    <row r="48204" ht="15" customHeight="1"/>
    <row r="48206" ht="15" customHeight="1"/>
    <row r="48208" ht="15" customHeight="1"/>
    <row r="48210" ht="15" customHeight="1"/>
    <row r="48212" ht="15" customHeight="1"/>
    <row r="48214" ht="15" customHeight="1"/>
    <row r="48216" ht="15" customHeight="1"/>
    <row r="48218" ht="15" customHeight="1"/>
    <row r="48220" ht="15" customHeight="1"/>
    <row r="48222" ht="15" customHeight="1"/>
    <row r="48224" ht="15" customHeight="1"/>
    <row r="48226" ht="15" customHeight="1"/>
    <row r="48228" ht="15" customHeight="1"/>
    <row r="48230" ht="15" customHeight="1"/>
    <row r="48232" ht="15" customHeight="1"/>
    <row r="48234" ht="15" customHeight="1"/>
    <row r="48236" ht="15" customHeight="1"/>
    <row r="48238" ht="15" customHeight="1"/>
    <row r="48240" ht="15" customHeight="1"/>
    <row r="48242" ht="15" customHeight="1"/>
    <row r="48244" ht="15" customHeight="1"/>
    <row r="48246" ht="15" customHeight="1"/>
    <row r="48248" ht="15" customHeight="1"/>
    <row r="48250" ht="15" customHeight="1"/>
    <row r="48252" ht="15" customHeight="1"/>
    <row r="48254" ht="15" customHeight="1"/>
    <row r="48256" ht="15" customHeight="1"/>
    <row r="48258" ht="15" customHeight="1"/>
    <row r="48260" ht="15" customHeight="1"/>
    <row r="48262" ht="15" customHeight="1"/>
    <row r="48264" ht="15" customHeight="1"/>
    <row r="48266" ht="15" customHeight="1"/>
    <row r="48268" ht="15" customHeight="1"/>
    <row r="48270" ht="15" customHeight="1"/>
    <row r="48272" ht="15" customHeight="1"/>
    <row r="48274" ht="15" customHeight="1"/>
    <row r="48276" ht="15" customHeight="1"/>
    <row r="48278" ht="15" customHeight="1"/>
    <row r="48280" ht="15" customHeight="1"/>
    <row r="48282" ht="15" customHeight="1"/>
    <row r="48284" ht="15" customHeight="1"/>
    <row r="48286" ht="15" customHeight="1"/>
    <row r="48288" ht="15" customHeight="1"/>
    <row r="48290" ht="15" customHeight="1"/>
    <row r="48292" ht="15" customHeight="1"/>
    <row r="48294" ht="15" customHeight="1"/>
    <row r="48296" ht="15" customHeight="1"/>
    <row r="48298" ht="15" customHeight="1"/>
    <row r="48300" ht="15" customHeight="1"/>
    <row r="48302" ht="15" customHeight="1"/>
    <row r="48304" ht="15" customHeight="1"/>
    <row r="48306" ht="15" customHeight="1"/>
    <row r="48308" ht="15" customHeight="1"/>
    <row r="48310" ht="15" customHeight="1"/>
    <row r="48312" ht="15" customHeight="1"/>
    <row r="48314" ht="15" customHeight="1"/>
    <row r="48316" ht="15" customHeight="1"/>
    <row r="48318" ht="15" customHeight="1"/>
    <row r="48320" ht="15" customHeight="1"/>
    <row r="48322" ht="15" customHeight="1"/>
    <row r="48324" ht="15" customHeight="1"/>
    <row r="48326" ht="15" customHeight="1"/>
    <row r="48328" ht="15" customHeight="1"/>
    <row r="48330" ht="15" customHeight="1"/>
    <row r="48332" ht="15" customHeight="1"/>
    <row r="48334" ht="15" customHeight="1"/>
    <row r="48336" ht="15" customHeight="1"/>
    <row r="48338" ht="15" customHeight="1"/>
    <row r="48340" ht="15" customHeight="1"/>
    <row r="48342" ht="15" customHeight="1"/>
    <row r="48344" ht="15" customHeight="1"/>
    <row r="48346" ht="15" customHeight="1"/>
    <row r="48348" ht="15" customHeight="1"/>
    <row r="48350" ht="15" customHeight="1"/>
    <row r="48352" ht="15" customHeight="1"/>
    <row r="48354" ht="15" customHeight="1"/>
    <row r="48356" ht="15" customHeight="1"/>
    <row r="48358" ht="15" customHeight="1"/>
    <row r="48360" ht="15" customHeight="1"/>
    <row r="48362" ht="15" customHeight="1"/>
    <row r="48364" ht="15" customHeight="1"/>
    <row r="48366" ht="15" customHeight="1"/>
    <row r="48368" ht="15" customHeight="1"/>
    <row r="48370" ht="15" customHeight="1"/>
    <row r="48372" ht="15" customHeight="1"/>
    <row r="48374" ht="15" customHeight="1"/>
    <row r="48376" ht="15" customHeight="1"/>
    <row r="48378" ht="15" customHeight="1"/>
    <row r="48380" ht="15" customHeight="1"/>
    <row r="48382" ht="15" customHeight="1"/>
    <row r="48384" ht="15" customHeight="1"/>
    <row r="48386" ht="15" customHeight="1"/>
    <row r="48388" ht="15" customHeight="1"/>
    <row r="48390" ht="15" customHeight="1"/>
    <row r="48392" ht="15" customHeight="1"/>
    <row r="48394" ht="15" customHeight="1"/>
    <row r="48396" ht="15" customHeight="1"/>
    <row r="48398" ht="15" customHeight="1"/>
    <row r="48400" ht="15" customHeight="1"/>
    <row r="48402" ht="15" customHeight="1"/>
    <row r="48404" ht="15" customHeight="1"/>
    <row r="48406" ht="15" customHeight="1"/>
    <row r="48408" ht="15" customHeight="1"/>
    <row r="48410" ht="15" customHeight="1"/>
    <row r="48412" ht="15" customHeight="1"/>
    <row r="48414" ht="15" customHeight="1"/>
    <row r="48416" ht="15" customHeight="1"/>
    <row r="48418" ht="15" customHeight="1"/>
    <row r="48420" ht="15" customHeight="1"/>
    <row r="48422" ht="15" customHeight="1"/>
    <row r="48424" ht="15" customHeight="1"/>
    <row r="48426" ht="15" customHeight="1"/>
    <row r="48428" ht="15" customHeight="1"/>
    <row r="48430" ht="15" customHeight="1"/>
    <row r="48432" ht="15" customHeight="1"/>
    <row r="48434" ht="15" customHeight="1"/>
    <row r="48436" ht="15" customHeight="1"/>
    <row r="48438" ht="15" customHeight="1"/>
    <row r="48440" ht="15" customHeight="1"/>
    <row r="48442" ht="15" customHeight="1"/>
    <row r="48444" ht="15" customHeight="1"/>
    <row r="48446" ht="15" customHeight="1"/>
    <row r="48448" ht="15" customHeight="1"/>
    <row r="48450" ht="15" customHeight="1"/>
    <row r="48452" ht="15" customHeight="1"/>
    <row r="48454" ht="15" customHeight="1"/>
    <row r="48456" ht="15" customHeight="1"/>
    <row r="48458" ht="15" customHeight="1"/>
    <row r="48460" ht="15" customHeight="1"/>
    <row r="48462" ht="15" customHeight="1"/>
    <row r="48464" ht="15" customHeight="1"/>
    <row r="48466" ht="15" customHeight="1"/>
    <row r="48468" ht="15" customHeight="1"/>
    <row r="48470" ht="15" customHeight="1"/>
    <row r="48472" ht="15" customHeight="1"/>
    <row r="48474" ht="15" customHeight="1"/>
    <row r="48476" ht="15" customHeight="1"/>
    <row r="48478" ht="15" customHeight="1"/>
    <row r="48480" ht="15" customHeight="1"/>
    <row r="48482" ht="15" customHeight="1"/>
    <row r="48484" ht="15" customHeight="1"/>
    <row r="48486" ht="15" customHeight="1"/>
    <row r="48488" ht="15" customHeight="1"/>
    <row r="48490" ht="15" customHeight="1"/>
    <row r="48492" ht="15" customHeight="1"/>
    <row r="48494" ht="15" customHeight="1"/>
    <row r="48496" ht="15" customHeight="1"/>
    <row r="48498" ht="15" customHeight="1"/>
    <row r="48500" ht="15" customHeight="1"/>
    <row r="48502" ht="15" customHeight="1"/>
    <row r="48504" ht="15" customHeight="1"/>
    <row r="48506" ht="15" customHeight="1"/>
    <row r="48508" ht="15" customHeight="1"/>
    <row r="48510" ht="15" customHeight="1"/>
    <row r="48512" ht="15" customHeight="1"/>
    <row r="48514" ht="15" customHeight="1"/>
    <row r="48516" ht="15" customHeight="1"/>
    <row r="48518" ht="15" customHeight="1"/>
    <row r="48520" ht="15" customHeight="1"/>
    <row r="48522" ht="15" customHeight="1"/>
    <row r="48524" ht="15" customHeight="1"/>
    <row r="48526" ht="15" customHeight="1"/>
    <row r="48528" ht="15" customHeight="1"/>
    <row r="48530" ht="15" customHeight="1"/>
    <row r="48532" ht="15" customHeight="1"/>
    <row r="48534" ht="15" customHeight="1"/>
    <row r="48536" ht="15" customHeight="1"/>
    <row r="48538" ht="15" customHeight="1"/>
    <row r="48540" ht="15" customHeight="1"/>
    <row r="48542" ht="15" customHeight="1"/>
    <row r="48544" ht="15" customHeight="1"/>
    <row r="48546" ht="15" customHeight="1"/>
    <row r="48548" ht="15" customHeight="1"/>
    <row r="48550" ht="15" customHeight="1"/>
    <row r="48552" ht="15" customHeight="1"/>
    <row r="48554" ht="15" customHeight="1"/>
    <row r="48556" ht="15" customHeight="1"/>
    <row r="48558" ht="15" customHeight="1"/>
    <row r="48560" ht="15" customHeight="1"/>
    <row r="48562" ht="15" customHeight="1"/>
    <row r="48564" ht="15" customHeight="1"/>
    <row r="48566" ht="15" customHeight="1"/>
    <row r="48568" ht="15" customHeight="1"/>
    <row r="48570" ht="15" customHeight="1"/>
    <row r="48572" ht="15" customHeight="1"/>
    <row r="48574" ht="15" customHeight="1"/>
    <row r="48576" ht="15" customHeight="1"/>
    <row r="48578" ht="15" customHeight="1"/>
    <row r="48580" ht="15" customHeight="1"/>
    <row r="48582" ht="15" customHeight="1"/>
    <row r="48584" ht="15" customHeight="1"/>
    <row r="48586" ht="15" customHeight="1"/>
    <row r="48588" ht="15" customHeight="1"/>
    <row r="48590" ht="15" customHeight="1"/>
    <row r="48592" ht="15" customHeight="1"/>
    <row r="48594" ht="15" customHeight="1"/>
    <row r="48596" ht="15" customHeight="1"/>
    <row r="48598" ht="15" customHeight="1"/>
    <row r="48600" ht="15" customHeight="1"/>
    <row r="48602" ht="15" customHeight="1"/>
    <row r="48604" ht="15" customHeight="1"/>
    <row r="48606" ht="15" customHeight="1"/>
    <row r="48608" ht="15" customHeight="1"/>
    <row r="48610" ht="15" customHeight="1"/>
    <row r="48612" ht="15" customHeight="1"/>
    <row r="48614" ht="15" customHeight="1"/>
    <row r="48616" ht="15" customHeight="1"/>
    <row r="48618" ht="15" customHeight="1"/>
    <row r="48620" ht="15" customHeight="1"/>
    <row r="48622" ht="15" customHeight="1"/>
    <row r="48624" ht="15" customHeight="1"/>
    <row r="48626" ht="15" customHeight="1"/>
    <row r="48628" ht="15" customHeight="1"/>
    <row r="48630" ht="15" customHeight="1"/>
    <row r="48632" ht="15" customHeight="1"/>
    <row r="48634" ht="15" customHeight="1"/>
    <row r="48636" ht="15" customHeight="1"/>
    <row r="48638" ht="15" customHeight="1"/>
    <row r="48640" ht="15" customHeight="1"/>
    <row r="48642" ht="15" customHeight="1"/>
    <row r="48644" ht="15" customHeight="1"/>
    <row r="48646" ht="15" customHeight="1"/>
    <row r="48648" ht="15" customHeight="1"/>
    <row r="48650" ht="15" customHeight="1"/>
    <row r="48652" ht="15" customHeight="1"/>
    <row r="48654" ht="15" customHeight="1"/>
    <row r="48656" ht="15" customHeight="1"/>
    <row r="48658" ht="15" customHeight="1"/>
    <row r="48660" ht="15" customHeight="1"/>
    <row r="48662" ht="15" customHeight="1"/>
    <row r="48664" ht="15" customHeight="1"/>
    <row r="48666" ht="15" customHeight="1"/>
    <row r="48668" ht="15" customHeight="1"/>
    <row r="48670" ht="15" customHeight="1"/>
    <row r="48672" ht="15" customHeight="1"/>
    <row r="48674" ht="15" customHeight="1"/>
    <row r="48676" ht="15" customHeight="1"/>
    <row r="48678" ht="15" customHeight="1"/>
    <row r="48680" ht="15" customHeight="1"/>
    <row r="48682" ht="15" customHeight="1"/>
    <row r="48684" ht="15" customHeight="1"/>
    <row r="48686" ht="15" customHeight="1"/>
    <row r="48688" ht="15" customHeight="1"/>
    <row r="48690" ht="15" customHeight="1"/>
    <row r="48692" ht="15" customHeight="1"/>
    <row r="48694" ht="15" customHeight="1"/>
    <row r="48696" ht="15" customHeight="1"/>
    <row r="48698" ht="15" customHeight="1"/>
    <row r="48700" ht="15" customHeight="1"/>
    <row r="48702" ht="15" customHeight="1"/>
    <row r="48704" ht="15" customHeight="1"/>
    <row r="48706" ht="15" customHeight="1"/>
    <row r="48708" ht="15" customHeight="1"/>
    <row r="48710" ht="15" customHeight="1"/>
    <row r="48712" ht="15" customHeight="1"/>
    <row r="48714" ht="15" customHeight="1"/>
    <row r="48716" ht="15" customHeight="1"/>
    <row r="48718" ht="15" customHeight="1"/>
    <row r="48720" ht="15" customHeight="1"/>
    <row r="48722" ht="15" customHeight="1"/>
    <row r="48724" ht="15" customHeight="1"/>
    <row r="48726" ht="15" customHeight="1"/>
    <row r="48728" ht="15" customHeight="1"/>
    <row r="48730" ht="15" customHeight="1"/>
    <row r="48732" ht="15" customHeight="1"/>
    <row r="48734" ht="15" customHeight="1"/>
    <row r="48736" ht="15" customHeight="1"/>
    <row r="48738" ht="15" customHeight="1"/>
    <row r="48740" ht="15" customHeight="1"/>
    <row r="48742" ht="15" customHeight="1"/>
    <row r="48744" ht="15" customHeight="1"/>
    <row r="48746" ht="15" customHeight="1"/>
    <row r="48748" ht="15" customHeight="1"/>
    <row r="48750" ht="15" customHeight="1"/>
    <row r="48752" ht="15" customHeight="1"/>
    <row r="48754" ht="15" customHeight="1"/>
    <row r="48756" ht="15" customHeight="1"/>
    <row r="48758" ht="15" customHeight="1"/>
    <row r="48760" ht="15" customHeight="1"/>
    <row r="48762" ht="15" customHeight="1"/>
    <row r="48764" ht="15" customHeight="1"/>
    <row r="48766" ht="15" customHeight="1"/>
    <row r="48768" ht="15" customHeight="1"/>
    <row r="48770" ht="15" customHeight="1"/>
    <row r="48772" ht="15" customHeight="1"/>
    <row r="48774" ht="15" customHeight="1"/>
    <row r="48776" ht="15" customHeight="1"/>
    <row r="48778" ht="15" customHeight="1"/>
    <row r="48780" ht="15" customHeight="1"/>
    <row r="48782" ht="15" customHeight="1"/>
    <row r="48784" ht="15" customHeight="1"/>
    <row r="48786" ht="15" customHeight="1"/>
    <row r="48788" ht="15" customHeight="1"/>
    <row r="48790" ht="15" customHeight="1"/>
    <row r="48792" ht="15" customHeight="1"/>
    <row r="48794" ht="15" customHeight="1"/>
    <row r="48796" ht="15" customHeight="1"/>
    <row r="48798" ht="15" customHeight="1"/>
    <row r="48800" ht="15" customHeight="1"/>
    <row r="48802" ht="15" customHeight="1"/>
    <row r="48804" ht="15" customHeight="1"/>
    <row r="48806" ht="15" customHeight="1"/>
    <row r="48808" ht="15" customHeight="1"/>
    <row r="48810" ht="15" customHeight="1"/>
    <row r="48812" ht="15" customHeight="1"/>
    <row r="48814" ht="15" customHeight="1"/>
    <row r="48816" ht="15" customHeight="1"/>
    <row r="48818" ht="15" customHeight="1"/>
    <row r="48820" ht="15" customHeight="1"/>
    <row r="48822" ht="15" customHeight="1"/>
    <row r="48824" ht="15" customHeight="1"/>
    <row r="48826" ht="15" customHeight="1"/>
    <row r="48828" ht="15" customHeight="1"/>
    <row r="48830" ht="15" customHeight="1"/>
    <row r="48832" ht="15" customHeight="1"/>
    <row r="48834" ht="15" customHeight="1"/>
    <row r="48836" ht="15" customHeight="1"/>
    <row r="48838" ht="15" customHeight="1"/>
    <row r="48840" ht="15" customHeight="1"/>
    <row r="48842" ht="15" customHeight="1"/>
    <row r="48844" ht="15" customHeight="1"/>
    <row r="48846" ht="15" customHeight="1"/>
    <row r="48848" ht="15" customHeight="1"/>
    <row r="48850" ht="15" customHeight="1"/>
    <row r="48852" ht="15" customHeight="1"/>
    <row r="48854" ht="15" customHeight="1"/>
    <row r="48856" ht="15" customHeight="1"/>
    <row r="48858" ht="15" customHeight="1"/>
    <row r="48860" ht="15" customHeight="1"/>
    <row r="48862" ht="15" customHeight="1"/>
    <row r="48864" ht="15" customHeight="1"/>
    <row r="48866" ht="15" customHeight="1"/>
    <row r="48868" ht="15" customHeight="1"/>
    <row r="48870" ht="15" customHeight="1"/>
    <row r="48872" ht="15" customHeight="1"/>
    <row r="48874" ht="15" customHeight="1"/>
    <row r="48876" ht="15" customHeight="1"/>
    <row r="48878" ht="15" customHeight="1"/>
    <row r="48880" ht="15" customHeight="1"/>
    <row r="48882" ht="15" customHeight="1"/>
    <row r="48884" ht="15" customHeight="1"/>
    <row r="48886" ht="15" customHeight="1"/>
    <row r="48888" ht="15" customHeight="1"/>
    <row r="48890" ht="15" customHeight="1"/>
    <row r="48892" ht="15" customHeight="1"/>
    <row r="48894" ht="15" customHeight="1"/>
    <row r="48896" ht="15" customHeight="1"/>
    <row r="48898" ht="15" customHeight="1"/>
    <row r="48900" ht="15" customHeight="1"/>
    <row r="48902" ht="15" customHeight="1"/>
    <row r="48904" ht="15" customHeight="1"/>
    <row r="48906" ht="15" customHeight="1"/>
    <row r="48908" ht="15" customHeight="1"/>
    <row r="48910" ht="15" customHeight="1"/>
    <row r="48912" ht="15" customHeight="1"/>
    <row r="48914" ht="15" customHeight="1"/>
    <row r="48916" ht="15" customHeight="1"/>
    <row r="48918" ht="15" customHeight="1"/>
    <row r="48920" ht="15" customHeight="1"/>
    <row r="48922" ht="15" customHeight="1"/>
    <row r="48924" ht="15" customHeight="1"/>
    <row r="48926" ht="15" customHeight="1"/>
    <row r="48928" ht="15" customHeight="1"/>
    <row r="48930" ht="15" customHeight="1"/>
    <row r="48932" ht="15" customHeight="1"/>
    <row r="48934" ht="15" customHeight="1"/>
    <row r="48936" ht="15" customHeight="1"/>
    <row r="48938" ht="15" customHeight="1"/>
    <row r="48940" ht="15" customHeight="1"/>
    <row r="48942" ht="15" customHeight="1"/>
    <row r="48944" ht="15" customHeight="1"/>
    <row r="48946" ht="15" customHeight="1"/>
    <row r="48948" ht="15" customHeight="1"/>
    <row r="48950" ht="15" customHeight="1"/>
    <row r="48952" ht="15" customHeight="1"/>
    <row r="48954" ht="15" customHeight="1"/>
    <row r="48956" ht="15" customHeight="1"/>
    <row r="48958" ht="15" customHeight="1"/>
    <row r="48960" ht="15" customHeight="1"/>
    <row r="48962" ht="15" customHeight="1"/>
    <row r="48964" ht="15" customHeight="1"/>
    <row r="48966" ht="15" customHeight="1"/>
    <row r="48968" ht="15" customHeight="1"/>
    <row r="48970" ht="15" customHeight="1"/>
    <row r="48972" ht="15" customHeight="1"/>
    <row r="48974" ht="15" customHeight="1"/>
    <row r="48976" ht="15" customHeight="1"/>
    <row r="48978" ht="15" customHeight="1"/>
    <row r="48980" ht="15" customHeight="1"/>
    <row r="48982" ht="15" customHeight="1"/>
    <row r="48984" ht="15" customHeight="1"/>
    <row r="48986" ht="15" customHeight="1"/>
    <row r="48988" ht="15" customHeight="1"/>
    <row r="48990" ht="15" customHeight="1"/>
    <row r="48992" ht="15" customHeight="1"/>
    <row r="48994" ht="15" customHeight="1"/>
    <row r="48996" ht="15" customHeight="1"/>
    <row r="48998" ht="15" customHeight="1"/>
    <row r="49000" ht="15" customHeight="1"/>
    <row r="49002" ht="15" customHeight="1"/>
    <row r="49004" ht="15" customHeight="1"/>
    <row r="49006" ht="15" customHeight="1"/>
    <row r="49008" ht="15" customHeight="1"/>
    <row r="49010" ht="15" customHeight="1"/>
    <row r="49012" ht="15" customHeight="1"/>
    <row r="49014" ht="15" customHeight="1"/>
    <row r="49016" ht="15" customHeight="1"/>
    <row r="49018" ht="15" customHeight="1"/>
    <row r="49020" ht="15" customHeight="1"/>
    <row r="49022" ht="15" customHeight="1"/>
    <row r="49024" ht="15" customHeight="1"/>
    <row r="49026" ht="15" customHeight="1"/>
    <row r="49028" ht="15" customHeight="1"/>
    <row r="49030" ht="15" customHeight="1"/>
    <row r="49032" ht="15" customHeight="1"/>
    <row r="49034" ht="15" customHeight="1"/>
    <row r="49036" ht="15" customHeight="1"/>
    <row r="49038" ht="15" customHeight="1"/>
    <row r="49040" ht="15" customHeight="1"/>
    <row r="49042" ht="15" customHeight="1"/>
    <row r="49044" ht="15" customHeight="1"/>
    <row r="49046" ht="15" customHeight="1"/>
    <row r="49048" ht="15" customHeight="1"/>
    <row r="49050" ht="15" customHeight="1"/>
    <row r="49052" ht="15" customHeight="1"/>
    <row r="49054" ht="15" customHeight="1"/>
    <row r="49056" ht="15" customHeight="1"/>
    <row r="49058" ht="15" customHeight="1"/>
    <row r="49060" ht="15" customHeight="1"/>
    <row r="49062" ht="15" customHeight="1"/>
    <row r="49064" ht="15" customHeight="1"/>
    <row r="49066" ht="15" customHeight="1"/>
    <row r="49068" ht="15" customHeight="1"/>
    <row r="49070" ht="15" customHeight="1"/>
    <row r="49072" ht="15" customHeight="1"/>
    <row r="49074" ht="15" customHeight="1"/>
    <row r="49076" ht="15" customHeight="1"/>
    <row r="49078" ht="15" customHeight="1"/>
    <row r="49080" ht="15" customHeight="1"/>
    <row r="49082" ht="15" customHeight="1"/>
    <row r="49084" ht="15" customHeight="1"/>
    <row r="49086" ht="15" customHeight="1"/>
    <row r="49088" ht="15" customHeight="1"/>
    <row r="49090" ht="15" customHeight="1"/>
    <row r="49092" ht="15" customHeight="1"/>
    <row r="49094" ht="15" customHeight="1"/>
    <row r="49096" ht="15" customHeight="1"/>
    <row r="49098" ht="15" customHeight="1"/>
    <row r="49100" ht="15" customHeight="1"/>
    <row r="49102" ht="15" customHeight="1"/>
    <row r="49104" ht="15" customHeight="1"/>
    <row r="49106" ht="15" customHeight="1"/>
    <row r="49108" ht="15" customHeight="1"/>
    <row r="49110" ht="15" customHeight="1"/>
    <row r="49112" ht="15" customHeight="1"/>
    <row r="49114" ht="15" customHeight="1"/>
    <row r="49116" ht="15" customHeight="1"/>
    <row r="49118" ht="15" customHeight="1"/>
    <row r="49120" ht="15" customHeight="1"/>
    <row r="49122" ht="15" customHeight="1"/>
    <row r="49124" ht="15" customHeight="1"/>
    <row r="49126" ht="15" customHeight="1"/>
    <row r="49128" ht="15" customHeight="1"/>
    <row r="49130" ht="15" customHeight="1"/>
    <row r="49132" ht="15" customHeight="1"/>
    <row r="49134" ht="15" customHeight="1"/>
    <row r="49136" ht="15" customHeight="1"/>
    <row r="49138" ht="15" customHeight="1"/>
    <row r="49140" ht="15" customHeight="1"/>
    <row r="49142" ht="15" customHeight="1"/>
    <row r="49144" ht="15" customHeight="1"/>
    <row r="49146" ht="15" customHeight="1"/>
    <row r="49148" ht="15" customHeight="1"/>
    <row r="49150" ht="15" customHeight="1"/>
    <row r="49152" ht="15" customHeight="1"/>
    <row r="49154" ht="15" customHeight="1"/>
    <row r="49156" ht="15" customHeight="1"/>
    <row r="49158" ht="15" customHeight="1"/>
    <row r="49160" ht="15" customHeight="1"/>
    <row r="49162" ht="15" customHeight="1"/>
    <row r="49164" ht="15" customHeight="1"/>
    <row r="49166" ht="15" customHeight="1"/>
    <row r="49168" ht="15" customHeight="1"/>
    <row r="49170" ht="15" customHeight="1"/>
    <row r="49172" ht="15" customHeight="1"/>
    <row r="49174" ht="15" customHeight="1"/>
    <row r="49176" ht="15" customHeight="1"/>
    <row r="49178" ht="15" customHeight="1"/>
    <row r="49180" ht="15" customHeight="1"/>
    <row r="49182" ht="15" customHeight="1"/>
    <row r="49184" ht="15" customHeight="1"/>
    <row r="49186" ht="15" customHeight="1"/>
    <row r="49188" ht="15" customHeight="1"/>
    <row r="49190" ht="15" customHeight="1"/>
    <row r="49192" ht="15" customHeight="1"/>
    <row r="49194" ht="15" customHeight="1"/>
    <row r="49196" ht="15" customHeight="1"/>
    <row r="49198" ht="15" customHeight="1"/>
    <row r="49200" ht="15" customHeight="1"/>
    <row r="49202" ht="15" customHeight="1"/>
    <row r="49204" ht="15" customHeight="1"/>
    <row r="49206" ht="15" customHeight="1"/>
    <row r="49208" ht="15" customHeight="1"/>
    <row r="49210" ht="15" customHeight="1"/>
    <row r="49212" ht="15" customHeight="1"/>
    <row r="49214" ht="15" customHeight="1"/>
    <row r="49216" ht="15" customHeight="1"/>
    <row r="49218" ht="15" customHeight="1"/>
    <row r="49220" ht="15" customHeight="1"/>
    <row r="49222" ht="15" customHeight="1"/>
    <row r="49224" ht="15" customHeight="1"/>
    <row r="49226" ht="15" customHeight="1"/>
    <row r="49228" ht="15" customHeight="1"/>
    <row r="49230" ht="15" customHeight="1"/>
    <row r="49232" ht="15" customHeight="1"/>
    <row r="49234" ht="15" customHeight="1"/>
    <row r="49236" ht="15" customHeight="1"/>
    <row r="49238" ht="15" customHeight="1"/>
    <row r="49240" ht="15" customHeight="1"/>
    <row r="49242" ht="15" customHeight="1"/>
    <row r="49244" ht="15" customHeight="1"/>
    <row r="49246" ht="15" customHeight="1"/>
    <row r="49248" ht="15" customHeight="1"/>
    <row r="49250" ht="15" customHeight="1"/>
    <row r="49252" ht="15" customHeight="1"/>
    <row r="49254" ht="15" customHeight="1"/>
    <row r="49256" ht="15" customHeight="1"/>
    <row r="49258" ht="15" customHeight="1"/>
    <row r="49260" ht="15" customHeight="1"/>
    <row r="49262" ht="15" customHeight="1"/>
    <row r="49264" ht="15" customHeight="1"/>
    <row r="49266" ht="15" customHeight="1"/>
    <row r="49268" ht="15" customHeight="1"/>
    <row r="49270" ht="15" customHeight="1"/>
    <row r="49272" ht="15" customHeight="1"/>
    <row r="49274" ht="15" customHeight="1"/>
    <row r="49276" ht="15" customHeight="1"/>
    <row r="49278" ht="15" customHeight="1"/>
    <row r="49280" ht="15" customHeight="1"/>
    <row r="49282" ht="15" customHeight="1"/>
    <row r="49284" ht="15" customHeight="1"/>
    <row r="49286" ht="15" customHeight="1"/>
    <row r="49288" ht="15" customHeight="1"/>
    <row r="49290" ht="15" customHeight="1"/>
    <row r="49292" ht="15" customHeight="1"/>
    <row r="49294" ht="15" customHeight="1"/>
    <row r="49296" ht="15" customHeight="1"/>
    <row r="49298" ht="15" customHeight="1"/>
    <row r="49300" ht="15" customHeight="1"/>
    <row r="49302" ht="15" customHeight="1"/>
    <row r="49304" ht="15" customHeight="1"/>
    <row r="49306" ht="15" customHeight="1"/>
    <row r="49308" ht="15" customHeight="1"/>
    <row r="49310" ht="15" customHeight="1"/>
    <row r="49312" ht="15" customHeight="1"/>
    <row r="49314" ht="15" customHeight="1"/>
    <row r="49316" ht="15" customHeight="1"/>
    <row r="49318" ht="15" customHeight="1"/>
    <row r="49320" ht="15" customHeight="1"/>
    <row r="49322" ht="15" customHeight="1"/>
    <row r="49324" ht="15" customHeight="1"/>
    <row r="49326" ht="15" customHeight="1"/>
    <row r="49328" ht="15" customHeight="1"/>
    <row r="49330" ht="15" customHeight="1"/>
    <row r="49332" ht="15" customHeight="1"/>
    <row r="49334" ht="15" customHeight="1"/>
    <row r="49336" ht="15" customHeight="1"/>
    <row r="49338" ht="15" customHeight="1"/>
    <row r="49340" ht="15" customHeight="1"/>
    <row r="49342" ht="15" customHeight="1"/>
    <row r="49344" ht="15" customHeight="1"/>
    <row r="49346" ht="15" customHeight="1"/>
    <row r="49348" ht="15" customHeight="1"/>
    <row r="49350" ht="15" customHeight="1"/>
    <row r="49352" ht="15" customHeight="1"/>
    <row r="49354" ht="15" customHeight="1"/>
    <row r="49356" ht="15" customHeight="1"/>
    <row r="49358" ht="15" customHeight="1"/>
    <row r="49360" ht="15" customHeight="1"/>
    <row r="49362" ht="15" customHeight="1"/>
    <row r="49364" ht="15" customHeight="1"/>
    <row r="49366" ht="15" customHeight="1"/>
    <row r="49368" ht="15" customHeight="1"/>
    <row r="49370" ht="15" customHeight="1"/>
    <row r="49372" ht="15" customHeight="1"/>
    <row r="49374" ht="15" customHeight="1"/>
    <row r="49376" ht="15" customHeight="1"/>
    <row r="49378" ht="15" customHeight="1"/>
    <row r="49380" ht="15" customHeight="1"/>
    <row r="49382" ht="15" customHeight="1"/>
    <row r="49384" ht="15" customHeight="1"/>
    <row r="49386" ht="15" customHeight="1"/>
    <row r="49388" ht="15" customHeight="1"/>
    <row r="49390" ht="15" customHeight="1"/>
    <row r="49392" ht="15" customHeight="1"/>
    <row r="49394" ht="15" customHeight="1"/>
    <row r="49396" ht="15" customHeight="1"/>
    <row r="49398" ht="15" customHeight="1"/>
    <row r="49400" ht="15" customHeight="1"/>
    <row r="49402" ht="15" customHeight="1"/>
    <row r="49404" ht="15" customHeight="1"/>
    <row r="49406" ht="15" customHeight="1"/>
    <row r="49408" ht="15" customHeight="1"/>
    <row r="49410" ht="15" customHeight="1"/>
    <row r="49412" ht="15" customHeight="1"/>
    <row r="49414" ht="15" customHeight="1"/>
    <row r="49416" ht="15" customHeight="1"/>
    <row r="49418" ht="15" customHeight="1"/>
    <row r="49420" ht="15" customHeight="1"/>
    <row r="49422" ht="15" customHeight="1"/>
    <row r="49424" ht="15" customHeight="1"/>
    <row r="49426" ht="15" customHeight="1"/>
    <row r="49428" ht="15" customHeight="1"/>
    <row r="49430" ht="15" customHeight="1"/>
    <row r="49432" ht="15" customHeight="1"/>
    <row r="49434" ht="15" customHeight="1"/>
    <row r="49436" ht="15" customHeight="1"/>
    <row r="49438" ht="15" customHeight="1"/>
    <row r="49440" ht="15" customHeight="1"/>
    <row r="49442" ht="15" customHeight="1"/>
    <row r="49444" ht="15" customHeight="1"/>
    <row r="49446" ht="15" customHeight="1"/>
    <row r="49448" ht="15" customHeight="1"/>
    <row r="49450" ht="15" customHeight="1"/>
    <row r="49452" ht="15" customHeight="1"/>
    <row r="49454" ht="15" customHeight="1"/>
    <row r="49456" ht="15" customHeight="1"/>
    <row r="49458" ht="15" customHeight="1"/>
    <row r="49460" ht="15" customHeight="1"/>
    <row r="49462" ht="15" customHeight="1"/>
    <row r="49464" ht="15" customHeight="1"/>
    <row r="49466" ht="15" customHeight="1"/>
    <row r="49468" ht="15" customHeight="1"/>
    <row r="49470" ht="15" customHeight="1"/>
    <row r="49472" ht="15" customHeight="1"/>
    <row r="49474" ht="15" customHeight="1"/>
    <row r="49476" ht="15" customHeight="1"/>
    <row r="49478" ht="15" customHeight="1"/>
    <row r="49480" ht="15" customHeight="1"/>
    <row r="49482" ht="15" customHeight="1"/>
    <row r="49484" ht="15" customHeight="1"/>
    <row r="49486" ht="15" customHeight="1"/>
    <row r="49488" ht="15" customHeight="1"/>
    <row r="49490" ht="15" customHeight="1"/>
    <row r="49492" ht="15" customHeight="1"/>
    <row r="49494" ht="15" customHeight="1"/>
    <row r="49496" ht="15" customHeight="1"/>
    <row r="49498" ht="15" customHeight="1"/>
    <row r="49500" ht="15" customHeight="1"/>
    <row r="49502" ht="15" customHeight="1"/>
    <row r="49504" ht="15" customHeight="1"/>
    <row r="49506" ht="15" customHeight="1"/>
    <row r="49508" ht="15" customHeight="1"/>
    <row r="49510" ht="15" customHeight="1"/>
    <row r="49512" ht="15" customHeight="1"/>
    <row r="49514" ht="15" customHeight="1"/>
    <row r="49516" ht="15" customHeight="1"/>
    <row r="49518" ht="15" customHeight="1"/>
    <row r="49520" ht="15" customHeight="1"/>
    <row r="49522" ht="15" customHeight="1"/>
    <row r="49524" ht="15" customHeight="1"/>
    <row r="49526" ht="15" customHeight="1"/>
    <row r="49528" ht="15" customHeight="1"/>
    <row r="49530" ht="15" customHeight="1"/>
    <row r="49532" ht="15" customHeight="1"/>
    <row r="49534" ht="15" customHeight="1"/>
    <row r="49536" ht="15" customHeight="1"/>
    <row r="49538" ht="15" customHeight="1"/>
    <row r="49540" ht="15" customHeight="1"/>
    <row r="49542" ht="15" customHeight="1"/>
    <row r="49544" ht="15" customHeight="1"/>
    <row r="49546" ht="15" customHeight="1"/>
    <row r="49548" ht="15" customHeight="1"/>
    <row r="49550" ht="15" customHeight="1"/>
    <row r="49552" ht="15" customHeight="1"/>
    <row r="49554" ht="15" customHeight="1"/>
    <row r="49556" ht="15" customHeight="1"/>
    <row r="49558" ht="15" customHeight="1"/>
    <row r="49560" ht="15" customHeight="1"/>
    <row r="49562" ht="15" customHeight="1"/>
    <row r="49564" ht="15" customHeight="1"/>
    <row r="49566" ht="15" customHeight="1"/>
    <row r="49568" ht="15" customHeight="1"/>
    <row r="49570" ht="15" customHeight="1"/>
    <row r="49572" ht="15" customHeight="1"/>
    <row r="49574" ht="15" customHeight="1"/>
    <row r="49576" ht="15" customHeight="1"/>
    <row r="49578" ht="15" customHeight="1"/>
    <row r="49580" ht="15" customHeight="1"/>
    <row r="49582" ht="15" customHeight="1"/>
    <row r="49584" ht="15" customHeight="1"/>
    <row r="49586" ht="15" customHeight="1"/>
    <row r="49588" ht="15" customHeight="1"/>
    <row r="49590" ht="15" customHeight="1"/>
    <row r="49592" ht="15" customHeight="1"/>
    <row r="49594" ht="15" customHeight="1"/>
    <row r="49596" ht="15" customHeight="1"/>
    <row r="49598" ht="15" customHeight="1"/>
    <row r="49600" ht="15" customHeight="1"/>
    <row r="49602" ht="15" customHeight="1"/>
    <row r="49604" ht="15" customHeight="1"/>
    <row r="49606" ht="15" customHeight="1"/>
    <row r="49608" ht="15" customHeight="1"/>
    <row r="49610" ht="15" customHeight="1"/>
    <row r="49612" ht="15" customHeight="1"/>
    <row r="49614" ht="15" customHeight="1"/>
    <row r="49616" ht="15" customHeight="1"/>
    <row r="49618" ht="15" customHeight="1"/>
    <row r="49620" ht="15" customHeight="1"/>
    <row r="49622" ht="15" customHeight="1"/>
    <row r="49624" ht="15" customHeight="1"/>
    <row r="49626" ht="15" customHeight="1"/>
    <row r="49628" ht="15" customHeight="1"/>
    <row r="49630" ht="15" customHeight="1"/>
    <row r="49632" ht="15" customHeight="1"/>
    <row r="49634" ht="15" customHeight="1"/>
    <row r="49636" ht="15" customHeight="1"/>
    <row r="49638" ht="15" customHeight="1"/>
    <row r="49640" ht="15" customHeight="1"/>
    <row r="49642" ht="15" customHeight="1"/>
    <row r="49644" ht="15" customHeight="1"/>
    <row r="49646" ht="15" customHeight="1"/>
    <row r="49648" ht="15" customHeight="1"/>
    <row r="49650" ht="15" customHeight="1"/>
    <row r="49652" ht="15" customHeight="1"/>
    <row r="49654" ht="15" customHeight="1"/>
    <row r="49656" ht="15" customHeight="1"/>
    <row r="49658" ht="15" customHeight="1"/>
    <row r="49660" ht="15" customHeight="1"/>
    <row r="49662" ht="15" customHeight="1"/>
    <row r="49664" ht="15" customHeight="1"/>
    <row r="49666" ht="15" customHeight="1"/>
    <row r="49668" ht="15" customHeight="1"/>
    <row r="49670" ht="15" customHeight="1"/>
    <row r="49672" ht="15" customHeight="1"/>
    <row r="49674" ht="15" customHeight="1"/>
    <row r="49676" ht="15" customHeight="1"/>
    <row r="49678" ht="15" customHeight="1"/>
    <row r="49680" ht="15" customHeight="1"/>
    <row r="49682" ht="15" customHeight="1"/>
    <row r="49684" ht="15" customHeight="1"/>
    <row r="49686" ht="15" customHeight="1"/>
    <row r="49688" ht="15" customHeight="1"/>
    <row r="49690" ht="15" customHeight="1"/>
    <row r="49692" ht="15" customHeight="1"/>
    <row r="49694" ht="15" customHeight="1"/>
    <row r="49696" ht="15" customHeight="1"/>
    <row r="49698" ht="15" customHeight="1"/>
    <row r="49700" ht="15" customHeight="1"/>
    <row r="49702" ht="15" customHeight="1"/>
    <row r="49704" ht="15" customHeight="1"/>
    <row r="49706" ht="15" customHeight="1"/>
    <row r="49708" ht="15" customHeight="1"/>
    <row r="49710" ht="15" customHeight="1"/>
    <row r="49712" ht="15" customHeight="1"/>
    <row r="49714" ht="15" customHeight="1"/>
    <row r="49716" ht="15" customHeight="1"/>
    <row r="49718" ht="15" customHeight="1"/>
    <row r="49720" ht="15" customHeight="1"/>
    <row r="49722" ht="15" customHeight="1"/>
    <row r="49724" ht="15" customHeight="1"/>
    <row r="49726" ht="15" customHeight="1"/>
    <row r="49728" ht="15" customHeight="1"/>
    <row r="49730" ht="15" customHeight="1"/>
    <row r="49732" ht="15" customHeight="1"/>
    <row r="49734" ht="15" customHeight="1"/>
    <row r="49736" ht="15" customHeight="1"/>
    <row r="49738" ht="15" customHeight="1"/>
    <row r="49740" ht="15" customHeight="1"/>
    <row r="49742" ht="15" customHeight="1"/>
    <row r="49744" ht="15" customHeight="1"/>
    <row r="49746" ht="15" customHeight="1"/>
    <row r="49748" ht="15" customHeight="1"/>
    <row r="49750" ht="15" customHeight="1"/>
    <row r="49752" ht="15" customHeight="1"/>
    <row r="49754" ht="15" customHeight="1"/>
    <row r="49756" ht="15" customHeight="1"/>
    <row r="49758" ht="15" customHeight="1"/>
    <row r="49760" ht="15" customHeight="1"/>
    <row r="49762" ht="15" customHeight="1"/>
    <row r="49764" ht="15" customHeight="1"/>
    <row r="49766" ht="15" customHeight="1"/>
    <row r="49768" ht="15" customHeight="1"/>
    <row r="49770" ht="15" customHeight="1"/>
    <row r="49772" ht="15" customHeight="1"/>
    <row r="49774" ht="15" customHeight="1"/>
    <row r="49776" ht="15" customHeight="1"/>
    <row r="49778" ht="15" customHeight="1"/>
    <row r="49780" ht="15" customHeight="1"/>
    <row r="49782" ht="15" customHeight="1"/>
    <row r="49784" ht="15" customHeight="1"/>
    <row r="49786" ht="15" customHeight="1"/>
    <row r="49788" ht="15" customHeight="1"/>
    <row r="49790" ht="15" customHeight="1"/>
    <row r="49792" ht="15" customHeight="1"/>
    <row r="49794" ht="15" customHeight="1"/>
    <row r="49796" ht="15" customHeight="1"/>
    <row r="49798" ht="15" customHeight="1"/>
    <row r="49800" ht="15" customHeight="1"/>
    <row r="49802" ht="15" customHeight="1"/>
    <row r="49804" ht="15" customHeight="1"/>
    <row r="49806" ht="15" customHeight="1"/>
    <row r="49808" ht="15" customHeight="1"/>
    <row r="49810" ht="15" customHeight="1"/>
    <row r="49812" ht="15" customHeight="1"/>
    <row r="49814" ht="15" customHeight="1"/>
    <row r="49816" ht="15" customHeight="1"/>
    <row r="49818" ht="15" customHeight="1"/>
    <row r="49820" ht="15" customHeight="1"/>
    <row r="49822" ht="15" customHeight="1"/>
    <row r="49824" ht="15" customHeight="1"/>
    <row r="49826" ht="15" customHeight="1"/>
    <row r="49828" ht="15" customHeight="1"/>
    <row r="49830" ht="15" customHeight="1"/>
    <row r="49832" ht="15" customHeight="1"/>
    <row r="49834" ht="15" customHeight="1"/>
    <row r="49836" ht="15" customHeight="1"/>
    <row r="49838" ht="15" customHeight="1"/>
    <row r="49840" ht="15" customHeight="1"/>
    <row r="49842" ht="15" customHeight="1"/>
    <row r="49844" ht="15" customHeight="1"/>
    <row r="49846" ht="15" customHeight="1"/>
    <row r="49848" ht="15" customHeight="1"/>
    <row r="49850" ht="15" customHeight="1"/>
    <row r="49852" ht="15" customHeight="1"/>
    <row r="49854" ht="15" customHeight="1"/>
    <row r="49856" ht="15" customHeight="1"/>
    <row r="49858" ht="15" customHeight="1"/>
    <row r="49860" ht="15" customHeight="1"/>
    <row r="49862" ht="15" customHeight="1"/>
    <row r="49864" ht="15" customHeight="1"/>
    <row r="49866" ht="15" customHeight="1"/>
    <row r="49868" ht="15" customHeight="1"/>
    <row r="49870" ht="15" customHeight="1"/>
    <row r="49872" ht="15" customHeight="1"/>
    <row r="49874" ht="15" customHeight="1"/>
    <row r="49876" ht="15" customHeight="1"/>
    <row r="49878" ht="15" customHeight="1"/>
    <row r="49880" ht="15" customHeight="1"/>
    <row r="49882" ht="15" customHeight="1"/>
    <row r="49884" ht="15" customHeight="1"/>
    <row r="49886" ht="15" customHeight="1"/>
    <row r="49888" ht="15" customHeight="1"/>
    <row r="49890" ht="15" customHeight="1"/>
    <row r="49892" ht="15" customHeight="1"/>
    <row r="49894" ht="15" customHeight="1"/>
    <row r="49896" ht="15" customHeight="1"/>
    <row r="49898" ht="15" customHeight="1"/>
    <row r="49900" ht="15" customHeight="1"/>
    <row r="49902" ht="15" customHeight="1"/>
    <row r="49904" ht="15" customHeight="1"/>
    <row r="49906" ht="15" customHeight="1"/>
    <row r="49908" ht="15" customHeight="1"/>
    <row r="49910" ht="15" customHeight="1"/>
    <row r="49912" ht="15" customHeight="1"/>
    <row r="49914" ht="15" customHeight="1"/>
    <row r="49916" ht="15" customHeight="1"/>
    <row r="49918" ht="15" customHeight="1"/>
    <row r="49920" ht="15" customHeight="1"/>
    <row r="49922" ht="15" customHeight="1"/>
    <row r="49924" ht="15" customHeight="1"/>
    <row r="49926" ht="15" customHeight="1"/>
    <row r="49928" ht="15" customHeight="1"/>
    <row r="49930" ht="15" customHeight="1"/>
    <row r="49932" ht="15" customHeight="1"/>
    <row r="49934" ht="15" customHeight="1"/>
    <row r="49936" ht="15" customHeight="1"/>
    <row r="49938" ht="15" customHeight="1"/>
    <row r="49940" ht="15" customHeight="1"/>
    <row r="49942" ht="15" customHeight="1"/>
    <row r="49944" ht="15" customHeight="1"/>
    <row r="49946" ht="15" customHeight="1"/>
    <row r="49948" ht="15" customHeight="1"/>
    <row r="49950" ht="15" customHeight="1"/>
    <row r="49952" ht="15" customHeight="1"/>
    <row r="49954" ht="15" customHeight="1"/>
    <row r="49956" ht="15" customHeight="1"/>
    <row r="49958" ht="15" customHeight="1"/>
    <row r="49960" ht="15" customHeight="1"/>
    <row r="49962" ht="15" customHeight="1"/>
    <row r="49964" ht="15" customHeight="1"/>
    <row r="49966" ht="15" customHeight="1"/>
    <row r="49968" ht="15" customHeight="1"/>
    <row r="49970" ht="15" customHeight="1"/>
    <row r="49972" ht="15" customHeight="1"/>
    <row r="49974" ht="15" customHeight="1"/>
    <row r="49976" ht="15" customHeight="1"/>
    <row r="49978" ht="15" customHeight="1"/>
    <row r="49980" ht="15" customHeight="1"/>
    <row r="49982" ht="15" customHeight="1"/>
    <row r="49984" ht="15" customHeight="1"/>
    <row r="49986" ht="15" customHeight="1"/>
    <row r="49988" ht="15" customHeight="1"/>
    <row r="49990" ht="15" customHeight="1"/>
    <row r="49992" ht="15" customHeight="1"/>
    <row r="49994" ht="15" customHeight="1"/>
    <row r="49996" ht="15" customHeight="1"/>
    <row r="49998" ht="15" customHeight="1"/>
    <row r="50000" ht="15" customHeight="1"/>
    <row r="50002" ht="15" customHeight="1"/>
    <row r="50004" ht="15" customHeight="1"/>
    <row r="50006" ht="15" customHeight="1"/>
    <row r="50008" ht="15" customHeight="1"/>
    <row r="50010" ht="15" customHeight="1"/>
    <row r="50012" ht="15" customHeight="1"/>
    <row r="50014" ht="15" customHeight="1"/>
    <row r="50016" ht="15" customHeight="1"/>
    <row r="50018" ht="15" customHeight="1"/>
    <row r="50020" ht="15" customHeight="1"/>
    <row r="50022" ht="15" customHeight="1"/>
    <row r="50024" ht="15" customHeight="1"/>
    <row r="50026" ht="15" customHeight="1"/>
    <row r="50028" ht="15" customHeight="1"/>
    <row r="50030" ht="15" customHeight="1"/>
    <row r="50032" ht="15" customHeight="1"/>
    <row r="50034" ht="15" customHeight="1"/>
    <row r="50036" ht="15" customHeight="1"/>
    <row r="50038" ht="15" customHeight="1"/>
    <row r="50040" ht="15" customHeight="1"/>
    <row r="50042" ht="15" customHeight="1"/>
    <row r="50044" ht="15" customHeight="1"/>
    <row r="50046" ht="15" customHeight="1"/>
    <row r="50048" ht="15" customHeight="1"/>
    <row r="50050" ht="15" customHeight="1"/>
    <row r="50052" ht="15" customHeight="1"/>
    <row r="50054" ht="15" customHeight="1"/>
    <row r="50056" ht="15" customHeight="1"/>
    <row r="50058" ht="15" customHeight="1"/>
    <row r="50060" ht="15" customHeight="1"/>
    <row r="50062" ht="15" customHeight="1"/>
    <row r="50064" ht="15" customHeight="1"/>
    <row r="50066" ht="15" customHeight="1"/>
    <row r="50068" ht="15" customHeight="1"/>
    <row r="50070" ht="15" customHeight="1"/>
    <row r="50072" ht="15" customHeight="1"/>
    <row r="50074" ht="15" customHeight="1"/>
    <row r="50076" ht="15" customHeight="1"/>
    <row r="50078" ht="15" customHeight="1"/>
    <row r="50080" ht="15" customHeight="1"/>
    <row r="50082" ht="15" customHeight="1"/>
    <row r="50084" ht="15" customHeight="1"/>
    <row r="50086" ht="15" customHeight="1"/>
    <row r="50088" ht="15" customHeight="1"/>
    <row r="50090" ht="15" customHeight="1"/>
    <row r="50092" ht="15" customHeight="1"/>
    <row r="50094" ht="15" customHeight="1"/>
    <row r="50096" ht="15" customHeight="1"/>
    <row r="50098" ht="15" customHeight="1"/>
    <row r="50100" ht="15" customHeight="1"/>
    <row r="50102" ht="15" customHeight="1"/>
    <row r="50104" ht="15" customHeight="1"/>
    <row r="50106" ht="15" customHeight="1"/>
    <row r="50108" ht="15" customHeight="1"/>
    <row r="50110" ht="15" customHeight="1"/>
    <row r="50112" ht="15" customHeight="1"/>
    <row r="50114" ht="15" customHeight="1"/>
    <row r="50116" ht="15" customHeight="1"/>
    <row r="50118" ht="15" customHeight="1"/>
    <row r="50120" ht="15" customHeight="1"/>
    <row r="50122" ht="15" customHeight="1"/>
    <row r="50124" ht="15" customHeight="1"/>
    <row r="50126" ht="15" customHeight="1"/>
    <row r="50128" ht="15" customHeight="1"/>
    <row r="50130" ht="15" customHeight="1"/>
    <row r="50132" ht="15" customHeight="1"/>
    <row r="50134" ht="15" customHeight="1"/>
    <row r="50136" ht="15" customHeight="1"/>
    <row r="50138" ht="15" customHeight="1"/>
    <row r="50140" ht="15" customHeight="1"/>
    <row r="50142" ht="15" customHeight="1"/>
    <row r="50144" ht="15" customHeight="1"/>
    <row r="50146" ht="15" customHeight="1"/>
    <row r="50148" ht="15" customHeight="1"/>
    <row r="50150" ht="15" customHeight="1"/>
    <row r="50152" ht="15" customHeight="1"/>
    <row r="50154" ht="15" customHeight="1"/>
    <row r="50156" ht="15" customHeight="1"/>
    <row r="50158" ht="15" customHeight="1"/>
    <row r="50160" ht="15" customHeight="1"/>
    <row r="50162" ht="15" customHeight="1"/>
    <row r="50164" ht="15" customHeight="1"/>
    <row r="50166" ht="15" customHeight="1"/>
    <row r="50168" ht="15" customHeight="1"/>
    <row r="50170" ht="15" customHeight="1"/>
    <row r="50172" ht="15" customHeight="1"/>
    <row r="50174" ht="15" customHeight="1"/>
    <row r="50176" ht="15" customHeight="1"/>
    <row r="50178" ht="15" customHeight="1"/>
    <row r="50180" ht="15" customHeight="1"/>
    <row r="50182" ht="15" customHeight="1"/>
    <row r="50184" ht="15" customHeight="1"/>
    <row r="50186" ht="15" customHeight="1"/>
    <row r="50188" ht="15" customHeight="1"/>
    <row r="50190" ht="15" customHeight="1"/>
    <row r="50192" ht="15" customHeight="1"/>
    <row r="50194" ht="15" customHeight="1"/>
    <row r="50196" ht="15" customHeight="1"/>
    <row r="50198" ht="15" customHeight="1"/>
    <row r="50200" ht="15" customHeight="1"/>
    <row r="50202" ht="15" customHeight="1"/>
    <row r="50204" ht="15" customHeight="1"/>
    <row r="50206" ht="15" customHeight="1"/>
    <row r="50208" ht="15" customHeight="1"/>
    <row r="50210" ht="15" customHeight="1"/>
    <row r="50212" ht="15" customHeight="1"/>
    <row r="50214" ht="15" customHeight="1"/>
    <row r="50216" ht="15" customHeight="1"/>
    <row r="50218" ht="15" customHeight="1"/>
    <row r="50220" ht="15" customHeight="1"/>
    <row r="50222" ht="15" customHeight="1"/>
    <row r="50224" ht="15" customHeight="1"/>
    <row r="50226" ht="15" customHeight="1"/>
    <row r="50228" ht="15" customHeight="1"/>
    <row r="50230" ht="15" customHeight="1"/>
    <row r="50232" ht="15" customHeight="1"/>
    <row r="50234" ht="15" customHeight="1"/>
    <row r="50236" ht="15" customHeight="1"/>
    <row r="50238" ht="15" customHeight="1"/>
    <row r="50240" ht="15" customHeight="1"/>
    <row r="50242" ht="15" customHeight="1"/>
    <row r="50244" ht="15" customHeight="1"/>
    <row r="50246" ht="15" customHeight="1"/>
    <row r="50248" ht="15" customHeight="1"/>
    <row r="50250" ht="15" customHeight="1"/>
    <row r="50252" ht="15" customHeight="1"/>
    <row r="50254" ht="15" customHeight="1"/>
    <row r="50256" ht="15" customHeight="1"/>
    <row r="50258" ht="15" customHeight="1"/>
    <row r="50260" ht="15" customHeight="1"/>
    <row r="50262" ht="15" customHeight="1"/>
    <row r="50264" ht="15" customHeight="1"/>
    <row r="50266" ht="15" customHeight="1"/>
    <row r="50268" ht="15" customHeight="1"/>
    <row r="50270" ht="15" customHeight="1"/>
    <row r="50272" ht="15" customHeight="1"/>
    <row r="50274" ht="15" customHeight="1"/>
    <row r="50276" ht="15" customHeight="1"/>
    <row r="50278" ht="15" customHeight="1"/>
    <row r="50280" ht="15" customHeight="1"/>
    <row r="50282" ht="15" customHeight="1"/>
    <row r="50284" ht="15" customHeight="1"/>
    <row r="50286" ht="15" customHeight="1"/>
    <row r="50288" ht="15" customHeight="1"/>
    <row r="50290" ht="15" customHeight="1"/>
    <row r="50292" ht="15" customHeight="1"/>
    <row r="50294" ht="15" customHeight="1"/>
    <row r="50296" ht="15" customHeight="1"/>
    <row r="50298" ht="15" customHeight="1"/>
    <row r="50300" ht="15" customHeight="1"/>
    <row r="50302" ht="15" customHeight="1"/>
    <row r="50304" ht="15" customHeight="1"/>
    <row r="50306" ht="15" customHeight="1"/>
    <row r="50308" ht="15" customHeight="1"/>
    <row r="50310" ht="15" customHeight="1"/>
    <row r="50312" ht="15" customHeight="1"/>
    <row r="50314" ht="15" customHeight="1"/>
    <row r="50316" ht="15" customHeight="1"/>
    <row r="50318" ht="15" customHeight="1"/>
    <row r="50320" ht="15" customHeight="1"/>
    <row r="50322" ht="15" customHeight="1"/>
    <row r="50324" ht="15" customHeight="1"/>
    <row r="50326" ht="15" customHeight="1"/>
    <row r="50328" ht="15" customHeight="1"/>
    <row r="50330" ht="15" customHeight="1"/>
    <row r="50332" ht="15" customHeight="1"/>
    <row r="50334" ht="15" customHeight="1"/>
    <row r="50336" ht="15" customHeight="1"/>
    <row r="50338" ht="15" customHeight="1"/>
    <row r="50340" ht="15" customHeight="1"/>
    <row r="50342" ht="15" customHeight="1"/>
    <row r="50344" ht="15" customHeight="1"/>
    <row r="50346" ht="15" customHeight="1"/>
    <row r="50348" ht="15" customHeight="1"/>
    <row r="50350" ht="15" customHeight="1"/>
    <row r="50352" ht="15" customHeight="1"/>
    <row r="50354" ht="15" customHeight="1"/>
    <row r="50356" ht="15" customHeight="1"/>
    <row r="50358" ht="15" customHeight="1"/>
    <row r="50360" ht="15" customHeight="1"/>
    <row r="50362" ht="15" customHeight="1"/>
    <row r="50364" ht="15" customHeight="1"/>
    <row r="50366" ht="15" customHeight="1"/>
    <row r="50368" ht="15" customHeight="1"/>
    <row r="50370" ht="15" customHeight="1"/>
    <row r="50372" ht="15" customHeight="1"/>
    <row r="50374" ht="15" customHeight="1"/>
    <row r="50376" ht="15" customHeight="1"/>
    <row r="50378" ht="15" customHeight="1"/>
    <row r="50380" ht="15" customHeight="1"/>
    <row r="50382" ht="15" customHeight="1"/>
    <row r="50384" ht="15" customHeight="1"/>
    <row r="50386" ht="15" customHeight="1"/>
    <row r="50388" ht="15" customHeight="1"/>
    <row r="50390" ht="15" customHeight="1"/>
    <row r="50392" ht="15" customHeight="1"/>
    <row r="50394" ht="15" customHeight="1"/>
    <row r="50396" ht="15" customHeight="1"/>
    <row r="50398" ht="15" customHeight="1"/>
    <row r="50400" ht="15" customHeight="1"/>
    <row r="50402" ht="15" customHeight="1"/>
    <row r="50404" ht="15" customHeight="1"/>
    <row r="50406" ht="15" customHeight="1"/>
    <row r="50408" ht="15" customHeight="1"/>
    <row r="50410" ht="15" customHeight="1"/>
    <row r="50412" ht="15" customHeight="1"/>
    <row r="50414" ht="15" customHeight="1"/>
    <row r="50416" ht="15" customHeight="1"/>
    <row r="50418" ht="15" customHeight="1"/>
    <row r="50420" ht="15" customHeight="1"/>
    <row r="50422" ht="15" customHeight="1"/>
    <row r="50424" ht="15" customHeight="1"/>
    <row r="50426" ht="15" customHeight="1"/>
    <row r="50428" ht="15" customHeight="1"/>
    <row r="50430" ht="15" customHeight="1"/>
    <row r="50432" ht="15" customHeight="1"/>
    <row r="50434" ht="15" customHeight="1"/>
    <row r="50436" ht="15" customHeight="1"/>
    <row r="50438" ht="15" customHeight="1"/>
    <row r="50440" ht="15" customHeight="1"/>
    <row r="50442" ht="15" customHeight="1"/>
    <row r="50444" ht="15" customHeight="1"/>
    <row r="50446" ht="15" customHeight="1"/>
    <row r="50448" ht="15" customHeight="1"/>
    <row r="50450" ht="15" customHeight="1"/>
    <row r="50452" ht="15" customHeight="1"/>
    <row r="50454" ht="15" customHeight="1"/>
    <row r="50456" ht="15" customHeight="1"/>
    <row r="50458" ht="15" customHeight="1"/>
    <row r="50460" ht="15" customHeight="1"/>
    <row r="50462" ht="15" customHeight="1"/>
    <row r="50464" ht="15" customHeight="1"/>
    <row r="50466" ht="15" customHeight="1"/>
    <row r="50468" ht="15" customHeight="1"/>
    <row r="50470" ht="15" customHeight="1"/>
    <row r="50472" ht="15" customHeight="1"/>
    <row r="50474" ht="15" customHeight="1"/>
    <row r="50476" ht="15" customHeight="1"/>
    <row r="50478" ht="15" customHeight="1"/>
    <row r="50480" ht="15" customHeight="1"/>
    <row r="50482" ht="15" customHeight="1"/>
    <row r="50484" ht="15" customHeight="1"/>
    <row r="50486" ht="15" customHeight="1"/>
    <row r="50488" ht="15" customHeight="1"/>
    <row r="50490" ht="15" customHeight="1"/>
    <row r="50492" ht="15" customHeight="1"/>
    <row r="50494" ht="15" customHeight="1"/>
    <row r="50496" ht="15" customHeight="1"/>
    <row r="50498" ht="15" customHeight="1"/>
    <row r="50500" ht="15" customHeight="1"/>
    <row r="50502" ht="15" customHeight="1"/>
    <row r="50504" ht="15" customHeight="1"/>
    <row r="50506" ht="15" customHeight="1"/>
    <row r="50508" ht="15" customHeight="1"/>
    <row r="50510" ht="15" customHeight="1"/>
    <row r="50512" ht="15" customHeight="1"/>
    <row r="50514" ht="15" customHeight="1"/>
    <row r="50516" ht="15" customHeight="1"/>
    <row r="50518" ht="15" customHeight="1"/>
    <row r="50520" ht="15" customHeight="1"/>
    <row r="50522" ht="15" customHeight="1"/>
    <row r="50524" ht="15" customHeight="1"/>
    <row r="50526" ht="15" customHeight="1"/>
    <row r="50528" ht="15" customHeight="1"/>
    <row r="50530" ht="15" customHeight="1"/>
    <row r="50532" ht="15" customHeight="1"/>
    <row r="50534" ht="15" customHeight="1"/>
    <row r="50536" ht="15" customHeight="1"/>
    <row r="50538" ht="15" customHeight="1"/>
    <row r="50540" ht="15" customHeight="1"/>
    <row r="50542" ht="15" customHeight="1"/>
    <row r="50544" ht="15" customHeight="1"/>
    <row r="50546" ht="15" customHeight="1"/>
    <row r="50548" ht="15" customHeight="1"/>
    <row r="50550" ht="15" customHeight="1"/>
    <row r="50552" ht="15" customHeight="1"/>
    <row r="50554" ht="15" customHeight="1"/>
    <row r="50556" ht="15" customHeight="1"/>
    <row r="50558" ht="15" customHeight="1"/>
    <row r="50560" ht="15" customHeight="1"/>
    <row r="50562" ht="15" customHeight="1"/>
    <row r="50564" ht="15" customHeight="1"/>
    <row r="50566" ht="15" customHeight="1"/>
    <row r="50568" ht="15" customHeight="1"/>
    <row r="50570" ht="15" customHeight="1"/>
    <row r="50572" ht="15" customHeight="1"/>
    <row r="50574" ht="15" customHeight="1"/>
    <row r="50576" ht="15" customHeight="1"/>
    <row r="50578" ht="15" customHeight="1"/>
    <row r="50580" ht="15" customHeight="1"/>
    <row r="50582" ht="15" customHeight="1"/>
    <row r="50584" ht="15" customHeight="1"/>
    <row r="50586" ht="15" customHeight="1"/>
    <row r="50588" ht="15" customHeight="1"/>
    <row r="50590" ht="15" customHeight="1"/>
    <row r="50592" ht="15" customHeight="1"/>
    <row r="50594" ht="15" customHeight="1"/>
    <row r="50596" ht="15" customHeight="1"/>
    <row r="50598" ht="15" customHeight="1"/>
    <row r="50600" ht="15" customHeight="1"/>
    <row r="50602" ht="15" customHeight="1"/>
    <row r="50604" ht="15" customHeight="1"/>
    <row r="50606" ht="15" customHeight="1"/>
    <row r="50608" ht="15" customHeight="1"/>
    <row r="50610" ht="15" customHeight="1"/>
    <row r="50612" ht="15" customHeight="1"/>
    <row r="50614" ht="15" customHeight="1"/>
    <row r="50616" ht="15" customHeight="1"/>
    <row r="50618" ht="15" customHeight="1"/>
    <row r="50620" ht="15" customHeight="1"/>
    <row r="50622" ht="15" customHeight="1"/>
    <row r="50624" ht="15" customHeight="1"/>
    <row r="50626" ht="15" customHeight="1"/>
    <row r="50628" ht="15" customHeight="1"/>
    <row r="50630" ht="15" customHeight="1"/>
    <row r="50632" ht="15" customHeight="1"/>
    <row r="50634" ht="15" customHeight="1"/>
    <row r="50636" ht="15" customHeight="1"/>
    <row r="50638" ht="15" customHeight="1"/>
    <row r="50640" ht="15" customHeight="1"/>
    <row r="50642" ht="15" customHeight="1"/>
    <row r="50644" ht="15" customHeight="1"/>
    <row r="50646" ht="15" customHeight="1"/>
    <row r="50648" ht="15" customHeight="1"/>
    <row r="50650" ht="15" customHeight="1"/>
    <row r="50652" ht="15" customHeight="1"/>
    <row r="50654" ht="15" customHeight="1"/>
    <row r="50656" ht="15" customHeight="1"/>
    <row r="50658" ht="15" customHeight="1"/>
    <row r="50660" ht="15" customHeight="1"/>
    <row r="50662" ht="15" customHeight="1"/>
    <row r="50664" ht="15" customHeight="1"/>
    <row r="50666" ht="15" customHeight="1"/>
    <row r="50668" ht="15" customHeight="1"/>
    <row r="50670" ht="15" customHeight="1"/>
    <row r="50672" ht="15" customHeight="1"/>
    <row r="50674" ht="15" customHeight="1"/>
    <row r="50676" ht="15" customHeight="1"/>
    <row r="50678" ht="15" customHeight="1"/>
    <row r="50680" ht="15" customHeight="1"/>
    <row r="50682" ht="15" customHeight="1"/>
    <row r="50684" ht="15" customHeight="1"/>
    <row r="50686" ht="15" customHeight="1"/>
    <row r="50688" ht="15" customHeight="1"/>
    <row r="50690" ht="15" customHeight="1"/>
    <row r="50692" ht="15" customHeight="1"/>
    <row r="50694" ht="15" customHeight="1"/>
    <row r="50696" ht="15" customHeight="1"/>
    <row r="50698" ht="15" customHeight="1"/>
    <row r="50700" ht="15" customHeight="1"/>
    <row r="50702" ht="15" customHeight="1"/>
    <row r="50704" ht="15" customHeight="1"/>
    <row r="50706" ht="15" customHeight="1"/>
    <row r="50708" ht="15" customHeight="1"/>
    <row r="50710" ht="15" customHeight="1"/>
    <row r="50712" ht="15" customHeight="1"/>
    <row r="50714" ht="15" customHeight="1"/>
    <row r="50716" ht="15" customHeight="1"/>
    <row r="50718" ht="15" customHeight="1"/>
    <row r="50720" ht="15" customHeight="1"/>
    <row r="50722" ht="15" customHeight="1"/>
    <row r="50724" ht="15" customHeight="1"/>
    <row r="50726" ht="15" customHeight="1"/>
    <row r="50728" ht="15" customHeight="1"/>
    <row r="50730" ht="15" customHeight="1"/>
    <row r="50732" ht="15" customHeight="1"/>
    <row r="50734" ht="15" customHeight="1"/>
    <row r="50736" ht="15" customHeight="1"/>
    <row r="50738" ht="15" customHeight="1"/>
    <row r="50740" ht="15" customHeight="1"/>
    <row r="50742" ht="15" customHeight="1"/>
    <row r="50744" ht="15" customHeight="1"/>
    <row r="50746" ht="15" customHeight="1"/>
    <row r="50748" ht="15" customHeight="1"/>
    <row r="50750" ht="15" customHeight="1"/>
    <row r="50752" ht="15" customHeight="1"/>
    <row r="50754" ht="15" customHeight="1"/>
    <row r="50756" ht="15" customHeight="1"/>
    <row r="50758" ht="15" customHeight="1"/>
    <row r="50760" ht="15" customHeight="1"/>
    <row r="50762" ht="15" customHeight="1"/>
    <row r="50764" ht="15" customHeight="1"/>
    <row r="50766" ht="15" customHeight="1"/>
    <row r="50768" ht="15" customHeight="1"/>
    <row r="50770" ht="15" customHeight="1"/>
    <row r="50772" ht="15" customHeight="1"/>
    <row r="50774" ht="15" customHeight="1"/>
    <row r="50776" ht="15" customHeight="1"/>
    <row r="50778" ht="15" customHeight="1"/>
    <row r="50780" ht="15" customHeight="1"/>
    <row r="50782" ht="15" customHeight="1"/>
    <row r="50784" ht="15" customHeight="1"/>
    <row r="50786" ht="15" customHeight="1"/>
    <row r="50788" ht="15" customHeight="1"/>
    <row r="50790" ht="15" customHeight="1"/>
    <row r="50792" ht="15" customHeight="1"/>
    <row r="50794" ht="15" customHeight="1"/>
    <row r="50796" ht="15" customHeight="1"/>
    <row r="50798" ht="15" customHeight="1"/>
    <row r="50800" ht="15" customHeight="1"/>
    <row r="50802" ht="15" customHeight="1"/>
    <row r="50804" ht="15" customHeight="1"/>
    <row r="50806" ht="15" customHeight="1"/>
    <row r="50808" ht="15" customHeight="1"/>
    <row r="50810" ht="15" customHeight="1"/>
    <row r="50812" ht="15" customHeight="1"/>
    <row r="50814" ht="15" customHeight="1"/>
    <row r="50816" ht="15" customHeight="1"/>
    <row r="50818" ht="15" customHeight="1"/>
    <row r="50820" ht="15" customHeight="1"/>
    <row r="50822" ht="15" customHeight="1"/>
    <row r="50824" ht="15" customHeight="1"/>
    <row r="50826" ht="15" customHeight="1"/>
    <row r="50828" ht="15" customHeight="1"/>
    <row r="50830" ht="15" customHeight="1"/>
    <row r="50832" ht="15" customHeight="1"/>
    <row r="50834" ht="15" customHeight="1"/>
    <row r="50836" ht="15" customHeight="1"/>
    <row r="50838" ht="15" customHeight="1"/>
    <row r="50840" ht="15" customHeight="1"/>
    <row r="50842" ht="15" customHeight="1"/>
    <row r="50844" ht="15" customHeight="1"/>
    <row r="50846" ht="15" customHeight="1"/>
    <row r="50848" ht="15" customHeight="1"/>
    <row r="50850" ht="15" customHeight="1"/>
    <row r="50852" ht="15" customHeight="1"/>
    <row r="50854" ht="15" customHeight="1"/>
    <row r="50856" ht="15" customHeight="1"/>
    <row r="50858" ht="15" customHeight="1"/>
    <row r="50860" ht="15" customHeight="1"/>
    <row r="50862" ht="15" customHeight="1"/>
    <row r="50864" ht="15" customHeight="1"/>
    <row r="50866" ht="15" customHeight="1"/>
    <row r="50868" ht="15" customHeight="1"/>
    <row r="50870" ht="15" customHeight="1"/>
    <row r="50872" ht="15" customHeight="1"/>
    <row r="50874" ht="15" customHeight="1"/>
    <row r="50876" ht="15" customHeight="1"/>
    <row r="50878" ht="15" customHeight="1"/>
    <row r="50880" ht="15" customHeight="1"/>
    <row r="50882" ht="15" customHeight="1"/>
    <row r="50884" ht="15" customHeight="1"/>
    <row r="50886" ht="15" customHeight="1"/>
    <row r="50888" ht="15" customHeight="1"/>
    <row r="50890" ht="15" customHeight="1"/>
    <row r="50892" ht="15" customHeight="1"/>
    <row r="50894" ht="15" customHeight="1"/>
    <row r="50896" ht="15" customHeight="1"/>
    <row r="50898" ht="15" customHeight="1"/>
    <row r="50900" ht="15" customHeight="1"/>
    <row r="50902" ht="15" customHeight="1"/>
    <row r="50904" ht="15" customHeight="1"/>
    <row r="50906" ht="15" customHeight="1"/>
    <row r="50908" ht="15" customHeight="1"/>
    <row r="50910" ht="15" customHeight="1"/>
    <row r="50912" ht="15" customHeight="1"/>
    <row r="50914" ht="15" customHeight="1"/>
    <row r="50916" ht="15" customHeight="1"/>
    <row r="50918" ht="15" customHeight="1"/>
    <row r="50920" ht="15" customHeight="1"/>
    <row r="50922" ht="15" customHeight="1"/>
    <row r="50924" ht="15" customHeight="1"/>
    <row r="50926" ht="15" customHeight="1"/>
    <row r="50928" ht="15" customHeight="1"/>
    <row r="50930" ht="15" customHeight="1"/>
    <row r="50932" ht="15" customHeight="1"/>
    <row r="50934" ht="15" customHeight="1"/>
    <row r="50936" ht="15" customHeight="1"/>
    <row r="50938" ht="15" customHeight="1"/>
    <row r="50940" ht="15" customHeight="1"/>
    <row r="50942" ht="15" customHeight="1"/>
    <row r="50944" ht="15" customHeight="1"/>
    <row r="50946" ht="15" customHeight="1"/>
    <row r="50948" ht="15" customHeight="1"/>
    <row r="50950" ht="15" customHeight="1"/>
    <row r="50952" ht="15" customHeight="1"/>
    <row r="50954" ht="15" customHeight="1"/>
    <row r="50956" ht="15" customHeight="1"/>
    <row r="50958" ht="15" customHeight="1"/>
    <row r="50960" ht="15" customHeight="1"/>
    <row r="50962" ht="15" customHeight="1"/>
    <row r="50964" ht="15" customHeight="1"/>
    <row r="50966" ht="15" customHeight="1"/>
    <row r="50968" ht="15" customHeight="1"/>
    <row r="50970" ht="15" customHeight="1"/>
    <row r="50972" ht="15" customHeight="1"/>
    <row r="50974" ht="15" customHeight="1"/>
    <row r="50976" ht="15" customHeight="1"/>
    <row r="50978" ht="15" customHeight="1"/>
    <row r="50980" ht="15" customHeight="1"/>
    <row r="50982" ht="15" customHeight="1"/>
    <row r="50984" ht="15" customHeight="1"/>
    <row r="50986" ht="15" customHeight="1"/>
    <row r="50988" ht="15" customHeight="1"/>
    <row r="50990" ht="15" customHeight="1"/>
    <row r="50992" ht="15" customHeight="1"/>
    <row r="50994" ht="15" customHeight="1"/>
    <row r="50996" ht="15" customHeight="1"/>
    <row r="50998" ht="15" customHeight="1"/>
    <row r="51000" ht="15" customHeight="1"/>
    <row r="51002" ht="15" customHeight="1"/>
    <row r="51004" ht="15" customHeight="1"/>
    <row r="51006" ht="15" customHeight="1"/>
    <row r="51008" ht="15" customHeight="1"/>
    <row r="51010" ht="15" customHeight="1"/>
    <row r="51012" ht="15" customHeight="1"/>
    <row r="51014" ht="15" customHeight="1"/>
    <row r="51016" ht="15" customHeight="1"/>
    <row r="51018" ht="15" customHeight="1"/>
    <row r="51020" ht="15" customHeight="1"/>
    <row r="51022" ht="15" customHeight="1"/>
    <row r="51024" ht="15" customHeight="1"/>
    <row r="51026" ht="15" customHeight="1"/>
    <row r="51028" ht="15" customHeight="1"/>
    <row r="51030" ht="15" customHeight="1"/>
    <row r="51032" ht="15" customHeight="1"/>
    <row r="51034" ht="15" customHeight="1"/>
    <row r="51036" ht="15" customHeight="1"/>
    <row r="51038" ht="15" customHeight="1"/>
    <row r="51040" ht="15" customHeight="1"/>
    <row r="51042" ht="15" customHeight="1"/>
    <row r="51044" ht="15" customHeight="1"/>
    <row r="51046" ht="15" customHeight="1"/>
    <row r="51048" ht="15" customHeight="1"/>
    <row r="51050" ht="15" customHeight="1"/>
    <row r="51052" ht="15" customHeight="1"/>
    <row r="51054" ht="15" customHeight="1"/>
    <row r="51056" ht="15" customHeight="1"/>
    <row r="51058" ht="15" customHeight="1"/>
    <row r="51060" ht="15" customHeight="1"/>
    <row r="51062" ht="15" customHeight="1"/>
    <row r="51064" ht="15" customHeight="1"/>
    <row r="51066" ht="15" customHeight="1"/>
    <row r="51068" ht="15" customHeight="1"/>
    <row r="51070" ht="15" customHeight="1"/>
    <row r="51072" ht="15" customHeight="1"/>
    <row r="51074" ht="15" customHeight="1"/>
    <row r="51076" ht="15" customHeight="1"/>
    <row r="51078" ht="15" customHeight="1"/>
    <row r="51080" ht="15" customHeight="1"/>
    <row r="51082" ht="15" customHeight="1"/>
    <row r="51084" ht="15" customHeight="1"/>
    <row r="51086" ht="15" customHeight="1"/>
    <row r="51088" ht="15" customHeight="1"/>
    <row r="51090" ht="15" customHeight="1"/>
    <row r="51092" ht="15" customHeight="1"/>
    <row r="51094" ht="15" customHeight="1"/>
    <row r="51096" ht="15" customHeight="1"/>
    <row r="51098" ht="15" customHeight="1"/>
    <row r="51100" ht="15" customHeight="1"/>
    <row r="51102" ht="15" customHeight="1"/>
    <row r="51104" ht="15" customHeight="1"/>
    <row r="51106" ht="15" customHeight="1"/>
    <row r="51108" ht="15" customHeight="1"/>
    <row r="51110" ht="15" customHeight="1"/>
    <row r="51112" ht="15" customHeight="1"/>
    <row r="51114" ht="15" customHeight="1"/>
    <row r="51116" ht="15" customHeight="1"/>
    <row r="51118" ht="15" customHeight="1"/>
    <row r="51120" ht="15" customHeight="1"/>
    <row r="51122" ht="15" customHeight="1"/>
    <row r="51124" ht="15" customHeight="1"/>
    <row r="51126" ht="15" customHeight="1"/>
    <row r="51128" ht="15" customHeight="1"/>
    <row r="51130" ht="15" customHeight="1"/>
    <row r="51132" ht="15" customHeight="1"/>
    <row r="51134" ht="15" customHeight="1"/>
    <row r="51136" ht="15" customHeight="1"/>
    <row r="51138" ht="15" customHeight="1"/>
    <row r="51140" ht="15" customHeight="1"/>
    <row r="51142" ht="15" customHeight="1"/>
    <row r="51144" ht="15" customHeight="1"/>
    <row r="51146" ht="15" customHeight="1"/>
    <row r="51148" ht="15" customHeight="1"/>
    <row r="51150" ht="15" customHeight="1"/>
    <row r="51152" ht="15" customHeight="1"/>
    <row r="51154" ht="15" customHeight="1"/>
    <row r="51156" ht="15" customHeight="1"/>
    <row r="51158" ht="15" customHeight="1"/>
    <row r="51160" ht="15" customHeight="1"/>
    <row r="51162" ht="15" customHeight="1"/>
    <row r="51164" ht="15" customHeight="1"/>
    <row r="51166" ht="15" customHeight="1"/>
    <row r="51168" ht="15" customHeight="1"/>
    <row r="51170" ht="15" customHeight="1"/>
    <row r="51172" ht="15" customHeight="1"/>
    <row r="51174" ht="15" customHeight="1"/>
    <row r="51176" ht="15" customHeight="1"/>
    <row r="51178" ht="15" customHeight="1"/>
    <row r="51180" ht="15" customHeight="1"/>
    <row r="51182" ht="15" customHeight="1"/>
    <row r="51184" ht="15" customHeight="1"/>
    <row r="51186" ht="15" customHeight="1"/>
    <row r="51188" ht="15" customHeight="1"/>
    <row r="51190" ht="15" customHeight="1"/>
    <row r="51192" ht="15" customHeight="1"/>
    <row r="51194" ht="15" customHeight="1"/>
    <row r="51196" ht="15" customHeight="1"/>
    <row r="51198" ht="15" customHeight="1"/>
    <row r="51200" ht="15" customHeight="1"/>
    <row r="51202" ht="15" customHeight="1"/>
    <row r="51204" ht="15" customHeight="1"/>
    <row r="51206" ht="15" customHeight="1"/>
    <row r="51208" ht="15" customHeight="1"/>
    <row r="51210" ht="15" customHeight="1"/>
    <row r="51212" ht="15" customHeight="1"/>
    <row r="51214" ht="15" customHeight="1"/>
    <row r="51216" ht="15" customHeight="1"/>
    <row r="51218" ht="15" customHeight="1"/>
    <row r="51220" ht="15" customHeight="1"/>
    <row r="51222" ht="15" customHeight="1"/>
    <row r="51224" ht="15" customHeight="1"/>
    <row r="51226" ht="15" customHeight="1"/>
    <row r="51228" ht="15" customHeight="1"/>
    <row r="51230" ht="15" customHeight="1"/>
    <row r="51232" ht="15" customHeight="1"/>
    <row r="51234" ht="15" customHeight="1"/>
    <row r="51236" ht="15" customHeight="1"/>
    <row r="51238" ht="15" customHeight="1"/>
    <row r="51240" ht="15" customHeight="1"/>
    <row r="51242" ht="15" customHeight="1"/>
    <row r="51244" ht="15" customHeight="1"/>
    <row r="51246" ht="15" customHeight="1"/>
    <row r="51248" ht="15" customHeight="1"/>
    <row r="51250" ht="15" customHeight="1"/>
    <row r="51252" ht="15" customHeight="1"/>
    <row r="51254" ht="15" customHeight="1"/>
    <row r="51256" ht="15" customHeight="1"/>
    <row r="51258" ht="15" customHeight="1"/>
    <row r="51260" ht="15" customHeight="1"/>
    <row r="51262" ht="15" customHeight="1"/>
    <row r="51264" ht="15" customHeight="1"/>
    <row r="51266" ht="15" customHeight="1"/>
    <row r="51268" ht="15" customHeight="1"/>
    <row r="51270" ht="15" customHeight="1"/>
    <row r="51272" ht="15" customHeight="1"/>
    <row r="51274" ht="15" customHeight="1"/>
    <row r="51276" ht="15" customHeight="1"/>
    <row r="51278" ht="15" customHeight="1"/>
    <row r="51280" ht="15" customHeight="1"/>
    <row r="51282" ht="15" customHeight="1"/>
    <row r="51284" ht="15" customHeight="1"/>
    <row r="51286" ht="15" customHeight="1"/>
    <row r="51288" ht="15" customHeight="1"/>
    <row r="51290" ht="15" customHeight="1"/>
    <row r="51292" ht="15" customHeight="1"/>
    <row r="51294" ht="15" customHeight="1"/>
    <row r="51296" ht="15" customHeight="1"/>
    <row r="51298" ht="15" customHeight="1"/>
    <row r="51300" ht="15" customHeight="1"/>
    <row r="51302" ht="15" customHeight="1"/>
    <row r="51304" ht="15" customHeight="1"/>
    <row r="51306" ht="15" customHeight="1"/>
    <row r="51308" ht="15" customHeight="1"/>
    <row r="51310" ht="15" customHeight="1"/>
    <row r="51312" ht="15" customHeight="1"/>
    <row r="51314" ht="15" customHeight="1"/>
    <row r="51316" ht="15" customHeight="1"/>
    <row r="51318" ht="15" customHeight="1"/>
    <row r="51320" ht="15" customHeight="1"/>
    <row r="51322" ht="15" customHeight="1"/>
    <row r="51324" ht="15" customHeight="1"/>
    <row r="51326" ht="15" customHeight="1"/>
    <row r="51328" ht="15" customHeight="1"/>
    <row r="51330" ht="15" customHeight="1"/>
    <row r="51332" ht="15" customHeight="1"/>
    <row r="51334" ht="15" customHeight="1"/>
    <row r="51336" ht="15" customHeight="1"/>
    <row r="51338" ht="15" customHeight="1"/>
    <row r="51340" ht="15" customHeight="1"/>
    <row r="51342" ht="15" customHeight="1"/>
    <row r="51344" ht="15" customHeight="1"/>
    <row r="51346" ht="15" customHeight="1"/>
    <row r="51348" ht="15" customHeight="1"/>
    <row r="51350" ht="15" customHeight="1"/>
    <row r="51352" ht="15" customHeight="1"/>
    <row r="51354" ht="15" customHeight="1"/>
    <row r="51356" ht="15" customHeight="1"/>
    <row r="51358" ht="15" customHeight="1"/>
    <row r="51360" ht="15" customHeight="1"/>
    <row r="51362" ht="15" customHeight="1"/>
    <row r="51364" ht="15" customHeight="1"/>
    <row r="51366" ht="15" customHeight="1"/>
    <row r="51368" ht="15" customHeight="1"/>
    <row r="51370" ht="15" customHeight="1"/>
    <row r="51372" ht="15" customHeight="1"/>
    <row r="51374" ht="15" customHeight="1"/>
    <row r="51376" ht="15" customHeight="1"/>
    <row r="51378" ht="15" customHeight="1"/>
    <row r="51380" ht="15" customHeight="1"/>
    <row r="51382" ht="15" customHeight="1"/>
    <row r="51384" ht="15" customHeight="1"/>
    <row r="51386" ht="15" customHeight="1"/>
    <row r="51388" ht="15" customHeight="1"/>
    <row r="51390" ht="15" customHeight="1"/>
    <row r="51392" ht="15" customHeight="1"/>
    <row r="51394" ht="15" customHeight="1"/>
    <row r="51396" ht="15" customHeight="1"/>
    <row r="51398" ht="15" customHeight="1"/>
    <row r="51400" ht="15" customHeight="1"/>
    <row r="51402" ht="15" customHeight="1"/>
    <row r="51404" ht="15" customHeight="1"/>
    <row r="51406" ht="15" customHeight="1"/>
    <row r="51408" ht="15" customHeight="1"/>
    <row r="51410" ht="15" customHeight="1"/>
    <row r="51412" ht="15" customHeight="1"/>
    <row r="51414" ht="15" customHeight="1"/>
    <row r="51416" ht="15" customHeight="1"/>
    <row r="51418" ht="15" customHeight="1"/>
    <row r="51420" ht="15" customHeight="1"/>
    <row r="51422" ht="15" customHeight="1"/>
    <row r="51424" ht="15" customHeight="1"/>
    <row r="51426" ht="15" customHeight="1"/>
    <row r="51428" ht="15" customHeight="1"/>
    <row r="51430" ht="15" customHeight="1"/>
    <row r="51432" ht="15" customHeight="1"/>
    <row r="51434" ht="15" customHeight="1"/>
    <row r="51436" ht="15" customHeight="1"/>
    <row r="51438" ht="15" customHeight="1"/>
    <row r="51440" ht="15" customHeight="1"/>
    <row r="51442" ht="15" customHeight="1"/>
    <row r="51444" ht="15" customHeight="1"/>
    <row r="51446" ht="15" customHeight="1"/>
    <row r="51448" ht="15" customHeight="1"/>
    <row r="51450" ht="15" customHeight="1"/>
    <row r="51452" ht="15" customHeight="1"/>
    <row r="51454" ht="15" customHeight="1"/>
    <row r="51456" ht="15" customHeight="1"/>
    <row r="51458" ht="15" customHeight="1"/>
    <row r="51460" ht="15" customHeight="1"/>
    <row r="51462" ht="15" customHeight="1"/>
    <row r="51464" ht="15" customHeight="1"/>
    <row r="51466" ht="15" customHeight="1"/>
    <row r="51468" ht="15" customHeight="1"/>
    <row r="51470" ht="15" customHeight="1"/>
    <row r="51472" ht="15" customHeight="1"/>
    <row r="51474" ht="15" customHeight="1"/>
    <row r="51476" ht="15" customHeight="1"/>
    <row r="51478" ht="15" customHeight="1"/>
    <row r="51480" ht="15" customHeight="1"/>
    <row r="51482" ht="15" customHeight="1"/>
    <row r="51484" ht="15" customHeight="1"/>
    <row r="51486" ht="15" customHeight="1"/>
    <row r="51488" ht="15" customHeight="1"/>
    <row r="51490" ht="15" customHeight="1"/>
    <row r="51492" ht="15" customHeight="1"/>
    <row r="51494" ht="15" customHeight="1"/>
    <row r="51496" ht="15" customHeight="1"/>
    <row r="51498" ht="15" customHeight="1"/>
    <row r="51500" ht="15" customHeight="1"/>
    <row r="51502" ht="15" customHeight="1"/>
    <row r="51504" ht="15" customHeight="1"/>
    <row r="51506" ht="15" customHeight="1"/>
    <row r="51508" ht="15" customHeight="1"/>
    <row r="51510" ht="15" customHeight="1"/>
    <row r="51512" ht="15" customHeight="1"/>
    <row r="51514" ht="15" customHeight="1"/>
    <row r="51516" ht="15" customHeight="1"/>
    <row r="51518" ht="15" customHeight="1"/>
    <row r="51520" ht="15" customHeight="1"/>
    <row r="51522" ht="15" customHeight="1"/>
    <row r="51524" ht="15" customHeight="1"/>
    <row r="51526" ht="15" customHeight="1"/>
    <row r="51528" ht="15" customHeight="1"/>
    <row r="51530" ht="15" customHeight="1"/>
    <row r="51532" ht="15" customHeight="1"/>
    <row r="51534" ht="15" customHeight="1"/>
    <row r="51536" ht="15" customHeight="1"/>
    <row r="51538" ht="15" customHeight="1"/>
    <row r="51540" ht="15" customHeight="1"/>
    <row r="51542" ht="15" customHeight="1"/>
    <row r="51544" ht="15" customHeight="1"/>
    <row r="51546" ht="15" customHeight="1"/>
    <row r="51548" ht="15" customHeight="1"/>
    <row r="51550" ht="15" customHeight="1"/>
    <row r="51552" ht="15" customHeight="1"/>
    <row r="51554" ht="15" customHeight="1"/>
    <row r="51556" ht="15" customHeight="1"/>
    <row r="51558" ht="15" customHeight="1"/>
    <row r="51560" ht="15" customHeight="1"/>
    <row r="51562" ht="15" customHeight="1"/>
    <row r="51564" ht="15" customHeight="1"/>
    <row r="51566" ht="15" customHeight="1"/>
    <row r="51568" ht="15" customHeight="1"/>
    <row r="51570" ht="15" customHeight="1"/>
    <row r="51572" ht="15" customHeight="1"/>
    <row r="51574" ht="15" customHeight="1"/>
    <row r="51576" ht="15" customHeight="1"/>
    <row r="51578" ht="15" customHeight="1"/>
    <row r="51580" ht="15" customHeight="1"/>
    <row r="51582" ht="15" customHeight="1"/>
    <row r="51584" ht="15" customHeight="1"/>
    <row r="51586" ht="15" customHeight="1"/>
    <row r="51588" ht="15" customHeight="1"/>
    <row r="51590" ht="15" customHeight="1"/>
    <row r="51592" ht="15" customHeight="1"/>
    <row r="51594" ht="15" customHeight="1"/>
    <row r="51596" ht="15" customHeight="1"/>
    <row r="51598" ht="15" customHeight="1"/>
    <row r="51600" ht="15" customHeight="1"/>
    <row r="51602" ht="15" customHeight="1"/>
    <row r="51604" ht="15" customHeight="1"/>
    <row r="51606" ht="15" customHeight="1"/>
    <row r="51608" ht="15" customHeight="1"/>
    <row r="51610" ht="15" customHeight="1"/>
    <row r="51612" ht="15" customHeight="1"/>
    <row r="51614" ht="15" customHeight="1"/>
    <row r="51616" ht="15" customHeight="1"/>
    <row r="51618" ht="15" customHeight="1"/>
    <row r="51620" ht="15" customHeight="1"/>
    <row r="51622" ht="15" customHeight="1"/>
    <row r="51624" ht="15" customHeight="1"/>
    <row r="51626" ht="15" customHeight="1"/>
    <row r="51628" ht="15" customHeight="1"/>
    <row r="51630" ht="15" customHeight="1"/>
    <row r="51632" ht="15" customHeight="1"/>
    <row r="51634" ht="15" customHeight="1"/>
    <row r="51636" ht="15" customHeight="1"/>
    <row r="51638" ht="15" customHeight="1"/>
    <row r="51640" ht="15" customHeight="1"/>
    <row r="51642" ht="15" customHeight="1"/>
    <row r="51644" ht="15" customHeight="1"/>
    <row r="51646" ht="15" customHeight="1"/>
    <row r="51648" ht="15" customHeight="1"/>
    <row r="51650" ht="15" customHeight="1"/>
    <row r="51652" ht="15" customHeight="1"/>
    <row r="51654" ht="15" customHeight="1"/>
    <row r="51656" ht="15" customHeight="1"/>
    <row r="51658" ht="15" customHeight="1"/>
    <row r="51660" ht="15" customHeight="1"/>
    <row r="51662" ht="15" customHeight="1"/>
    <row r="51664" ht="15" customHeight="1"/>
    <row r="51666" ht="15" customHeight="1"/>
    <row r="51668" ht="15" customHeight="1"/>
    <row r="51670" ht="15" customHeight="1"/>
    <row r="51672" ht="15" customHeight="1"/>
    <row r="51674" ht="15" customHeight="1"/>
    <row r="51676" ht="15" customHeight="1"/>
    <row r="51678" ht="15" customHeight="1"/>
    <row r="51680" ht="15" customHeight="1"/>
    <row r="51682" ht="15" customHeight="1"/>
    <row r="51684" ht="15" customHeight="1"/>
    <row r="51686" ht="15" customHeight="1"/>
    <row r="51688" ht="15" customHeight="1"/>
    <row r="51690" ht="15" customHeight="1"/>
    <row r="51692" ht="15" customHeight="1"/>
    <row r="51694" ht="15" customHeight="1"/>
    <row r="51696" ht="15" customHeight="1"/>
    <row r="51698" ht="15" customHeight="1"/>
    <row r="51700" ht="15" customHeight="1"/>
    <row r="51702" ht="15" customHeight="1"/>
    <row r="51704" ht="15" customHeight="1"/>
    <row r="51706" ht="15" customHeight="1"/>
    <row r="51708" ht="15" customHeight="1"/>
    <row r="51710" ht="15" customHeight="1"/>
    <row r="51712" ht="15" customHeight="1"/>
  </sheetData>
  <autoFilter ref="T3:DK63" xr:uid="{409F9EFE-5C54-4864-9994-134B07955342}"/>
  <mergeCells count="17">
    <mergeCell ref="DL1:DS1"/>
    <mergeCell ref="AR1:AY1"/>
    <mergeCell ref="AZ1:BG1"/>
    <mergeCell ref="BH1:BO1"/>
    <mergeCell ref="BP1:BW1"/>
    <mergeCell ref="BX1:CE1"/>
    <mergeCell ref="CF1:CM1"/>
    <mergeCell ref="CN1:CU1"/>
    <mergeCell ref="CV1:DC1"/>
    <mergeCell ref="DD1:DK1"/>
    <mergeCell ref="C1:C3"/>
    <mergeCell ref="B1:B3"/>
    <mergeCell ref="AB1:AI1"/>
    <mergeCell ref="AJ1:AQ1"/>
    <mergeCell ref="D1:K1"/>
    <mergeCell ref="L1:S1"/>
    <mergeCell ref="T1:AA1"/>
  </mergeCells>
  <conditionalFormatting sqref="D4:DC62">
    <cfRule type="containsText" dxfId="1" priority="1" operator="containsText" text="1">
      <formula>NOT(ISERROR(SEARCH("1",D4)))</formula>
    </cfRule>
    <cfRule type="containsText" dxfId="0" priority="2" operator="containsText" text="0">
      <formula>NOT(ISERROR(SEARCH("0",D4)))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EB23-408D-4E87-843C-6E5507DA46B8}">
  <dimension ref="A1:R65"/>
  <sheetViews>
    <sheetView zoomScale="130" zoomScaleNormal="130" workbookViewId="0">
      <selection activeCell="D37" sqref="D37"/>
    </sheetView>
  </sheetViews>
  <sheetFormatPr defaultRowHeight="15"/>
  <cols>
    <col min="3" max="3" width="9.85546875" bestFit="1" customWidth="1"/>
    <col min="4" max="4" width="37" bestFit="1" customWidth="1"/>
    <col min="8" max="8" width="11.42578125" bestFit="1" customWidth="1"/>
  </cols>
  <sheetData>
    <row r="1" spans="1:18" ht="60">
      <c r="B1" t="s">
        <v>208</v>
      </c>
      <c r="E1" s="3" t="s">
        <v>8</v>
      </c>
      <c r="F1" s="3" t="s">
        <v>9</v>
      </c>
      <c r="G1" s="3" t="s">
        <v>7</v>
      </c>
      <c r="H1" s="3" t="s">
        <v>10</v>
      </c>
      <c r="I1" s="3" t="s">
        <v>11</v>
      </c>
      <c r="J1" s="3" t="s">
        <v>12</v>
      </c>
      <c r="K1" s="1" t="s">
        <v>13</v>
      </c>
      <c r="L1" s="3" t="s">
        <v>14</v>
      </c>
      <c r="M1" s="3" t="s">
        <v>11</v>
      </c>
      <c r="N1" s="3" t="s">
        <v>12</v>
      </c>
      <c r="O1" s="3" t="s">
        <v>12</v>
      </c>
      <c r="P1" s="3" t="s">
        <v>15</v>
      </c>
      <c r="Q1" s="3" t="s">
        <v>5</v>
      </c>
      <c r="R1" s="11" t="s">
        <v>16</v>
      </c>
    </row>
    <row r="2" spans="1:18">
      <c r="A2">
        <v>1</v>
      </c>
      <c r="C2" t="s">
        <v>26</v>
      </c>
      <c r="D2" t="s">
        <v>27</v>
      </c>
      <c r="E2" s="12" t="s">
        <v>209</v>
      </c>
      <c r="F2" s="12" t="s">
        <v>210</v>
      </c>
      <c r="G2" s="12" t="s">
        <v>211</v>
      </c>
      <c r="H2" s="1" t="s">
        <v>212</v>
      </c>
      <c r="I2" s="12" t="s">
        <v>211</v>
      </c>
      <c r="J2" s="12" t="s">
        <v>211</v>
      </c>
      <c r="K2" t="s">
        <v>213</v>
      </c>
      <c r="L2" t="s">
        <v>214</v>
      </c>
      <c r="M2" t="s">
        <v>211</v>
      </c>
      <c r="N2" t="s">
        <v>211</v>
      </c>
      <c r="O2" t="s">
        <v>211</v>
      </c>
      <c r="P2" t="s">
        <v>215</v>
      </c>
      <c r="Q2" t="s">
        <v>216</v>
      </c>
      <c r="R2" t="s">
        <v>217</v>
      </c>
    </row>
    <row r="3" spans="1:18">
      <c r="A3">
        <v>2</v>
      </c>
      <c r="C3" t="s">
        <v>26</v>
      </c>
      <c r="D3" t="s">
        <v>39</v>
      </c>
      <c r="E3" t="s">
        <v>209</v>
      </c>
      <c r="F3" s="12" t="s">
        <v>210</v>
      </c>
      <c r="G3" s="12" t="s">
        <v>211</v>
      </c>
      <c r="H3" s="1" t="s">
        <v>212</v>
      </c>
      <c r="I3" s="12" t="s">
        <v>211</v>
      </c>
      <c r="J3" s="12" t="s">
        <v>211</v>
      </c>
      <c r="K3" t="s">
        <v>218</v>
      </c>
      <c r="L3" t="s">
        <v>219</v>
      </c>
      <c r="M3" t="s">
        <v>211</v>
      </c>
      <c r="N3" t="s">
        <v>211</v>
      </c>
      <c r="O3" t="s">
        <v>211</v>
      </c>
      <c r="P3" t="s">
        <v>215</v>
      </c>
      <c r="Q3" t="s">
        <v>220</v>
      </c>
      <c r="R3" t="s">
        <v>221</v>
      </c>
    </row>
    <row r="4" spans="1:18">
      <c r="A4">
        <v>3</v>
      </c>
      <c r="C4" t="s">
        <v>26</v>
      </c>
      <c r="D4" t="s">
        <v>39</v>
      </c>
      <c r="E4" t="s">
        <v>209</v>
      </c>
      <c r="F4" s="12" t="s">
        <v>210</v>
      </c>
      <c r="G4" s="12" t="s">
        <v>211</v>
      </c>
      <c r="H4" s="1" t="s">
        <v>212</v>
      </c>
      <c r="I4" s="12" t="s">
        <v>211</v>
      </c>
      <c r="J4" s="12" t="s">
        <v>211</v>
      </c>
      <c r="K4" t="s">
        <v>218</v>
      </c>
      <c r="L4" t="s">
        <v>222</v>
      </c>
      <c r="M4" t="s">
        <v>211</v>
      </c>
      <c r="N4" t="s">
        <v>211</v>
      </c>
      <c r="O4" t="s">
        <v>211</v>
      </c>
      <c r="P4" t="s">
        <v>215</v>
      </c>
      <c r="Q4" t="s">
        <v>220</v>
      </c>
      <c r="R4" t="s">
        <v>223</v>
      </c>
    </row>
    <row r="5" spans="1:18">
      <c r="A5">
        <v>4</v>
      </c>
      <c r="C5" t="s">
        <v>26</v>
      </c>
      <c r="D5" t="s">
        <v>39</v>
      </c>
      <c r="E5" t="s">
        <v>209</v>
      </c>
      <c r="F5" s="12" t="s">
        <v>210</v>
      </c>
      <c r="G5" s="12" t="s">
        <v>211</v>
      </c>
      <c r="H5" s="1" t="s">
        <v>212</v>
      </c>
      <c r="I5" s="12" t="s">
        <v>211</v>
      </c>
      <c r="J5" s="12" t="s">
        <v>211</v>
      </c>
      <c r="K5" t="s">
        <v>218</v>
      </c>
      <c r="L5" t="s">
        <v>224</v>
      </c>
      <c r="M5" t="s">
        <v>211</v>
      </c>
      <c r="N5" t="s">
        <v>211</v>
      </c>
      <c r="O5" t="s">
        <v>211</v>
      </c>
      <c r="P5" t="s">
        <v>215</v>
      </c>
      <c r="Q5" t="s">
        <v>225</v>
      </c>
      <c r="R5" t="s">
        <v>226</v>
      </c>
    </row>
    <row r="6" spans="1:18">
      <c r="A6">
        <v>5</v>
      </c>
      <c r="C6" t="s">
        <v>26</v>
      </c>
      <c r="D6" t="s">
        <v>39</v>
      </c>
      <c r="E6" t="s">
        <v>209</v>
      </c>
      <c r="F6" s="12" t="s">
        <v>210</v>
      </c>
      <c r="G6" s="12" t="s">
        <v>211</v>
      </c>
      <c r="H6" s="1" t="s">
        <v>212</v>
      </c>
      <c r="I6" s="12" t="s">
        <v>211</v>
      </c>
      <c r="J6" s="12" t="s">
        <v>211</v>
      </c>
      <c r="K6" t="s">
        <v>218</v>
      </c>
      <c r="L6" t="s">
        <v>227</v>
      </c>
      <c r="M6" t="s">
        <v>211</v>
      </c>
      <c r="N6" t="s">
        <v>211</v>
      </c>
      <c r="O6" t="s">
        <v>211</v>
      </c>
      <c r="P6" t="s">
        <v>215</v>
      </c>
      <c r="Q6" t="s">
        <v>228</v>
      </c>
      <c r="R6" t="s">
        <v>229</v>
      </c>
    </row>
    <row r="7" spans="1:18">
      <c r="A7">
        <v>6</v>
      </c>
      <c r="C7" t="s">
        <v>26</v>
      </c>
      <c r="D7" t="s">
        <v>39</v>
      </c>
      <c r="E7" t="s">
        <v>209</v>
      </c>
      <c r="F7" s="12" t="s">
        <v>210</v>
      </c>
      <c r="G7" s="12" t="s">
        <v>211</v>
      </c>
      <c r="H7" s="1" t="s">
        <v>212</v>
      </c>
      <c r="I7" s="12" t="s">
        <v>211</v>
      </c>
      <c r="J7" s="12" t="s">
        <v>211</v>
      </c>
      <c r="K7" t="s">
        <v>218</v>
      </c>
      <c r="L7" t="s">
        <v>230</v>
      </c>
      <c r="M7" t="s">
        <v>211</v>
      </c>
      <c r="N7" t="s">
        <v>211</v>
      </c>
      <c r="O7" t="s">
        <v>211</v>
      </c>
      <c r="P7" t="s">
        <v>215</v>
      </c>
      <c r="Q7" t="s">
        <v>231</v>
      </c>
      <c r="R7" t="s">
        <v>232</v>
      </c>
    </row>
    <row r="8" spans="1:18">
      <c r="A8">
        <v>7</v>
      </c>
      <c r="C8" t="s">
        <v>26</v>
      </c>
      <c r="D8" t="s">
        <v>39</v>
      </c>
      <c r="E8" t="s">
        <v>209</v>
      </c>
      <c r="F8" s="12" t="s">
        <v>210</v>
      </c>
      <c r="G8" s="12" t="s">
        <v>211</v>
      </c>
      <c r="H8" s="1" t="s">
        <v>212</v>
      </c>
      <c r="I8" s="12" t="s">
        <v>211</v>
      </c>
      <c r="J8" s="12" t="s">
        <v>211</v>
      </c>
      <c r="K8" t="s">
        <v>233</v>
      </c>
      <c r="L8" t="s">
        <v>234</v>
      </c>
      <c r="M8" t="s">
        <v>211</v>
      </c>
      <c r="N8" t="s">
        <v>211</v>
      </c>
      <c r="O8" t="s">
        <v>211</v>
      </c>
      <c r="P8" t="s">
        <v>215</v>
      </c>
      <c r="Q8" t="s">
        <v>228</v>
      </c>
      <c r="R8" t="s">
        <v>235</v>
      </c>
    </row>
    <row r="9" spans="1:18">
      <c r="A9">
        <v>8</v>
      </c>
      <c r="C9" t="s">
        <v>26</v>
      </c>
      <c r="D9" t="s">
        <v>39</v>
      </c>
      <c r="E9" t="s">
        <v>209</v>
      </c>
      <c r="F9" s="12" t="s">
        <v>210</v>
      </c>
      <c r="G9" s="12" t="s">
        <v>211</v>
      </c>
      <c r="H9" s="1" t="s">
        <v>212</v>
      </c>
      <c r="I9" s="12" t="s">
        <v>211</v>
      </c>
      <c r="J9" s="12" t="s">
        <v>211</v>
      </c>
      <c r="K9" t="s">
        <v>233</v>
      </c>
      <c r="L9" t="s">
        <v>218</v>
      </c>
      <c r="M9" t="s">
        <v>211</v>
      </c>
      <c r="N9" t="s">
        <v>211</v>
      </c>
      <c r="O9" t="s">
        <v>211</v>
      </c>
      <c r="P9" t="s">
        <v>215</v>
      </c>
      <c r="Q9" t="s">
        <v>225</v>
      </c>
      <c r="R9" t="s">
        <v>236</v>
      </c>
    </row>
    <row r="10" spans="1:18">
      <c r="A10">
        <v>9</v>
      </c>
      <c r="C10" t="s">
        <v>26</v>
      </c>
      <c r="D10" t="s">
        <v>39</v>
      </c>
      <c r="E10" t="s">
        <v>209</v>
      </c>
      <c r="F10" s="12" t="s">
        <v>210</v>
      </c>
      <c r="G10" s="12" t="s">
        <v>211</v>
      </c>
      <c r="H10" s="1" t="s">
        <v>212</v>
      </c>
      <c r="I10" s="12" t="s">
        <v>211</v>
      </c>
      <c r="J10" s="12" t="s">
        <v>211</v>
      </c>
      <c r="K10" t="s">
        <v>233</v>
      </c>
      <c r="L10" t="s">
        <v>237</v>
      </c>
      <c r="M10" t="s">
        <v>211</v>
      </c>
      <c r="N10" t="s">
        <v>211</v>
      </c>
      <c r="O10" t="s">
        <v>211</v>
      </c>
      <c r="P10" t="s">
        <v>215</v>
      </c>
      <c r="Q10" t="s">
        <v>220</v>
      </c>
      <c r="R10" t="s">
        <v>238</v>
      </c>
    </row>
    <row r="11" spans="1:18">
      <c r="A11">
        <v>10</v>
      </c>
      <c r="C11" t="s">
        <v>61</v>
      </c>
      <c r="D11" t="s">
        <v>62</v>
      </c>
      <c r="E11" t="s">
        <v>209</v>
      </c>
      <c r="F11" s="12" t="s">
        <v>210</v>
      </c>
      <c r="G11" s="12" t="s">
        <v>211</v>
      </c>
      <c r="H11" s="1" t="s">
        <v>239</v>
      </c>
      <c r="I11" s="12" t="s">
        <v>211</v>
      </c>
      <c r="J11" s="12" t="s">
        <v>211</v>
      </c>
      <c r="K11" t="s">
        <v>240</v>
      </c>
      <c r="L11" t="s">
        <v>241</v>
      </c>
      <c r="M11" t="s">
        <v>211</v>
      </c>
      <c r="N11" t="s">
        <v>211</v>
      </c>
      <c r="O11" t="s">
        <v>211</v>
      </c>
      <c r="P11" t="s">
        <v>215</v>
      </c>
      <c r="Q11" t="s">
        <v>220</v>
      </c>
      <c r="R11" t="s">
        <v>215</v>
      </c>
    </row>
    <row r="12" spans="1:18">
      <c r="A12">
        <v>11</v>
      </c>
      <c r="C12" t="s">
        <v>61</v>
      </c>
      <c r="D12" t="s">
        <v>39</v>
      </c>
      <c r="E12" t="s">
        <v>209</v>
      </c>
      <c r="F12" s="12" t="s">
        <v>210</v>
      </c>
      <c r="G12" s="12" t="s">
        <v>211</v>
      </c>
      <c r="H12" s="1" t="s">
        <v>239</v>
      </c>
      <c r="I12" s="12" t="s">
        <v>211</v>
      </c>
      <c r="J12" s="12" t="s">
        <v>211</v>
      </c>
      <c r="K12" t="s">
        <v>233</v>
      </c>
      <c r="L12" t="s">
        <v>242</v>
      </c>
      <c r="M12" t="s">
        <v>211</v>
      </c>
      <c r="N12" t="s">
        <v>211</v>
      </c>
      <c r="O12" t="s">
        <v>211</v>
      </c>
      <c r="P12" t="s">
        <v>215</v>
      </c>
      <c r="Q12" t="s">
        <v>220</v>
      </c>
      <c r="R12" t="s">
        <v>243</v>
      </c>
    </row>
    <row r="13" spans="1:18">
      <c r="A13">
        <v>12</v>
      </c>
      <c r="C13" t="s">
        <v>69</v>
      </c>
      <c r="D13" t="s">
        <v>70</v>
      </c>
      <c r="E13" t="s">
        <v>209</v>
      </c>
      <c r="F13" s="12" t="s">
        <v>210</v>
      </c>
      <c r="G13" s="12" t="s">
        <v>211</v>
      </c>
      <c r="H13" s="1" t="s">
        <v>244</v>
      </c>
      <c r="I13" s="12" t="s">
        <v>211</v>
      </c>
      <c r="J13" s="12" t="s">
        <v>211</v>
      </c>
      <c r="K13" t="s">
        <v>240</v>
      </c>
      <c r="L13" t="s">
        <v>225</v>
      </c>
      <c r="M13" t="s">
        <v>211</v>
      </c>
      <c r="N13" t="s">
        <v>211</v>
      </c>
      <c r="O13" t="s">
        <v>211</v>
      </c>
      <c r="P13" t="s">
        <v>215</v>
      </c>
      <c r="Q13" t="s">
        <v>220</v>
      </c>
      <c r="R13" t="s">
        <v>245</v>
      </c>
    </row>
    <row r="14" spans="1:18">
      <c r="A14">
        <v>13</v>
      </c>
      <c r="C14" t="s">
        <v>7</v>
      </c>
      <c r="D14" t="s">
        <v>74</v>
      </c>
      <c r="E14" t="s">
        <v>209</v>
      </c>
      <c r="F14" s="12" t="s">
        <v>210</v>
      </c>
      <c r="G14" s="12" t="s">
        <v>234</v>
      </c>
      <c r="H14" s="1" t="s">
        <v>246</v>
      </c>
      <c r="I14" s="12" t="s">
        <v>211</v>
      </c>
      <c r="J14" s="12" t="s">
        <v>211</v>
      </c>
      <c r="K14" t="s">
        <v>240</v>
      </c>
      <c r="L14" t="s">
        <v>225</v>
      </c>
      <c r="M14" t="s">
        <v>211</v>
      </c>
      <c r="N14" t="s">
        <v>211</v>
      </c>
      <c r="O14" t="s">
        <v>211</v>
      </c>
      <c r="P14" t="s">
        <v>215</v>
      </c>
      <c r="Q14" t="s">
        <v>220</v>
      </c>
      <c r="R14" t="s">
        <v>247</v>
      </c>
    </row>
    <row r="15" spans="1:18">
      <c r="A15">
        <v>14</v>
      </c>
      <c r="C15" t="s">
        <v>26</v>
      </c>
      <c r="D15" t="s">
        <v>78</v>
      </c>
      <c r="E15" t="s">
        <v>209</v>
      </c>
      <c r="F15" s="12" t="s">
        <v>210</v>
      </c>
      <c r="G15" s="12" t="s">
        <v>234</v>
      </c>
      <c r="H15" s="1" t="s">
        <v>246</v>
      </c>
      <c r="I15" s="12" t="s">
        <v>211</v>
      </c>
      <c r="J15" s="12" t="s">
        <v>211</v>
      </c>
      <c r="K15" t="s">
        <v>240</v>
      </c>
      <c r="L15" t="s">
        <v>225</v>
      </c>
      <c r="M15" t="s">
        <v>211</v>
      </c>
      <c r="N15" t="s">
        <v>211</v>
      </c>
      <c r="O15" t="s">
        <v>211</v>
      </c>
      <c r="P15" t="s">
        <v>215</v>
      </c>
      <c r="Q15" t="s">
        <v>220</v>
      </c>
      <c r="R15" t="s">
        <v>247</v>
      </c>
    </row>
    <row r="16" spans="1:18">
      <c r="A16">
        <v>15</v>
      </c>
      <c r="C16" t="s">
        <v>26</v>
      </c>
      <c r="D16" t="s">
        <v>79</v>
      </c>
      <c r="E16" t="s">
        <v>209</v>
      </c>
      <c r="F16" s="12" t="s">
        <v>210</v>
      </c>
      <c r="G16" s="12" t="s">
        <v>211</v>
      </c>
      <c r="H16" s="1" t="s">
        <v>248</v>
      </c>
      <c r="I16" s="12" t="s">
        <v>211</v>
      </c>
      <c r="J16" s="12" t="s">
        <v>211</v>
      </c>
      <c r="K16" t="s">
        <v>240</v>
      </c>
      <c r="L16" t="s">
        <v>249</v>
      </c>
      <c r="M16" t="s">
        <v>211</v>
      </c>
      <c r="N16" t="s">
        <v>211</v>
      </c>
      <c r="O16" t="s">
        <v>211</v>
      </c>
      <c r="P16" t="s">
        <v>215</v>
      </c>
      <c r="Q16" t="s">
        <v>220</v>
      </c>
      <c r="R16" t="s">
        <v>250</v>
      </c>
    </row>
    <row r="17" spans="1:18">
      <c r="A17">
        <v>16</v>
      </c>
      <c r="C17" t="s">
        <v>26</v>
      </c>
      <c r="D17" t="s">
        <v>79</v>
      </c>
      <c r="E17" t="s">
        <v>209</v>
      </c>
      <c r="F17" s="12" t="s">
        <v>210</v>
      </c>
      <c r="G17" s="12" t="s">
        <v>211</v>
      </c>
      <c r="H17" s="1" t="s">
        <v>212</v>
      </c>
      <c r="I17" s="12" t="s">
        <v>211</v>
      </c>
      <c r="J17" s="12" t="s">
        <v>211</v>
      </c>
      <c r="K17" t="s">
        <v>240</v>
      </c>
      <c r="L17" t="s">
        <v>249</v>
      </c>
      <c r="M17" t="s">
        <v>211</v>
      </c>
      <c r="N17" t="s">
        <v>211</v>
      </c>
      <c r="O17" t="s">
        <v>211</v>
      </c>
      <c r="P17" t="s">
        <v>215</v>
      </c>
      <c r="Q17" t="s">
        <v>220</v>
      </c>
      <c r="R17" t="s">
        <v>251</v>
      </c>
    </row>
    <row r="18" spans="1:18">
      <c r="A18">
        <v>17</v>
      </c>
      <c r="C18" t="s">
        <v>26</v>
      </c>
      <c r="D18" t="s">
        <v>39</v>
      </c>
      <c r="E18" t="s">
        <v>209</v>
      </c>
      <c r="F18" s="12" t="s">
        <v>210</v>
      </c>
      <c r="G18" s="12" t="s">
        <v>211</v>
      </c>
      <c r="H18" s="1" t="s">
        <v>212</v>
      </c>
      <c r="I18" s="12" t="s">
        <v>211</v>
      </c>
      <c r="J18" s="12" t="s">
        <v>211</v>
      </c>
      <c r="K18" t="s">
        <v>233</v>
      </c>
      <c r="L18" t="s">
        <v>252</v>
      </c>
      <c r="M18" t="s">
        <v>211</v>
      </c>
      <c r="N18" t="s">
        <v>211</v>
      </c>
      <c r="O18" t="s">
        <v>211</v>
      </c>
      <c r="P18" t="s">
        <v>215</v>
      </c>
      <c r="Q18" t="s">
        <v>220</v>
      </c>
      <c r="R18" t="s">
        <v>253</v>
      </c>
    </row>
    <row r="19" spans="1:18">
      <c r="A19">
        <v>18</v>
      </c>
      <c r="C19" t="s">
        <v>26</v>
      </c>
      <c r="D19" t="s">
        <v>39</v>
      </c>
      <c r="E19" t="s">
        <v>209</v>
      </c>
      <c r="F19" s="12" t="s">
        <v>210</v>
      </c>
      <c r="G19" s="12" t="s">
        <v>211</v>
      </c>
      <c r="H19" s="1" t="s">
        <v>212</v>
      </c>
      <c r="I19" s="12" t="s">
        <v>211</v>
      </c>
      <c r="J19" s="12" t="s">
        <v>211</v>
      </c>
      <c r="K19" t="s">
        <v>233</v>
      </c>
      <c r="L19" t="s">
        <v>254</v>
      </c>
      <c r="M19" t="s">
        <v>211</v>
      </c>
      <c r="N19" t="s">
        <v>211</v>
      </c>
      <c r="O19" t="s">
        <v>211</v>
      </c>
      <c r="P19" t="s">
        <v>215</v>
      </c>
      <c r="Q19" t="s">
        <v>220</v>
      </c>
      <c r="R19" t="s">
        <v>255</v>
      </c>
    </row>
    <row r="20" spans="1:18">
      <c r="A20">
        <v>19</v>
      </c>
      <c r="C20" t="s">
        <v>26</v>
      </c>
      <c r="D20" t="s">
        <v>90</v>
      </c>
      <c r="E20" t="s">
        <v>209</v>
      </c>
      <c r="F20" s="12" t="s">
        <v>210</v>
      </c>
      <c r="G20" s="12" t="s">
        <v>234</v>
      </c>
      <c r="H20" s="1" t="s">
        <v>212</v>
      </c>
      <c r="I20" s="12" t="s">
        <v>211</v>
      </c>
      <c r="J20" s="12" t="s">
        <v>211</v>
      </c>
      <c r="K20" t="s">
        <v>240</v>
      </c>
      <c r="L20" t="s">
        <v>256</v>
      </c>
      <c r="M20" t="s">
        <v>211</v>
      </c>
      <c r="N20" t="s">
        <v>211</v>
      </c>
      <c r="O20" t="s">
        <v>211</v>
      </c>
      <c r="P20" t="s">
        <v>215</v>
      </c>
      <c r="Q20" t="s">
        <v>220</v>
      </c>
      <c r="R20" t="s">
        <v>257</v>
      </c>
    </row>
    <row r="21" spans="1:18">
      <c r="A21">
        <v>20</v>
      </c>
      <c r="C21" t="s">
        <v>26</v>
      </c>
      <c r="D21" t="s">
        <v>90</v>
      </c>
      <c r="E21" t="s">
        <v>209</v>
      </c>
      <c r="F21" s="12" t="s">
        <v>210</v>
      </c>
      <c r="G21" s="12" t="s">
        <v>234</v>
      </c>
      <c r="H21" s="1" t="s">
        <v>212</v>
      </c>
      <c r="I21" s="12" t="s">
        <v>211</v>
      </c>
      <c r="J21" s="12" t="s">
        <v>211</v>
      </c>
      <c r="K21" t="s">
        <v>240</v>
      </c>
      <c r="L21" t="s">
        <v>258</v>
      </c>
      <c r="M21" t="s">
        <v>211</v>
      </c>
      <c r="N21" t="s">
        <v>211</v>
      </c>
      <c r="O21" t="s">
        <v>211</v>
      </c>
      <c r="P21" t="s">
        <v>215</v>
      </c>
      <c r="Q21" t="s">
        <v>220</v>
      </c>
      <c r="R21" t="s">
        <v>259</v>
      </c>
    </row>
    <row r="22" spans="1:18">
      <c r="A22">
        <v>21</v>
      </c>
      <c r="C22" t="s">
        <v>26</v>
      </c>
      <c r="D22" t="s">
        <v>90</v>
      </c>
      <c r="E22" t="s">
        <v>209</v>
      </c>
      <c r="F22" s="12" t="s">
        <v>210</v>
      </c>
      <c r="G22" s="12" t="s">
        <v>260</v>
      </c>
      <c r="H22" s="1" t="s">
        <v>212</v>
      </c>
      <c r="I22" s="12" t="s">
        <v>211</v>
      </c>
      <c r="J22" s="12" t="s">
        <v>211</v>
      </c>
      <c r="K22" t="s">
        <v>240</v>
      </c>
      <c r="L22" t="s">
        <v>258</v>
      </c>
      <c r="M22" t="s">
        <v>211</v>
      </c>
      <c r="N22" t="s">
        <v>211</v>
      </c>
      <c r="O22" t="s">
        <v>211</v>
      </c>
      <c r="P22" t="s">
        <v>215</v>
      </c>
      <c r="Q22" t="s">
        <v>220</v>
      </c>
      <c r="R22" t="s">
        <v>261</v>
      </c>
    </row>
    <row r="23" spans="1:18">
      <c r="A23">
        <v>22</v>
      </c>
      <c r="C23" t="s">
        <v>26</v>
      </c>
      <c r="D23" t="s">
        <v>90</v>
      </c>
      <c r="E23" t="s">
        <v>209</v>
      </c>
      <c r="F23" s="12" t="s">
        <v>210</v>
      </c>
      <c r="G23" s="12" t="s">
        <v>243</v>
      </c>
      <c r="H23" s="1" t="s">
        <v>212</v>
      </c>
      <c r="I23" s="12" t="s">
        <v>211</v>
      </c>
      <c r="J23" s="12" t="s">
        <v>211</v>
      </c>
      <c r="K23" t="s">
        <v>240</v>
      </c>
      <c r="L23" t="s">
        <v>258</v>
      </c>
      <c r="M23" t="s">
        <v>211</v>
      </c>
      <c r="N23" t="s">
        <v>211</v>
      </c>
      <c r="O23" t="s">
        <v>211</v>
      </c>
      <c r="P23" t="s">
        <v>215</v>
      </c>
      <c r="Q23" t="s">
        <v>220</v>
      </c>
      <c r="R23" t="s">
        <v>262</v>
      </c>
    </row>
    <row r="24" spans="1:18">
      <c r="A24">
        <v>23</v>
      </c>
      <c r="C24" t="s">
        <v>26</v>
      </c>
      <c r="D24" t="s">
        <v>90</v>
      </c>
      <c r="E24" t="s">
        <v>209</v>
      </c>
      <c r="F24" s="12" t="s">
        <v>210</v>
      </c>
      <c r="G24" s="12" t="s">
        <v>243</v>
      </c>
      <c r="H24" s="1" t="s">
        <v>212</v>
      </c>
      <c r="I24" s="12" t="s">
        <v>211</v>
      </c>
      <c r="J24" s="12" t="s">
        <v>211</v>
      </c>
      <c r="K24" t="s">
        <v>240</v>
      </c>
      <c r="L24" t="s">
        <v>263</v>
      </c>
      <c r="M24" t="s">
        <v>211</v>
      </c>
      <c r="N24" t="s">
        <v>211</v>
      </c>
      <c r="O24" t="s">
        <v>211</v>
      </c>
      <c r="P24" t="s">
        <v>215</v>
      </c>
      <c r="Q24" t="s">
        <v>220</v>
      </c>
      <c r="R24" t="s">
        <v>264</v>
      </c>
    </row>
    <row r="25" spans="1:18">
      <c r="A25">
        <v>24</v>
      </c>
      <c r="C25" t="s">
        <v>26</v>
      </c>
      <c r="D25" t="s">
        <v>39</v>
      </c>
      <c r="E25" t="s">
        <v>209</v>
      </c>
      <c r="F25" s="12" t="s">
        <v>210</v>
      </c>
      <c r="G25" s="12" t="s">
        <v>211</v>
      </c>
      <c r="H25" s="1" t="s">
        <v>212</v>
      </c>
      <c r="I25" s="12" t="s">
        <v>211</v>
      </c>
      <c r="J25" s="12" t="s">
        <v>211</v>
      </c>
      <c r="K25" t="s">
        <v>233</v>
      </c>
      <c r="L25" t="s">
        <v>265</v>
      </c>
      <c r="M25" t="s">
        <v>211</v>
      </c>
      <c r="N25" t="s">
        <v>211</v>
      </c>
      <c r="O25" t="s">
        <v>211</v>
      </c>
      <c r="P25" t="s">
        <v>215</v>
      </c>
      <c r="Q25" t="s">
        <v>220</v>
      </c>
      <c r="R25" t="s">
        <v>232</v>
      </c>
    </row>
    <row r="26" spans="1:18">
      <c r="A26">
        <v>25</v>
      </c>
      <c r="C26" t="s">
        <v>26</v>
      </c>
      <c r="D26" t="s">
        <v>39</v>
      </c>
      <c r="E26" t="s">
        <v>209</v>
      </c>
      <c r="F26" s="12" t="s">
        <v>210</v>
      </c>
      <c r="G26" s="12" t="s">
        <v>211</v>
      </c>
      <c r="H26" s="1" t="s">
        <v>212</v>
      </c>
      <c r="I26" s="12" t="s">
        <v>211</v>
      </c>
      <c r="J26" s="12" t="s">
        <v>211</v>
      </c>
      <c r="K26" t="s">
        <v>233</v>
      </c>
      <c r="L26" t="s">
        <v>266</v>
      </c>
      <c r="M26" t="s">
        <v>211</v>
      </c>
      <c r="N26" t="s">
        <v>211</v>
      </c>
      <c r="O26" t="s">
        <v>211</v>
      </c>
      <c r="P26" t="s">
        <v>215</v>
      </c>
      <c r="Q26" t="s">
        <v>220</v>
      </c>
      <c r="R26" t="s">
        <v>267</v>
      </c>
    </row>
    <row r="27" spans="1:18">
      <c r="A27">
        <v>26</v>
      </c>
      <c r="C27" t="s">
        <v>26</v>
      </c>
      <c r="D27" t="s">
        <v>39</v>
      </c>
      <c r="E27" t="s">
        <v>209</v>
      </c>
      <c r="F27" s="12" t="s">
        <v>210</v>
      </c>
      <c r="G27" s="12" t="s">
        <v>260</v>
      </c>
      <c r="H27" s="1" t="s">
        <v>212</v>
      </c>
      <c r="I27" s="12" t="s">
        <v>211</v>
      </c>
      <c r="J27" s="12" t="s">
        <v>211</v>
      </c>
      <c r="K27" t="s">
        <v>268</v>
      </c>
      <c r="L27" t="s">
        <v>269</v>
      </c>
      <c r="M27" t="s">
        <v>211</v>
      </c>
      <c r="N27" t="s">
        <v>211</v>
      </c>
      <c r="O27" t="s">
        <v>211</v>
      </c>
      <c r="P27" t="s">
        <v>215</v>
      </c>
      <c r="Q27" t="s">
        <v>220</v>
      </c>
      <c r="R27" t="s">
        <v>270</v>
      </c>
    </row>
    <row r="28" spans="1:18">
      <c r="A28">
        <v>27</v>
      </c>
      <c r="C28" t="s">
        <v>26</v>
      </c>
      <c r="D28" t="s">
        <v>90</v>
      </c>
      <c r="E28" t="s">
        <v>209</v>
      </c>
      <c r="F28" s="12" t="s">
        <v>210</v>
      </c>
      <c r="G28" s="12" t="s">
        <v>234</v>
      </c>
      <c r="H28" s="1" t="s">
        <v>212</v>
      </c>
      <c r="I28" s="12" t="s">
        <v>211</v>
      </c>
      <c r="J28" s="12" t="s">
        <v>211</v>
      </c>
      <c r="K28" t="s">
        <v>271</v>
      </c>
      <c r="L28" t="s">
        <v>272</v>
      </c>
      <c r="M28" t="s">
        <v>211</v>
      </c>
      <c r="N28" t="s">
        <v>211</v>
      </c>
      <c r="O28" t="s">
        <v>211</v>
      </c>
      <c r="P28" t="s">
        <v>215</v>
      </c>
      <c r="Q28" t="s">
        <v>220</v>
      </c>
      <c r="R28" t="s">
        <v>273</v>
      </c>
    </row>
    <row r="29" spans="1:18">
      <c r="A29">
        <v>28</v>
      </c>
      <c r="C29" t="s">
        <v>26</v>
      </c>
      <c r="D29" t="s">
        <v>90</v>
      </c>
      <c r="E29" t="s">
        <v>209</v>
      </c>
      <c r="F29" s="12" t="s">
        <v>210</v>
      </c>
      <c r="G29" s="12" t="s">
        <v>234</v>
      </c>
      <c r="H29" s="1" t="s">
        <v>212</v>
      </c>
      <c r="I29" s="12" t="s">
        <v>211</v>
      </c>
      <c r="J29" s="12" t="s">
        <v>211</v>
      </c>
      <c r="K29" t="s">
        <v>271</v>
      </c>
      <c r="L29" t="s">
        <v>274</v>
      </c>
      <c r="M29" t="s">
        <v>211</v>
      </c>
      <c r="N29" t="s">
        <v>211</v>
      </c>
      <c r="O29" t="s">
        <v>211</v>
      </c>
      <c r="P29" t="s">
        <v>215</v>
      </c>
      <c r="Q29" t="s">
        <v>220</v>
      </c>
      <c r="R29" t="s">
        <v>275</v>
      </c>
    </row>
    <row r="30" spans="1:18">
      <c r="A30">
        <v>29</v>
      </c>
      <c r="C30" t="s">
        <v>26</v>
      </c>
      <c r="D30" t="s">
        <v>90</v>
      </c>
      <c r="E30" t="s">
        <v>209</v>
      </c>
      <c r="F30" s="12" t="s">
        <v>210</v>
      </c>
      <c r="G30" s="12" t="s">
        <v>260</v>
      </c>
      <c r="H30" s="1" t="s">
        <v>212</v>
      </c>
      <c r="I30" s="12" t="s">
        <v>211</v>
      </c>
      <c r="J30" s="12" t="s">
        <v>211</v>
      </c>
      <c r="K30" t="s">
        <v>271</v>
      </c>
      <c r="L30" t="s">
        <v>210</v>
      </c>
      <c r="M30" t="s">
        <v>211</v>
      </c>
      <c r="N30" t="s">
        <v>211</v>
      </c>
      <c r="O30" t="s">
        <v>211</v>
      </c>
      <c r="P30" t="s">
        <v>215</v>
      </c>
      <c r="Q30" t="s">
        <v>220</v>
      </c>
      <c r="R30" t="s">
        <v>275</v>
      </c>
    </row>
    <row r="31" spans="1:18">
      <c r="A31">
        <v>30</v>
      </c>
      <c r="C31" t="s">
        <v>26</v>
      </c>
      <c r="D31" t="s">
        <v>90</v>
      </c>
      <c r="E31" t="s">
        <v>209</v>
      </c>
      <c r="F31" s="12" t="s">
        <v>210</v>
      </c>
      <c r="G31" s="12" t="s">
        <v>243</v>
      </c>
      <c r="H31" s="1" t="s">
        <v>212</v>
      </c>
      <c r="I31" s="12" t="s">
        <v>211</v>
      </c>
      <c r="J31" s="12" t="s">
        <v>211</v>
      </c>
      <c r="K31" t="s">
        <v>271</v>
      </c>
      <c r="L31" t="s">
        <v>269</v>
      </c>
      <c r="M31" t="s">
        <v>211</v>
      </c>
      <c r="N31" t="s">
        <v>211</v>
      </c>
      <c r="O31" t="s">
        <v>211</v>
      </c>
      <c r="P31" t="s">
        <v>215</v>
      </c>
      <c r="Q31" t="s">
        <v>220</v>
      </c>
      <c r="R31" t="s">
        <v>275</v>
      </c>
    </row>
    <row r="32" spans="1:18">
      <c r="A32">
        <v>31</v>
      </c>
      <c r="C32" t="s">
        <v>26</v>
      </c>
      <c r="D32" t="s">
        <v>90</v>
      </c>
      <c r="E32" t="s">
        <v>209</v>
      </c>
      <c r="F32" s="12" t="s">
        <v>210</v>
      </c>
      <c r="G32" s="12" t="s">
        <v>243</v>
      </c>
      <c r="H32" s="1" t="s">
        <v>212</v>
      </c>
      <c r="I32" s="12" t="s">
        <v>211</v>
      </c>
      <c r="J32" s="12" t="s">
        <v>211</v>
      </c>
      <c r="K32" t="s">
        <v>271</v>
      </c>
      <c r="L32" t="s">
        <v>269</v>
      </c>
      <c r="M32" t="s">
        <v>211</v>
      </c>
      <c r="N32" t="s">
        <v>211</v>
      </c>
      <c r="O32" t="s">
        <v>211</v>
      </c>
      <c r="P32" t="s">
        <v>215</v>
      </c>
      <c r="Q32" t="s">
        <v>220</v>
      </c>
      <c r="R32" t="s">
        <v>275</v>
      </c>
    </row>
    <row r="33" spans="1:18">
      <c r="A33">
        <v>32</v>
      </c>
      <c r="C33" t="s">
        <v>61</v>
      </c>
      <c r="D33" t="s">
        <v>112</v>
      </c>
      <c r="E33" t="s">
        <v>209</v>
      </c>
      <c r="F33" s="12" t="s">
        <v>210</v>
      </c>
      <c r="G33" s="12" t="s">
        <v>211</v>
      </c>
      <c r="H33" s="1" t="s">
        <v>239</v>
      </c>
      <c r="I33" s="12" t="s">
        <v>211</v>
      </c>
      <c r="J33" s="12" t="s">
        <v>211</v>
      </c>
      <c r="K33" t="s">
        <v>271</v>
      </c>
      <c r="L33" t="s">
        <v>276</v>
      </c>
      <c r="M33" t="s">
        <v>211</v>
      </c>
      <c r="N33" t="s">
        <v>211</v>
      </c>
      <c r="O33" t="s">
        <v>211</v>
      </c>
      <c r="P33" t="s">
        <v>215</v>
      </c>
      <c r="Q33" t="s">
        <v>220</v>
      </c>
      <c r="R33" t="s">
        <v>277</v>
      </c>
    </row>
    <row r="34" spans="1:18">
      <c r="A34">
        <v>33</v>
      </c>
      <c r="C34" t="s">
        <v>69</v>
      </c>
      <c r="D34" t="s">
        <v>112</v>
      </c>
      <c r="E34" t="s">
        <v>209</v>
      </c>
      <c r="F34" s="12" t="s">
        <v>210</v>
      </c>
      <c r="G34" s="12" t="s">
        <v>211</v>
      </c>
      <c r="H34" s="1" t="s">
        <v>244</v>
      </c>
      <c r="I34" s="12" t="s">
        <v>211</v>
      </c>
      <c r="J34" s="12" t="s">
        <v>211</v>
      </c>
      <c r="K34" t="s">
        <v>271</v>
      </c>
      <c r="L34" t="s">
        <v>276</v>
      </c>
      <c r="M34" t="s">
        <v>211</v>
      </c>
      <c r="N34" t="s">
        <v>211</v>
      </c>
      <c r="O34" t="s">
        <v>211</v>
      </c>
      <c r="P34" t="s">
        <v>215</v>
      </c>
      <c r="Q34" t="s">
        <v>220</v>
      </c>
      <c r="R34" t="s">
        <v>278</v>
      </c>
    </row>
    <row r="35" spans="1:18">
      <c r="A35">
        <v>34</v>
      </c>
      <c r="C35" t="s">
        <v>7</v>
      </c>
      <c r="D35" t="s">
        <v>112</v>
      </c>
      <c r="E35" t="s">
        <v>209</v>
      </c>
      <c r="F35" s="12" t="s">
        <v>210</v>
      </c>
      <c r="G35" s="12" t="s">
        <v>234</v>
      </c>
      <c r="H35" s="1" t="s">
        <v>246</v>
      </c>
      <c r="I35" s="12" t="s">
        <v>211</v>
      </c>
      <c r="J35" s="12" t="s">
        <v>211</v>
      </c>
      <c r="K35" t="s">
        <v>271</v>
      </c>
      <c r="L35" t="s">
        <v>279</v>
      </c>
      <c r="M35" t="s">
        <v>211</v>
      </c>
      <c r="N35" t="s">
        <v>211</v>
      </c>
      <c r="O35" t="s">
        <v>211</v>
      </c>
      <c r="P35" t="s">
        <v>215</v>
      </c>
      <c r="Q35" t="s">
        <v>220</v>
      </c>
      <c r="R35" t="s">
        <v>250</v>
      </c>
    </row>
    <row r="36" spans="1:18">
      <c r="A36">
        <v>35</v>
      </c>
      <c r="C36" t="s">
        <v>7</v>
      </c>
      <c r="D36" t="s">
        <v>117</v>
      </c>
      <c r="E36" t="s">
        <v>209</v>
      </c>
      <c r="F36" s="12" t="s">
        <v>210</v>
      </c>
      <c r="G36" s="12" t="s">
        <v>234</v>
      </c>
      <c r="H36" s="1" t="s">
        <v>246</v>
      </c>
      <c r="I36" s="12" t="s">
        <v>211</v>
      </c>
      <c r="J36" s="12" t="s">
        <v>211</v>
      </c>
      <c r="K36" t="s">
        <v>271</v>
      </c>
      <c r="L36" t="s">
        <v>280</v>
      </c>
      <c r="M36" t="s">
        <v>211</v>
      </c>
      <c r="N36" t="s">
        <v>211</v>
      </c>
      <c r="O36" t="s">
        <v>211</v>
      </c>
      <c r="P36" t="s">
        <v>215</v>
      </c>
      <c r="Q36" t="s">
        <v>220</v>
      </c>
      <c r="R36" t="s">
        <v>281</v>
      </c>
    </row>
    <row r="37" spans="1:18">
      <c r="A37">
        <v>36</v>
      </c>
      <c r="C37" t="s">
        <v>7</v>
      </c>
      <c r="D37" t="s">
        <v>117</v>
      </c>
      <c r="E37" t="s">
        <v>209</v>
      </c>
      <c r="F37" s="12" t="s">
        <v>210</v>
      </c>
      <c r="G37" s="12" t="s">
        <v>260</v>
      </c>
      <c r="H37" s="1" t="s">
        <v>246</v>
      </c>
      <c r="I37" s="12" t="s">
        <v>211</v>
      </c>
      <c r="J37" s="12" t="s">
        <v>211</v>
      </c>
      <c r="K37" t="s">
        <v>271</v>
      </c>
      <c r="L37" t="s">
        <v>280</v>
      </c>
      <c r="M37" t="s">
        <v>211</v>
      </c>
      <c r="N37" t="s">
        <v>211</v>
      </c>
      <c r="O37" t="s">
        <v>211</v>
      </c>
      <c r="P37" t="s">
        <v>215</v>
      </c>
      <c r="Q37" t="s">
        <v>220</v>
      </c>
      <c r="R37" t="s">
        <v>282</v>
      </c>
    </row>
    <row r="38" spans="1:18">
      <c r="A38">
        <v>37</v>
      </c>
      <c r="C38" t="s">
        <v>7</v>
      </c>
      <c r="D38" t="s">
        <v>117</v>
      </c>
      <c r="E38" t="s">
        <v>209</v>
      </c>
      <c r="F38" s="12" t="s">
        <v>210</v>
      </c>
      <c r="G38" s="12" t="s">
        <v>243</v>
      </c>
      <c r="H38" s="1" t="s">
        <v>246</v>
      </c>
      <c r="I38" s="12" t="s">
        <v>211</v>
      </c>
      <c r="J38" s="12" t="s">
        <v>211</v>
      </c>
      <c r="K38" t="s">
        <v>271</v>
      </c>
      <c r="L38" t="s">
        <v>280</v>
      </c>
      <c r="M38" t="s">
        <v>211</v>
      </c>
      <c r="N38" t="s">
        <v>211</v>
      </c>
      <c r="O38" t="s">
        <v>211</v>
      </c>
      <c r="P38" t="s">
        <v>215</v>
      </c>
      <c r="Q38" t="s">
        <v>220</v>
      </c>
      <c r="R38" t="s">
        <v>283</v>
      </c>
    </row>
    <row r="39" spans="1:18">
      <c r="A39">
        <v>38</v>
      </c>
      <c r="C39" t="s">
        <v>7</v>
      </c>
      <c r="D39" t="s">
        <v>117</v>
      </c>
      <c r="E39" t="s">
        <v>209</v>
      </c>
      <c r="F39" s="12" t="s">
        <v>210</v>
      </c>
      <c r="G39" s="12" t="s">
        <v>243</v>
      </c>
      <c r="H39" s="1" t="s">
        <v>246</v>
      </c>
      <c r="I39" s="12" t="s">
        <v>211</v>
      </c>
      <c r="J39" s="12" t="s">
        <v>211</v>
      </c>
      <c r="K39" t="s">
        <v>271</v>
      </c>
      <c r="L39" t="s">
        <v>280</v>
      </c>
      <c r="M39" t="s">
        <v>211</v>
      </c>
      <c r="N39" t="s">
        <v>211</v>
      </c>
      <c r="O39" t="s">
        <v>211</v>
      </c>
      <c r="P39" t="s">
        <v>215</v>
      </c>
      <c r="Q39" t="s">
        <v>220</v>
      </c>
      <c r="R39" t="s">
        <v>283</v>
      </c>
    </row>
    <row r="40" spans="1:18">
      <c r="A40">
        <v>39</v>
      </c>
      <c r="C40" t="s">
        <v>26</v>
      </c>
      <c r="D40" t="s">
        <v>39</v>
      </c>
      <c r="E40" t="s">
        <v>209</v>
      </c>
      <c r="F40" s="12" t="s">
        <v>210</v>
      </c>
      <c r="G40" s="12" t="s">
        <v>211</v>
      </c>
      <c r="H40" s="1" t="s">
        <v>284</v>
      </c>
      <c r="I40" s="12" t="s">
        <v>211</v>
      </c>
      <c r="J40" s="12" t="s">
        <v>211</v>
      </c>
      <c r="K40" t="s">
        <v>268</v>
      </c>
      <c r="L40" t="s">
        <v>254</v>
      </c>
      <c r="M40" t="s">
        <v>211</v>
      </c>
      <c r="N40" t="s">
        <v>211</v>
      </c>
      <c r="O40" t="s">
        <v>211</v>
      </c>
      <c r="P40" t="s">
        <v>215</v>
      </c>
      <c r="Q40" t="s">
        <v>220</v>
      </c>
      <c r="R40" t="s">
        <v>285</v>
      </c>
    </row>
    <row r="41" spans="1:18">
      <c r="A41">
        <v>40</v>
      </c>
      <c r="C41" t="s">
        <v>26</v>
      </c>
      <c r="D41" t="s">
        <v>124</v>
      </c>
      <c r="E41" t="s">
        <v>209</v>
      </c>
      <c r="F41" s="12" t="s">
        <v>210</v>
      </c>
      <c r="G41" s="12" t="s">
        <v>211</v>
      </c>
      <c r="H41" s="1" t="s">
        <v>248</v>
      </c>
      <c r="I41" s="12" t="s">
        <v>211</v>
      </c>
      <c r="J41" s="12" t="s">
        <v>211</v>
      </c>
      <c r="K41" t="s">
        <v>271</v>
      </c>
      <c r="L41" t="s">
        <v>222</v>
      </c>
      <c r="M41" t="s">
        <v>211</v>
      </c>
      <c r="N41" t="s">
        <v>211</v>
      </c>
      <c r="O41" t="s">
        <v>211</v>
      </c>
      <c r="P41" t="s">
        <v>215</v>
      </c>
      <c r="Q41" t="s">
        <v>220</v>
      </c>
      <c r="R41" t="s">
        <v>286</v>
      </c>
    </row>
    <row r="42" spans="1:18">
      <c r="A42">
        <v>41</v>
      </c>
      <c r="C42" t="s">
        <v>26</v>
      </c>
      <c r="D42" t="s">
        <v>124</v>
      </c>
      <c r="E42" t="s">
        <v>209</v>
      </c>
      <c r="F42" s="12" t="s">
        <v>210</v>
      </c>
      <c r="G42" s="12" t="s">
        <v>211</v>
      </c>
      <c r="H42" s="1" t="s">
        <v>212</v>
      </c>
      <c r="I42" s="12" t="s">
        <v>211</v>
      </c>
      <c r="J42" s="12" t="s">
        <v>211</v>
      </c>
      <c r="K42" t="s">
        <v>271</v>
      </c>
      <c r="L42" t="s">
        <v>224</v>
      </c>
      <c r="M42" t="s">
        <v>211</v>
      </c>
      <c r="N42" t="s">
        <v>211</v>
      </c>
      <c r="O42" t="s">
        <v>211</v>
      </c>
      <c r="P42" t="s">
        <v>215</v>
      </c>
      <c r="Q42" t="s">
        <v>220</v>
      </c>
      <c r="R42" t="s">
        <v>287</v>
      </c>
    </row>
    <row r="43" spans="1:18">
      <c r="A43">
        <v>42</v>
      </c>
      <c r="C43" t="s">
        <v>26</v>
      </c>
      <c r="D43" t="s">
        <v>39</v>
      </c>
      <c r="E43" t="s">
        <v>209</v>
      </c>
      <c r="F43" s="12" t="s">
        <v>210</v>
      </c>
      <c r="G43" s="12" t="s">
        <v>211</v>
      </c>
      <c r="H43" s="1" t="s">
        <v>212</v>
      </c>
      <c r="I43" s="12" t="s">
        <v>211</v>
      </c>
      <c r="J43" s="12" t="s">
        <v>211</v>
      </c>
      <c r="K43" t="s">
        <v>268</v>
      </c>
      <c r="L43" t="s">
        <v>265</v>
      </c>
      <c r="M43" t="s">
        <v>211</v>
      </c>
      <c r="N43" t="s">
        <v>211</v>
      </c>
      <c r="O43" t="s">
        <v>211</v>
      </c>
      <c r="P43" t="s">
        <v>215</v>
      </c>
      <c r="Q43" t="s">
        <v>220</v>
      </c>
      <c r="R43" t="s">
        <v>288</v>
      </c>
    </row>
    <row r="44" spans="1:18">
      <c r="A44">
        <v>43</v>
      </c>
      <c r="C44" t="s">
        <v>26</v>
      </c>
      <c r="D44" t="s">
        <v>124</v>
      </c>
      <c r="E44" t="s">
        <v>209</v>
      </c>
      <c r="F44" s="12" t="s">
        <v>210</v>
      </c>
      <c r="G44" s="12" t="s">
        <v>211</v>
      </c>
      <c r="H44" s="1" t="s">
        <v>211</v>
      </c>
      <c r="I44" s="12" t="s">
        <v>211</v>
      </c>
      <c r="J44" s="12" t="s">
        <v>211</v>
      </c>
      <c r="K44" t="s">
        <v>271</v>
      </c>
      <c r="L44" t="s">
        <v>227</v>
      </c>
      <c r="M44" t="s">
        <v>211</v>
      </c>
      <c r="N44" t="s">
        <v>211</v>
      </c>
      <c r="O44" t="s">
        <v>211</v>
      </c>
      <c r="P44" t="s">
        <v>215</v>
      </c>
      <c r="Q44" t="s">
        <v>220</v>
      </c>
      <c r="R44" t="s">
        <v>289</v>
      </c>
    </row>
    <row r="45" spans="1:18">
      <c r="A45">
        <v>44</v>
      </c>
      <c r="C45" t="s">
        <v>26</v>
      </c>
      <c r="D45" t="s">
        <v>124</v>
      </c>
      <c r="E45" t="s">
        <v>209</v>
      </c>
      <c r="F45" s="12" t="s">
        <v>210</v>
      </c>
      <c r="G45" s="12" t="s">
        <v>211</v>
      </c>
      <c r="H45" s="1" t="s">
        <v>290</v>
      </c>
      <c r="I45" s="12" t="s">
        <v>211</v>
      </c>
      <c r="J45" s="12" t="s">
        <v>211</v>
      </c>
      <c r="K45" t="s">
        <v>271</v>
      </c>
      <c r="L45" t="s">
        <v>291</v>
      </c>
      <c r="M45" t="s">
        <v>211</v>
      </c>
      <c r="N45" t="s">
        <v>211</v>
      </c>
      <c r="O45" t="s">
        <v>211</v>
      </c>
      <c r="P45" t="s">
        <v>215</v>
      </c>
      <c r="Q45" t="s">
        <v>220</v>
      </c>
      <c r="R45" t="s">
        <v>292</v>
      </c>
    </row>
    <row r="46" spans="1:18">
      <c r="A46">
        <v>45</v>
      </c>
      <c r="C46" t="s">
        <v>26</v>
      </c>
      <c r="D46" t="s">
        <v>124</v>
      </c>
      <c r="E46" t="s">
        <v>209</v>
      </c>
      <c r="F46" s="12" t="s">
        <v>210</v>
      </c>
      <c r="G46" s="12" t="s">
        <v>211</v>
      </c>
      <c r="H46" s="1" t="s">
        <v>293</v>
      </c>
      <c r="I46" s="12" t="s">
        <v>211</v>
      </c>
      <c r="J46" s="12" t="s">
        <v>211</v>
      </c>
      <c r="K46" t="s">
        <v>271</v>
      </c>
      <c r="L46" t="s">
        <v>291</v>
      </c>
      <c r="M46" t="s">
        <v>211</v>
      </c>
      <c r="N46" t="s">
        <v>211</v>
      </c>
      <c r="O46" t="s">
        <v>211</v>
      </c>
      <c r="P46" t="s">
        <v>215</v>
      </c>
      <c r="Q46" t="s">
        <v>220</v>
      </c>
      <c r="R46" t="s">
        <v>248</v>
      </c>
    </row>
    <row r="47" spans="1:18">
      <c r="A47">
        <v>46</v>
      </c>
      <c r="C47" t="s">
        <v>26</v>
      </c>
      <c r="D47" t="s">
        <v>124</v>
      </c>
      <c r="E47" t="s">
        <v>209</v>
      </c>
      <c r="F47" s="12" t="s">
        <v>210</v>
      </c>
      <c r="G47" s="12" t="s">
        <v>211</v>
      </c>
      <c r="H47" s="1" t="s">
        <v>292</v>
      </c>
      <c r="I47" s="12" t="s">
        <v>211</v>
      </c>
      <c r="J47" s="12" t="s">
        <v>211</v>
      </c>
      <c r="K47" t="s">
        <v>271</v>
      </c>
      <c r="L47" t="s">
        <v>291</v>
      </c>
      <c r="M47" t="s">
        <v>211</v>
      </c>
      <c r="N47" t="s">
        <v>211</v>
      </c>
      <c r="O47" t="s">
        <v>211</v>
      </c>
      <c r="P47" t="s">
        <v>215</v>
      </c>
      <c r="Q47" t="s">
        <v>220</v>
      </c>
      <c r="R47" t="s">
        <v>290</v>
      </c>
    </row>
    <row r="48" spans="1:18">
      <c r="A48">
        <v>47</v>
      </c>
      <c r="C48" t="s">
        <v>26</v>
      </c>
      <c r="D48" t="s">
        <v>124</v>
      </c>
      <c r="E48" t="s">
        <v>209</v>
      </c>
      <c r="F48" s="12" t="s">
        <v>210</v>
      </c>
      <c r="G48" s="12" t="s">
        <v>211</v>
      </c>
      <c r="H48" s="1" t="s">
        <v>294</v>
      </c>
      <c r="I48" s="12" t="s">
        <v>211</v>
      </c>
      <c r="J48" s="12" t="s">
        <v>211</v>
      </c>
      <c r="K48" t="s">
        <v>271</v>
      </c>
      <c r="L48" t="s">
        <v>291</v>
      </c>
      <c r="M48" t="s">
        <v>211</v>
      </c>
      <c r="N48" t="s">
        <v>211</v>
      </c>
      <c r="O48" t="s">
        <v>211</v>
      </c>
      <c r="P48" t="s">
        <v>215</v>
      </c>
      <c r="Q48" t="s">
        <v>220</v>
      </c>
      <c r="R48" t="s">
        <v>248</v>
      </c>
    </row>
    <row r="49" spans="1:18">
      <c r="A49">
        <v>48</v>
      </c>
      <c r="C49" t="s">
        <v>26</v>
      </c>
      <c r="D49" t="s">
        <v>124</v>
      </c>
      <c r="E49" t="s">
        <v>209</v>
      </c>
      <c r="F49" s="12" t="s">
        <v>210</v>
      </c>
      <c r="G49" s="12" t="s">
        <v>211</v>
      </c>
      <c r="H49" s="1" t="s">
        <v>284</v>
      </c>
      <c r="I49" s="12" t="s">
        <v>211</v>
      </c>
      <c r="J49" s="12" t="s">
        <v>211</v>
      </c>
      <c r="K49" t="s">
        <v>271</v>
      </c>
      <c r="L49" t="s">
        <v>291</v>
      </c>
      <c r="M49" t="s">
        <v>211</v>
      </c>
      <c r="N49" t="s">
        <v>211</v>
      </c>
      <c r="O49" t="s">
        <v>211</v>
      </c>
      <c r="P49" t="s">
        <v>215</v>
      </c>
      <c r="Q49" t="s">
        <v>220</v>
      </c>
      <c r="R49" t="s">
        <v>212</v>
      </c>
    </row>
    <row r="50" spans="1:18">
      <c r="A50">
        <v>49</v>
      </c>
      <c r="C50" t="s">
        <v>26</v>
      </c>
      <c r="D50" t="s">
        <v>124</v>
      </c>
      <c r="E50" t="s">
        <v>209</v>
      </c>
      <c r="F50" s="12" t="s">
        <v>210</v>
      </c>
      <c r="G50" s="12" t="s">
        <v>211</v>
      </c>
      <c r="H50" s="1" t="s">
        <v>248</v>
      </c>
      <c r="I50" s="12" t="s">
        <v>211</v>
      </c>
      <c r="J50" s="12" t="s">
        <v>211</v>
      </c>
      <c r="K50" t="s">
        <v>271</v>
      </c>
      <c r="L50" t="s">
        <v>230</v>
      </c>
      <c r="M50" t="s">
        <v>211</v>
      </c>
      <c r="N50" t="s">
        <v>211</v>
      </c>
      <c r="O50" t="s">
        <v>211</v>
      </c>
      <c r="P50" t="s">
        <v>215</v>
      </c>
      <c r="Q50" t="s">
        <v>220</v>
      </c>
      <c r="R50" t="s">
        <v>295</v>
      </c>
    </row>
    <row r="51" spans="1:18">
      <c r="A51">
        <v>50</v>
      </c>
      <c r="C51" t="s">
        <v>26</v>
      </c>
      <c r="D51" t="s">
        <v>124</v>
      </c>
      <c r="E51" t="s">
        <v>209</v>
      </c>
      <c r="F51" s="12" t="s">
        <v>210</v>
      </c>
      <c r="G51" s="12" t="s">
        <v>211</v>
      </c>
      <c r="H51" s="1" t="s">
        <v>212</v>
      </c>
      <c r="I51" s="12" t="s">
        <v>211</v>
      </c>
      <c r="J51" s="12" t="s">
        <v>211</v>
      </c>
      <c r="K51" t="s">
        <v>271</v>
      </c>
      <c r="L51" t="s">
        <v>230</v>
      </c>
      <c r="M51" t="s">
        <v>211</v>
      </c>
      <c r="N51" t="s">
        <v>211</v>
      </c>
      <c r="O51" t="s">
        <v>211</v>
      </c>
      <c r="P51" t="s">
        <v>215</v>
      </c>
      <c r="Q51" t="s">
        <v>220</v>
      </c>
      <c r="R51" t="s">
        <v>296</v>
      </c>
    </row>
    <row r="52" spans="1:18">
      <c r="A52">
        <v>51</v>
      </c>
      <c r="C52" t="s">
        <v>26</v>
      </c>
      <c r="D52" t="s">
        <v>39</v>
      </c>
      <c r="E52" t="s">
        <v>209</v>
      </c>
      <c r="F52" s="12" t="s">
        <v>210</v>
      </c>
      <c r="G52" s="12" t="s">
        <v>211</v>
      </c>
      <c r="H52" s="1" t="s">
        <v>212</v>
      </c>
      <c r="I52" s="12" t="s">
        <v>211</v>
      </c>
      <c r="J52" s="12" t="s">
        <v>211</v>
      </c>
      <c r="K52" t="s">
        <v>268</v>
      </c>
      <c r="L52" t="s">
        <v>266</v>
      </c>
      <c r="M52" t="s">
        <v>211</v>
      </c>
      <c r="N52" t="s">
        <v>211</v>
      </c>
      <c r="O52" t="s">
        <v>211</v>
      </c>
      <c r="P52" t="s">
        <v>215</v>
      </c>
      <c r="Q52" t="s">
        <v>220</v>
      </c>
      <c r="R52" t="s">
        <v>297</v>
      </c>
    </row>
    <row r="53" spans="1:18">
      <c r="A53">
        <v>52</v>
      </c>
      <c r="C53" t="s">
        <v>26</v>
      </c>
      <c r="D53" t="s">
        <v>39</v>
      </c>
      <c r="E53" t="s">
        <v>209</v>
      </c>
      <c r="F53" s="12" t="s">
        <v>210</v>
      </c>
      <c r="G53" s="12" t="s">
        <v>211</v>
      </c>
      <c r="H53" s="1" t="s">
        <v>212</v>
      </c>
      <c r="I53" s="12" t="s">
        <v>211</v>
      </c>
      <c r="J53" s="12" t="s">
        <v>211</v>
      </c>
      <c r="K53" t="s">
        <v>290</v>
      </c>
      <c r="L53" t="s">
        <v>290</v>
      </c>
      <c r="M53" t="s">
        <v>211</v>
      </c>
      <c r="N53" t="s">
        <v>211</v>
      </c>
      <c r="O53" t="s">
        <v>211</v>
      </c>
      <c r="P53" t="s">
        <v>215</v>
      </c>
      <c r="Q53" t="s">
        <v>220</v>
      </c>
      <c r="R53" t="s">
        <v>236</v>
      </c>
    </row>
    <row r="54" spans="1:18">
      <c r="A54">
        <v>53</v>
      </c>
      <c r="C54" t="s">
        <v>26</v>
      </c>
      <c r="D54" t="s">
        <v>39</v>
      </c>
      <c r="E54" t="s">
        <v>209</v>
      </c>
      <c r="F54" s="12" t="s">
        <v>210</v>
      </c>
      <c r="G54" s="12" t="s">
        <v>211</v>
      </c>
      <c r="H54" s="1" t="s">
        <v>212</v>
      </c>
      <c r="I54" s="12" t="s">
        <v>211</v>
      </c>
      <c r="J54" s="12" t="s">
        <v>211</v>
      </c>
      <c r="K54" t="s">
        <v>290</v>
      </c>
      <c r="L54" t="s">
        <v>298</v>
      </c>
      <c r="M54" t="s">
        <v>211</v>
      </c>
      <c r="N54" t="s">
        <v>211</v>
      </c>
      <c r="O54" t="s">
        <v>211</v>
      </c>
      <c r="P54" t="s">
        <v>215</v>
      </c>
      <c r="Q54" t="s">
        <v>220</v>
      </c>
      <c r="R54" t="s">
        <v>299</v>
      </c>
    </row>
    <row r="55" spans="1:18">
      <c r="A55">
        <v>54</v>
      </c>
      <c r="C55" t="s">
        <v>26</v>
      </c>
      <c r="D55" t="s">
        <v>39</v>
      </c>
      <c r="E55" t="s">
        <v>209</v>
      </c>
      <c r="F55" s="12" t="s">
        <v>210</v>
      </c>
      <c r="G55" s="12" t="s">
        <v>211</v>
      </c>
      <c r="H55" s="1" t="s">
        <v>212</v>
      </c>
      <c r="I55" s="12" t="s">
        <v>211</v>
      </c>
      <c r="J55" s="12" t="s">
        <v>211</v>
      </c>
      <c r="K55" t="s">
        <v>300</v>
      </c>
      <c r="L55" t="s">
        <v>252</v>
      </c>
      <c r="M55" t="s">
        <v>211</v>
      </c>
      <c r="N55" t="s">
        <v>211</v>
      </c>
      <c r="O55" t="s">
        <v>211</v>
      </c>
      <c r="P55" t="s">
        <v>215</v>
      </c>
      <c r="Q55" t="s">
        <v>216</v>
      </c>
      <c r="R55" t="s">
        <v>301</v>
      </c>
    </row>
    <row r="56" spans="1:18">
      <c r="A56">
        <v>55</v>
      </c>
      <c r="C56" t="s">
        <v>26</v>
      </c>
      <c r="D56" t="s">
        <v>39</v>
      </c>
      <c r="E56" t="s">
        <v>209</v>
      </c>
      <c r="F56" s="12" t="s">
        <v>210</v>
      </c>
      <c r="G56" s="12" t="s">
        <v>211</v>
      </c>
      <c r="H56" s="1" t="s">
        <v>212</v>
      </c>
      <c r="I56" s="12" t="s">
        <v>211</v>
      </c>
      <c r="J56" s="12" t="s">
        <v>211</v>
      </c>
      <c r="K56" t="s">
        <v>300</v>
      </c>
      <c r="L56" t="s">
        <v>254</v>
      </c>
      <c r="M56" t="s">
        <v>211</v>
      </c>
      <c r="N56" t="s">
        <v>211</v>
      </c>
      <c r="O56" t="s">
        <v>211</v>
      </c>
      <c r="P56" t="s">
        <v>215</v>
      </c>
      <c r="Q56" t="s">
        <v>216</v>
      </c>
      <c r="R56" t="s">
        <v>302</v>
      </c>
    </row>
    <row r="57" spans="1:18">
      <c r="A57">
        <v>56</v>
      </c>
      <c r="C57" t="s">
        <v>26</v>
      </c>
      <c r="D57" t="s">
        <v>39</v>
      </c>
      <c r="E57" t="s">
        <v>209</v>
      </c>
      <c r="F57" s="12" t="s">
        <v>210</v>
      </c>
      <c r="G57" s="12" t="s">
        <v>211</v>
      </c>
      <c r="H57" s="1" t="s">
        <v>212</v>
      </c>
      <c r="I57" s="12" t="s">
        <v>211</v>
      </c>
      <c r="J57" s="12" t="s">
        <v>211</v>
      </c>
      <c r="K57" t="s">
        <v>300</v>
      </c>
      <c r="L57" t="s">
        <v>303</v>
      </c>
      <c r="M57" t="s">
        <v>211</v>
      </c>
      <c r="N57" t="s">
        <v>211</v>
      </c>
      <c r="O57" t="s">
        <v>211</v>
      </c>
      <c r="P57" t="s">
        <v>215</v>
      </c>
      <c r="Q57" t="s">
        <v>220</v>
      </c>
      <c r="R57" t="s">
        <v>226</v>
      </c>
    </row>
    <row r="58" spans="1:18">
      <c r="A58">
        <v>57</v>
      </c>
      <c r="C58" t="s">
        <v>26</v>
      </c>
      <c r="D58" t="s">
        <v>39</v>
      </c>
      <c r="E58" t="s">
        <v>209</v>
      </c>
      <c r="F58" s="12" t="s">
        <v>210</v>
      </c>
      <c r="G58" s="12" t="s">
        <v>211</v>
      </c>
      <c r="H58" s="1" t="s">
        <v>212</v>
      </c>
      <c r="I58" s="12" t="s">
        <v>211</v>
      </c>
      <c r="J58" s="12" t="s">
        <v>211</v>
      </c>
      <c r="K58" t="s">
        <v>300</v>
      </c>
      <c r="L58" t="s">
        <v>265</v>
      </c>
      <c r="M58" t="s">
        <v>211</v>
      </c>
      <c r="N58" t="s">
        <v>211</v>
      </c>
      <c r="O58" t="s">
        <v>211</v>
      </c>
      <c r="P58" t="s">
        <v>215</v>
      </c>
      <c r="Q58" t="s">
        <v>220</v>
      </c>
      <c r="R58" t="s">
        <v>304</v>
      </c>
    </row>
    <row r="59" spans="1:18">
      <c r="A59">
        <v>58</v>
      </c>
      <c r="C59" t="s">
        <v>26</v>
      </c>
      <c r="D59" t="s">
        <v>39</v>
      </c>
      <c r="E59" t="s">
        <v>209</v>
      </c>
      <c r="F59" s="12" t="s">
        <v>210</v>
      </c>
      <c r="G59" s="12" t="s">
        <v>211</v>
      </c>
      <c r="H59" s="1" t="s">
        <v>212</v>
      </c>
      <c r="I59" s="12" t="s">
        <v>211</v>
      </c>
      <c r="J59" s="12" t="s">
        <v>211</v>
      </c>
      <c r="K59" t="s">
        <v>300</v>
      </c>
      <c r="L59" t="s">
        <v>266</v>
      </c>
      <c r="M59" t="s">
        <v>211</v>
      </c>
      <c r="N59" t="s">
        <v>211</v>
      </c>
      <c r="O59" t="s">
        <v>211</v>
      </c>
      <c r="P59" t="s">
        <v>215</v>
      </c>
      <c r="Q59" t="s">
        <v>220</v>
      </c>
      <c r="R59" t="s">
        <v>305</v>
      </c>
    </row>
    <row r="60" spans="1:18">
      <c r="A60">
        <v>59</v>
      </c>
      <c r="C60" t="s">
        <v>26</v>
      </c>
      <c r="D60" t="s">
        <v>39</v>
      </c>
      <c r="E60" t="s">
        <v>209</v>
      </c>
      <c r="F60" s="12" t="s">
        <v>210</v>
      </c>
      <c r="G60" s="12" t="s">
        <v>211</v>
      </c>
      <c r="H60" s="1" t="s">
        <v>212</v>
      </c>
      <c r="I60" s="12" t="s">
        <v>211</v>
      </c>
      <c r="J60" s="12" t="s">
        <v>211</v>
      </c>
      <c r="K60" t="s">
        <v>218</v>
      </c>
      <c r="L60" t="s">
        <v>269</v>
      </c>
      <c r="M60" t="s">
        <v>211</v>
      </c>
      <c r="N60" t="s">
        <v>211</v>
      </c>
      <c r="O60" t="s">
        <v>211</v>
      </c>
      <c r="P60" t="s">
        <v>215</v>
      </c>
      <c r="Q60" t="s">
        <v>220</v>
      </c>
      <c r="R60" t="s">
        <v>270</v>
      </c>
    </row>
    <row r="61" spans="1:18">
      <c r="A61">
        <v>60</v>
      </c>
      <c r="B61">
        <v>181</v>
      </c>
      <c r="C61" t="str">
        <f>VLOOKUP($B61,Data!$1:$1048576,4,FALSE)</f>
        <v>Heating</v>
      </c>
      <c r="D61" t="str">
        <f>VLOOKUP($B61,Data!$1:$1048576,7,FALSE)</f>
        <v>Auto signal</v>
      </c>
      <c r="E61" t="str">
        <f>VLOOKUP($B61+1,Data!$1:$1048576,9)</f>
        <v>10000011</v>
      </c>
      <c r="F61" t="str">
        <f>VLOOKUP($B61+1,Data!$1:$1048576,10)</f>
        <v>00000110</v>
      </c>
      <c r="G61" t="str">
        <f>VLOOKUP($B61+1,Data!$1:$1048576,11)</f>
        <v>00000000</v>
      </c>
      <c r="H61" t="str">
        <f>VLOOKUP($B61+1,Data!$1:$1048576,12)</f>
        <v>01110000</v>
      </c>
      <c r="I61" t="str">
        <f>VLOOKUP($B61+1,Data!$1:$1048576,13)</f>
        <v>00000000</v>
      </c>
      <c r="J61" t="str">
        <f>VLOOKUP($B61+1,Data!$1:$1048576,14)</f>
        <v>00000000</v>
      </c>
      <c r="K61" t="str">
        <f>VLOOKUP($B61+1,Data!$1:$1048576,15)</f>
        <v>00001101</v>
      </c>
      <c r="L61" t="str">
        <f>VLOOKUP($B61+1,Data!$1:$1048576,16)</f>
        <v>00010000</v>
      </c>
      <c r="M61" t="str">
        <f>VLOOKUP($B61+1,Data!$1:$1048576,17)</f>
        <v>00000000</v>
      </c>
      <c r="N61" t="str">
        <f>VLOOKUP($B61+1,Data!$1:$1048576,18)</f>
        <v>00000000</v>
      </c>
      <c r="O61" t="str">
        <f>VLOOKUP($B61+1,Data!$1:$1048576,19)</f>
        <v>00000000</v>
      </c>
      <c r="P61" t="str">
        <f>VLOOKUP($B61+1,Data!$1:$1048576,20)</f>
        <v>10000000</v>
      </c>
      <c r="Q61" t="str">
        <f>VLOOKUP($B61+1,Data!$1:$1048576,21)</f>
        <v>00011001</v>
      </c>
      <c r="R61" t="str">
        <f>VLOOKUP($B61+1,Data!$1:$1048576,22)</f>
        <v>11110100</v>
      </c>
    </row>
    <row r="62" spans="1:18">
      <c r="A62">
        <v>61</v>
      </c>
      <c r="B62">
        <v>184</v>
      </c>
      <c r="C62" t="str">
        <f>VLOOKUP($B62,Data!$1:$1048576,4,FALSE)</f>
        <v>Heating</v>
      </c>
      <c r="D62" t="str">
        <f>VLOOKUP($B62,Data!$1:$1048576,7,FALSE)</f>
        <v>Auto signal</v>
      </c>
      <c r="E62" t="str">
        <f>VLOOKUP($B62+1,Data!$1:$1048576,9)</f>
        <v>10000011</v>
      </c>
      <c r="F62" t="str">
        <f>VLOOKUP($B62+1,Data!$1:$1048576,10)</f>
        <v>00000110</v>
      </c>
      <c r="G62" t="str">
        <f>VLOOKUP($B62+1,Data!$1:$1048576,11)</f>
        <v>00000000</v>
      </c>
      <c r="H62" t="str">
        <f>VLOOKUP($B62+1,Data!$1:$1048576,12)</f>
        <v>01110000</v>
      </c>
      <c r="I62" t="str">
        <f>VLOOKUP($B62+1,Data!$1:$1048576,13)</f>
        <v>00000000</v>
      </c>
      <c r="J62" t="str">
        <f>VLOOKUP($B62+1,Data!$1:$1048576,14)</f>
        <v>00000000</v>
      </c>
      <c r="K62" t="str">
        <f>VLOOKUP($B62+1,Data!$1:$1048576,15)</f>
        <v>00001101</v>
      </c>
      <c r="L62" t="str">
        <f>VLOOKUP($B62+1,Data!$1:$1048576,16)</f>
        <v>00011001</v>
      </c>
      <c r="M62" t="str">
        <f>VLOOKUP($B62+1,Data!$1:$1048576,17)</f>
        <v>00000000</v>
      </c>
      <c r="N62" t="str">
        <f>VLOOKUP($B62+1,Data!$1:$1048576,18)</f>
        <v>00000000</v>
      </c>
      <c r="O62" t="str">
        <f>VLOOKUP($B62+1,Data!$1:$1048576,19)</f>
        <v>00000000</v>
      </c>
      <c r="P62" t="str">
        <f>VLOOKUP($B62+1,Data!$1:$1048576,20)</f>
        <v>10000000</v>
      </c>
      <c r="Q62" t="str">
        <f>VLOOKUP($B62+1,Data!$1:$1048576,21)</f>
        <v>00011001</v>
      </c>
      <c r="R62" t="str">
        <f>VLOOKUP($B62+1,Data!$1:$1048576,22)</f>
        <v>11111101</v>
      </c>
    </row>
    <row r="63" spans="1:18">
      <c r="A63">
        <v>62</v>
      </c>
      <c r="B63">
        <v>187</v>
      </c>
      <c r="C63" t="str">
        <f>VLOOKUP($B63,Data!$1:$1048576,4,FALSE)</f>
        <v>Heating</v>
      </c>
      <c r="D63" t="str">
        <f>VLOOKUP($B63,Data!$1:$1048576,7,FALSE)</f>
        <v>Auto signal</v>
      </c>
      <c r="E63" t="str">
        <f>VLOOKUP($B63+1,Data!$1:$1048576,9)</f>
        <v>10000011</v>
      </c>
      <c r="F63" t="str">
        <f>VLOOKUP($B63+1,Data!$1:$1048576,10)</f>
        <v>00000110</v>
      </c>
      <c r="G63" t="str">
        <f>VLOOKUP($B63+1,Data!$1:$1048576,11)</f>
        <v>00000000</v>
      </c>
      <c r="H63" t="str">
        <f>VLOOKUP($B63+1,Data!$1:$1048576,12)</f>
        <v>01110000</v>
      </c>
      <c r="I63" t="str">
        <f>VLOOKUP($B63+1,Data!$1:$1048576,13)</f>
        <v>00000000</v>
      </c>
      <c r="J63" t="str">
        <f>VLOOKUP($B63+1,Data!$1:$1048576,14)</f>
        <v>00000000</v>
      </c>
      <c r="K63" t="str">
        <f>VLOOKUP($B63+1,Data!$1:$1048576,15)</f>
        <v>00001101</v>
      </c>
      <c r="L63" t="str">
        <f>VLOOKUP($B63+1,Data!$1:$1048576,16)</f>
        <v>00100010</v>
      </c>
      <c r="M63" t="str">
        <f>VLOOKUP($B63+1,Data!$1:$1048576,17)</f>
        <v>00000000</v>
      </c>
      <c r="N63" t="str">
        <f>VLOOKUP($B63+1,Data!$1:$1048576,18)</f>
        <v>00000000</v>
      </c>
      <c r="O63" t="str">
        <f>VLOOKUP($B63+1,Data!$1:$1048576,19)</f>
        <v>00000000</v>
      </c>
      <c r="P63" t="str">
        <f>VLOOKUP($B63+1,Data!$1:$1048576,20)</f>
        <v>10000000</v>
      </c>
      <c r="Q63" t="str">
        <f>VLOOKUP($B63+1,Data!$1:$1048576,21)</f>
        <v>00011001</v>
      </c>
      <c r="R63" t="str">
        <f>VLOOKUP($B63+1,Data!$1:$1048576,22)</f>
        <v>11000110</v>
      </c>
    </row>
    <row r="64" spans="1:18">
      <c r="A64">
        <v>63</v>
      </c>
      <c r="B64">
        <v>190</v>
      </c>
      <c r="C64" t="str">
        <f>VLOOKUP($B64,Data!$1:$1048576,4,FALSE)</f>
        <v>Heating</v>
      </c>
      <c r="D64" t="str">
        <f>VLOOKUP($B64,Data!$1:$1048576,7,FALSE)</f>
        <v>Auto signal</v>
      </c>
      <c r="E64" t="str">
        <f>VLOOKUP($B64+1,Data!$1:$1048576,9)</f>
        <v>10000011</v>
      </c>
      <c r="F64" t="str">
        <f>VLOOKUP($B64+1,Data!$1:$1048576,10)</f>
        <v>00000110</v>
      </c>
      <c r="G64" t="str">
        <f>VLOOKUP($B64+1,Data!$1:$1048576,11)</f>
        <v>00000000</v>
      </c>
      <c r="H64" t="str">
        <f>VLOOKUP($B64+1,Data!$1:$1048576,12)</f>
        <v>01110000</v>
      </c>
      <c r="I64" t="str">
        <f>VLOOKUP($B64+1,Data!$1:$1048576,13)</f>
        <v>00000000</v>
      </c>
      <c r="J64" t="str">
        <f>VLOOKUP($B64+1,Data!$1:$1048576,14)</f>
        <v>00000000</v>
      </c>
      <c r="K64" t="str">
        <f>VLOOKUP($B64+1,Data!$1:$1048576,15)</f>
        <v>00001101</v>
      </c>
      <c r="L64" t="str">
        <f>VLOOKUP($B64+1,Data!$1:$1048576,16)</f>
        <v>00101011</v>
      </c>
      <c r="M64" t="str">
        <f>VLOOKUP($B64+1,Data!$1:$1048576,17)</f>
        <v>00000000</v>
      </c>
      <c r="N64" t="str">
        <f>VLOOKUP($B64+1,Data!$1:$1048576,18)</f>
        <v>00000000</v>
      </c>
      <c r="O64" t="str">
        <f>VLOOKUP($B64+1,Data!$1:$1048576,19)</f>
        <v>00000000</v>
      </c>
      <c r="P64" t="str">
        <f>VLOOKUP($B64+1,Data!$1:$1048576,20)</f>
        <v>10000000</v>
      </c>
      <c r="Q64" t="str">
        <f>VLOOKUP($B64+1,Data!$1:$1048576,21)</f>
        <v>00011001</v>
      </c>
      <c r="R64" t="str">
        <f>VLOOKUP($B64+1,Data!$1:$1048576,22)</f>
        <v>11001111</v>
      </c>
    </row>
    <row r="65" spans="1:18">
      <c r="A65">
        <v>64</v>
      </c>
      <c r="B65">
        <v>193</v>
      </c>
      <c r="C65" t="str">
        <f>VLOOKUP($B65,Data!$1:$1048576,4,FALSE)</f>
        <v>Heating</v>
      </c>
      <c r="D65" t="str">
        <f>VLOOKUP($B65,Data!$1:$1048576,7,FALSE)</f>
        <v>Auto signal</v>
      </c>
      <c r="E65" t="str">
        <f>VLOOKUP($B65+1,Data!$1:$1048576,9)</f>
        <v>10000011</v>
      </c>
      <c r="F65" t="str">
        <f>VLOOKUP($B65+1,Data!$1:$1048576,10)</f>
        <v>00000110</v>
      </c>
      <c r="G65" t="str">
        <f>VLOOKUP($B65+1,Data!$1:$1048576,11)</f>
        <v>00000000</v>
      </c>
      <c r="H65" t="str">
        <f>VLOOKUP($B65+1,Data!$1:$1048576,12)</f>
        <v>01110000</v>
      </c>
      <c r="I65" t="str">
        <f>VLOOKUP($B65+1,Data!$1:$1048576,13)</f>
        <v>00000000</v>
      </c>
      <c r="J65" t="str">
        <f>VLOOKUP($B65+1,Data!$1:$1048576,14)</f>
        <v>00000000</v>
      </c>
      <c r="K65" t="str">
        <f>VLOOKUP($B65+1,Data!$1:$1048576,15)</f>
        <v>00001110</v>
      </c>
      <c r="L65" t="str">
        <f>VLOOKUP($B65+1,Data!$1:$1048576,16)</f>
        <v>00000001</v>
      </c>
      <c r="M65" t="str">
        <f>VLOOKUP($B65+1,Data!$1:$1048576,17)</f>
        <v>00000000</v>
      </c>
      <c r="N65" t="str">
        <f>VLOOKUP($B65+1,Data!$1:$1048576,18)</f>
        <v>00000000</v>
      </c>
      <c r="O65" t="str">
        <f>VLOOKUP($B65+1,Data!$1:$1048576,19)</f>
        <v>00000000</v>
      </c>
      <c r="P65" t="str">
        <f>VLOOKUP($B65+1,Data!$1:$1048576,20)</f>
        <v>10000000</v>
      </c>
      <c r="Q65" t="str">
        <f>VLOOKUP($B65+1,Data!$1:$1048576,21)</f>
        <v>00011001</v>
      </c>
      <c r="R65" t="str">
        <f>VLOOKUP($B65+1,Data!$1:$1048576,22)</f>
        <v>11100110</v>
      </c>
    </row>
  </sheetData>
  <autoFilter ref="C1:R60" xr:uid="{8C43EB23-408D-4E87-843C-6E5507DA46B8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Michał Pławsiuk</dc:creator>
  <cp:keywords/>
  <dc:description/>
  <cp:lastModifiedBy>Michał Pławsiuk</cp:lastModifiedBy>
  <cp:revision/>
  <dcterms:created xsi:type="dcterms:W3CDTF">2022-02-01T12:50:30Z</dcterms:created>
  <dcterms:modified xsi:type="dcterms:W3CDTF">2022-12-05T00:08:54Z</dcterms:modified>
  <cp:category/>
  <cp:contentStatus/>
</cp:coreProperties>
</file>