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erial Angles Zatz\"/>
    </mc:Choice>
  </mc:AlternateContent>
  <xr:revisionPtr revIDLastSave="0" documentId="13_ncr:1_{F22152BE-8252-4B91-BCEE-22972066D185}" xr6:coauthVersionLast="36" xr6:coauthVersionMax="36" xr10:uidLastSave="{00000000-0000-0000-0000-000000000000}"/>
  <bookViews>
    <workbookView xWindow="0" yWindow="0" windowWidth="7037" windowHeight="1560" xr2:uid="{35362261-2249-4F10-A8E3-C17D19940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26" i="1" l="1"/>
  <c r="M202" i="1"/>
  <c r="M174" i="1"/>
  <c r="M150" i="1"/>
  <c r="M122" i="1"/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26" i="1"/>
  <c r="J202" i="1"/>
  <c r="J174" i="1"/>
  <c r="J150" i="1"/>
  <c r="J122" i="1"/>
  <c r="J96" i="1"/>
  <c r="J70" i="1"/>
  <c r="J46" i="1"/>
  <c r="J22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I117" i="1" s="1"/>
  <c r="F118" i="1"/>
  <c r="G118" i="1"/>
  <c r="F119" i="1"/>
  <c r="G119" i="1"/>
  <c r="F120" i="1"/>
  <c r="G120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51" i="1"/>
  <c r="G151" i="1"/>
  <c r="F152" i="1"/>
  <c r="G152" i="1"/>
  <c r="F153" i="1"/>
  <c r="G153" i="1"/>
  <c r="F154" i="1"/>
  <c r="G154" i="1"/>
  <c r="F155" i="1"/>
  <c r="I155" i="1" s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I190" i="1" s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I209" i="1" s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I220" i="1" s="1"/>
  <c r="G221" i="1"/>
  <c r="F222" i="1"/>
  <c r="G222" i="1"/>
  <c r="F223" i="1"/>
  <c r="G223" i="1"/>
  <c r="F224" i="1"/>
  <c r="G224" i="1"/>
  <c r="F227" i="1"/>
  <c r="G227" i="1"/>
  <c r="F228" i="1"/>
  <c r="G228" i="1"/>
  <c r="F229" i="1"/>
  <c r="G229" i="1"/>
  <c r="F230" i="1"/>
  <c r="G230" i="1"/>
  <c r="F231" i="1"/>
  <c r="G231" i="1"/>
  <c r="I231" i="1" s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I239" i="1" s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G226" i="1"/>
  <c r="F226" i="1"/>
  <c r="I226" i="1" s="1"/>
  <c r="G202" i="1"/>
  <c r="F202" i="1"/>
  <c r="G174" i="1"/>
  <c r="F174" i="1"/>
  <c r="I174" i="1" s="1"/>
  <c r="G150" i="1"/>
  <c r="F150" i="1"/>
  <c r="G122" i="1"/>
  <c r="F122" i="1"/>
  <c r="I122" i="1" s="1"/>
  <c r="G96" i="1"/>
  <c r="F96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I82" i="1" s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G70" i="1"/>
  <c r="F70" i="1"/>
  <c r="F47" i="1"/>
  <c r="I47" i="1" s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G46" i="1"/>
  <c r="F46" i="1"/>
  <c r="I46" i="1" s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G22" i="1"/>
  <c r="F22" i="1"/>
  <c r="F20" i="1"/>
  <c r="G20" i="1"/>
  <c r="F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F5" i="1"/>
  <c r="G5" i="1"/>
  <c r="F6" i="1"/>
  <c r="G6" i="1"/>
  <c r="F7" i="1"/>
  <c r="G7" i="1"/>
  <c r="F8" i="1"/>
  <c r="G8" i="1"/>
  <c r="F9" i="1"/>
  <c r="I8" i="1" s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I16" i="1" s="1"/>
  <c r="G17" i="1"/>
  <c r="F18" i="1"/>
  <c r="G18" i="1"/>
  <c r="G19" i="1"/>
  <c r="J4" i="1"/>
  <c r="G4" i="1"/>
  <c r="F4" i="1"/>
  <c r="J3" i="1"/>
  <c r="G3" i="1"/>
  <c r="F3" i="1"/>
  <c r="J2" i="1"/>
  <c r="G2" i="1"/>
  <c r="F2" i="1"/>
  <c r="I4" i="1" l="1"/>
  <c r="I22" i="1"/>
  <c r="I41" i="1"/>
  <c r="I37" i="1"/>
  <c r="I33" i="1"/>
  <c r="I29" i="1"/>
  <c r="I25" i="1"/>
  <c r="I66" i="1"/>
  <c r="I62" i="1"/>
  <c r="I58" i="1"/>
  <c r="I54" i="1"/>
  <c r="I52" i="1"/>
  <c r="I48" i="1"/>
  <c r="I93" i="1"/>
  <c r="I89" i="1"/>
  <c r="I85" i="1"/>
  <c r="I81" i="1"/>
  <c r="I77" i="1"/>
  <c r="I71" i="1"/>
  <c r="I243" i="1"/>
  <c r="I237" i="1"/>
  <c r="I233" i="1"/>
  <c r="I227" i="1"/>
  <c r="I211" i="1"/>
  <c r="I192" i="1"/>
  <c r="I183" i="1"/>
  <c r="I179" i="1"/>
  <c r="I175" i="1"/>
  <c r="I165" i="1"/>
  <c r="I157" i="1"/>
  <c r="I145" i="1"/>
  <c r="I141" i="1"/>
  <c r="I137" i="1"/>
  <c r="I133" i="1"/>
  <c r="I129" i="1"/>
  <c r="I125" i="1"/>
  <c r="I123" i="1"/>
  <c r="I119" i="1"/>
  <c r="I111" i="1"/>
  <c r="I103" i="1"/>
  <c r="I63" i="1"/>
  <c r="I55" i="1"/>
  <c r="I90" i="1"/>
  <c r="I218" i="1"/>
  <c r="I216" i="1"/>
  <c r="I198" i="1"/>
  <c r="I136" i="1"/>
  <c r="I128" i="1"/>
  <c r="I7" i="1"/>
  <c r="I43" i="1"/>
  <c r="I39" i="1"/>
  <c r="I35" i="1"/>
  <c r="I31" i="1"/>
  <c r="I27" i="1"/>
  <c r="I23" i="1"/>
  <c r="I64" i="1"/>
  <c r="I60" i="1"/>
  <c r="I56" i="1"/>
  <c r="I50" i="1"/>
  <c r="I70" i="1"/>
  <c r="I91" i="1"/>
  <c r="I87" i="1"/>
  <c r="I83" i="1"/>
  <c r="I79" i="1"/>
  <c r="I75" i="1"/>
  <c r="I73" i="1"/>
  <c r="I245" i="1"/>
  <c r="I241" i="1"/>
  <c r="I235" i="1"/>
  <c r="I229" i="1"/>
  <c r="I223" i="1"/>
  <c r="I214" i="1"/>
  <c r="I203" i="1"/>
  <c r="I185" i="1"/>
  <c r="I181" i="1"/>
  <c r="I177" i="1"/>
  <c r="I171" i="1"/>
  <c r="I163" i="1"/>
  <c r="I147" i="1"/>
  <c r="I143" i="1"/>
  <c r="I139" i="1"/>
  <c r="I135" i="1"/>
  <c r="I131" i="1"/>
  <c r="I127" i="1"/>
  <c r="I109" i="1"/>
  <c r="I101" i="1"/>
  <c r="I28" i="1"/>
  <c r="I222" i="1"/>
  <c r="I182" i="1"/>
  <c r="I144" i="1"/>
  <c r="I74" i="1"/>
  <c r="I36" i="1"/>
  <c r="I13" i="1"/>
  <c r="I12" i="1"/>
  <c r="I9" i="1"/>
  <c r="I38" i="1"/>
  <c r="I30" i="1"/>
  <c r="I65" i="1"/>
  <c r="I57" i="1"/>
  <c r="I49" i="1"/>
  <c r="I92" i="1"/>
  <c r="I84" i="1"/>
  <c r="I76" i="1"/>
  <c r="I96" i="1"/>
  <c r="I150" i="1"/>
  <c r="I202" i="1"/>
  <c r="I184" i="1"/>
  <c r="I176" i="1"/>
  <c r="I146" i="1"/>
  <c r="I138" i="1"/>
  <c r="I130" i="1"/>
  <c r="I42" i="1"/>
  <c r="I40" i="1"/>
  <c r="I34" i="1"/>
  <c r="I32" i="1"/>
  <c r="I26" i="1"/>
  <c r="I24" i="1"/>
  <c r="I67" i="1"/>
  <c r="I61" i="1"/>
  <c r="I59" i="1"/>
  <c r="I53" i="1"/>
  <c r="I51" i="1"/>
  <c r="I88" i="1"/>
  <c r="I86" i="1"/>
  <c r="I80" i="1"/>
  <c r="I78" i="1"/>
  <c r="I72" i="1"/>
  <c r="I244" i="1"/>
  <c r="I242" i="1"/>
  <c r="I240" i="1"/>
  <c r="I238" i="1"/>
  <c r="I236" i="1"/>
  <c r="I234" i="1"/>
  <c r="I232" i="1"/>
  <c r="I230" i="1"/>
  <c r="I228" i="1"/>
  <c r="I221" i="1"/>
  <c r="I219" i="1"/>
  <c r="I217" i="1"/>
  <c r="I215" i="1"/>
  <c r="I213" i="1"/>
  <c r="I186" i="1"/>
  <c r="I180" i="1"/>
  <c r="I178" i="1"/>
  <c r="I142" i="1"/>
  <c r="I140" i="1"/>
  <c r="I134" i="1"/>
  <c r="I132" i="1"/>
  <c r="I126" i="1"/>
  <c r="I124" i="1"/>
  <c r="I15" i="1"/>
  <c r="I212" i="1"/>
  <c r="I210" i="1"/>
  <c r="I208" i="1"/>
  <c r="I206" i="1"/>
  <c r="I204" i="1"/>
  <c r="I199" i="1"/>
  <c r="I197" i="1"/>
  <c r="I195" i="1"/>
  <c r="I193" i="1"/>
  <c r="I191" i="1"/>
  <c r="I189" i="1"/>
  <c r="I187" i="1"/>
  <c r="I170" i="1"/>
  <c r="I168" i="1"/>
  <c r="I166" i="1"/>
  <c r="I164" i="1"/>
  <c r="I162" i="1"/>
  <c r="I160" i="1"/>
  <c r="I158" i="1"/>
  <c r="I156" i="1"/>
  <c r="I154" i="1"/>
  <c r="I152" i="1"/>
  <c r="I118" i="1"/>
  <c r="I116" i="1"/>
  <c r="I114" i="1"/>
  <c r="I112" i="1"/>
  <c r="I110" i="1"/>
  <c r="I108" i="1"/>
  <c r="I106" i="1"/>
  <c r="I104" i="1"/>
  <c r="I102" i="1"/>
  <c r="I100" i="1"/>
  <c r="I98" i="1"/>
  <c r="I205" i="1"/>
  <c r="I194" i="1"/>
  <c r="I167" i="1"/>
  <c r="I159" i="1"/>
  <c r="I151" i="1"/>
  <c r="I113" i="1"/>
  <c r="I105" i="1"/>
  <c r="I97" i="1"/>
  <c r="I3" i="1"/>
  <c r="I5" i="1"/>
  <c r="I2" i="1"/>
  <c r="I17" i="1"/>
  <c r="I11" i="1"/>
  <c r="I207" i="1"/>
  <c r="I196" i="1"/>
  <c r="I188" i="1"/>
  <c r="I169" i="1"/>
  <c r="I161" i="1"/>
  <c r="I153" i="1"/>
  <c r="I115" i="1"/>
  <c r="I107" i="1"/>
  <c r="I99" i="1"/>
  <c r="I19" i="1"/>
  <c r="I18" i="1"/>
  <c r="I14" i="1"/>
  <c r="I10" i="1"/>
  <c r="I6" i="1"/>
  <c r="L46" i="1" l="1"/>
  <c r="N70" i="1"/>
  <c r="O70" i="1" s="1"/>
  <c r="L122" i="1"/>
  <c r="N174" i="1"/>
  <c r="O174" i="1" s="1"/>
  <c r="L226" i="1"/>
  <c r="L22" i="1"/>
  <c r="N226" i="1"/>
  <c r="O226" i="1" s="1"/>
  <c r="N22" i="1"/>
  <c r="O22" i="1" s="1"/>
  <c r="M22" i="1" s="1"/>
  <c r="L202" i="1"/>
  <c r="N202" i="1"/>
  <c r="O202" i="1" s="1"/>
  <c r="N122" i="1"/>
  <c r="O122" i="1" s="1"/>
  <c r="L150" i="1"/>
  <c r="N150" i="1"/>
  <c r="O150" i="1" s="1"/>
  <c r="N46" i="1"/>
  <c r="O46" i="1" s="1"/>
  <c r="M46" i="1" s="1"/>
  <c r="L174" i="1"/>
  <c r="L70" i="1"/>
  <c r="M70" i="1" s="1"/>
  <c r="L2" i="1"/>
  <c r="N2" i="1"/>
  <c r="O2" i="1" s="1"/>
  <c r="L96" i="1"/>
  <c r="N96" i="1"/>
  <c r="O96" i="1" s="1"/>
  <c r="M96" i="1" l="1"/>
  <c r="M2" i="1"/>
</calcChain>
</file>

<file path=xl/sharedStrings.xml><?xml version="1.0" encoding="utf-8"?>
<sst xmlns="http://schemas.openxmlformats.org/spreadsheetml/2006/main" count="251" uniqueCount="25">
  <si>
    <t>pt1_cam1_X</t>
  </si>
  <si>
    <t>pt1_cam1_Y</t>
  </si>
  <si>
    <t>pt2_cam1_X</t>
  </si>
  <si>
    <t>pt2_cam1_Y</t>
  </si>
  <si>
    <t>wristx</t>
  </si>
  <si>
    <t>wristy</t>
  </si>
  <si>
    <t>stroke</t>
  </si>
  <si>
    <t>wristang</t>
  </si>
  <si>
    <t>length</t>
  </si>
  <si>
    <t>run</t>
  </si>
  <si>
    <t>vel</t>
  </si>
  <si>
    <t>freq</t>
  </si>
  <si>
    <t>murre_0103o</t>
  </si>
  <si>
    <t>murre_120_farleft</t>
  </si>
  <si>
    <t>murre_120_farright</t>
  </si>
  <si>
    <t>murre_120_secondleft</t>
  </si>
  <si>
    <t>murre_dz100_066_6thfromleft</t>
  </si>
  <si>
    <t>murre_dz100_066_bottomright</t>
  </si>
  <si>
    <t>murre_dz100_066_farright</t>
  </si>
  <si>
    <t>murre_dz100_066_leftbottom</t>
  </si>
  <si>
    <t>murre_dz100_066_topleft</t>
  </si>
  <si>
    <t>murre_dz100_066_toprowfarright</t>
  </si>
  <si>
    <t>average amp</t>
  </si>
  <si>
    <t>#wb</t>
  </si>
  <si>
    <t>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</si>
</sst>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765D-287E-4450-B1D7-DAC85CD4C13B}">
  <dimension ref="A1:P246"/>
  <sheetViews>
    <sheetView tabSelected="1" topLeftCell="F1" zoomScale="85" zoomScaleNormal="85" workbookViewId="0">
      <pane ySplit="1" topLeftCell="A2" activePane="bottomLeft" state="frozen"/>
      <selection activeCell="B1" sqref="B1"/>
      <selection pane="bottomLeft" activeCell="K10" sqref="K10"/>
    </sheetView>
  </sheetViews>
  <sheetFormatPr defaultRowHeight="14.6" x14ac:dyDescent="0.4"/>
  <cols>
    <col min="11" max="11" width="29.69140625" bestFit="1" customWidth="1"/>
    <col min="12" max="12" width="12.0742187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22</v>
      </c>
      <c r="M1" s="1" t="s">
        <v>10</v>
      </c>
      <c r="N1" s="1" t="s">
        <v>23</v>
      </c>
      <c r="O1" s="1" t="s">
        <v>11</v>
      </c>
      <c r="P1" s="1" t="s">
        <v>24</v>
      </c>
    </row>
    <row r="2" spans="1:16" x14ac:dyDescent="0.4">
      <c r="A2">
        <v>595</v>
      </c>
      <c r="B2">
        <v>327.61835100000002</v>
      </c>
      <c r="C2">
        <v>200.492233</v>
      </c>
      <c r="D2">
        <v>316.92416300000002</v>
      </c>
      <c r="E2">
        <v>207.52285800000001</v>
      </c>
      <c r="F2">
        <f>D2-B2</f>
        <v>-10.694187999999997</v>
      </c>
      <c r="G2">
        <f>E2-C2</f>
        <v>7.0306250000000148</v>
      </c>
      <c r="I2">
        <f>DEGREES(ACOS(SUMPRODUCT(F2:G2,F3:G3)/SQRT(SUMSQ(F2:G2))/SQRT(SUMSQ(F3:G3))))</f>
        <v>60.472861586093003</v>
      </c>
      <c r="J2">
        <f>A3-A2</f>
        <v>5</v>
      </c>
      <c r="K2" t="s">
        <v>12</v>
      </c>
      <c r="L2">
        <f>AVERAGE(I2:I19)</f>
        <v>74.255147708837853</v>
      </c>
      <c r="M2">
        <f>L2/(1/O2*0.5)</f>
        <v>861.45552651633693</v>
      </c>
      <c r="N2">
        <f>COUNT(I2:I19)/2</f>
        <v>9</v>
      </c>
      <c r="O2">
        <f>N2/(SUM(J2:J19)/P2)</f>
        <v>5.8006451612903218</v>
      </c>
      <c r="P2">
        <v>59.94</v>
      </c>
    </row>
    <row r="3" spans="1:16" x14ac:dyDescent="0.4">
      <c r="A3">
        <v>600</v>
      </c>
      <c r="B3">
        <v>347.81848500000001</v>
      </c>
      <c r="C3">
        <v>194.10075499999999</v>
      </c>
      <c r="D3">
        <v>340.47933599999999</v>
      </c>
      <c r="E3">
        <v>190.336884</v>
      </c>
      <c r="F3">
        <f>D3-B3</f>
        <v>-7.3391490000000204</v>
      </c>
      <c r="G3">
        <f>E3-C3</f>
        <v>-3.7638709999999946</v>
      </c>
      <c r="I3">
        <f t="shared" ref="I3:I4" si="0">DEGREES(ACOS(SUMPRODUCT(F3:G3,F4:G4)/SQRT(SUMSQ(F3:G3))/SQRT(SUMSQ(F4:G4))))</f>
        <v>70.243615931380219</v>
      </c>
      <c r="J3">
        <f t="shared" ref="J3:J19" si="1">A4-A3</f>
        <v>5</v>
      </c>
      <c r="K3" t="s">
        <v>12</v>
      </c>
    </row>
    <row r="4" spans="1:16" x14ac:dyDescent="0.4">
      <c r="A4">
        <v>605</v>
      </c>
      <c r="B4">
        <v>367.73903200000001</v>
      </c>
      <c r="C4">
        <v>194.455837</v>
      </c>
      <c r="D4">
        <v>360.67946999999998</v>
      </c>
      <c r="E4">
        <v>201.06036399999999</v>
      </c>
      <c r="F4">
        <f t="shared" ref="F4:G4" si="2">D4-B4</f>
        <v>-7.0595620000000281</v>
      </c>
      <c r="G4">
        <f t="shared" si="2"/>
        <v>6.6045269999999903</v>
      </c>
      <c r="I4">
        <f t="shared" si="0"/>
        <v>79.062138839398941</v>
      </c>
      <c r="J4">
        <f t="shared" si="1"/>
        <v>5</v>
      </c>
      <c r="K4" t="s">
        <v>12</v>
      </c>
    </row>
    <row r="5" spans="1:16" x14ac:dyDescent="0.4">
      <c r="A5">
        <v>610</v>
      </c>
      <c r="B5">
        <v>377.31487399999997</v>
      </c>
      <c r="C5">
        <v>191.18908099999999</v>
      </c>
      <c r="D5">
        <v>370.46500200000003</v>
      </c>
      <c r="E5">
        <v>186.21793199999999</v>
      </c>
      <c r="F5">
        <f t="shared" ref="F5:F18" si="3">D5-B5</f>
        <v>-6.849871999999948</v>
      </c>
      <c r="G5">
        <f t="shared" ref="G5:G19" si="4">E5-C5</f>
        <v>-4.9711489999999969</v>
      </c>
      <c r="I5">
        <f t="shared" ref="I5:I19" si="5">DEGREES(ACOS(SUMPRODUCT(F5:G5,F6:G6)/SQRT(SUMSQ(F5:G5))/SQRT(SUMSQ(F6:G6))))</f>
        <v>75.641928370995515</v>
      </c>
      <c r="J5">
        <f t="shared" si="1"/>
        <v>5</v>
      </c>
      <c r="K5" t="s">
        <v>12</v>
      </c>
    </row>
    <row r="6" spans="1:16" x14ac:dyDescent="0.4">
      <c r="A6">
        <v>615</v>
      </c>
      <c r="B6">
        <v>387.58968299999998</v>
      </c>
      <c r="C6">
        <v>196.089214</v>
      </c>
      <c r="D6">
        <v>380.73980999999998</v>
      </c>
      <c r="E6">
        <v>201.77052800000001</v>
      </c>
      <c r="F6">
        <f t="shared" si="3"/>
        <v>-6.8498730000000023</v>
      </c>
      <c r="G6">
        <f t="shared" si="4"/>
        <v>5.6813140000000146</v>
      </c>
      <c r="I6">
        <f t="shared" si="5"/>
        <v>76.705931619860777</v>
      </c>
      <c r="J6">
        <f t="shared" si="1"/>
        <v>5</v>
      </c>
      <c r="K6" t="s">
        <v>12</v>
      </c>
    </row>
    <row r="7" spans="1:16" x14ac:dyDescent="0.4">
      <c r="A7">
        <v>620</v>
      </c>
      <c r="B7">
        <v>389.579094</v>
      </c>
      <c r="C7">
        <v>196.35414499999999</v>
      </c>
      <c r="D7">
        <v>383.30392699999999</v>
      </c>
      <c r="E7">
        <v>191.61971700000001</v>
      </c>
      <c r="F7">
        <f t="shared" si="3"/>
        <v>-6.2751670000000104</v>
      </c>
      <c r="G7">
        <f t="shared" si="4"/>
        <v>-4.7344279999999799</v>
      </c>
      <c r="I7">
        <f t="shared" si="5"/>
        <v>84.44313869401671</v>
      </c>
      <c r="J7">
        <f t="shared" si="1"/>
        <v>5</v>
      </c>
      <c r="K7" t="s">
        <v>12</v>
      </c>
    </row>
    <row r="8" spans="1:16" x14ac:dyDescent="0.4">
      <c r="A8">
        <v>625</v>
      </c>
      <c r="B8">
        <v>393.43117599999999</v>
      </c>
      <c r="C8">
        <v>201.404202</v>
      </c>
      <c r="D8">
        <v>387.28026999999997</v>
      </c>
      <c r="E8">
        <v>208.095527</v>
      </c>
      <c r="F8">
        <f t="shared" si="3"/>
        <v>-6.1509060000000204</v>
      </c>
      <c r="G8">
        <f t="shared" si="4"/>
        <v>6.6913250000000062</v>
      </c>
      <c r="I8">
        <f t="shared" si="5"/>
        <v>78.088064459160421</v>
      </c>
      <c r="J8">
        <f t="shared" si="1"/>
        <v>6</v>
      </c>
      <c r="K8" t="s">
        <v>12</v>
      </c>
    </row>
    <row r="9" spans="1:16" x14ac:dyDescent="0.4">
      <c r="A9">
        <v>631</v>
      </c>
      <c r="B9">
        <v>383.17245400000002</v>
      </c>
      <c r="C9">
        <v>201.57310699999999</v>
      </c>
      <c r="D9">
        <v>374.94363199999998</v>
      </c>
      <c r="E9">
        <v>196.691385</v>
      </c>
      <c r="F9">
        <f t="shared" si="3"/>
        <v>-8.2288220000000365</v>
      </c>
      <c r="G9">
        <f t="shared" si="4"/>
        <v>-4.8817219999999963</v>
      </c>
      <c r="I9">
        <f t="shared" si="5"/>
        <v>68.995528609411053</v>
      </c>
      <c r="J9">
        <f t="shared" si="1"/>
        <v>5</v>
      </c>
      <c r="K9" t="s">
        <v>12</v>
      </c>
    </row>
    <row r="10" spans="1:16" x14ac:dyDescent="0.4">
      <c r="A10">
        <v>636</v>
      </c>
      <c r="B10">
        <v>368.97911800000003</v>
      </c>
      <c r="C10">
        <v>208.75541000000001</v>
      </c>
      <c r="D10">
        <v>361.026431</v>
      </c>
      <c r="E10">
        <v>215.03992500000001</v>
      </c>
      <c r="F10">
        <f t="shared" si="3"/>
        <v>-7.9526870000000258</v>
      </c>
      <c r="G10">
        <f t="shared" si="4"/>
        <v>6.284514999999999</v>
      </c>
      <c r="I10">
        <f t="shared" si="5"/>
        <v>68.531643183806864</v>
      </c>
      <c r="J10">
        <f t="shared" si="1"/>
        <v>7</v>
      </c>
      <c r="K10" t="s">
        <v>12</v>
      </c>
    </row>
    <row r="11" spans="1:16" x14ac:dyDescent="0.4">
      <c r="A11">
        <v>643</v>
      </c>
      <c r="B11">
        <v>332.94837200000001</v>
      </c>
      <c r="C11">
        <v>208.68800100000001</v>
      </c>
      <c r="D11">
        <v>321.63960900000001</v>
      </c>
      <c r="E11">
        <v>202.10230799999999</v>
      </c>
      <c r="F11">
        <f t="shared" si="3"/>
        <v>-11.308762999999999</v>
      </c>
      <c r="G11">
        <f t="shared" si="4"/>
        <v>-6.5856930000000204</v>
      </c>
      <c r="I11">
        <f t="shared" si="5"/>
        <v>68.350208179444778</v>
      </c>
      <c r="J11">
        <f t="shared" si="1"/>
        <v>3</v>
      </c>
      <c r="K11" t="s">
        <v>12</v>
      </c>
    </row>
    <row r="12" spans="1:16" x14ac:dyDescent="0.4">
      <c r="A12">
        <v>646</v>
      </c>
      <c r="B12">
        <v>319.84675600000003</v>
      </c>
      <c r="C12">
        <v>209.66884899999999</v>
      </c>
      <c r="D12">
        <v>310.74458099999998</v>
      </c>
      <c r="E12">
        <v>216.81502699999999</v>
      </c>
      <c r="F12">
        <f t="shared" si="3"/>
        <v>-9.1021750000000452</v>
      </c>
      <c r="G12">
        <f t="shared" si="4"/>
        <v>7.1461779999999919</v>
      </c>
      <c r="I12">
        <f t="shared" si="5"/>
        <v>81.827953419392941</v>
      </c>
      <c r="J12">
        <f t="shared" si="1"/>
        <v>7</v>
      </c>
      <c r="K12" t="s">
        <v>12</v>
      </c>
    </row>
    <row r="13" spans="1:16" x14ac:dyDescent="0.4">
      <c r="A13">
        <v>653</v>
      </c>
      <c r="B13">
        <v>284.679261</v>
      </c>
      <c r="C13">
        <v>201.54182299999999</v>
      </c>
      <c r="D13">
        <v>275.43917399999998</v>
      </c>
      <c r="E13">
        <v>192.714192</v>
      </c>
      <c r="F13">
        <f t="shared" si="3"/>
        <v>-9.2400870000000168</v>
      </c>
      <c r="G13">
        <f t="shared" si="4"/>
        <v>-8.8276309999999967</v>
      </c>
      <c r="I13">
        <f t="shared" si="5"/>
        <v>76.907782257981268</v>
      </c>
      <c r="J13">
        <f t="shared" si="1"/>
        <v>5</v>
      </c>
      <c r="K13" t="s">
        <v>12</v>
      </c>
    </row>
    <row r="14" spans="1:16" x14ac:dyDescent="0.4">
      <c r="A14">
        <v>658</v>
      </c>
      <c r="B14">
        <v>270.33643899999998</v>
      </c>
      <c r="C14">
        <v>199.86036999999999</v>
      </c>
      <c r="D14">
        <v>257.92438199999998</v>
      </c>
      <c r="E14">
        <v>207.98739599999999</v>
      </c>
      <c r="F14">
        <f t="shared" si="3"/>
        <v>-12.412057000000004</v>
      </c>
      <c r="G14">
        <f t="shared" si="4"/>
        <v>8.1270260000000007</v>
      </c>
      <c r="I14">
        <f t="shared" si="5"/>
        <v>73.670791541224233</v>
      </c>
      <c r="J14">
        <f t="shared" si="1"/>
        <v>5</v>
      </c>
      <c r="K14" t="s">
        <v>12</v>
      </c>
    </row>
    <row r="15" spans="1:16" x14ac:dyDescent="0.4">
      <c r="A15">
        <v>663</v>
      </c>
      <c r="B15">
        <v>260.54470500000002</v>
      </c>
      <c r="C15">
        <v>192.714192</v>
      </c>
      <c r="D15">
        <v>252.82164700000001</v>
      </c>
      <c r="E15">
        <v>186.12849800000001</v>
      </c>
      <c r="F15">
        <f t="shared" si="3"/>
        <v>-7.7230580000000089</v>
      </c>
      <c r="G15">
        <f t="shared" si="4"/>
        <v>-6.5856939999999895</v>
      </c>
      <c r="I15">
        <f t="shared" si="5"/>
        <v>65.578674702803809</v>
      </c>
      <c r="J15">
        <f t="shared" si="1"/>
        <v>4</v>
      </c>
      <c r="K15" t="s">
        <v>12</v>
      </c>
    </row>
    <row r="16" spans="1:16" x14ac:dyDescent="0.4">
      <c r="A16">
        <v>667</v>
      </c>
      <c r="B16">
        <v>257.92438199999998</v>
      </c>
      <c r="C16">
        <v>192.574071</v>
      </c>
      <c r="D16">
        <v>247.16726600000001</v>
      </c>
      <c r="E16">
        <v>197.61843200000001</v>
      </c>
      <c r="F16">
        <f t="shared" si="3"/>
        <v>-10.757115999999968</v>
      </c>
      <c r="G16">
        <f t="shared" si="4"/>
        <v>5.0443610000000092</v>
      </c>
      <c r="I16">
        <f t="shared" si="5"/>
        <v>67.602883623281073</v>
      </c>
      <c r="J16">
        <f t="shared" si="1"/>
        <v>8</v>
      </c>
      <c r="K16" t="s">
        <v>12</v>
      </c>
    </row>
    <row r="17" spans="1:16" x14ac:dyDescent="0.4">
      <c r="A17">
        <v>675</v>
      </c>
      <c r="B17">
        <v>219.80786599999999</v>
      </c>
      <c r="C17">
        <v>178.04065</v>
      </c>
      <c r="D17">
        <v>212.36063100000001</v>
      </c>
      <c r="E17">
        <v>171.22142199999999</v>
      </c>
      <c r="F17">
        <f t="shared" si="3"/>
        <v>-7.4472349999999778</v>
      </c>
      <c r="G17">
        <f t="shared" si="4"/>
        <v>-6.8192280000000096</v>
      </c>
      <c r="I17">
        <f t="shared" si="5"/>
        <v>87.58327279597053</v>
      </c>
      <c r="J17">
        <f t="shared" si="1"/>
        <v>4</v>
      </c>
      <c r="K17" t="s">
        <v>12</v>
      </c>
    </row>
    <row r="18" spans="1:16" x14ac:dyDescent="0.4">
      <c r="A18">
        <v>679</v>
      </c>
      <c r="B18">
        <v>222.014454</v>
      </c>
      <c r="C18">
        <v>176.265783</v>
      </c>
      <c r="D18">
        <v>214.475278</v>
      </c>
      <c r="E18">
        <v>183.832324</v>
      </c>
      <c r="F18">
        <f t="shared" si="3"/>
        <v>-7.5391759999999977</v>
      </c>
      <c r="G18">
        <f t="shared" si="4"/>
        <v>7.5665410000000008</v>
      </c>
      <c r="I18">
        <f t="shared" si="5"/>
        <v>88.068127984140091</v>
      </c>
      <c r="J18">
        <f t="shared" si="1"/>
        <v>6</v>
      </c>
      <c r="K18" t="s">
        <v>12</v>
      </c>
    </row>
    <row r="19" spans="1:16" x14ac:dyDescent="0.4">
      <c r="A19">
        <v>685</v>
      </c>
      <c r="B19">
        <v>219.164278</v>
      </c>
      <c r="C19">
        <v>171.22142199999999</v>
      </c>
      <c r="D19">
        <v>211.44121999999999</v>
      </c>
      <c r="E19">
        <v>164.028537</v>
      </c>
      <c r="F19">
        <f>D19-B19</f>
        <v>-7.7230580000000089</v>
      </c>
      <c r="G19">
        <f t="shared" si="4"/>
        <v>-7.1928849999999898</v>
      </c>
      <c r="I19">
        <f t="shared" si="5"/>
        <v>64.818112960719375</v>
      </c>
      <c r="J19">
        <f t="shared" si="1"/>
        <v>3</v>
      </c>
      <c r="K19" t="s">
        <v>12</v>
      </c>
    </row>
    <row r="20" spans="1:16" x14ac:dyDescent="0.4">
      <c r="A20">
        <v>688</v>
      </c>
      <c r="B20">
        <v>217.969042</v>
      </c>
      <c r="C20">
        <v>170.10045299999999</v>
      </c>
      <c r="D20">
        <v>207.48775000000001</v>
      </c>
      <c r="E20">
        <v>174.30408700000001</v>
      </c>
      <c r="F20">
        <f>D20-B20</f>
        <v>-10.481291999999996</v>
      </c>
      <c r="G20">
        <f t="shared" ref="G20" si="6">E20-C20</f>
        <v>4.2036340000000223</v>
      </c>
      <c r="K20" t="s">
        <v>12</v>
      </c>
    </row>
    <row r="22" spans="1:16" x14ac:dyDescent="0.4">
      <c r="A22">
        <v>89</v>
      </c>
      <c r="B22">
        <v>16.960654999999999</v>
      </c>
      <c r="C22">
        <v>176.59988799999999</v>
      </c>
      <c r="D22">
        <v>23.38794</v>
      </c>
      <c r="E22">
        <v>183.82211100000001</v>
      </c>
      <c r="F22">
        <f>D22-B22</f>
        <v>6.4272850000000012</v>
      </c>
      <c r="G22">
        <f t="shared" ref="G22" si="7">E22-C22</f>
        <v>7.2222230000000138</v>
      </c>
      <c r="I22">
        <f t="shared" ref="I22" si="8">DEGREES(ACOS(SUMPRODUCT(F22:G22,F23:G23)/SQRT(SUMSQ(F22:G22))/SQRT(SUMSQ(F23:G23))))</f>
        <v>77.501197571312488</v>
      </c>
      <c r="J22">
        <f t="shared" ref="J22" si="9">A23-A22</f>
        <v>5</v>
      </c>
      <c r="K22" t="s">
        <v>13</v>
      </c>
      <c r="L22">
        <f>AVERAGE(I22:I43)</f>
        <v>63.174324954867302</v>
      </c>
      <c r="M22">
        <f>L22/(1/O22*0.5)</f>
        <v>824.81899833152886</v>
      </c>
      <c r="N22">
        <f>COUNT(I22:I43)/2</f>
        <v>11</v>
      </c>
      <c r="O22">
        <f>N22/(SUM(J22:J43)/P22)</f>
        <v>6.5281188118811881</v>
      </c>
      <c r="P22">
        <v>59.94</v>
      </c>
    </row>
    <row r="23" spans="1:16" x14ac:dyDescent="0.4">
      <c r="A23">
        <v>94</v>
      </c>
      <c r="B23">
        <v>34.512087000000001</v>
      </c>
      <c r="C23">
        <v>179.70174</v>
      </c>
      <c r="D23">
        <v>44.548540000000003</v>
      </c>
      <c r="E23">
        <v>174.09988799999999</v>
      </c>
      <c r="F23">
        <f t="shared" ref="F23:F44" si="10">D23-B23</f>
        <v>10.036453000000002</v>
      </c>
      <c r="G23">
        <f t="shared" ref="G23:G44" si="11">E23-C23</f>
        <v>-5.601852000000008</v>
      </c>
      <c r="I23">
        <f t="shared" ref="I23:I43" si="12">DEGREES(ACOS(SUMPRODUCT(F23:G23,F24:G24)/SQRT(SUMSQ(F23:G23))/SQRT(SUMSQ(F24:G24))))</f>
        <v>73.570532077257781</v>
      </c>
      <c r="J23">
        <f t="shared" ref="J23:J43" si="13">A24-A23</f>
        <v>5</v>
      </c>
      <c r="K23" t="s">
        <v>13</v>
      </c>
    </row>
    <row r="24" spans="1:16" x14ac:dyDescent="0.4">
      <c r="A24">
        <v>99</v>
      </c>
      <c r="B24">
        <v>38.714542999999999</v>
      </c>
      <c r="C24">
        <v>187.80359200000001</v>
      </c>
      <c r="D24">
        <v>44.103574000000002</v>
      </c>
      <c r="E24">
        <v>193.08136999999999</v>
      </c>
      <c r="F24">
        <f t="shared" si="10"/>
        <v>5.3890310000000028</v>
      </c>
      <c r="G24">
        <f t="shared" si="11"/>
        <v>5.2777779999999836</v>
      </c>
      <c r="I24">
        <f t="shared" si="12"/>
        <v>58.422881709084741</v>
      </c>
      <c r="J24">
        <f t="shared" si="13"/>
        <v>5</v>
      </c>
      <c r="K24" t="s">
        <v>13</v>
      </c>
    </row>
    <row r="25" spans="1:16" x14ac:dyDescent="0.4">
      <c r="A25">
        <v>104</v>
      </c>
      <c r="B25">
        <v>50.085892999999999</v>
      </c>
      <c r="C25">
        <v>189.33136999999999</v>
      </c>
      <c r="D25">
        <v>56.760382</v>
      </c>
      <c r="E25">
        <v>187.664703</v>
      </c>
      <c r="F25">
        <f t="shared" si="10"/>
        <v>6.6744890000000012</v>
      </c>
      <c r="G25">
        <f t="shared" si="11"/>
        <v>-1.6666669999999897</v>
      </c>
      <c r="I25">
        <f t="shared" si="12"/>
        <v>58.729924322002347</v>
      </c>
      <c r="J25">
        <f t="shared" si="13"/>
        <v>4</v>
      </c>
      <c r="K25" t="s">
        <v>13</v>
      </c>
    </row>
    <row r="26" spans="1:16" x14ac:dyDescent="0.4">
      <c r="A26">
        <v>108</v>
      </c>
      <c r="B26">
        <v>56.753506000000002</v>
      </c>
      <c r="C26">
        <v>193.52700300000001</v>
      </c>
      <c r="D26">
        <v>64.444275000000005</v>
      </c>
      <c r="E26">
        <v>201.14017200000001</v>
      </c>
      <c r="F26">
        <f t="shared" si="10"/>
        <v>7.6907690000000031</v>
      </c>
      <c r="G26">
        <f t="shared" si="11"/>
        <v>7.6131689999999992</v>
      </c>
      <c r="I26">
        <f t="shared" si="12"/>
        <v>60.697055709575082</v>
      </c>
      <c r="J26">
        <f t="shared" si="13"/>
        <v>5</v>
      </c>
      <c r="K26" t="s">
        <v>13</v>
      </c>
    </row>
    <row r="27" spans="1:16" x14ac:dyDescent="0.4">
      <c r="A27">
        <v>113</v>
      </c>
      <c r="B27">
        <v>66.773478999999995</v>
      </c>
      <c r="C27">
        <v>193.23893699999999</v>
      </c>
      <c r="D27">
        <v>72.662409999999994</v>
      </c>
      <c r="E27">
        <v>191.551695</v>
      </c>
      <c r="F27">
        <f t="shared" si="10"/>
        <v>5.8889309999999995</v>
      </c>
      <c r="G27">
        <f t="shared" si="11"/>
        <v>-1.6872419999999977</v>
      </c>
      <c r="I27">
        <f t="shared" si="12"/>
        <v>60.865587824446656</v>
      </c>
      <c r="J27">
        <f t="shared" si="13"/>
        <v>5</v>
      </c>
      <c r="K27" t="s">
        <v>13</v>
      </c>
    </row>
    <row r="28" spans="1:16" x14ac:dyDescent="0.4">
      <c r="A28">
        <v>118</v>
      </c>
      <c r="B28">
        <v>75.079509000000002</v>
      </c>
      <c r="C28">
        <v>196.448814</v>
      </c>
      <c r="D28">
        <v>81.320018000000005</v>
      </c>
      <c r="E28">
        <v>202.66280599999999</v>
      </c>
      <c r="F28">
        <f t="shared" si="10"/>
        <v>6.240509000000003</v>
      </c>
      <c r="G28">
        <f t="shared" si="11"/>
        <v>6.2139919999999904</v>
      </c>
      <c r="I28">
        <f t="shared" si="12"/>
        <v>50.973103274052299</v>
      </c>
      <c r="J28">
        <f t="shared" si="13"/>
        <v>4</v>
      </c>
      <c r="K28" t="s">
        <v>13</v>
      </c>
    </row>
    <row r="29" spans="1:16" x14ac:dyDescent="0.4">
      <c r="A29">
        <v>122</v>
      </c>
      <c r="B29">
        <v>80.485021000000003</v>
      </c>
      <c r="C29">
        <v>196.16074800000001</v>
      </c>
      <c r="D29">
        <v>85.495007000000001</v>
      </c>
      <c r="E29">
        <v>195.62576899999999</v>
      </c>
      <c r="F29">
        <f t="shared" si="10"/>
        <v>5.0099859999999978</v>
      </c>
      <c r="G29">
        <f t="shared" si="11"/>
        <v>-0.53497900000002119</v>
      </c>
      <c r="I29">
        <f t="shared" si="12"/>
        <v>46.973934417183543</v>
      </c>
      <c r="J29">
        <f t="shared" si="13"/>
        <v>4</v>
      </c>
      <c r="K29" t="s">
        <v>13</v>
      </c>
    </row>
    <row r="30" spans="1:16" x14ac:dyDescent="0.4">
      <c r="A30">
        <v>126</v>
      </c>
      <c r="B30">
        <v>85.934478999999996</v>
      </c>
      <c r="C30">
        <v>199.00025400000001</v>
      </c>
      <c r="D30">
        <v>91.164202000000003</v>
      </c>
      <c r="E30">
        <v>203.52700300000001</v>
      </c>
      <c r="F30">
        <f t="shared" si="10"/>
        <v>5.229723000000007</v>
      </c>
      <c r="G30">
        <f t="shared" si="11"/>
        <v>4.5267489999999952</v>
      </c>
      <c r="I30">
        <f t="shared" si="12"/>
        <v>66.072058541279176</v>
      </c>
      <c r="J30">
        <f t="shared" si="13"/>
        <v>5</v>
      </c>
      <c r="K30" t="s">
        <v>13</v>
      </c>
    </row>
    <row r="31" spans="1:16" x14ac:dyDescent="0.4">
      <c r="A31">
        <v>131</v>
      </c>
      <c r="B31">
        <v>93.273669999999996</v>
      </c>
      <c r="C31">
        <v>199.082559</v>
      </c>
      <c r="D31">
        <v>102.546539</v>
      </c>
      <c r="E31">
        <v>194.72041899999999</v>
      </c>
      <c r="F31">
        <f t="shared" si="10"/>
        <v>9.272869</v>
      </c>
      <c r="G31">
        <f t="shared" si="11"/>
        <v>-4.3621400000000108</v>
      </c>
      <c r="I31">
        <f t="shared" si="12"/>
        <v>65.539448701259062</v>
      </c>
      <c r="J31">
        <f t="shared" si="13"/>
        <v>4</v>
      </c>
      <c r="K31" t="s">
        <v>13</v>
      </c>
    </row>
    <row r="32" spans="1:16" x14ac:dyDescent="0.4">
      <c r="A32">
        <v>135</v>
      </c>
      <c r="B32">
        <v>96.657607999999996</v>
      </c>
      <c r="C32">
        <v>202.251283</v>
      </c>
      <c r="D32">
        <v>102.81022299999999</v>
      </c>
      <c r="E32">
        <v>207.477621</v>
      </c>
      <c r="F32">
        <f t="shared" si="10"/>
        <v>6.1526149999999973</v>
      </c>
      <c r="G32">
        <f t="shared" si="11"/>
        <v>5.2263379999999984</v>
      </c>
      <c r="I32">
        <f t="shared" si="12"/>
        <v>46.757553742193657</v>
      </c>
      <c r="J32">
        <f t="shared" si="13"/>
        <v>5</v>
      </c>
      <c r="K32" t="s">
        <v>13</v>
      </c>
    </row>
    <row r="33" spans="1:16" x14ac:dyDescent="0.4">
      <c r="A33">
        <v>140</v>
      </c>
      <c r="B33">
        <v>103.33759000000001</v>
      </c>
      <c r="C33">
        <v>203.40354600000001</v>
      </c>
      <c r="D33">
        <v>109.929677</v>
      </c>
      <c r="E33">
        <v>202.66280599999999</v>
      </c>
      <c r="F33">
        <f t="shared" si="10"/>
        <v>6.5920869999999923</v>
      </c>
      <c r="G33">
        <f t="shared" si="11"/>
        <v>-0.74074000000001661</v>
      </c>
      <c r="I33">
        <f t="shared" si="12"/>
        <v>67.585659315313592</v>
      </c>
      <c r="J33">
        <f t="shared" si="13"/>
        <v>4</v>
      </c>
      <c r="K33" t="s">
        <v>13</v>
      </c>
    </row>
    <row r="34" spans="1:16" x14ac:dyDescent="0.4">
      <c r="A34">
        <v>144</v>
      </c>
      <c r="B34">
        <v>104.392324</v>
      </c>
      <c r="C34">
        <v>208.506427</v>
      </c>
      <c r="D34">
        <v>108.08389200000001</v>
      </c>
      <c r="E34">
        <v>215.214246</v>
      </c>
      <c r="F34">
        <f t="shared" si="10"/>
        <v>3.6915680000000037</v>
      </c>
      <c r="G34">
        <f t="shared" si="11"/>
        <v>6.7078190000000006</v>
      </c>
      <c r="I34">
        <f t="shared" si="12"/>
        <v>84.230735521399751</v>
      </c>
      <c r="J34">
        <f t="shared" si="13"/>
        <v>5</v>
      </c>
      <c r="K34" t="s">
        <v>13</v>
      </c>
    </row>
    <row r="35" spans="1:16" x14ac:dyDescent="0.4">
      <c r="A35">
        <v>149</v>
      </c>
      <c r="B35">
        <v>108.16222</v>
      </c>
      <c r="C35">
        <v>209.63870600000001</v>
      </c>
      <c r="D35">
        <v>121.05341199999999</v>
      </c>
      <c r="E35">
        <v>204.15173799999999</v>
      </c>
      <c r="F35">
        <f t="shared" si="10"/>
        <v>12.89119199999999</v>
      </c>
      <c r="G35">
        <f t="shared" si="11"/>
        <v>-5.4869680000000187</v>
      </c>
      <c r="I35">
        <f t="shared" si="12"/>
        <v>66.175264876953563</v>
      </c>
      <c r="J35">
        <f t="shared" si="13"/>
        <v>4</v>
      </c>
      <c r="K35" t="s">
        <v>13</v>
      </c>
    </row>
    <row r="36" spans="1:16" x14ac:dyDescent="0.4">
      <c r="A36">
        <v>153</v>
      </c>
      <c r="B36">
        <v>111.013908</v>
      </c>
      <c r="C36">
        <v>212.56509</v>
      </c>
      <c r="D36">
        <v>115.70161400000001</v>
      </c>
      <c r="E36">
        <v>216.95466400000001</v>
      </c>
      <c r="F36">
        <f t="shared" si="10"/>
        <v>4.6877060000000057</v>
      </c>
      <c r="G36">
        <f t="shared" si="11"/>
        <v>4.3895740000000103</v>
      </c>
      <c r="I36">
        <f t="shared" si="12"/>
        <v>55.392201133837048</v>
      </c>
      <c r="J36">
        <f t="shared" si="13"/>
        <v>5</v>
      </c>
      <c r="K36" t="s">
        <v>13</v>
      </c>
    </row>
    <row r="37" spans="1:16" x14ac:dyDescent="0.4">
      <c r="A37">
        <v>158</v>
      </c>
      <c r="B37">
        <v>112.967119</v>
      </c>
      <c r="C37">
        <v>211.79691399999999</v>
      </c>
      <c r="D37">
        <v>120.70183400000001</v>
      </c>
      <c r="E37">
        <v>210.11424400000001</v>
      </c>
      <c r="F37">
        <f t="shared" si="10"/>
        <v>7.7347150000000084</v>
      </c>
      <c r="G37">
        <f t="shared" si="11"/>
        <v>-1.6826699999999732</v>
      </c>
      <c r="I37">
        <f t="shared" si="12"/>
        <v>62.508002026039868</v>
      </c>
      <c r="J37">
        <f t="shared" si="13"/>
        <v>5</v>
      </c>
      <c r="K37" t="s">
        <v>13</v>
      </c>
    </row>
    <row r="38" spans="1:16" x14ac:dyDescent="0.4">
      <c r="A38">
        <v>163</v>
      </c>
      <c r="B38">
        <v>113.357761</v>
      </c>
      <c r="C38">
        <v>212.894308</v>
      </c>
      <c r="D38">
        <v>118.045467</v>
      </c>
      <c r="E38">
        <v>218.52759499999999</v>
      </c>
      <c r="F38">
        <f t="shared" si="10"/>
        <v>4.6877060000000057</v>
      </c>
      <c r="G38">
        <f t="shared" si="11"/>
        <v>5.6332869999999957</v>
      </c>
      <c r="I38">
        <f t="shared" si="12"/>
        <v>57.52315479140568</v>
      </c>
      <c r="J38">
        <f t="shared" si="13"/>
        <v>5</v>
      </c>
      <c r="K38" t="s">
        <v>13</v>
      </c>
    </row>
    <row r="39" spans="1:16" x14ac:dyDescent="0.4">
      <c r="A39">
        <v>168</v>
      </c>
      <c r="B39">
        <v>115.42816500000001</v>
      </c>
      <c r="C39">
        <v>209.49238700000001</v>
      </c>
      <c r="D39">
        <v>123.43633</v>
      </c>
      <c r="E39">
        <v>208.468153</v>
      </c>
      <c r="F39">
        <f t="shared" si="10"/>
        <v>8.0081649999999911</v>
      </c>
      <c r="G39">
        <f t="shared" si="11"/>
        <v>-1.024234000000007</v>
      </c>
      <c r="I39">
        <f t="shared" si="12"/>
        <v>54.206845054585514</v>
      </c>
      <c r="J39">
        <f t="shared" si="13"/>
        <v>4</v>
      </c>
      <c r="K39" t="s">
        <v>13</v>
      </c>
    </row>
    <row r="40" spans="1:16" x14ac:dyDescent="0.4">
      <c r="A40">
        <v>172</v>
      </c>
      <c r="B40">
        <v>113.90466000000001</v>
      </c>
      <c r="C40">
        <v>208.72421199999999</v>
      </c>
      <c r="D40">
        <v>119.959614</v>
      </c>
      <c r="E40">
        <v>215.19883400000001</v>
      </c>
      <c r="F40">
        <f t="shared" si="10"/>
        <v>6.0549539999999951</v>
      </c>
      <c r="G40">
        <f t="shared" si="11"/>
        <v>6.4746220000000108</v>
      </c>
      <c r="I40">
        <f t="shared" si="12"/>
        <v>68.969873950452367</v>
      </c>
      <c r="J40">
        <f t="shared" si="13"/>
        <v>4</v>
      </c>
      <c r="K40" t="s">
        <v>13</v>
      </c>
    </row>
    <row r="41" spans="1:16" x14ac:dyDescent="0.4">
      <c r="A41">
        <v>176</v>
      </c>
      <c r="B41">
        <v>115.545357</v>
      </c>
      <c r="C41">
        <v>205.76124899999999</v>
      </c>
      <c r="D41">
        <v>122.498789</v>
      </c>
      <c r="E41">
        <v>202.944605</v>
      </c>
      <c r="F41">
        <f t="shared" si="10"/>
        <v>6.9534320000000065</v>
      </c>
      <c r="G41">
        <f t="shared" si="11"/>
        <v>-2.8166439999999966</v>
      </c>
      <c r="I41">
        <f t="shared" si="12"/>
        <v>67.86506773943303</v>
      </c>
      <c r="J41">
        <f t="shared" si="13"/>
        <v>5</v>
      </c>
      <c r="K41" t="s">
        <v>13</v>
      </c>
    </row>
    <row r="42" spans="1:16" x14ac:dyDescent="0.4">
      <c r="A42">
        <v>181</v>
      </c>
      <c r="B42">
        <v>112.14677</v>
      </c>
      <c r="C42">
        <v>204.773594</v>
      </c>
      <c r="D42">
        <v>118.084532</v>
      </c>
      <c r="E42">
        <v>210.882419</v>
      </c>
      <c r="F42">
        <f t="shared" si="10"/>
        <v>5.9377619999999922</v>
      </c>
      <c r="G42">
        <f t="shared" si="11"/>
        <v>6.108824999999996</v>
      </c>
      <c r="I42">
        <f t="shared" si="12"/>
        <v>66.240508990265795</v>
      </c>
      <c r="J42">
        <f t="shared" si="13"/>
        <v>5</v>
      </c>
      <c r="K42" t="s">
        <v>13</v>
      </c>
    </row>
    <row r="43" spans="1:16" x14ac:dyDescent="0.4">
      <c r="A43">
        <v>186</v>
      </c>
      <c r="B43">
        <v>115.350036</v>
      </c>
      <c r="C43">
        <v>201.15219500000001</v>
      </c>
      <c r="D43">
        <v>122.22533900000001</v>
      </c>
      <c r="E43">
        <v>198.59161</v>
      </c>
      <c r="F43">
        <f t="shared" si="10"/>
        <v>6.8753030000000024</v>
      </c>
      <c r="G43">
        <f t="shared" si="11"/>
        <v>-2.5605850000000032</v>
      </c>
      <c r="I43">
        <f t="shared" si="12"/>
        <v>73.034557717747489</v>
      </c>
      <c r="J43">
        <f t="shared" si="13"/>
        <v>4</v>
      </c>
      <c r="K43" t="s">
        <v>13</v>
      </c>
    </row>
    <row r="44" spans="1:16" x14ac:dyDescent="0.4">
      <c r="A44">
        <v>190</v>
      </c>
      <c r="B44">
        <v>109.490403</v>
      </c>
      <c r="C44">
        <v>201.04245599999999</v>
      </c>
      <c r="D44">
        <v>114.998458</v>
      </c>
      <c r="E44">
        <v>208.24867399999999</v>
      </c>
      <c r="F44">
        <f t="shared" si="10"/>
        <v>5.5080549999999988</v>
      </c>
      <c r="G44">
        <f t="shared" si="11"/>
        <v>7.2062180000000069</v>
      </c>
      <c r="K44" t="s">
        <v>13</v>
      </c>
    </row>
    <row r="46" spans="1:16" x14ac:dyDescent="0.4">
      <c r="A46">
        <v>8</v>
      </c>
      <c r="B46">
        <v>413.75715000000002</v>
      </c>
      <c r="C46">
        <v>123.99288799999999</v>
      </c>
      <c r="D46">
        <v>427.267832</v>
      </c>
      <c r="E46">
        <v>138.58505299999999</v>
      </c>
      <c r="F46">
        <f t="shared" ref="F46" si="14">D46-B46</f>
        <v>13.510681999999974</v>
      </c>
      <c r="G46">
        <f t="shared" ref="G46" si="15">E46-C46</f>
        <v>14.592164999999994</v>
      </c>
      <c r="I46">
        <f t="shared" ref="I46" si="16">DEGREES(ACOS(SUMPRODUCT(F46:G46,F47:G47)/SQRT(SUMSQ(F46:G46))/SQRT(SUMSQ(F47:G47))))</f>
        <v>72.08487433881777</v>
      </c>
      <c r="J46">
        <f t="shared" ref="J46" si="17">A47-A46</f>
        <v>5</v>
      </c>
      <c r="K46" t="s">
        <v>14</v>
      </c>
      <c r="L46">
        <f>AVERAGE(I46:I67)</f>
        <v>75.076941496122018</v>
      </c>
      <c r="M46">
        <f>L46/(1/O46*0.5)</f>
        <v>1031.2756376261059</v>
      </c>
      <c r="N46">
        <f>COUNT(I46:I67)/2</f>
        <v>11</v>
      </c>
      <c r="O46">
        <f>N46/(SUM(J46:J67)/P46)</f>
        <v>6.8681249999999991</v>
      </c>
      <c r="P46">
        <v>59.94</v>
      </c>
    </row>
    <row r="47" spans="1:16" x14ac:dyDescent="0.4">
      <c r="A47">
        <v>13</v>
      </c>
      <c r="B47">
        <v>407.24184600000001</v>
      </c>
      <c r="C47">
        <v>123.78736499999999</v>
      </c>
      <c r="D47">
        <v>420.68394599999999</v>
      </c>
      <c r="E47">
        <v>117.55315400000001</v>
      </c>
      <c r="F47">
        <f t="shared" ref="F47:F68" si="18">D47-B47</f>
        <v>13.442099999999982</v>
      </c>
      <c r="G47">
        <f t="shared" ref="G47:G68" si="19">E47-C47</f>
        <v>-6.2342109999999877</v>
      </c>
      <c r="I47">
        <f t="shared" ref="I47:I67" si="20">DEGREES(ACOS(SUMPRODUCT(F47:G47,F48:G48)/SQRT(SUMSQ(F47:G47))/SQRT(SUMSQ(F48:G48))))</f>
        <v>76.858747104374672</v>
      </c>
      <c r="J47">
        <f t="shared" ref="J47:J67" si="21">A48-A47</f>
        <v>4</v>
      </c>
      <c r="K47" t="s">
        <v>14</v>
      </c>
    </row>
    <row r="48" spans="1:16" x14ac:dyDescent="0.4">
      <c r="A48">
        <v>17</v>
      </c>
      <c r="B48">
        <v>396.06295599999999</v>
      </c>
      <c r="C48">
        <v>128.71992800000001</v>
      </c>
      <c r="D48">
        <v>405.11579899999998</v>
      </c>
      <c r="E48">
        <v>140.29774800000001</v>
      </c>
      <c r="F48">
        <f t="shared" si="18"/>
        <v>9.0528429999999958</v>
      </c>
      <c r="G48">
        <f t="shared" si="19"/>
        <v>11.577820000000003</v>
      </c>
      <c r="I48">
        <f t="shared" si="20"/>
        <v>81.736381359325534</v>
      </c>
      <c r="J48">
        <f t="shared" si="21"/>
        <v>5</v>
      </c>
      <c r="K48" t="s">
        <v>14</v>
      </c>
    </row>
    <row r="49" spans="1:11" x14ac:dyDescent="0.4">
      <c r="A49">
        <v>22</v>
      </c>
      <c r="B49">
        <v>391.74228099999999</v>
      </c>
      <c r="C49">
        <v>130.02157600000001</v>
      </c>
      <c r="D49">
        <v>402.16676699999999</v>
      </c>
      <c r="E49">
        <v>124.061396</v>
      </c>
      <c r="F49">
        <f t="shared" si="18"/>
        <v>10.424486000000002</v>
      </c>
      <c r="G49">
        <f t="shared" si="19"/>
        <v>-5.9601800000000082</v>
      </c>
      <c r="I49">
        <f t="shared" si="20"/>
        <v>81.544909136979726</v>
      </c>
      <c r="J49">
        <f t="shared" si="21"/>
        <v>4</v>
      </c>
      <c r="K49" t="s">
        <v>14</v>
      </c>
    </row>
    <row r="50" spans="1:11" x14ac:dyDescent="0.4">
      <c r="A50">
        <v>26</v>
      </c>
      <c r="B50">
        <v>380.97488399999997</v>
      </c>
      <c r="C50">
        <v>133.03592</v>
      </c>
      <c r="D50">
        <v>391.33078799999998</v>
      </c>
      <c r="E50">
        <v>146.18942000000001</v>
      </c>
      <c r="F50">
        <f t="shared" si="18"/>
        <v>10.35590400000001</v>
      </c>
      <c r="G50">
        <f t="shared" si="19"/>
        <v>13.153500000000008</v>
      </c>
      <c r="I50">
        <f t="shared" si="20"/>
        <v>77.969319045584612</v>
      </c>
      <c r="J50">
        <f t="shared" si="21"/>
        <v>5</v>
      </c>
      <c r="K50" t="s">
        <v>14</v>
      </c>
    </row>
    <row r="51" spans="1:11" x14ac:dyDescent="0.4">
      <c r="A51">
        <v>31</v>
      </c>
      <c r="B51">
        <v>377.34003100000001</v>
      </c>
      <c r="C51">
        <v>135.09115399999999</v>
      </c>
      <c r="D51">
        <v>390.57638500000002</v>
      </c>
      <c r="E51">
        <v>128.58291199999999</v>
      </c>
      <c r="F51">
        <f t="shared" si="18"/>
        <v>13.236354000000006</v>
      </c>
      <c r="G51">
        <f t="shared" si="19"/>
        <v>-6.5082419999999956</v>
      </c>
      <c r="I51">
        <f t="shared" si="20"/>
        <v>78.166709765445603</v>
      </c>
      <c r="J51">
        <f t="shared" si="21"/>
        <v>4</v>
      </c>
      <c r="K51" t="s">
        <v>14</v>
      </c>
    </row>
    <row r="52" spans="1:11" x14ac:dyDescent="0.4">
      <c r="A52">
        <v>35</v>
      </c>
      <c r="B52">
        <v>370.20748800000001</v>
      </c>
      <c r="C52">
        <v>136.940865</v>
      </c>
      <c r="D52">
        <v>379.74040600000001</v>
      </c>
      <c r="E52">
        <v>149.135256</v>
      </c>
      <c r="F52">
        <f t="shared" si="18"/>
        <v>9.5329179999999951</v>
      </c>
      <c r="G52">
        <f t="shared" si="19"/>
        <v>12.194390999999996</v>
      </c>
      <c r="I52">
        <f t="shared" si="20"/>
        <v>74.581433476635212</v>
      </c>
      <c r="J52">
        <f t="shared" si="21"/>
        <v>5</v>
      </c>
      <c r="K52" t="s">
        <v>14</v>
      </c>
    </row>
    <row r="53" spans="1:11" x14ac:dyDescent="0.4">
      <c r="A53">
        <v>40</v>
      </c>
      <c r="B53">
        <v>370.68756300000001</v>
      </c>
      <c r="C53">
        <v>137.62594300000001</v>
      </c>
      <c r="D53">
        <v>383.85533500000003</v>
      </c>
      <c r="E53">
        <v>132.145318</v>
      </c>
      <c r="F53">
        <f t="shared" si="18"/>
        <v>13.167772000000014</v>
      </c>
      <c r="G53">
        <f t="shared" si="19"/>
        <v>-5.4806250000000034</v>
      </c>
      <c r="I53">
        <f t="shared" si="20"/>
        <v>76.540879969838443</v>
      </c>
      <c r="J53">
        <f t="shared" si="21"/>
        <v>4</v>
      </c>
      <c r="K53" t="s">
        <v>14</v>
      </c>
    </row>
    <row r="54" spans="1:11" x14ac:dyDescent="0.4">
      <c r="A54">
        <v>44</v>
      </c>
      <c r="B54">
        <v>368.21860600000002</v>
      </c>
      <c r="C54">
        <v>139.749686</v>
      </c>
      <c r="D54">
        <v>375.35114900000002</v>
      </c>
      <c r="E54">
        <v>149.54630299999999</v>
      </c>
      <c r="F54">
        <f t="shared" si="18"/>
        <v>7.1325429999999983</v>
      </c>
      <c r="G54">
        <f t="shared" si="19"/>
        <v>9.7966169999999977</v>
      </c>
      <c r="I54">
        <f t="shared" si="20"/>
        <v>68.803335952830423</v>
      </c>
      <c r="J54">
        <f t="shared" si="21"/>
        <v>5</v>
      </c>
      <c r="K54" t="s">
        <v>14</v>
      </c>
    </row>
    <row r="55" spans="1:11" x14ac:dyDescent="0.4">
      <c r="A55">
        <v>49</v>
      </c>
      <c r="B55">
        <v>374.87107400000002</v>
      </c>
      <c r="C55">
        <v>140.22924</v>
      </c>
      <c r="D55">
        <v>383.64958799999999</v>
      </c>
      <c r="E55">
        <v>137.89997500000001</v>
      </c>
      <c r="F55">
        <f t="shared" si="18"/>
        <v>8.7785139999999728</v>
      </c>
      <c r="G55">
        <f t="shared" si="19"/>
        <v>-2.3292649999999924</v>
      </c>
      <c r="I55">
        <f t="shared" si="20"/>
        <v>67.847500236322432</v>
      </c>
      <c r="J55">
        <f t="shared" si="21"/>
        <v>4</v>
      </c>
      <c r="K55" t="s">
        <v>14</v>
      </c>
    </row>
    <row r="56" spans="1:11" x14ac:dyDescent="0.4">
      <c r="A56">
        <v>53</v>
      </c>
      <c r="B56">
        <v>375.69405899999998</v>
      </c>
      <c r="C56">
        <v>142.627014</v>
      </c>
      <c r="D56">
        <v>384.061081</v>
      </c>
      <c r="E56">
        <v>153.72528</v>
      </c>
      <c r="F56">
        <f t="shared" si="18"/>
        <v>8.3670220000000199</v>
      </c>
      <c r="G56">
        <f t="shared" si="19"/>
        <v>11.098265999999995</v>
      </c>
      <c r="I56">
        <f t="shared" si="20"/>
        <v>72.407774445849768</v>
      </c>
      <c r="J56">
        <f t="shared" si="21"/>
        <v>5</v>
      </c>
      <c r="K56" t="s">
        <v>14</v>
      </c>
    </row>
    <row r="57" spans="1:11" x14ac:dyDescent="0.4">
      <c r="A57">
        <v>58</v>
      </c>
      <c r="B57">
        <v>385.84421700000001</v>
      </c>
      <c r="C57">
        <v>142.69552200000001</v>
      </c>
      <c r="D57">
        <v>395.17138799999998</v>
      </c>
      <c r="E57">
        <v>139.40714700000001</v>
      </c>
      <c r="F57">
        <f t="shared" si="18"/>
        <v>9.3271709999999644</v>
      </c>
      <c r="G57">
        <f t="shared" si="19"/>
        <v>-3.288375000000002</v>
      </c>
      <c r="I57">
        <f t="shared" si="20"/>
        <v>68.178638126109945</v>
      </c>
      <c r="J57">
        <f t="shared" si="21"/>
        <v>4</v>
      </c>
      <c r="K57" t="s">
        <v>14</v>
      </c>
    </row>
    <row r="58" spans="1:11" x14ac:dyDescent="0.4">
      <c r="A58">
        <v>62</v>
      </c>
      <c r="B58">
        <v>388.72466700000001</v>
      </c>
      <c r="C58">
        <v>146.05240499999999</v>
      </c>
      <c r="D58">
        <v>398.39474899999999</v>
      </c>
      <c r="E58">
        <v>157.08216300000001</v>
      </c>
      <c r="F58">
        <f t="shared" si="18"/>
        <v>9.6700819999999794</v>
      </c>
      <c r="G58">
        <f t="shared" si="19"/>
        <v>11.029758000000015</v>
      </c>
      <c r="I58">
        <f t="shared" si="20"/>
        <v>82.079264792959123</v>
      </c>
      <c r="J58">
        <f t="shared" si="21"/>
        <v>5</v>
      </c>
      <c r="K58" t="s">
        <v>14</v>
      </c>
    </row>
    <row r="59" spans="1:11" x14ac:dyDescent="0.4">
      <c r="A59">
        <v>67</v>
      </c>
      <c r="B59">
        <v>397.77751000000001</v>
      </c>
      <c r="C59">
        <v>146.943006</v>
      </c>
      <c r="D59">
        <v>405.80162100000001</v>
      </c>
      <c r="E59">
        <v>141.66790499999999</v>
      </c>
      <c r="F59">
        <f t="shared" si="18"/>
        <v>8.0241110000000049</v>
      </c>
      <c r="G59">
        <f t="shared" si="19"/>
        <v>-5.2751010000000065</v>
      </c>
      <c r="I59">
        <f t="shared" si="20"/>
        <v>77.883760685450142</v>
      </c>
      <c r="J59">
        <f t="shared" si="21"/>
        <v>3</v>
      </c>
      <c r="K59" t="s">
        <v>14</v>
      </c>
    </row>
    <row r="60" spans="1:11" x14ac:dyDescent="0.4">
      <c r="A60">
        <v>70</v>
      </c>
      <c r="B60">
        <v>402.098185</v>
      </c>
      <c r="C60">
        <v>149.06674799999999</v>
      </c>
      <c r="D60">
        <v>411.83685000000003</v>
      </c>
      <c r="E60">
        <v>158.65784199999999</v>
      </c>
      <c r="F60">
        <f t="shared" si="18"/>
        <v>9.7386650000000259</v>
      </c>
      <c r="G60">
        <f t="shared" si="19"/>
        <v>9.5910939999999982</v>
      </c>
      <c r="I60">
        <f t="shared" si="20"/>
        <v>80.897824725506865</v>
      </c>
      <c r="J60">
        <f t="shared" si="21"/>
        <v>5</v>
      </c>
      <c r="K60" t="s">
        <v>14</v>
      </c>
    </row>
    <row r="61" spans="1:11" x14ac:dyDescent="0.4">
      <c r="A61">
        <v>75</v>
      </c>
      <c r="B61">
        <v>414.583506</v>
      </c>
      <c r="C61">
        <v>150.76270600000001</v>
      </c>
      <c r="D61">
        <v>423.77351399999998</v>
      </c>
      <c r="E61">
        <v>144.00326899999999</v>
      </c>
      <c r="F61">
        <f t="shared" si="18"/>
        <v>9.1900079999999775</v>
      </c>
      <c r="G61">
        <f t="shared" si="19"/>
        <v>-6.7594370000000197</v>
      </c>
      <c r="I61">
        <f t="shared" si="20"/>
        <v>83.205469934763869</v>
      </c>
      <c r="J61">
        <f t="shared" si="21"/>
        <v>4</v>
      </c>
      <c r="K61" t="s">
        <v>14</v>
      </c>
    </row>
    <row r="62" spans="1:11" x14ac:dyDescent="0.4">
      <c r="A62">
        <v>79</v>
      </c>
      <c r="B62">
        <v>416.82385599999998</v>
      </c>
      <c r="C62">
        <v>154.553472</v>
      </c>
      <c r="D62">
        <v>427.47694999999999</v>
      </c>
      <c r="E62">
        <v>165.925769</v>
      </c>
      <c r="F62">
        <f t="shared" si="18"/>
        <v>10.65309400000001</v>
      </c>
      <c r="G62">
        <f t="shared" si="19"/>
        <v>11.372297000000003</v>
      </c>
      <c r="I62">
        <f t="shared" si="20"/>
        <v>63.681965743334004</v>
      </c>
      <c r="J62">
        <f t="shared" si="21"/>
        <v>5</v>
      </c>
      <c r="K62" t="s">
        <v>14</v>
      </c>
    </row>
    <row r="63" spans="1:11" x14ac:dyDescent="0.4">
      <c r="A63">
        <v>84</v>
      </c>
      <c r="B63">
        <v>427.79700000000003</v>
      </c>
      <c r="C63">
        <v>159.89708099999999</v>
      </c>
      <c r="D63">
        <v>435.20387099999999</v>
      </c>
      <c r="E63">
        <v>157.65916000000001</v>
      </c>
      <c r="F63">
        <f t="shared" si="18"/>
        <v>7.4068709999999669</v>
      </c>
      <c r="G63">
        <f t="shared" si="19"/>
        <v>-2.2379209999999716</v>
      </c>
      <c r="I63">
        <f t="shared" si="20"/>
        <v>69.867298116555901</v>
      </c>
      <c r="J63">
        <f t="shared" si="21"/>
        <v>3</v>
      </c>
      <c r="K63" t="s">
        <v>14</v>
      </c>
    </row>
    <row r="64" spans="1:11" x14ac:dyDescent="0.4">
      <c r="A64">
        <v>87</v>
      </c>
      <c r="B64">
        <v>431.04322100000002</v>
      </c>
      <c r="C64">
        <v>163.09411299999999</v>
      </c>
      <c r="D64">
        <v>438.08432099999999</v>
      </c>
      <c r="E64">
        <v>172.45684700000001</v>
      </c>
      <c r="F64">
        <f t="shared" si="18"/>
        <v>7.0410999999999717</v>
      </c>
      <c r="G64">
        <f t="shared" si="19"/>
        <v>9.3627340000000174</v>
      </c>
      <c r="I64">
        <f t="shared" si="20"/>
        <v>74.789200461155815</v>
      </c>
      <c r="J64">
        <f t="shared" si="21"/>
        <v>5</v>
      </c>
      <c r="K64" t="s">
        <v>14</v>
      </c>
    </row>
    <row r="65" spans="1:16" x14ac:dyDescent="0.4">
      <c r="A65">
        <v>92</v>
      </c>
      <c r="B65">
        <v>443.38800700000002</v>
      </c>
      <c r="C65">
        <v>169.625191</v>
      </c>
      <c r="D65">
        <v>453.12667199999999</v>
      </c>
      <c r="E65">
        <v>165.74308199999999</v>
      </c>
      <c r="F65">
        <f t="shared" si="18"/>
        <v>9.738664999999969</v>
      </c>
      <c r="G65">
        <f t="shared" si="19"/>
        <v>-3.882109000000014</v>
      </c>
      <c r="I65">
        <f t="shared" si="20"/>
        <v>72.41376919196955</v>
      </c>
      <c r="J65">
        <f t="shared" si="21"/>
        <v>3</v>
      </c>
      <c r="K65" t="s">
        <v>14</v>
      </c>
    </row>
    <row r="66" spans="1:16" x14ac:dyDescent="0.4">
      <c r="A66">
        <v>95</v>
      </c>
      <c r="B66">
        <v>446.08557100000002</v>
      </c>
      <c r="C66">
        <v>173.46162899999999</v>
      </c>
      <c r="D66">
        <v>453.49244299999998</v>
      </c>
      <c r="E66">
        <v>182.50466</v>
      </c>
      <c r="F66">
        <f t="shared" si="18"/>
        <v>7.4068719999999644</v>
      </c>
      <c r="G66">
        <f t="shared" si="19"/>
        <v>9.0430310000000134</v>
      </c>
      <c r="I66">
        <f t="shared" si="20"/>
        <v>75.568224869597699</v>
      </c>
      <c r="J66">
        <f t="shared" si="21"/>
        <v>6</v>
      </c>
      <c r="K66" t="s">
        <v>14</v>
      </c>
    </row>
    <row r="67" spans="1:16" x14ac:dyDescent="0.4">
      <c r="A67">
        <v>101</v>
      </c>
      <c r="B67">
        <v>459.84772199999998</v>
      </c>
      <c r="C67">
        <v>180.44942599999999</v>
      </c>
      <c r="D67">
        <v>470.77514300000001</v>
      </c>
      <c r="E67">
        <v>175.37984700000001</v>
      </c>
      <c r="F67">
        <f t="shared" si="18"/>
        <v>10.927421000000038</v>
      </c>
      <c r="G67">
        <f t="shared" si="19"/>
        <v>-5.0695789999999761</v>
      </c>
      <c r="I67">
        <f t="shared" si="20"/>
        <v>74.585431435277201</v>
      </c>
      <c r="J67">
        <f t="shared" si="21"/>
        <v>3</v>
      </c>
      <c r="K67" t="s">
        <v>14</v>
      </c>
    </row>
    <row r="68" spans="1:16" x14ac:dyDescent="0.4">
      <c r="A68">
        <v>104</v>
      </c>
      <c r="B68">
        <v>462.91105800000003</v>
      </c>
      <c r="C68">
        <v>184.742582</v>
      </c>
      <c r="D68">
        <v>468.48907200000002</v>
      </c>
      <c r="E68">
        <v>191.319332</v>
      </c>
      <c r="F68">
        <f t="shared" si="18"/>
        <v>5.578013999999996</v>
      </c>
      <c r="G68">
        <f t="shared" si="19"/>
        <v>6.5767500000000041</v>
      </c>
      <c r="K68" t="s">
        <v>14</v>
      </c>
    </row>
    <row r="70" spans="1:16" x14ac:dyDescent="0.4">
      <c r="A70">
        <v>87</v>
      </c>
      <c r="B70">
        <v>128.318952</v>
      </c>
      <c r="C70">
        <v>182.193826</v>
      </c>
      <c r="D70">
        <v>135.42726200000001</v>
      </c>
      <c r="E70">
        <v>190.93649099999999</v>
      </c>
      <c r="F70">
        <f t="shared" ref="F70" si="22">D70-B70</f>
        <v>7.1083100000000172</v>
      </c>
      <c r="G70">
        <f t="shared" ref="G70" si="23">E70-C70</f>
        <v>8.7426649999999881</v>
      </c>
      <c r="I70">
        <f t="shared" ref="I70" si="24">DEGREES(ACOS(SUMPRODUCT(F70:G70,F71:G71)/SQRT(SUMSQ(F70:G70))/SQRT(SUMSQ(F71:G71))))</f>
        <v>72.793727210488711</v>
      </c>
      <c r="J70">
        <f t="shared" ref="J70" si="25">A71-A70</f>
        <v>4</v>
      </c>
      <c r="K70" t="s">
        <v>15</v>
      </c>
      <c r="L70">
        <f>AVERAGE(I70:I93)</f>
        <v>66.579852807034257</v>
      </c>
      <c r="M70">
        <f>L70/(1/O70*0.5)</f>
        <v>920.95301013545384</v>
      </c>
      <c r="N70">
        <f>COUNT(I70:I93)/2</f>
        <v>12</v>
      </c>
      <c r="O70">
        <f>N70/(SUM(J70:J93)/P70)</f>
        <v>6.9161538461538461</v>
      </c>
      <c r="P70">
        <v>59.94</v>
      </c>
    </row>
    <row r="71" spans="1:16" x14ac:dyDescent="0.4">
      <c r="A71">
        <v>91</v>
      </c>
      <c r="B71">
        <v>138.64145500000001</v>
      </c>
      <c r="C71">
        <v>182.68637100000001</v>
      </c>
      <c r="D71">
        <v>148.59308899999999</v>
      </c>
      <c r="E71">
        <v>178.68444700000001</v>
      </c>
      <c r="F71">
        <f t="shared" ref="F71:F94" si="26">D71-B71</f>
        <v>9.9516339999999843</v>
      </c>
      <c r="G71">
        <f t="shared" ref="G71:G94" si="27">E71-C71</f>
        <v>-4.0019240000000025</v>
      </c>
      <c r="I71">
        <f t="shared" ref="I71:I93" si="28">DEGREES(ACOS(SUMPRODUCT(F71:G71,F72:G72)/SQRT(SUMSQ(F71:G71))/SQRT(SUMSQ(F72:G72))))</f>
        <v>73.639832183201662</v>
      </c>
      <c r="J71">
        <f t="shared" ref="J71:J93" si="29">A72-A71</f>
        <v>4</v>
      </c>
      <c r="K71" t="s">
        <v>15</v>
      </c>
    </row>
    <row r="72" spans="1:16" x14ac:dyDescent="0.4">
      <c r="A72">
        <v>95</v>
      </c>
      <c r="B72">
        <v>143.89542299999999</v>
      </c>
      <c r="C72">
        <v>188.16592800000001</v>
      </c>
      <c r="D72">
        <v>147.974975</v>
      </c>
      <c r="E72">
        <v>193.33764500000001</v>
      </c>
      <c r="F72">
        <f t="shared" si="26"/>
        <v>4.0795520000000067</v>
      </c>
      <c r="G72">
        <f t="shared" si="27"/>
        <v>5.171717000000001</v>
      </c>
      <c r="I72">
        <f t="shared" si="28"/>
        <v>70.952612705645322</v>
      </c>
      <c r="J72">
        <f t="shared" si="29"/>
        <v>5</v>
      </c>
      <c r="K72" t="s">
        <v>15</v>
      </c>
    </row>
    <row r="73" spans="1:16" x14ac:dyDescent="0.4">
      <c r="A73">
        <v>100</v>
      </c>
      <c r="B73">
        <v>155.02147400000001</v>
      </c>
      <c r="C73">
        <v>189.64356100000001</v>
      </c>
      <c r="D73">
        <v>162.438841</v>
      </c>
      <c r="E73">
        <v>187.057703</v>
      </c>
      <c r="F73">
        <f t="shared" si="26"/>
        <v>7.4173669999999845</v>
      </c>
      <c r="G73">
        <f t="shared" si="27"/>
        <v>-2.5858580000000018</v>
      </c>
      <c r="I73">
        <f t="shared" si="28"/>
        <v>65.915634769708646</v>
      </c>
      <c r="J73">
        <f t="shared" si="29"/>
        <v>4</v>
      </c>
      <c r="K73" t="s">
        <v>15</v>
      </c>
    </row>
    <row r="74" spans="1:16" x14ac:dyDescent="0.4">
      <c r="A74">
        <v>104</v>
      </c>
      <c r="B74">
        <v>159.657329</v>
      </c>
      <c r="C74">
        <v>194.261166</v>
      </c>
      <c r="D74">
        <v>165.343977</v>
      </c>
      <c r="E74">
        <v>200.294836</v>
      </c>
      <c r="F74">
        <f t="shared" si="26"/>
        <v>5.686647999999991</v>
      </c>
      <c r="G74">
        <f t="shared" si="27"/>
        <v>6.0336700000000008</v>
      </c>
      <c r="I74">
        <f t="shared" si="28"/>
        <v>59.487741707720168</v>
      </c>
      <c r="J74">
        <f t="shared" si="29"/>
        <v>4</v>
      </c>
      <c r="K74" t="s">
        <v>15</v>
      </c>
    </row>
    <row r="75" spans="1:16" x14ac:dyDescent="0.4">
      <c r="A75">
        <v>108</v>
      </c>
      <c r="B75">
        <v>168.619981</v>
      </c>
      <c r="C75">
        <v>195.67723100000001</v>
      </c>
      <c r="D75">
        <v>177.02633</v>
      </c>
      <c r="E75">
        <v>193.76862199999999</v>
      </c>
      <c r="F75">
        <f t="shared" si="26"/>
        <v>8.4063490000000058</v>
      </c>
      <c r="G75">
        <f t="shared" si="27"/>
        <v>-1.9086090000000127</v>
      </c>
      <c r="I75">
        <f t="shared" si="28"/>
        <v>54.829897337402279</v>
      </c>
      <c r="J75">
        <f t="shared" si="29"/>
        <v>4</v>
      </c>
      <c r="K75" t="s">
        <v>15</v>
      </c>
    </row>
    <row r="76" spans="1:16" x14ac:dyDescent="0.4">
      <c r="A76">
        <v>112</v>
      </c>
      <c r="B76">
        <v>174.80112</v>
      </c>
      <c r="C76">
        <v>199.61758699999999</v>
      </c>
      <c r="D76">
        <v>181.97124199999999</v>
      </c>
      <c r="E76">
        <v>206.082234</v>
      </c>
      <c r="F76">
        <f t="shared" si="26"/>
        <v>7.1701219999999921</v>
      </c>
      <c r="G76">
        <f t="shared" si="27"/>
        <v>6.4646470000000136</v>
      </c>
      <c r="I76">
        <f t="shared" si="28"/>
        <v>57.2899252483992</v>
      </c>
      <c r="J76">
        <f t="shared" si="29"/>
        <v>4</v>
      </c>
      <c r="K76" t="s">
        <v>15</v>
      </c>
    </row>
    <row r="77" spans="1:16" x14ac:dyDescent="0.4">
      <c r="A77">
        <v>116</v>
      </c>
      <c r="B77">
        <v>181.66218499999999</v>
      </c>
      <c r="C77">
        <v>200.664244</v>
      </c>
      <c r="D77">
        <v>192.72642400000001</v>
      </c>
      <c r="E77">
        <v>197.64740900000001</v>
      </c>
      <c r="F77">
        <f t="shared" si="26"/>
        <v>11.064239000000015</v>
      </c>
      <c r="G77">
        <f t="shared" si="27"/>
        <v>-3.0168349999999862</v>
      </c>
      <c r="I77">
        <f t="shared" si="28"/>
        <v>58.363003756101676</v>
      </c>
      <c r="J77">
        <f t="shared" si="29"/>
        <v>4</v>
      </c>
      <c r="K77" t="s">
        <v>15</v>
      </c>
    </row>
    <row r="78" spans="1:16" x14ac:dyDescent="0.4">
      <c r="A78">
        <v>120</v>
      </c>
      <c r="B78">
        <v>187.71970099999999</v>
      </c>
      <c r="C78">
        <v>204.41989599999999</v>
      </c>
      <c r="D78">
        <v>195.940617</v>
      </c>
      <c r="E78">
        <v>212.115904</v>
      </c>
      <c r="F78">
        <f t="shared" si="26"/>
        <v>8.2209160000000168</v>
      </c>
      <c r="G78">
        <f t="shared" si="27"/>
        <v>7.6960080000000062</v>
      </c>
      <c r="I78">
        <f t="shared" si="28"/>
        <v>57.957769722476982</v>
      </c>
      <c r="J78">
        <f t="shared" si="29"/>
        <v>5</v>
      </c>
      <c r="K78" t="s">
        <v>15</v>
      </c>
    </row>
    <row r="79" spans="1:16" x14ac:dyDescent="0.4">
      <c r="A79">
        <v>125</v>
      </c>
      <c r="B79">
        <v>195.75518299999999</v>
      </c>
      <c r="C79">
        <v>206.75948299999999</v>
      </c>
      <c r="D79">
        <v>203.41979499999999</v>
      </c>
      <c r="E79">
        <v>204.72773699999999</v>
      </c>
      <c r="F79">
        <f t="shared" si="26"/>
        <v>7.6646120000000053</v>
      </c>
      <c r="G79">
        <f t="shared" si="27"/>
        <v>-2.0317459999999983</v>
      </c>
      <c r="I79">
        <f t="shared" si="28"/>
        <v>67.79707161091703</v>
      </c>
      <c r="J79">
        <f t="shared" si="29"/>
        <v>4</v>
      </c>
      <c r="K79" t="s">
        <v>15</v>
      </c>
    </row>
    <row r="80" spans="1:16" x14ac:dyDescent="0.4">
      <c r="A80">
        <v>129</v>
      </c>
      <c r="B80">
        <v>199.09299799999999</v>
      </c>
      <c r="C80">
        <v>210.63827000000001</v>
      </c>
      <c r="D80">
        <v>205.08870300000001</v>
      </c>
      <c r="E80">
        <v>218.58054999999999</v>
      </c>
      <c r="F80">
        <f t="shared" si="26"/>
        <v>5.9957050000000152</v>
      </c>
      <c r="G80">
        <f t="shared" si="27"/>
        <v>7.9422799999999825</v>
      </c>
      <c r="I80">
        <f t="shared" si="28"/>
        <v>71.767465837851233</v>
      </c>
      <c r="J80">
        <f t="shared" si="29"/>
        <v>5</v>
      </c>
      <c r="K80" t="s">
        <v>15</v>
      </c>
    </row>
    <row r="81" spans="1:16" x14ac:dyDescent="0.4">
      <c r="A81">
        <v>134</v>
      </c>
      <c r="B81">
        <v>206.88123300000001</v>
      </c>
      <c r="C81">
        <v>213.16256100000001</v>
      </c>
      <c r="D81">
        <v>216.27656500000001</v>
      </c>
      <c r="E81">
        <v>209.96102200000001</v>
      </c>
      <c r="F81">
        <f t="shared" si="26"/>
        <v>9.3953319999999962</v>
      </c>
      <c r="G81">
        <f t="shared" si="27"/>
        <v>-3.2015389999999968</v>
      </c>
      <c r="I81">
        <f t="shared" si="28"/>
        <v>74.015982884839246</v>
      </c>
      <c r="J81">
        <f t="shared" si="29"/>
        <v>4</v>
      </c>
      <c r="K81" t="s">
        <v>15</v>
      </c>
    </row>
    <row r="82" spans="1:16" x14ac:dyDescent="0.4">
      <c r="A82">
        <v>138</v>
      </c>
      <c r="B82">
        <v>207.82618199999999</v>
      </c>
      <c r="C82">
        <v>215.594863</v>
      </c>
      <c r="D82">
        <v>213.760076</v>
      </c>
      <c r="E82">
        <v>224.13230100000001</v>
      </c>
      <c r="F82">
        <f t="shared" si="26"/>
        <v>5.9338940000000093</v>
      </c>
      <c r="G82">
        <f t="shared" si="27"/>
        <v>8.5374380000000087</v>
      </c>
      <c r="I82">
        <f t="shared" si="28"/>
        <v>74.925965077913986</v>
      </c>
      <c r="J82">
        <f t="shared" si="29"/>
        <v>5</v>
      </c>
      <c r="K82" t="s">
        <v>15</v>
      </c>
    </row>
    <row r="83" spans="1:16" x14ac:dyDescent="0.4">
      <c r="A83">
        <v>143</v>
      </c>
      <c r="B83">
        <v>215.13366300000001</v>
      </c>
      <c r="C83">
        <v>218.55013</v>
      </c>
      <c r="D83">
        <v>223.375182</v>
      </c>
      <c r="E83">
        <v>215.594863</v>
      </c>
      <c r="F83">
        <f t="shared" si="26"/>
        <v>8.2415189999999825</v>
      </c>
      <c r="G83">
        <f t="shared" si="27"/>
        <v>-2.9552669999999921</v>
      </c>
      <c r="I83">
        <f t="shared" si="28"/>
        <v>74.182328606134519</v>
      </c>
      <c r="J83">
        <f t="shared" si="29"/>
        <v>4</v>
      </c>
      <c r="K83" t="s">
        <v>15</v>
      </c>
    </row>
    <row r="84" spans="1:16" x14ac:dyDescent="0.4">
      <c r="A84">
        <v>147</v>
      </c>
      <c r="B84">
        <v>214.639172</v>
      </c>
      <c r="C84">
        <v>222.818849</v>
      </c>
      <c r="D84">
        <v>221.01261299999999</v>
      </c>
      <c r="E84">
        <v>231.73937699999999</v>
      </c>
      <c r="F84">
        <f t="shared" si="26"/>
        <v>6.3734409999999855</v>
      </c>
      <c r="G84">
        <f t="shared" si="27"/>
        <v>8.9205279999999902</v>
      </c>
      <c r="I84">
        <f t="shared" si="28"/>
        <v>70.654922978457151</v>
      </c>
      <c r="J84">
        <f t="shared" si="29"/>
        <v>5</v>
      </c>
      <c r="K84" t="s">
        <v>15</v>
      </c>
    </row>
    <row r="85" spans="1:16" x14ac:dyDescent="0.4">
      <c r="A85">
        <v>152</v>
      </c>
      <c r="B85">
        <v>219.47419600000001</v>
      </c>
      <c r="C85">
        <v>222.27157700000001</v>
      </c>
      <c r="D85">
        <v>228.70469800000001</v>
      </c>
      <c r="E85">
        <v>219.589946</v>
      </c>
      <c r="F85">
        <f t="shared" si="26"/>
        <v>9.2305020000000013</v>
      </c>
      <c r="G85">
        <f t="shared" si="27"/>
        <v>-2.6816310000000101</v>
      </c>
      <c r="I85">
        <f t="shared" si="28"/>
        <v>71.958563051232915</v>
      </c>
      <c r="J85">
        <f t="shared" si="29"/>
        <v>4</v>
      </c>
      <c r="K85" t="s">
        <v>15</v>
      </c>
    </row>
    <row r="86" spans="1:16" x14ac:dyDescent="0.4">
      <c r="A86">
        <v>156</v>
      </c>
      <c r="B86">
        <v>216.39736199999999</v>
      </c>
      <c r="C86">
        <v>224.35121000000001</v>
      </c>
      <c r="D86">
        <v>222.990578</v>
      </c>
      <c r="E86">
        <v>234.03791799999999</v>
      </c>
      <c r="F86">
        <f t="shared" si="26"/>
        <v>6.5932160000000124</v>
      </c>
      <c r="G86">
        <f t="shared" si="27"/>
        <v>9.6867079999999817</v>
      </c>
      <c r="I86">
        <f t="shared" si="28"/>
        <v>66.126640917924902</v>
      </c>
      <c r="J86">
        <f t="shared" si="29"/>
        <v>5</v>
      </c>
      <c r="K86" t="s">
        <v>15</v>
      </c>
    </row>
    <row r="87" spans="1:16" x14ac:dyDescent="0.4">
      <c r="A87">
        <v>161</v>
      </c>
      <c r="B87">
        <v>217.551175</v>
      </c>
      <c r="C87">
        <v>222.76412199999999</v>
      </c>
      <c r="D87">
        <v>225.62786399999999</v>
      </c>
      <c r="E87">
        <v>221.28648799999999</v>
      </c>
      <c r="F87">
        <f t="shared" si="26"/>
        <v>8.0766889999999876</v>
      </c>
      <c r="G87">
        <f t="shared" si="27"/>
        <v>-1.4776339999999948</v>
      </c>
      <c r="I87">
        <f t="shared" si="28"/>
        <v>64.205414568568202</v>
      </c>
      <c r="J87">
        <f t="shared" si="29"/>
        <v>4</v>
      </c>
      <c r="K87" t="s">
        <v>15</v>
      </c>
    </row>
    <row r="88" spans="1:16" x14ac:dyDescent="0.4">
      <c r="A88">
        <v>165</v>
      </c>
      <c r="B88">
        <v>214.91388900000001</v>
      </c>
      <c r="C88">
        <v>223.749211</v>
      </c>
      <c r="D88">
        <v>219.91374400000001</v>
      </c>
      <c r="E88">
        <v>230.59010699999999</v>
      </c>
      <c r="F88">
        <f t="shared" si="26"/>
        <v>4.9998549999999966</v>
      </c>
      <c r="G88">
        <f t="shared" si="27"/>
        <v>6.8408959999999865</v>
      </c>
      <c r="I88">
        <f t="shared" si="28"/>
        <v>68.608456029617102</v>
      </c>
      <c r="J88">
        <f t="shared" si="29"/>
        <v>5</v>
      </c>
      <c r="K88" t="s">
        <v>15</v>
      </c>
    </row>
    <row r="89" spans="1:16" x14ac:dyDescent="0.4">
      <c r="A89">
        <v>170</v>
      </c>
      <c r="B89">
        <v>215.40837999999999</v>
      </c>
      <c r="C89">
        <v>219.69940099999999</v>
      </c>
      <c r="D89">
        <v>221.01261299999999</v>
      </c>
      <c r="E89">
        <v>218.221767</v>
      </c>
      <c r="F89">
        <f t="shared" si="26"/>
        <v>5.6042329999999936</v>
      </c>
      <c r="G89">
        <f t="shared" si="27"/>
        <v>-1.4776339999999948</v>
      </c>
      <c r="I89">
        <f t="shared" si="28"/>
        <v>61.234379899638917</v>
      </c>
      <c r="J89">
        <f t="shared" si="29"/>
        <v>3</v>
      </c>
      <c r="K89" t="s">
        <v>15</v>
      </c>
    </row>
    <row r="90" spans="1:16" x14ac:dyDescent="0.4">
      <c r="A90">
        <v>173</v>
      </c>
      <c r="B90">
        <v>212.00188499999999</v>
      </c>
      <c r="C90">
        <v>219.371038</v>
      </c>
      <c r="D90">
        <v>217.82589200000001</v>
      </c>
      <c r="E90">
        <v>225.50048000000001</v>
      </c>
      <c r="F90">
        <f t="shared" si="26"/>
        <v>5.824007000000023</v>
      </c>
      <c r="G90">
        <f t="shared" si="27"/>
        <v>6.1294420000000116</v>
      </c>
      <c r="I90">
        <f t="shared" si="28"/>
        <v>56.974901941767392</v>
      </c>
      <c r="J90">
        <f t="shared" si="29"/>
        <v>5</v>
      </c>
      <c r="K90" t="s">
        <v>15</v>
      </c>
    </row>
    <row r="91" spans="1:16" x14ac:dyDescent="0.4">
      <c r="A91">
        <v>178</v>
      </c>
      <c r="B91">
        <v>210.79312899999999</v>
      </c>
      <c r="C91">
        <v>214.992864</v>
      </c>
      <c r="D91">
        <v>216.39736199999999</v>
      </c>
      <c r="E91">
        <v>213.953048</v>
      </c>
      <c r="F91">
        <f t="shared" si="26"/>
        <v>5.6042329999999936</v>
      </c>
      <c r="G91">
        <f t="shared" si="27"/>
        <v>-1.0398160000000018</v>
      </c>
      <c r="I91">
        <f t="shared" si="28"/>
        <v>56.632160609139568</v>
      </c>
      <c r="J91">
        <f t="shared" si="29"/>
        <v>4</v>
      </c>
      <c r="K91" t="s">
        <v>15</v>
      </c>
    </row>
    <row r="92" spans="1:16" x14ac:dyDescent="0.4">
      <c r="A92">
        <v>182</v>
      </c>
      <c r="B92">
        <v>206.924938</v>
      </c>
      <c r="C92">
        <v>213.74188599999999</v>
      </c>
      <c r="D92">
        <v>214.690281</v>
      </c>
      <c r="E92">
        <v>221.817183</v>
      </c>
      <c r="F92">
        <f t="shared" si="26"/>
        <v>7.7653430000000014</v>
      </c>
      <c r="G92">
        <f t="shared" si="27"/>
        <v>8.0752970000000062</v>
      </c>
      <c r="I92">
        <f t="shared" si="28"/>
        <v>73.688888307529282</v>
      </c>
      <c r="J92">
        <f t="shared" si="29"/>
        <v>5</v>
      </c>
      <c r="K92" t="s">
        <v>15</v>
      </c>
    </row>
    <row r="93" spans="1:16" x14ac:dyDescent="0.4">
      <c r="A93">
        <v>187</v>
      </c>
      <c r="B93">
        <v>207.022616</v>
      </c>
      <c r="C93">
        <v>210.23934800000001</v>
      </c>
      <c r="D93">
        <v>214.10421700000001</v>
      </c>
      <c r="E93">
        <v>206.54222300000001</v>
      </c>
      <c r="F93">
        <f t="shared" si="26"/>
        <v>7.0816010000000063</v>
      </c>
      <c r="G93">
        <f t="shared" si="27"/>
        <v>-3.6971249999999998</v>
      </c>
      <c r="I93">
        <f t="shared" si="28"/>
        <v>73.913180406146111</v>
      </c>
      <c r="J93">
        <f t="shared" si="29"/>
        <v>4</v>
      </c>
      <c r="K93" t="s">
        <v>15</v>
      </c>
    </row>
    <row r="94" spans="1:16" x14ac:dyDescent="0.4">
      <c r="A94">
        <v>191</v>
      </c>
      <c r="B94">
        <v>201.99223599999999</v>
      </c>
      <c r="C94">
        <v>209.94746900000001</v>
      </c>
      <c r="D94">
        <v>208.53661299999999</v>
      </c>
      <c r="E94">
        <v>216.80660700000001</v>
      </c>
      <c r="F94">
        <f t="shared" si="26"/>
        <v>6.5443769999999972</v>
      </c>
      <c r="G94">
        <f t="shared" si="27"/>
        <v>6.8591380000000015</v>
      </c>
      <c r="K94" t="s">
        <v>15</v>
      </c>
    </row>
    <row r="96" spans="1:16" x14ac:dyDescent="0.4">
      <c r="A96">
        <v>225</v>
      </c>
      <c r="B96">
        <v>923.14589000000001</v>
      </c>
      <c r="C96">
        <v>532.47075900000004</v>
      </c>
      <c r="D96">
        <v>932.87584100000004</v>
      </c>
      <c r="E96">
        <v>544.85087299999998</v>
      </c>
      <c r="F96">
        <f t="shared" ref="F96" si="30">D96-B96</f>
        <v>9.7299510000000282</v>
      </c>
      <c r="G96">
        <f t="shared" ref="G96" si="31">E96-C96</f>
        <v>12.380113999999935</v>
      </c>
      <c r="I96">
        <f t="shared" ref="I96" si="32">DEGREES(ACOS(SUMPRODUCT(F96:G96,F97:G97)/SQRT(SUMSQ(F96:G96))/SQRT(SUMSQ(F97:G97))))</f>
        <v>76.850796690442962</v>
      </c>
      <c r="J96">
        <f t="shared" ref="J96" si="33">A97-A96</f>
        <v>5</v>
      </c>
      <c r="K96" t="s">
        <v>16</v>
      </c>
      <c r="L96">
        <f>AVERAGE(I96:I119)</f>
        <v>73.568741327346075</v>
      </c>
      <c r="M96">
        <f>L96/(1/O96*0.5)</f>
        <v>1069.0206921602723</v>
      </c>
      <c r="N96">
        <f>COUNT(I96:I119)/2</f>
        <v>12</v>
      </c>
      <c r="O96">
        <f>N96/(SUM(J96:J119)/P96)</f>
        <v>7.2654545454545447</v>
      </c>
      <c r="P96">
        <v>59.94</v>
      </c>
    </row>
    <row r="97" spans="1:11" x14ac:dyDescent="0.4">
      <c r="A97">
        <v>230</v>
      </c>
      <c r="B97">
        <v>906.791292</v>
      </c>
      <c r="C97">
        <v>524.89327500000002</v>
      </c>
      <c r="D97">
        <v>930.80563900000004</v>
      </c>
      <c r="E97">
        <v>513.68713700000001</v>
      </c>
      <c r="F97">
        <f t="shared" ref="F97:F120" si="34">D97-B97</f>
        <v>24.014347000000043</v>
      </c>
      <c r="G97">
        <f t="shared" ref="G97:G120" si="35">E97-C97</f>
        <v>-11.20613800000001</v>
      </c>
      <c r="I97">
        <f t="shared" ref="I97:I119" si="36">DEGREES(ACOS(SUMPRODUCT(F97:G97,F98:G98)/SQRT(SUMSQ(F97:G97))/SQRT(SUMSQ(F98:G98))))</f>
        <v>79.711076261184004</v>
      </c>
      <c r="J97">
        <f t="shared" ref="J97:J119" si="37">A98-A97</f>
        <v>4</v>
      </c>
      <c r="K97" t="s">
        <v>16</v>
      </c>
    </row>
    <row r="98" spans="1:11" x14ac:dyDescent="0.4">
      <c r="A98">
        <v>234</v>
      </c>
      <c r="B98">
        <v>895.922729</v>
      </c>
      <c r="C98">
        <v>527.88157799999999</v>
      </c>
      <c r="D98">
        <v>905.44565999999998</v>
      </c>
      <c r="E98">
        <v>541.32894399999998</v>
      </c>
      <c r="F98">
        <f t="shared" si="34"/>
        <v>9.5229309999999714</v>
      </c>
      <c r="G98">
        <f t="shared" si="35"/>
        <v>13.447365999999988</v>
      </c>
      <c r="I98">
        <f t="shared" si="36"/>
        <v>76.848302775527145</v>
      </c>
      <c r="J98">
        <f t="shared" si="37"/>
        <v>4</v>
      </c>
      <c r="K98" t="s">
        <v>16</v>
      </c>
    </row>
    <row r="99" spans="1:11" x14ac:dyDescent="0.4">
      <c r="A99">
        <v>238</v>
      </c>
      <c r="B99">
        <v>896.44028000000003</v>
      </c>
      <c r="C99">
        <v>519.343568</v>
      </c>
      <c r="D99">
        <v>916.62475300000006</v>
      </c>
      <c r="E99">
        <v>511.12573400000002</v>
      </c>
      <c r="F99">
        <f t="shared" si="34"/>
        <v>20.184473000000025</v>
      </c>
      <c r="G99">
        <f t="shared" si="35"/>
        <v>-8.2178339999999821</v>
      </c>
      <c r="I99">
        <f t="shared" si="36"/>
        <v>81.013290242162128</v>
      </c>
      <c r="J99">
        <f t="shared" si="37"/>
        <v>4</v>
      </c>
      <c r="K99" t="s">
        <v>16</v>
      </c>
    </row>
    <row r="100" spans="1:11" x14ac:dyDescent="0.4">
      <c r="A100">
        <v>242</v>
      </c>
      <c r="B100">
        <v>887.02085899999997</v>
      </c>
      <c r="C100">
        <v>519.343568</v>
      </c>
      <c r="D100">
        <v>894.88762799999995</v>
      </c>
      <c r="E100">
        <v>532.36403399999995</v>
      </c>
      <c r="F100">
        <f t="shared" si="34"/>
        <v>7.8667689999999766</v>
      </c>
      <c r="G100">
        <f t="shared" si="35"/>
        <v>13.020465999999942</v>
      </c>
      <c r="I100">
        <f t="shared" si="36"/>
        <v>79.412834847739362</v>
      </c>
      <c r="J100">
        <f t="shared" si="37"/>
        <v>5</v>
      </c>
      <c r="K100" t="s">
        <v>16</v>
      </c>
    </row>
    <row r="101" spans="1:11" x14ac:dyDescent="0.4">
      <c r="A101">
        <v>247</v>
      </c>
      <c r="B101">
        <v>885.57171800000003</v>
      </c>
      <c r="C101">
        <v>507.71053000000001</v>
      </c>
      <c r="D101">
        <v>909.48255500000005</v>
      </c>
      <c r="E101">
        <v>498.74561899999998</v>
      </c>
      <c r="F101">
        <f t="shared" si="34"/>
        <v>23.910837000000015</v>
      </c>
      <c r="G101">
        <f t="shared" si="35"/>
        <v>-8.9649110000000292</v>
      </c>
      <c r="I101">
        <f t="shared" si="36"/>
        <v>65.180068610683392</v>
      </c>
      <c r="J101">
        <f t="shared" si="37"/>
        <v>3</v>
      </c>
      <c r="K101" t="s">
        <v>16</v>
      </c>
    </row>
    <row r="102" spans="1:11" x14ac:dyDescent="0.4">
      <c r="A102">
        <v>250</v>
      </c>
      <c r="B102">
        <v>877.497928</v>
      </c>
      <c r="C102">
        <v>508.88450599999999</v>
      </c>
      <c r="D102">
        <v>899.33856300000002</v>
      </c>
      <c r="E102">
        <v>530.44298100000003</v>
      </c>
      <c r="F102">
        <f t="shared" si="34"/>
        <v>21.84063500000002</v>
      </c>
      <c r="G102">
        <f t="shared" si="35"/>
        <v>21.558475000000044</v>
      </c>
      <c r="I102">
        <f t="shared" si="36"/>
        <v>75.652367297166336</v>
      </c>
      <c r="J102">
        <f t="shared" si="37"/>
        <v>5</v>
      </c>
      <c r="K102" t="s">
        <v>16</v>
      </c>
    </row>
    <row r="103" spans="1:11" x14ac:dyDescent="0.4">
      <c r="A103">
        <v>255</v>
      </c>
      <c r="B103">
        <v>877.497928</v>
      </c>
      <c r="C103">
        <v>495.757316</v>
      </c>
      <c r="D103">
        <v>901.09823500000005</v>
      </c>
      <c r="E103">
        <v>481.56287400000002</v>
      </c>
      <c r="F103">
        <f t="shared" si="34"/>
        <v>23.600307000000043</v>
      </c>
      <c r="G103">
        <f t="shared" si="35"/>
        <v>-14.194441999999981</v>
      </c>
      <c r="I103">
        <f t="shared" si="36"/>
        <v>69.853224846127148</v>
      </c>
      <c r="J103">
        <f t="shared" si="37"/>
        <v>3</v>
      </c>
      <c r="K103" t="s">
        <v>16</v>
      </c>
    </row>
    <row r="104" spans="1:11" x14ac:dyDescent="0.4">
      <c r="A104">
        <v>258</v>
      </c>
      <c r="B104">
        <v>869.21711900000003</v>
      </c>
      <c r="C104">
        <v>498.85234500000001</v>
      </c>
      <c r="D104">
        <v>893.74901699999998</v>
      </c>
      <c r="E104">
        <v>518.59649300000001</v>
      </c>
      <c r="F104">
        <f t="shared" si="34"/>
        <v>24.531897999999956</v>
      </c>
      <c r="G104">
        <f t="shared" si="35"/>
        <v>19.744147999999996</v>
      </c>
      <c r="I104">
        <f t="shared" si="36"/>
        <v>69.82474897143824</v>
      </c>
      <c r="J104">
        <f t="shared" si="37"/>
        <v>5</v>
      </c>
      <c r="K104" t="s">
        <v>16</v>
      </c>
    </row>
    <row r="105" spans="1:11" x14ac:dyDescent="0.4">
      <c r="A105">
        <v>263</v>
      </c>
      <c r="B105">
        <v>871.08030099999996</v>
      </c>
      <c r="C105">
        <v>487.21930600000002</v>
      </c>
      <c r="D105">
        <v>897.37187100000006</v>
      </c>
      <c r="E105">
        <v>471.42398800000001</v>
      </c>
      <c r="F105">
        <f t="shared" si="34"/>
        <v>26.291570000000092</v>
      </c>
      <c r="G105">
        <f t="shared" si="35"/>
        <v>-15.795318000000009</v>
      </c>
      <c r="I105">
        <f t="shared" si="36"/>
        <v>77.124772057116203</v>
      </c>
      <c r="J105">
        <f t="shared" si="37"/>
        <v>4</v>
      </c>
      <c r="K105" t="s">
        <v>16</v>
      </c>
    </row>
    <row r="106" spans="1:11" x14ac:dyDescent="0.4">
      <c r="A106">
        <v>267</v>
      </c>
      <c r="B106">
        <v>870.56275100000005</v>
      </c>
      <c r="C106">
        <v>488.50000699999998</v>
      </c>
      <c r="D106">
        <v>882.25939400000004</v>
      </c>
      <c r="E106">
        <v>500.66667200000001</v>
      </c>
      <c r="F106">
        <f t="shared" si="34"/>
        <v>11.696642999999995</v>
      </c>
      <c r="G106">
        <f t="shared" si="35"/>
        <v>12.166665000000023</v>
      </c>
      <c r="I106">
        <f t="shared" si="36"/>
        <v>77.272280186869949</v>
      </c>
      <c r="J106">
        <f t="shared" si="37"/>
        <v>4</v>
      </c>
      <c r="K106" t="s">
        <v>16</v>
      </c>
    </row>
    <row r="107" spans="1:11" x14ac:dyDescent="0.4">
      <c r="A107">
        <v>271</v>
      </c>
      <c r="B107">
        <v>888.47000100000002</v>
      </c>
      <c r="C107">
        <v>480.49562300000002</v>
      </c>
      <c r="D107">
        <v>916.72826299999997</v>
      </c>
      <c r="E107">
        <v>463.419603</v>
      </c>
      <c r="F107">
        <f t="shared" si="34"/>
        <v>28.258261999999945</v>
      </c>
      <c r="G107">
        <f t="shared" si="35"/>
        <v>-17.076020000000028</v>
      </c>
      <c r="I107">
        <f t="shared" si="36"/>
        <v>76.587171988550395</v>
      </c>
      <c r="J107">
        <f t="shared" si="37"/>
        <v>4</v>
      </c>
      <c r="K107" t="s">
        <v>16</v>
      </c>
    </row>
    <row r="108" spans="1:11" x14ac:dyDescent="0.4">
      <c r="A108">
        <v>275</v>
      </c>
      <c r="B108">
        <v>905.44565999999998</v>
      </c>
      <c r="C108">
        <v>485.51170400000001</v>
      </c>
      <c r="D108">
        <v>926.14768300000003</v>
      </c>
      <c r="E108">
        <v>506.53655300000003</v>
      </c>
      <c r="F108">
        <f t="shared" si="34"/>
        <v>20.702023000000054</v>
      </c>
      <c r="G108">
        <f t="shared" si="35"/>
        <v>21.024849000000017</v>
      </c>
      <c r="I108">
        <f t="shared" si="36"/>
        <v>72.068261507191153</v>
      </c>
      <c r="J108">
        <f t="shared" si="37"/>
        <v>5</v>
      </c>
      <c r="K108" t="s">
        <v>16</v>
      </c>
    </row>
    <row r="109" spans="1:11" x14ac:dyDescent="0.4">
      <c r="A109">
        <v>280</v>
      </c>
      <c r="B109">
        <v>933.46742200000006</v>
      </c>
      <c r="C109">
        <v>478.02014200000002</v>
      </c>
      <c r="D109">
        <v>960.15003000000002</v>
      </c>
      <c r="E109">
        <v>464.64392600000002</v>
      </c>
      <c r="F109">
        <f t="shared" si="34"/>
        <v>26.682607999999959</v>
      </c>
      <c r="G109">
        <f t="shared" si="35"/>
        <v>-13.376215999999999</v>
      </c>
      <c r="I109">
        <f t="shared" si="36"/>
        <v>67.073816625153327</v>
      </c>
      <c r="J109">
        <f t="shared" si="37"/>
        <v>3</v>
      </c>
      <c r="K109" t="s">
        <v>16</v>
      </c>
    </row>
    <row r="110" spans="1:11" x14ac:dyDescent="0.4">
      <c r="A110">
        <v>283</v>
      </c>
      <c r="B110">
        <v>943.86443799999995</v>
      </c>
      <c r="C110">
        <v>483.04808100000002</v>
      </c>
      <c r="D110">
        <v>969.90298299999995</v>
      </c>
      <c r="E110">
        <v>505.24690700000002</v>
      </c>
      <c r="F110">
        <f t="shared" si="34"/>
        <v>26.038544999999999</v>
      </c>
      <c r="G110">
        <f t="shared" si="35"/>
        <v>22.198825999999997</v>
      </c>
      <c r="I110">
        <f t="shared" si="36"/>
        <v>72.522188798901638</v>
      </c>
      <c r="J110">
        <f t="shared" si="37"/>
        <v>5</v>
      </c>
      <c r="K110" t="s">
        <v>16</v>
      </c>
    </row>
    <row r="111" spans="1:11" x14ac:dyDescent="0.4">
      <c r="A111">
        <v>288</v>
      </c>
      <c r="B111">
        <v>967.60275799999999</v>
      </c>
      <c r="C111">
        <v>476.31254000000001</v>
      </c>
      <c r="D111">
        <v>993.64130299999999</v>
      </c>
      <c r="E111">
        <v>459.995454</v>
      </c>
      <c r="F111">
        <f t="shared" si="34"/>
        <v>26.038544999999999</v>
      </c>
      <c r="G111">
        <f t="shared" si="35"/>
        <v>-16.317086000000018</v>
      </c>
      <c r="I111">
        <f t="shared" si="36"/>
        <v>71.196410268549442</v>
      </c>
      <c r="J111">
        <f t="shared" si="37"/>
        <v>3</v>
      </c>
      <c r="K111" t="s">
        <v>16</v>
      </c>
    </row>
    <row r="112" spans="1:11" x14ac:dyDescent="0.4">
      <c r="A112">
        <v>291</v>
      </c>
      <c r="B112">
        <v>973.49133400000005</v>
      </c>
      <c r="C112">
        <v>484.66081600000001</v>
      </c>
      <c r="D112">
        <v>996.58559100000002</v>
      </c>
      <c r="E112">
        <v>503.44443799999999</v>
      </c>
      <c r="F112">
        <f t="shared" si="34"/>
        <v>23.094256999999971</v>
      </c>
      <c r="G112">
        <f t="shared" si="35"/>
        <v>18.78362199999998</v>
      </c>
      <c r="I112">
        <f t="shared" si="36"/>
        <v>68.993897086951591</v>
      </c>
      <c r="J112">
        <f t="shared" si="37"/>
        <v>5</v>
      </c>
      <c r="K112" t="s">
        <v>16</v>
      </c>
    </row>
    <row r="113" spans="1:16" x14ac:dyDescent="0.4">
      <c r="A113">
        <v>296</v>
      </c>
      <c r="B113">
        <v>988.85683500000005</v>
      </c>
      <c r="C113">
        <v>481.34047900000002</v>
      </c>
      <c r="D113">
        <v>1016.275515</v>
      </c>
      <c r="E113">
        <v>465.59259400000002</v>
      </c>
      <c r="F113">
        <f t="shared" si="34"/>
        <v>27.418679999999995</v>
      </c>
      <c r="G113">
        <f t="shared" si="35"/>
        <v>-15.747884999999997</v>
      </c>
      <c r="I113">
        <f t="shared" si="36"/>
        <v>72.017251660229093</v>
      </c>
      <c r="J113">
        <f t="shared" si="37"/>
        <v>4</v>
      </c>
      <c r="K113" t="s">
        <v>16</v>
      </c>
    </row>
    <row r="114" spans="1:16" x14ac:dyDescent="0.4">
      <c r="A114">
        <v>300</v>
      </c>
      <c r="B114">
        <v>984.99245800000006</v>
      </c>
      <c r="C114">
        <v>488.45548700000001</v>
      </c>
      <c r="D114">
        <v>1009.834886</v>
      </c>
      <c r="E114">
        <v>510.93891300000001</v>
      </c>
      <c r="F114">
        <f t="shared" si="34"/>
        <v>24.842427999999927</v>
      </c>
      <c r="G114">
        <f t="shared" si="35"/>
        <v>22.483426000000009</v>
      </c>
      <c r="I114">
        <f t="shared" si="36"/>
        <v>75.765898550316862</v>
      </c>
      <c r="J114">
        <f t="shared" si="37"/>
        <v>4</v>
      </c>
      <c r="K114" t="s">
        <v>16</v>
      </c>
    </row>
    <row r="115" spans="1:16" x14ac:dyDescent="0.4">
      <c r="A115">
        <v>304</v>
      </c>
      <c r="B115">
        <v>984.71643100000006</v>
      </c>
      <c r="C115">
        <v>485.324883</v>
      </c>
      <c r="D115">
        <v>1014.251317</v>
      </c>
      <c r="E115">
        <v>465.68745999999999</v>
      </c>
      <c r="F115">
        <f t="shared" si="34"/>
        <v>29.534885999999915</v>
      </c>
      <c r="G115">
        <f t="shared" si="35"/>
        <v>-19.637423000000013</v>
      </c>
      <c r="I115">
        <f t="shared" si="36"/>
        <v>69.870949355847145</v>
      </c>
      <c r="J115">
        <f t="shared" si="37"/>
        <v>4</v>
      </c>
      <c r="K115" t="s">
        <v>16</v>
      </c>
    </row>
    <row r="116" spans="1:16" x14ac:dyDescent="0.4">
      <c r="A116">
        <v>308</v>
      </c>
      <c r="B116">
        <v>979.56392700000004</v>
      </c>
      <c r="C116">
        <v>492.62962499999998</v>
      </c>
      <c r="D116">
        <v>1009.190823</v>
      </c>
      <c r="E116">
        <v>514.35411699999997</v>
      </c>
      <c r="F116">
        <f t="shared" si="34"/>
        <v>29.626895999999988</v>
      </c>
      <c r="G116">
        <f t="shared" si="35"/>
        <v>21.724491999999998</v>
      </c>
      <c r="I116">
        <f t="shared" si="36"/>
        <v>73.263843389436929</v>
      </c>
      <c r="J116">
        <f t="shared" si="37"/>
        <v>5</v>
      </c>
      <c r="K116" t="s">
        <v>16</v>
      </c>
    </row>
    <row r="117" spans="1:16" x14ac:dyDescent="0.4">
      <c r="A117">
        <v>313</v>
      </c>
      <c r="B117">
        <v>979.56392700000004</v>
      </c>
      <c r="C117">
        <v>489.02468800000003</v>
      </c>
      <c r="D117">
        <v>1005.234436</v>
      </c>
      <c r="E117">
        <v>469.67186500000003</v>
      </c>
      <c r="F117">
        <f t="shared" si="34"/>
        <v>25.670508999999925</v>
      </c>
      <c r="G117">
        <f t="shared" si="35"/>
        <v>-19.352823000000001</v>
      </c>
      <c r="I117">
        <f t="shared" si="36"/>
        <v>70.853726239683894</v>
      </c>
      <c r="J117">
        <f t="shared" si="37"/>
        <v>3</v>
      </c>
      <c r="K117" t="s">
        <v>16</v>
      </c>
    </row>
    <row r="118" spans="1:16" x14ac:dyDescent="0.4">
      <c r="A118">
        <v>316</v>
      </c>
      <c r="B118">
        <v>975.97557600000005</v>
      </c>
      <c r="C118">
        <v>493.76802700000002</v>
      </c>
      <c r="D118">
        <v>1007.810688</v>
      </c>
      <c r="E118">
        <v>515.11305100000004</v>
      </c>
      <c r="F118">
        <f t="shared" si="34"/>
        <v>31.835111999999981</v>
      </c>
      <c r="G118">
        <f t="shared" si="35"/>
        <v>21.345024000000024</v>
      </c>
      <c r="I118">
        <f t="shared" si="36"/>
        <v>73.0973835576836</v>
      </c>
      <c r="J118">
        <f t="shared" si="37"/>
        <v>5</v>
      </c>
      <c r="K118" t="s">
        <v>16</v>
      </c>
    </row>
    <row r="119" spans="1:16" x14ac:dyDescent="0.4">
      <c r="A119">
        <v>321</v>
      </c>
      <c r="B119">
        <v>976.34361200000001</v>
      </c>
      <c r="C119">
        <v>492.15529099999998</v>
      </c>
      <c r="D119">
        <v>1001.18604</v>
      </c>
      <c r="E119">
        <v>471.85380099999998</v>
      </c>
      <c r="F119">
        <f t="shared" si="34"/>
        <v>24.842428000000041</v>
      </c>
      <c r="G119">
        <f t="shared" si="35"/>
        <v>-20.301490000000001</v>
      </c>
      <c r="I119">
        <f t="shared" si="36"/>
        <v>73.595230041353929</v>
      </c>
      <c r="J119">
        <f t="shared" si="37"/>
        <v>3</v>
      </c>
      <c r="K119" t="s">
        <v>16</v>
      </c>
    </row>
    <row r="120" spans="1:16" x14ac:dyDescent="0.4">
      <c r="A120">
        <v>324</v>
      </c>
      <c r="B120">
        <v>973.67535199999998</v>
      </c>
      <c r="C120">
        <v>497.752431</v>
      </c>
      <c r="D120">
        <v>1003.670283</v>
      </c>
      <c r="E120">
        <v>518.24365499999999</v>
      </c>
      <c r="F120">
        <f t="shared" si="34"/>
        <v>29.994931000000065</v>
      </c>
      <c r="G120">
        <f t="shared" si="35"/>
        <v>20.491223999999988</v>
      </c>
      <c r="K120" t="s">
        <v>16</v>
      </c>
    </row>
    <row r="122" spans="1:16" x14ac:dyDescent="0.4">
      <c r="A122">
        <v>250</v>
      </c>
      <c r="B122">
        <v>1602.1987630000001</v>
      </c>
      <c r="C122">
        <v>148.147662</v>
      </c>
      <c r="D122">
        <v>1619.862202</v>
      </c>
      <c r="E122">
        <v>159.72530699999999</v>
      </c>
      <c r="F122">
        <f t="shared" ref="F122" si="38">D122-B122</f>
        <v>17.663438999999926</v>
      </c>
      <c r="G122">
        <f t="shared" ref="G122" si="39">E122-C122</f>
        <v>11.57764499999999</v>
      </c>
      <c r="I122">
        <f t="shared" ref="I122" si="40">DEGREES(ACOS(SUMPRODUCT(F122:G122,F123:G123)/SQRT(SUMSQ(F122:G122))/SQRT(SUMSQ(F123:G123))))</f>
        <v>68.596815844921764</v>
      </c>
      <c r="J122">
        <f t="shared" ref="J122" si="41">A123-A122</f>
        <v>4</v>
      </c>
      <c r="K122" t="s">
        <v>17</v>
      </c>
      <c r="L122">
        <f>AVERAGE(I122:I147)</f>
        <v>71.637334408244655</v>
      </c>
      <c r="M122">
        <f>L122/(1/O122*0.5)</f>
        <v>1083.9076450017942</v>
      </c>
      <c r="N122">
        <f>COUNT(I122:I147)/2</f>
        <v>13</v>
      </c>
      <c r="O122">
        <f>N122/(SUM(J122:J147)/P122)</f>
        <v>7.5652427184466013</v>
      </c>
      <c r="P122">
        <v>59.94</v>
      </c>
    </row>
    <row r="123" spans="1:16" x14ac:dyDescent="0.4">
      <c r="A123">
        <v>254</v>
      </c>
      <c r="B123">
        <v>1592.6100389999999</v>
      </c>
      <c r="C123">
        <v>142.66351499999999</v>
      </c>
      <c r="D123">
        <v>1614.9416719999999</v>
      </c>
      <c r="E123">
        <v>126.82042199999999</v>
      </c>
      <c r="F123">
        <f t="shared" ref="F123:F148" si="42">D123-B123</f>
        <v>22.331633000000011</v>
      </c>
      <c r="G123">
        <f t="shared" ref="G123:G148" si="43">E123-C123</f>
        <v>-15.843092999999996</v>
      </c>
      <c r="I123">
        <f t="shared" ref="I123:I147" si="44">DEGREES(ACOS(SUMPRODUCT(F123:G123,F124:G124)/SQRT(SUMSQ(F123:G123))/SQRT(SUMSQ(F124:G124))))</f>
        <v>72.801862601685087</v>
      </c>
      <c r="J123">
        <f t="shared" ref="J123:J147" si="45">A124-A123</f>
        <v>4</v>
      </c>
      <c r="K123" t="s">
        <v>17</v>
      </c>
    </row>
    <row r="124" spans="1:16" x14ac:dyDescent="0.4">
      <c r="A124">
        <v>258</v>
      </c>
      <c r="B124">
        <v>1585.418496</v>
      </c>
      <c r="C124">
        <v>145.22278399999999</v>
      </c>
      <c r="D124">
        <v>1606.7407900000001</v>
      </c>
      <c r="E124">
        <v>161.55335600000001</v>
      </c>
      <c r="F124">
        <f t="shared" si="42"/>
        <v>21.322294000000056</v>
      </c>
      <c r="G124">
        <f t="shared" si="43"/>
        <v>16.330572000000018</v>
      </c>
      <c r="I124">
        <f t="shared" si="44"/>
        <v>66.561339510919609</v>
      </c>
      <c r="J124">
        <f t="shared" si="45"/>
        <v>4</v>
      </c>
      <c r="K124" t="s">
        <v>17</v>
      </c>
    </row>
    <row r="125" spans="1:16" x14ac:dyDescent="0.4">
      <c r="A125">
        <v>262</v>
      </c>
      <c r="B125">
        <v>1582.516646</v>
      </c>
      <c r="C125">
        <v>140.46985599999999</v>
      </c>
      <c r="D125">
        <v>1607.2454600000001</v>
      </c>
      <c r="E125">
        <v>126.69855200000001</v>
      </c>
      <c r="F125">
        <f t="shared" si="42"/>
        <v>24.728814000000057</v>
      </c>
      <c r="G125">
        <f t="shared" si="43"/>
        <v>-13.771303999999986</v>
      </c>
      <c r="I125">
        <f t="shared" si="44"/>
        <v>74.201509364368818</v>
      </c>
      <c r="J125">
        <f t="shared" si="45"/>
        <v>4</v>
      </c>
      <c r="K125" t="s">
        <v>17</v>
      </c>
    </row>
    <row r="126" spans="1:16" x14ac:dyDescent="0.4">
      <c r="A126">
        <v>266</v>
      </c>
      <c r="B126">
        <v>1578.226954</v>
      </c>
      <c r="C126">
        <v>144.00408400000001</v>
      </c>
      <c r="D126">
        <v>1591.3483650000001</v>
      </c>
      <c r="E126">
        <v>157.16603799999999</v>
      </c>
      <c r="F126">
        <f t="shared" si="42"/>
        <v>13.12141100000008</v>
      </c>
      <c r="G126">
        <f t="shared" si="43"/>
        <v>13.16195399999998</v>
      </c>
      <c r="I126">
        <f t="shared" si="44"/>
        <v>71.412233287585352</v>
      </c>
      <c r="J126">
        <f t="shared" si="45"/>
        <v>4</v>
      </c>
      <c r="K126" t="s">
        <v>17</v>
      </c>
    </row>
    <row r="127" spans="1:16" x14ac:dyDescent="0.4">
      <c r="A127">
        <v>270</v>
      </c>
      <c r="B127">
        <v>1590.465193</v>
      </c>
      <c r="C127">
        <v>142.17603500000001</v>
      </c>
      <c r="D127">
        <v>1616.329514</v>
      </c>
      <c r="E127">
        <v>129.37969100000001</v>
      </c>
      <c r="F127">
        <f t="shared" si="42"/>
        <v>25.864321000000018</v>
      </c>
      <c r="G127">
        <f t="shared" si="43"/>
        <v>-12.796344000000005</v>
      </c>
      <c r="I127">
        <f t="shared" si="44"/>
        <v>76.691953298373235</v>
      </c>
      <c r="J127">
        <f t="shared" si="45"/>
        <v>4</v>
      </c>
      <c r="K127" t="s">
        <v>17</v>
      </c>
    </row>
    <row r="128" spans="1:16" x14ac:dyDescent="0.4">
      <c r="A128">
        <v>274</v>
      </c>
      <c r="B128">
        <v>1604.5959439999999</v>
      </c>
      <c r="C128">
        <v>149.61010099999999</v>
      </c>
      <c r="D128">
        <v>1614.689337</v>
      </c>
      <c r="E128">
        <v>161.79709600000001</v>
      </c>
      <c r="F128">
        <f t="shared" si="42"/>
        <v>10.093393000000106</v>
      </c>
      <c r="G128">
        <f t="shared" si="43"/>
        <v>12.186995000000024</v>
      </c>
      <c r="I128">
        <f t="shared" si="44"/>
        <v>74.150301457647359</v>
      </c>
      <c r="J128">
        <f t="shared" si="45"/>
        <v>4</v>
      </c>
      <c r="K128" t="s">
        <v>17</v>
      </c>
    </row>
    <row r="129" spans="1:11" x14ac:dyDescent="0.4">
      <c r="A129">
        <v>278</v>
      </c>
      <c r="B129">
        <v>1624.278061</v>
      </c>
      <c r="C129">
        <v>150.828801</v>
      </c>
      <c r="D129">
        <v>1651.656391</v>
      </c>
      <c r="E129">
        <v>138.763677</v>
      </c>
      <c r="F129">
        <f t="shared" si="42"/>
        <v>27.378330000000005</v>
      </c>
      <c r="G129">
        <f t="shared" si="43"/>
        <v>-12.065123999999997</v>
      </c>
      <c r="I129">
        <f t="shared" si="44"/>
        <v>78.245836516570094</v>
      </c>
      <c r="J129">
        <f t="shared" si="45"/>
        <v>4</v>
      </c>
      <c r="K129" t="s">
        <v>17</v>
      </c>
    </row>
    <row r="130" spans="1:11" x14ac:dyDescent="0.4">
      <c r="A130">
        <v>282</v>
      </c>
      <c r="B130">
        <v>1633.3621149999999</v>
      </c>
      <c r="C130">
        <v>157.77538799999999</v>
      </c>
      <c r="D130">
        <v>1644.591015</v>
      </c>
      <c r="E130">
        <v>173.49661</v>
      </c>
      <c r="F130">
        <f t="shared" si="42"/>
        <v>11.228900000000067</v>
      </c>
      <c r="G130">
        <f t="shared" si="43"/>
        <v>15.721222000000012</v>
      </c>
      <c r="I130">
        <f t="shared" si="44"/>
        <v>76.628340131439373</v>
      </c>
      <c r="J130">
        <f t="shared" si="45"/>
        <v>4</v>
      </c>
      <c r="K130" t="s">
        <v>17</v>
      </c>
    </row>
    <row r="131" spans="1:11" x14ac:dyDescent="0.4">
      <c r="A131">
        <v>286</v>
      </c>
      <c r="B131">
        <v>1648.249871</v>
      </c>
      <c r="C131">
        <v>157.28790799999999</v>
      </c>
      <c r="D131">
        <v>1677.2683770000001</v>
      </c>
      <c r="E131">
        <v>145.466523</v>
      </c>
      <c r="F131">
        <f t="shared" si="42"/>
        <v>29.018506000000116</v>
      </c>
      <c r="G131">
        <f t="shared" si="43"/>
        <v>-11.821384999999992</v>
      </c>
      <c r="I131">
        <f t="shared" si="44"/>
        <v>78.948662371111638</v>
      </c>
      <c r="J131">
        <f t="shared" si="45"/>
        <v>4</v>
      </c>
      <c r="K131" t="s">
        <v>17</v>
      </c>
    </row>
    <row r="132" spans="1:11" x14ac:dyDescent="0.4">
      <c r="A132">
        <v>290</v>
      </c>
      <c r="B132">
        <v>1652.2872279999999</v>
      </c>
      <c r="C132">
        <v>163.747015</v>
      </c>
      <c r="D132">
        <v>1661.623617</v>
      </c>
      <c r="E132">
        <v>178.005798</v>
      </c>
      <c r="F132">
        <f t="shared" si="42"/>
        <v>9.3363890000000538</v>
      </c>
      <c r="G132">
        <f t="shared" si="43"/>
        <v>14.258782999999994</v>
      </c>
      <c r="I132">
        <f t="shared" si="44"/>
        <v>77.459955163621714</v>
      </c>
      <c r="J132">
        <f t="shared" si="45"/>
        <v>4</v>
      </c>
      <c r="K132" t="s">
        <v>17</v>
      </c>
    </row>
    <row r="133" spans="1:11" x14ac:dyDescent="0.4">
      <c r="A133">
        <v>294</v>
      </c>
      <c r="B133">
        <v>1658.8479339999999</v>
      </c>
      <c r="C133">
        <v>163.137665</v>
      </c>
      <c r="D133">
        <v>1685.973929</v>
      </c>
      <c r="E133">
        <v>152.90058999999999</v>
      </c>
      <c r="F133">
        <f t="shared" si="42"/>
        <v>27.125995000000103</v>
      </c>
      <c r="G133">
        <f t="shared" si="43"/>
        <v>-10.237075000000004</v>
      </c>
      <c r="I133">
        <f t="shared" si="44"/>
        <v>74.601974379775967</v>
      </c>
      <c r="J133">
        <f t="shared" si="45"/>
        <v>4</v>
      </c>
      <c r="K133" t="s">
        <v>17</v>
      </c>
    </row>
    <row r="134" spans="1:11" x14ac:dyDescent="0.4">
      <c r="A134">
        <v>298</v>
      </c>
      <c r="B134">
        <v>1645.600355</v>
      </c>
      <c r="C134">
        <v>168.378073</v>
      </c>
      <c r="D134">
        <v>1657.58626</v>
      </c>
      <c r="E134">
        <v>184.83051499999999</v>
      </c>
      <c r="F134">
        <f t="shared" si="42"/>
        <v>11.985905000000002</v>
      </c>
      <c r="G134">
        <f t="shared" si="43"/>
        <v>16.452441999999991</v>
      </c>
      <c r="I134">
        <f t="shared" si="44"/>
        <v>71.383898368409817</v>
      </c>
      <c r="J134">
        <f t="shared" si="45"/>
        <v>4</v>
      </c>
      <c r="K134" t="s">
        <v>17</v>
      </c>
    </row>
    <row r="135" spans="1:11" x14ac:dyDescent="0.4">
      <c r="A135">
        <v>302</v>
      </c>
      <c r="B135">
        <v>1635.506961</v>
      </c>
      <c r="C135">
        <v>167.52498299999999</v>
      </c>
      <c r="D135">
        <v>1657.2077569999999</v>
      </c>
      <c r="E135">
        <v>160.700266</v>
      </c>
      <c r="F135">
        <f t="shared" si="42"/>
        <v>21.700795999999855</v>
      </c>
      <c r="G135">
        <f t="shared" si="43"/>
        <v>-6.8247169999999926</v>
      </c>
      <c r="I135">
        <f t="shared" si="44"/>
        <v>73.158071742033584</v>
      </c>
      <c r="J135">
        <f t="shared" si="45"/>
        <v>4</v>
      </c>
      <c r="K135" t="s">
        <v>17</v>
      </c>
    </row>
    <row r="136" spans="1:11" x14ac:dyDescent="0.4">
      <c r="A136">
        <v>306</v>
      </c>
      <c r="B136">
        <v>1613.5538309999999</v>
      </c>
      <c r="C136">
        <v>172.27791099999999</v>
      </c>
      <c r="D136">
        <v>1624.278061</v>
      </c>
      <c r="E136">
        <v>187.999133</v>
      </c>
      <c r="F136">
        <f t="shared" si="42"/>
        <v>10.724230000000034</v>
      </c>
      <c r="G136">
        <f t="shared" si="43"/>
        <v>15.721222000000012</v>
      </c>
      <c r="I136">
        <f t="shared" si="44"/>
        <v>73.876392609701767</v>
      </c>
      <c r="J136">
        <f t="shared" si="45"/>
        <v>4</v>
      </c>
      <c r="K136" t="s">
        <v>17</v>
      </c>
    </row>
    <row r="137" spans="1:11" x14ac:dyDescent="0.4">
      <c r="A137">
        <v>310</v>
      </c>
      <c r="B137">
        <v>1598.6660750000001</v>
      </c>
      <c r="C137">
        <v>170.815471</v>
      </c>
      <c r="D137">
        <v>1624.278061</v>
      </c>
      <c r="E137">
        <v>162.40644499999999</v>
      </c>
      <c r="F137">
        <f t="shared" si="42"/>
        <v>25.611985999999888</v>
      </c>
      <c r="G137">
        <f t="shared" si="43"/>
        <v>-8.4090260000000114</v>
      </c>
      <c r="I137">
        <f t="shared" si="44"/>
        <v>74.163270877071753</v>
      </c>
      <c r="J137">
        <f t="shared" si="45"/>
        <v>4</v>
      </c>
      <c r="K137" t="s">
        <v>17</v>
      </c>
    </row>
    <row r="138" spans="1:11" x14ac:dyDescent="0.4">
      <c r="A138">
        <v>314</v>
      </c>
      <c r="B138">
        <v>1571.161578</v>
      </c>
      <c r="C138">
        <v>172.88726</v>
      </c>
      <c r="D138">
        <v>1582.2643109999999</v>
      </c>
      <c r="E138">
        <v>189.33970299999999</v>
      </c>
      <c r="F138">
        <f t="shared" si="42"/>
        <v>11.102732999999944</v>
      </c>
      <c r="G138">
        <f t="shared" si="43"/>
        <v>16.452442999999988</v>
      </c>
      <c r="I138">
        <f t="shared" si="44"/>
        <v>75.817192762701566</v>
      </c>
      <c r="J138">
        <f t="shared" si="45"/>
        <v>5</v>
      </c>
      <c r="K138" t="s">
        <v>17</v>
      </c>
    </row>
    <row r="139" spans="1:11" x14ac:dyDescent="0.4">
      <c r="A139">
        <v>319</v>
      </c>
      <c r="B139">
        <v>1541.0075650000001</v>
      </c>
      <c r="C139">
        <v>166.91563300000001</v>
      </c>
      <c r="D139">
        <v>1569.3952340000001</v>
      </c>
      <c r="E139">
        <v>156.67855800000001</v>
      </c>
      <c r="F139">
        <f t="shared" si="42"/>
        <v>28.38766899999996</v>
      </c>
      <c r="G139">
        <f t="shared" si="43"/>
        <v>-10.237075000000004</v>
      </c>
      <c r="I139">
        <f t="shared" si="44"/>
        <v>63.445458699056559</v>
      </c>
      <c r="J139">
        <f t="shared" si="45"/>
        <v>3</v>
      </c>
      <c r="K139" t="s">
        <v>17</v>
      </c>
    </row>
    <row r="140" spans="1:11" x14ac:dyDescent="0.4">
      <c r="A140">
        <v>322</v>
      </c>
      <c r="B140">
        <v>1514.5124069999999</v>
      </c>
      <c r="C140">
        <v>165.453194</v>
      </c>
      <c r="D140">
        <v>1533.0590179999999</v>
      </c>
      <c r="E140">
        <v>183.124336</v>
      </c>
      <c r="F140">
        <f t="shared" si="42"/>
        <v>18.546610999999984</v>
      </c>
      <c r="G140">
        <f t="shared" si="43"/>
        <v>17.671142000000003</v>
      </c>
      <c r="I140">
        <f t="shared" si="44"/>
        <v>67.659376249884474</v>
      </c>
      <c r="J140">
        <f t="shared" si="45"/>
        <v>5</v>
      </c>
      <c r="K140" t="s">
        <v>17</v>
      </c>
    </row>
    <row r="141" spans="1:11" x14ac:dyDescent="0.4">
      <c r="A141">
        <v>327</v>
      </c>
      <c r="B141">
        <v>1479.6902</v>
      </c>
      <c r="C141">
        <v>156.069208</v>
      </c>
      <c r="D141">
        <v>1507.8255340000001</v>
      </c>
      <c r="E141">
        <v>143.516604</v>
      </c>
      <c r="F141">
        <f t="shared" si="42"/>
        <v>28.135334000000057</v>
      </c>
      <c r="G141">
        <f t="shared" si="43"/>
        <v>-12.552604000000002</v>
      </c>
      <c r="I141">
        <f t="shared" si="44"/>
        <v>60.540620712612473</v>
      </c>
      <c r="J141">
        <f t="shared" si="45"/>
        <v>3</v>
      </c>
      <c r="K141" t="s">
        <v>17</v>
      </c>
    </row>
    <row r="142" spans="1:11" x14ac:dyDescent="0.4">
      <c r="A142">
        <v>330</v>
      </c>
      <c r="B142">
        <v>1450.55152</v>
      </c>
      <c r="C142">
        <v>153.61472499999999</v>
      </c>
      <c r="D142">
        <v>1476.9064920000001</v>
      </c>
      <c r="E142">
        <v>173.11391499999999</v>
      </c>
      <c r="F142">
        <f t="shared" si="42"/>
        <v>26.354972000000089</v>
      </c>
      <c r="G142">
        <f t="shared" si="43"/>
        <v>19.499189999999999</v>
      </c>
      <c r="I142">
        <f t="shared" si="44"/>
        <v>69.920752852685439</v>
      </c>
      <c r="J142">
        <f t="shared" si="45"/>
        <v>4</v>
      </c>
      <c r="K142" t="s">
        <v>17</v>
      </c>
    </row>
    <row r="143" spans="1:11" x14ac:dyDescent="0.4">
      <c r="A143">
        <v>334</v>
      </c>
      <c r="B143">
        <v>1419.2619999999999</v>
      </c>
      <c r="C143">
        <v>144.948418</v>
      </c>
      <c r="D143">
        <v>1444.0468880000001</v>
      </c>
      <c r="E143">
        <v>128.59076300000001</v>
      </c>
      <c r="F143">
        <f t="shared" si="42"/>
        <v>24.784888000000137</v>
      </c>
      <c r="G143">
        <f t="shared" si="43"/>
        <v>-16.357654999999994</v>
      </c>
      <c r="I143">
        <f t="shared" si="44"/>
        <v>64.870053466121789</v>
      </c>
      <c r="J143">
        <f t="shared" si="45"/>
        <v>3</v>
      </c>
      <c r="K143" t="s">
        <v>17</v>
      </c>
    </row>
    <row r="144" spans="1:11" x14ac:dyDescent="0.4">
      <c r="A144">
        <v>337</v>
      </c>
      <c r="B144">
        <v>1383.4865279999999</v>
      </c>
      <c r="C144">
        <v>144.62343100000001</v>
      </c>
      <c r="D144">
        <v>1411.299434</v>
      </c>
      <c r="E144">
        <v>161.63105899999999</v>
      </c>
      <c r="F144">
        <f t="shared" si="42"/>
        <v>27.812906000000112</v>
      </c>
      <c r="G144">
        <f t="shared" si="43"/>
        <v>17.007627999999983</v>
      </c>
      <c r="I144">
        <f t="shared" si="44"/>
        <v>65.188254926327431</v>
      </c>
      <c r="J144">
        <f t="shared" si="45"/>
        <v>5</v>
      </c>
      <c r="K144" t="s">
        <v>17</v>
      </c>
    </row>
    <row r="145" spans="1:16" x14ac:dyDescent="0.4">
      <c r="A145">
        <v>342</v>
      </c>
      <c r="B145">
        <v>1335.93543</v>
      </c>
      <c r="C145">
        <v>139.42364699999999</v>
      </c>
      <c r="D145">
        <v>1358.4773419999999</v>
      </c>
      <c r="E145">
        <v>124.365939</v>
      </c>
      <c r="F145">
        <f t="shared" si="42"/>
        <v>22.541911999999911</v>
      </c>
      <c r="G145">
        <f t="shared" si="43"/>
        <v>-15.057707999999991</v>
      </c>
      <c r="I145">
        <f t="shared" si="44"/>
        <v>71.333129656812886</v>
      </c>
      <c r="J145">
        <f t="shared" si="45"/>
        <v>3</v>
      </c>
      <c r="K145" t="s">
        <v>17</v>
      </c>
    </row>
    <row r="146" spans="1:16" x14ac:dyDescent="0.4">
      <c r="A146">
        <v>345</v>
      </c>
      <c r="B146">
        <v>1296.8100910000001</v>
      </c>
      <c r="C146">
        <v>141.841611</v>
      </c>
      <c r="D146">
        <v>1323.3270560000001</v>
      </c>
      <c r="E146">
        <v>162.25557800000001</v>
      </c>
      <c r="F146">
        <f t="shared" si="42"/>
        <v>26.516965000000027</v>
      </c>
      <c r="G146">
        <f t="shared" si="43"/>
        <v>20.413967000000014</v>
      </c>
      <c r="I146">
        <f t="shared" si="44"/>
        <v>69.270581534583812</v>
      </c>
      <c r="J146">
        <f t="shared" si="45"/>
        <v>4</v>
      </c>
      <c r="K146" t="s">
        <v>17</v>
      </c>
    </row>
    <row r="147" spans="1:16" x14ac:dyDescent="0.4">
      <c r="A147">
        <v>349</v>
      </c>
      <c r="B147">
        <v>1253.844634</v>
      </c>
      <c r="C147">
        <v>135.10114999999999</v>
      </c>
      <c r="D147">
        <v>1275.377207</v>
      </c>
      <c r="E147">
        <v>121.81281199999999</v>
      </c>
      <c r="F147">
        <f t="shared" si="42"/>
        <v>21.532572999999957</v>
      </c>
      <c r="G147">
        <f t="shared" si="43"/>
        <v>-13.288337999999996</v>
      </c>
      <c r="I147">
        <f t="shared" si="44"/>
        <v>71.64285622833782</v>
      </c>
      <c r="J147">
        <f t="shared" si="45"/>
        <v>4</v>
      </c>
      <c r="K147" t="s">
        <v>17</v>
      </c>
    </row>
    <row r="148" spans="1:16" x14ac:dyDescent="0.4">
      <c r="A148">
        <v>353</v>
      </c>
      <c r="B148">
        <v>1203.901028</v>
      </c>
      <c r="C148">
        <v>137.60475</v>
      </c>
      <c r="D148">
        <v>1218.9538910000001</v>
      </c>
      <c r="E148">
        <v>150.219041</v>
      </c>
      <c r="F148">
        <f t="shared" si="42"/>
        <v>15.052863000000116</v>
      </c>
      <c r="G148">
        <f t="shared" si="43"/>
        <v>12.614291000000009</v>
      </c>
      <c r="K148" t="s">
        <v>17</v>
      </c>
    </row>
    <row r="150" spans="1:16" x14ac:dyDescent="0.4">
      <c r="A150">
        <v>240</v>
      </c>
      <c r="B150">
        <v>1522.0334929999999</v>
      </c>
      <c r="C150">
        <v>299.34243900000001</v>
      </c>
      <c r="D150">
        <v>1546.5110139999999</v>
      </c>
      <c r="E150">
        <v>312.67577199999999</v>
      </c>
      <c r="F150">
        <f t="shared" ref="F150" si="46">D150-B150</f>
        <v>24.477521000000024</v>
      </c>
      <c r="G150">
        <f t="shared" ref="G150" si="47">E150-C150</f>
        <v>13.333332999999982</v>
      </c>
      <c r="I150">
        <f t="shared" ref="I150" si="48">DEGREES(ACOS(SUMPRODUCT(F150:G150,F151:G151)/SQRT(SUMSQ(F150:G150))/SQRT(SUMSQ(F151:G151))))</f>
        <v>58.582748717487398</v>
      </c>
      <c r="J150">
        <f t="shared" ref="J150" si="49">A151-A150</f>
        <v>4</v>
      </c>
      <c r="K150" t="s">
        <v>18</v>
      </c>
      <c r="L150">
        <f>AVERAGE(I150:I171)</f>
        <v>66.756917702802198</v>
      </c>
      <c r="M150">
        <f>L150/(1/O150*0.5)</f>
        <v>956.85882865577389</v>
      </c>
      <c r="N150">
        <f>COUNT(I150:I171)/2</f>
        <v>11</v>
      </c>
      <c r="O150">
        <f>N150/(SUM(J150:J171)/P150)</f>
        <v>7.1667391304347827</v>
      </c>
      <c r="P150">
        <v>59.94</v>
      </c>
    </row>
    <row r="151" spans="1:16" x14ac:dyDescent="0.4">
      <c r="A151">
        <v>244</v>
      </c>
      <c r="B151">
        <v>1535.9799869999999</v>
      </c>
      <c r="C151">
        <v>301.89562999999998</v>
      </c>
      <c r="D151">
        <v>1553.911194</v>
      </c>
      <c r="E151">
        <v>291.54102</v>
      </c>
      <c r="F151">
        <f t="shared" ref="F151:F172" si="50">D151-B151</f>
        <v>17.931207000000086</v>
      </c>
      <c r="G151">
        <f t="shared" ref="G151:G172" si="51">E151-C151</f>
        <v>-10.35460999999998</v>
      </c>
      <c r="I151">
        <f t="shared" ref="I151:I171" si="52">DEGREES(ACOS(SUMPRODUCT(F151:G151,F152:G152)/SQRT(SUMSQ(F151:G151))/SQRT(SUMSQ(F152:G152))))</f>
        <v>64.509132880402774</v>
      </c>
      <c r="J151">
        <f t="shared" ref="J151:J171" si="53">A152-A151</f>
        <v>4</v>
      </c>
      <c r="K151" t="s">
        <v>18</v>
      </c>
    </row>
    <row r="152" spans="1:16" x14ac:dyDescent="0.4">
      <c r="A152">
        <v>248</v>
      </c>
      <c r="B152">
        <v>1547.364881</v>
      </c>
      <c r="C152">
        <v>315.654495</v>
      </c>
      <c r="D152">
        <v>1576.254048</v>
      </c>
      <c r="E152">
        <v>335.51265100000001</v>
      </c>
      <c r="F152">
        <f t="shared" si="50"/>
        <v>28.889167000000043</v>
      </c>
      <c r="G152">
        <f t="shared" si="51"/>
        <v>19.858156000000008</v>
      </c>
      <c r="I152">
        <f t="shared" si="52"/>
        <v>65.064956206057573</v>
      </c>
      <c r="J152">
        <f t="shared" si="53"/>
        <v>4</v>
      </c>
      <c r="K152" t="s">
        <v>18</v>
      </c>
    </row>
    <row r="153" spans="1:16" x14ac:dyDescent="0.4">
      <c r="A153">
        <v>252</v>
      </c>
      <c r="B153">
        <v>1565.553054</v>
      </c>
      <c r="C153">
        <v>320.01838400000003</v>
      </c>
      <c r="D153">
        <v>1585.5714909999999</v>
      </c>
      <c r="E153">
        <v>308.19805300000002</v>
      </c>
      <c r="F153">
        <f t="shared" si="50"/>
        <v>20.018436999999949</v>
      </c>
      <c r="G153">
        <f t="shared" si="51"/>
        <v>-11.82033100000001</v>
      </c>
      <c r="I153">
        <f t="shared" si="52"/>
        <v>88.217603514002633</v>
      </c>
      <c r="J153">
        <f t="shared" si="53"/>
        <v>4</v>
      </c>
      <c r="K153" t="s">
        <v>18</v>
      </c>
    </row>
    <row r="154" spans="1:16" x14ac:dyDescent="0.4">
      <c r="A154">
        <v>256</v>
      </c>
      <c r="B154">
        <v>1582.250898</v>
      </c>
      <c r="C154">
        <v>334.86471999999998</v>
      </c>
      <c r="D154">
        <v>1589.556204</v>
      </c>
      <c r="E154">
        <v>346.401363</v>
      </c>
      <c r="F154">
        <f t="shared" si="50"/>
        <v>7.3053059999999732</v>
      </c>
      <c r="G154">
        <f t="shared" si="51"/>
        <v>11.536643000000026</v>
      </c>
      <c r="I154">
        <f t="shared" si="52"/>
        <v>78.208556417530119</v>
      </c>
      <c r="J154">
        <f t="shared" si="53"/>
        <v>5</v>
      </c>
      <c r="K154" t="s">
        <v>18</v>
      </c>
    </row>
    <row r="155" spans="1:16" x14ac:dyDescent="0.4">
      <c r="A155">
        <v>261</v>
      </c>
      <c r="B155">
        <v>1608.1515300000001</v>
      </c>
      <c r="C155">
        <v>338.458101</v>
      </c>
      <c r="D155">
        <v>1628.8340860000001</v>
      </c>
      <c r="E155">
        <v>330.70396299999999</v>
      </c>
      <c r="F155">
        <f t="shared" si="50"/>
        <v>20.682555999999977</v>
      </c>
      <c r="G155">
        <f t="shared" si="51"/>
        <v>-7.7541380000000117</v>
      </c>
      <c r="I155">
        <f t="shared" si="52"/>
        <v>77.79709229299435</v>
      </c>
      <c r="J155">
        <f t="shared" si="53"/>
        <v>4</v>
      </c>
      <c r="K155" t="s">
        <v>18</v>
      </c>
    </row>
    <row r="156" spans="1:16" x14ac:dyDescent="0.4">
      <c r="A156">
        <v>265</v>
      </c>
      <c r="B156">
        <v>1624.849373</v>
      </c>
      <c r="C156">
        <v>349.23824200000001</v>
      </c>
      <c r="D156">
        <v>1632.8187989999999</v>
      </c>
      <c r="E156">
        <v>361.62594899999999</v>
      </c>
      <c r="F156">
        <f t="shared" si="50"/>
        <v>7.9694259999998849</v>
      </c>
      <c r="G156">
        <f t="shared" si="51"/>
        <v>12.387706999999978</v>
      </c>
      <c r="I156">
        <f t="shared" si="52"/>
        <v>64.686425838531022</v>
      </c>
      <c r="J156">
        <f t="shared" si="53"/>
        <v>5</v>
      </c>
      <c r="K156" t="s">
        <v>18</v>
      </c>
    </row>
    <row r="157" spans="1:16" x14ac:dyDescent="0.4">
      <c r="A157">
        <v>270</v>
      </c>
      <c r="B157">
        <v>1660.99641</v>
      </c>
      <c r="C157">
        <v>350.37299400000001</v>
      </c>
      <c r="D157">
        <v>1674.753156</v>
      </c>
      <c r="E157">
        <v>348.57630399999999</v>
      </c>
      <c r="F157">
        <f t="shared" si="50"/>
        <v>13.756746000000021</v>
      </c>
      <c r="G157">
        <f t="shared" si="51"/>
        <v>-1.7966900000000123</v>
      </c>
      <c r="I157">
        <f t="shared" si="52"/>
        <v>59.401864564281887</v>
      </c>
      <c r="J157">
        <f t="shared" si="53"/>
        <v>3</v>
      </c>
      <c r="K157" t="s">
        <v>18</v>
      </c>
    </row>
    <row r="158" spans="1:16" x14ac:dyDescent="0.4">
      <c r="A158">
        <v>273</v>
      </c>
      <c r="B158">
        <v>1686.4987920000001</v>
      </c>
      <c r="C158">
        <v>356.75884200000002</v>
      </c>
      <c r="D158">
        <v>1693.667058</v>
      </c>
      <c r="E158">
        <v>365.92091199999999</v>
      </c>
      <c r="F158">
        <f t="shared" si="50"/>
        <v>7.1682659999999032</v>
      </c>
      <c r="G158">
        <f t="shared" si="51"/>
        <v>9.1620699999999715</v>
      </c>
      <c r="I158">
        <f t="shared" si="52"/>
        <v>65.952884487209161</v>
      </c>
      <c r="J158">
        <f t="shared" si="53"/>
        <v>5</v>
      </c>
      <c r="K158" t="s">
        <v>18</v>
      </c>
    </row>
    <row r="159" spans="1:16" x14ac:dyDescent="0.4">
      <c r="A159">
        <v>278</v>
      </c>
      <c r="B159">
        <v>1737.013985</v>
      </c>
      <c r="C159">
        <v>351.379278</v>
      </c>
      <c r="D159">
        <v>1755.567145</v>
      </c>
      <c r="E159">
        <v>346.756215</v>
      </c>
      <c r="F159">
        <f t="shared" si="50"/>
        <v>18.553159999999934</v>
      </c>
      <c r="G159">
        <f t="shared" si="51"/>
        <v>-4.6230630000000019</v>
      </c>
      <c r="I159">
        <f t="shared" si="52"/>
        <v>56.623993777035778</v>
      </c>
      <c r="J159">
        <f t="shared" si="53"/>
        <v>4</v>
      </c>
      <c r="K159" t="s">
        <v>18</v>
      </c>
    </row>
    <row r="160" spans="1:16" x14ac:dyDescent="0.4">
      <c r="A160">
        <v>282</v>
      </c>
      <c r="B160">
        <v>1768.301359</v>
      </c>
      <c r="C160">
        <v>353.56472600000001</v>
      </c>
      <c r="D160">
        <v>1780.4452450000001</v>
      </c>
      <c r="E160">
        <v>364.74413199999998</v>
      </c>
      <c r="F160">
        <f t="shared" si="50"/>
        <v>12.143886000000066</v>
      </c>
      <c r="G160">
        <f t="shared" si="51"/>
        <v>11.179405999999972</v>
      </c>
      <c r="I160">
        <f t="shared" si="52"/>
        <v>72.138952344938417</v>
      </c>
      <c r="J160">
        <f t="shared" si="53"/>
        <v>5</v>
      </c>
      <c r="K160" t="s">
        <v>18</v>
      </c>
    </row>
    <row r="161" spans="1:16" x14ac:dyDescent="0.4">
      <c r="A161">
        <v>287</v>
      </c>
      <c r="B161">
        <v>1808.8653119999999</v>
      </c>
      <c r="C161">
        <v>350.03438699999998</v>
      </c>
      <c r="D161">
        <v>1828.7677920000001</v>
      </c>
      <c r="E161">
        <v>338.77092499999998</v>
      </c>
      <c r="F161">
        <f t="shared" si="50"/>
        <v>19.902480000000196</v>
      </c>
      <c r="G161">
        <f t="shared" si="51"/>
        <v>-11.263462000000004</v>
      </c>
      <c r="I161">
        <f t="shared" si="52"/>
        <v>82.809629228550136</v>
      </c>
      <c r="J161">
        <f t="shared" si="53"/>
        <v>3</v>
      </c>
      <c r="K161" t="s">
        <v>18</v>
      </c>
    </row>
    <row r="162" spans="1:16" x14ac:dyDescent="0.4">
      <c r="A162">
        <v>290</v>
      </c>
      <c r="B162">
        <v>1827.5472930000001</v>
      </c>
      <c r="C162">
        <v>354.78050100000002</v>
      </c>
      <c r="D162">
        <v>1836.3178780000001</v>
      </c>
      <c r="E162">
        <v>366.54829799999999</v>
      </c>
      <c r="F162">
        <f t="shared" si="50"/>
        <v>8.7705849999999828</v>
      </c>
      <c r="G162">
        <f t="shared" si="51"/>
        <v>11.767796999999973</v>
      </c>
      <c r="I162">
        <f t="shared" si="52"/>
        <v>67.958181883654831</v>
      </c>
      <c r="J162">
        <f t="shared" si="53"/>
        <v>5</v>
      </c>
      <c r="K162" t="s">
        <v>18</v>
      </c>
    </row>
    <row r="163" spans="1:16" x14ac:dyDescent="0.4">
      <c r="A163">
        <v>295</v>
      </c>
      <c r="B163">
        <v>1859.1438860000001</v>
      </c>
      <c r="C163">
        <v>349.513012</v>
      </c>
      <c r="D163">
        <v>1881.8574510000001</v>
      </c>
      <c r="E163">
        <v>343.57307600000001</v>
      </c>
      <c r="F163">
        <f t="shared" si="50"/>
        <v>22.713565000000017</v>
      </c>
      <c r="G163">
        <f t="shared" si="51"/>
        <v>-5.9399359999999888</v>
      </c>
      <c r="I163">
        <f t="shared" si="52"/>
        <v>69.51286142078132</v>
      </c>
      <c r="J163">
        <f t="shared" si="53"/>
        <v>4</v>
      </c>
      <c r="K163" t="s">
        <v>18</v>
      </c>
    </row>
    <row r="164" spans="1:16" x14ac:dyDescent="0.4">
      <c r="A164">
        <v>299</v>
      </c>
      <c r="B164">
        <v>1868.926461</v>
      </c>
      <c r="C164">
        <v>348.50434300000001</v>
      </c>
      <c r="D164">
        <v>1878.709036</v>
      </c>
      <c r="E164">
        <v>362.40154999999999</v>
      </c>
      <c r="F164">
        <f t="shared" si="50"/>
        <v>9.7825749999999516</v>
      </c>
      <c r="G164">
        <f t="shared" si="51"/>
        <v>13.89720699999998</v>
      </c>
      <c r="I164">
        <f t="shared" si="52"/>
        <v>73.152206993245414</v>
      </c>
      <c r="J164">
        <f t="shared" si="53"/>
        <v>5</v>
      </c>
      <c r="K164" t="s">
        <v>18</v>
      </c>
    </row>
    <row r="165" spans="1:16" x14ac:dyDescent="0.4">
      <c r="A165">
        <v>304</v>
      </c>
      <c r="B165">
        <v>1879.1588099999999</v>
      </c>
      <c r="C165">
        <v>337.85728999999998</v>
      </c>
      <c r="D165">
        <v>1902.209705</v>
      </c>
      <c r="E165">
        <v>330.23624100000001</v>
      </c>
      <c r="F165">
        <f t="shared" si="50"/>
        <v>23.050895000000082</v>
      </c>
      <c r="G165">
        <f t="shared" si="51"/>
        <v>-7.6210489999999709</v>
      </c>
      <c r="I165">
        <f t="shared" si="52"/>
        <v>61.994671359344778</v>
      </c>
      <c r="J165">
        <f t="shared" si="53"/>
        <v>3</v>
      </c>
      <c r="K165" t="s">
        <v>18</v>
      </c>
    </row>
    <row r="166" spans="1:16" x14ac:dyDescent="0.4">
      <c r="A166">
        <v>307</v>
      </c>
      <c r="B166">
        <v>1881.182791</v>
      </c>
      <c r="C166">
        <v>334.94335899999999</v>
      </c>
      <c r="D166">
        <v>1892.0898</v>
      </c>
      <c r="E166">
        <v>345.366264</v>
      </c>
      <c r="F166">
        <f t="shared" si="50"/>
        <v>10.907009000000016</v>
      </c>
      <c r="G166">
        <f t="shared" si="51"/>
        <v>10.422905000000014</v>
      </c>
      <c r="I166">
        <f t="shared" si="52"/>
        <v>73.967848871533178</v>
      </c>
      <c r="J166">
        <f t="shared" si="53"/>
        <v>5</v>
      </c>
      <c r="K166" t="s">
        <v>18</v>
      </c>
    </row>
    <row r="167" spans="1:16" x14ac:dyDescent="0.4">
      <c r="A167">
        <v>312</v>
      </c>
      <c r="B167">
        <v>1888.2667240000001</v>
      </c>
      <c r="C167">
        <v>324.29630600000002</v>
      </c>
      <c r="D167">
        <v>1905.3581200000001</v>
      </c>
      <c r="E167">
        <v>314.32169699999997</v>
      </c>
      <c r="F167">
        <f t="shared" si="50"/>
        <v>17.091396000000032</v>
      </c>
      <c r="G167">
        <f t="shared" si="51"/>
        <v>-9.9746090000000436</v>
      </c>
      <c r="I167">
        <f t="shared" si="52"/>
        <v>57.074579853968352</v>
      </c>
      <c r="J167">
        <f t="shared" si="53"/>
        <v>3</v>
      </c>
      <c r="K167" t="s">
        <v>18</v>
      </c>
    </row>
    <row r="168" spans="1:16" x14ac:dyDescent="0.4">
      <c r="A168">
        <v>315</v>
      </c>
      <c r="B168">
        <v>1885.79297</v>
      </c>
      <c r="C168">
        <v>323.73593399999999</v>
      </c>
      <c r="D168">
        <v>1901.9848179999999</v>
      </c>
      <c r="E168">
        <v>331.91735499999999</v>
      </c>
      <c r="F168">
        <f t="shared" si="50"/>
        <v>16.191847999999936</v>
      </c>
      <c r="G168">
        <f t="shared" si="51"/>
        <v>8.1814210000000003</v>
      </c>
      <c r="I168">
        <f t="shared" si="52"/>
        <v>46.621448491945742</v>
      </c>
      <c r="J168">
        <f t="shared" si="53"/>
        <v>5</v>
      </c>
      <c r="K168" t="s">
        <v>18</v>
      </c>
    </row>
    <row r="169" spans="1:16" x14ac:dyDescent="0.4">
      <c r="A169">
        <v>320</v>
      </c>
      <c r="B169">
        <v>1891.415139</v>
      </c>
      <c r="C169">
        <v>312.97680600000001</v>
      </c>
      <c r="D169">
        <v>1915.3655819999999</v>
      </c>
      <c r="E169">
        <v>304.34708899999998</v>
      </c>
      <c r="F169">
        <f t="shared" si="50"/>
        <v>23.95044299999995</v>
      </c>
      <c r="G169">
        <f t="shared" si="51"/>
        <v>-8.6297170000000278</v>
      </c>
      <c r="I169">
        <f t="shared" si="52"/>
        <v>54.758016039927014</v>
      </c>
      <c r="J169">
        <f t="shared" si="53"/>
        <v>3</v>
      </c>
      <c r="K169" t="s">
        <v>18</v>
      </c>
    </row>
    <row r="170" spans="1:16" x14ac:dyDescent="0.4">
      <c r="A170">
        <v>323</v>
      </c>
      <c r="B170">
        <v>1893.6640070000001</v>
      </c>
      <c r="C170">
        <v>308.83005900000001</v>
      </c>
      <c r="D170">
        <v>1904.5710160000001</v>
      </c>
      <c r="E170">
        <v>316.45110799999998</v>
      </c>
      <c r="F170">
        <f t="shared" si="50"/>
        <v>10.907009000000016</v>
      </c>
      <c r="G170">
        <f t="shared" si="51"/>
        <v>7.6210489999999709</v>
      </c>
      <c r="I170">
        <f t="shared" si="52"/>
        <v>69.197482721241784</v>
      </c>
      <c r="J170">
        <f t="shared" si="53"/>
        <v>5</v>
      </c>
      <c r="K170" t="s">
        <v>18</v>
      </c>
    </row>
    <row r="171" spans="1:16" x14ac:dyDescent="0.4">
      <c r="A171">
        <v>328</v>
      </c>
      <c r="B171">
        <v>1899.3986199999999</v>
      </c>
      <c r="C171">
        <v>291.79477300000002</v>
      </c>
      <c r="D171">
        <v>1917.5020059999999</v>
      </c>
      <c r="E171">
        <v>279.46660600000001</v>
      </c>
      <c r="F171">
        <f t="shared" si="50"/>
        <v>18.103386</v>
      </c>
      <c r="G171">
        <f t="shared" si="51"/>
        <v>-12.328167000000008</v>
      </c>
      <c r="I171">
        <f t="shared" si="52"/>
        <v>60.421051556984899</v>
      </c>
      <c r="J171">
        <f t="shared" si="53"/>
        <v>4</v>
      </c>
      <c r="K171" t="s">
        <v>18</v>
      </c>
    </row>
    <row r="172" spans="1:16" x14ac:dyDescent="0.4">
      <c r="A172">
        <v>332</v>
      </c>
      <c r="B172">
        <v>1903.3341390000001</v>
      </c>
      <c r="C172">
        <v>287.87217500000003</v>
      </c>
      <c r="D172">
        <v>1919.3010999999999</v>
      </c>
      <c r="E172">
        <v>295.71737200000001</v>
      </c>
      <c r="F172">
        <f t="shared" si="50"/>
        <v>15.966960999999856</v>
      </c>
      <c r="G172">
        <f t="shared" si="51"/>
        <v>7.8451969999999847</v>
      </c>
      <c r="K172" t="s">
        <v>18</v>
      </c>
    </row>
    <row r="174" spans="1:16" x14ac:dyDescent="0.4">
      <c r="A174">
        <v>97</v>
      </c>
      <c r="B174">
        <v>133.416719</v>
      </c>
      <c r="C174">
        <v>585.61381800000004</v>
      </c>
      <c r="D174">
        <v>143.77974499999999</v>
      </c>
      <c r="E174">
        <v>598.36668799999995</v>
      </c>
      <c r="F174">
        <f t="shared" ref="F174" si="54">D174-B174</f>
        <v>10.363025999999991</v>
      </c>
      <c r="G174">
        <f t="shared" ref="G174" si="55">E174-C174</f>
        <v>12.752869999999916</v>
      </c>
      <c r="I174">
        <f t="shared" ref="I174" si="56">DEGREES(ACOS(SUMPRODUCT(F174:G174,F175:G175)/SQRT(SUMSQ(F174:G174))/SQRT(SUMSQ(F175:G175))))</f>
        <v>75.553411940585377</v>
      </c>
      <c r="J174">
        <f t="shared" ref="J174" si="57">A175-A174</f>
        <v>4</v>
      </c>
      <c r="K174" t="s">
        <v>19</v>
      </c>
      <c r="L174">
        <f>AVERAGE(I174:I199)</f>
        <v>65.55370062630135</v>
      </c>
      <c r="M174">
        <f>L174/(1/O174*0.5)</f>
        <v>954.78045985096333</v>
      </c>
      <c r="N174">
        <f>COUNT(I174:I199)/2</f>
        <v>13</v>
      </c>
      <c r="O174">
        <f>N174/(SUM(J174:J199)/P174)</f>
        <v>7.2824299065420561</v>
      </c>
      <c r="P174">
        <v>59.94</v>
      </c>
    </row>
    <row r="175" spans="1:16" x14ac:dyDescent="0.4">
      <c r="A175">
        <v>101</v>
      </c>
      <c r="B175">
        <v>144.51341099999999</v>
      </c>
      <c r="C175">
        <v>574.154718</v>
      </c>
      <c r="D175">
        <v>173.30978500000001</v>
      </c>
      <c r="E175">
        <v>560.93978800000002</v>
      </c>
      <c r="F175">
        <f t="shared" ref="F175:F200" si="58">D175-B175</f>
        <v>28.796374000000014</v>
      </c>
      <c r="G175">
        <f t="shared" ref="G175:G200" si="59">E175-C175</f>
        <v>-13.214929999999981</v>
      </c>
      <c r="I175">
        <f t="shared" ref="I175:I199" si="60">DEGREES(ACOS(SUMPRODUCT(F175:G175,F176:G176)/SQRT(SUMSQ(F175:G175))/SQRT(SUMSQ(F176:G176))))</f>
        <v>68.461029027866672</v>
      </c>
      <c r="J175">
        <f t="shared" ref="J175:J199" si="61">A176-A175</f>
        <v>4</v>
      </c>
      <c r="K175" t="s">
        <v>19</v>
      </c>
    </row>
    <row r="176" spans="1:16" x14ac:dyDescent="0.4">
      <c r="A176">
        <v>105</v>
      </c>
      <c r="B176">
        <v>143.137788</v>
      </c>
      <c r="C176">
        <v>564.45144800000003</v>
      </c>
      <c r="D176">
        <v>154.601313</v>
      </c>
      <c r="E176">
        <v>575.448487</v>
      </c>
      <c r="F176">
        <f t="shared" si="58"/>
        <v>11.463525000000004</v>
      </c>
      <c r="G176">
        <f t="shared" si="59"/>
        <v>10.997038999999972</v>
      </c>
      <c r="I176">
        <f t="shared" si="60"/>
        <v>77.069362412700372</v>
      </c>
      <c r="J176">
        <f t="shared" si="61"/>
        <v>5</v>
      </c>
      <c r="K176" t="s">
        <v>19</v>
      </c>
    </row>
    <row r="177" spans="1:11" x14ac:dyDescent="0.4">
      <c r="A177">
        <v>110</v>
      </c>
      <c r="B177">
        <v>145.70561699999999</v>
      </c>
      <c r="C177">
        <v>546.80073600000003</v>
      </c>
      <c r="D177">
        <v>166.98192</v>
      </c>
      <c r="E177">
        <v>532.84650899999997</v>
      </c>
      <c r="F177">
        <f t="shared" si="58"/>
        <v>21.276303000000013</v>
      </c>
      <c r="G177">
        <f t="shared" si="59"/>
        <v>-13.95422700000006</v>
      </c>
      <c r="I177">
        <f t="shared" si="60"/>
        <v>74.077060823431992</v>
      </c>
      <c r="J177">
        <f t="shared" si="61"/>
        <v>4</v>
      </c>
      <c r="K177" t="s">
        <v>19</v>
      </c>
    </row>
    <row r="178" spans="1:11" x14ac:dyDescent="0.4">
      <c r="A178">
        <v>114</v>
      </c>
      <c r="B178">
        <v>137.268463</v>
      </c>
      <c r="C178">
        <v>534.97198800000001</v>
      </c>
      <c r="D178">
        <v>150.74956800000001</v>
      </c>
      <c r="E178">
        <v>546.61591199999998</v>
      </c>
      <c r="F178">
        <f t="shared" si="58"/>
        <v>13.481105000000014</v>
      </c>
      <c r="G178">
        <f t="shared" si="59"/>
        <v>11.64392399999997</v>
      </c>
      <c r="I178">
        <f t="shared" si="60"/>
        <v>69.057504438947817</v>
      </c>
      <c r="J178">
        <f t="shared" si="61"/>
        <v>5</v>
      </c>
      <c r="K178" t="s">
        <v>19</v>
      </c>
    </row>
    <row r="179" spans="1:11" x14ac:dyDescent="0.4">
      <c r="A179">
        <v>119</v>
      </c>
      <c r="B179">
        <v>134.63000299999999</v>
      </c>
      <c r="C179">
        <v>512.77596200000005</v>
      </c>
      <c r="D179">
        <v>156.042169</v>
      </c>
      <c r="E179">
        <v>501.27578999999997</v>
      </c>
      <c r="F179">
        <f t="shared" si="58"/>
        <v>21.412166000000013</v>
      </c>
      <c r="G179">
        <f t="shared" si="59"/>
        <v>-11.500172000000077</v>
      </c>
      <c r="I179">
        <f t="shared" si="60"/>
        <v>65.320023506222043</v>
      </c>
      <c r="J179">
        <f t="shared" si="61"/>
        <v>3</v>
      </c>
      <c r="K179" t="s">
        <v>19</v>
      </c>
    </row>
    <row r="180" spans="1:11" x14ac:dyDescent="0.4">
      <c r="A180">
        <v>122</v>
      </c>
      <c r="B180">
        <v>123.434809</v>
      </c>
      <c r="C180">
        <v>506.53301099999999</v>
      </c>
      <c r="D180">
        <v>137.78204700000001</v>
      </c>
      <c r="E180">
        <v>517.37603100000001</v>
      </c>
      <c r="F180">
        <f t="shared" si="58"/>
        <v>14.347238000000004</v>
      </c>
      <c r="G180">
        <f t="shared" si="59"/>
        <v>10.843020000000024</v>
      </c>
      <c r="I180">
        <f t="shared" si="60"/>
        <v>73.808548211482204</v>
      </c>
      <c r="J180">
        <f t="shared" si="61"/>
        <v>5</v>
      </c>
      <c r="K180" t="s">
        <v>19</v>
      </c>
    </row>
    <row r="181" spans="1:11" x14ac:dyDescent="0.4">
      <c r="A181">
        <v>127</v>
      </c>
      <c r="B181">
        <v>130.06497200000001</v>
      </c>
      <c r="C181">
        <v>479.58974999999998</v>
      </c>
      <c r="D181">
        <v>144.30351899999999</v>
      </c>
      <c r="E181">
        <v>468.96578099999999</v>
      </c>
      <c r="F181">
        <f t="shared" si="58"/>
        <v>14.238546999999983</v>
      </c>
      <c r="G181">
        <f t="shared" si="59"/>
        <v>-10.623968999999988</v>
      </c>
      <c r="I181">
        <f t="shared" si="60"/>
        <v>68.366259050328267</v>
      </c>
      <c r="J181">
        <f t="shared" si="61"/>
        <v>4</v>
      </c>
      <c r="K181" t="s">
        <v>19</v>
      </c>
    </row>
    <row r="182" spans="1:11" x14ac:dyDescent="0.4">
      <c r="A182">
        <v>131</v>
      </c>
      <c r="B182">
        <v>110.283174</v>
      </c>
      <c r="C182">
        <v>473.01822299999998</v>
      </c>
      <c r="D182">
        <v>129.304134</v>
      </c>
      <c r="E182">
        <v>484.73744599999998</v>
      </c>
      <c r="F182">
        <f t="shared" si="58"/>
        <v>19.020960000000002</v>
      </c>
      <c r="G182">
        <f t="shared" si="59"/>
        <v>11.719223</v>
      </c>
      <c r="I182">
        <f t="shared" si="60"/>
        <v>68.349266214968893</v>
      </c>
      <c r="J182">
        <f t="shared" si="61"/>
        <v>5</v>
      </c>
      <c r="K182" t="s">
        <v>19</v>
      </c>
    </row>
    <row r="183" spans="1:11" x14ac:dyDescent="0.4">
      <c r="A183">
        <v>136</v>
      </c>
      <c r="B183">
        <v>105.353111</v>
      </c>
      <c r="C183">
        <v>453.25057199999998</v>
      </c>
      <c r="D183">
        <v>127.091351</v>
      </c>
      <c r="E183">
        <v>437.04080599999998</v>
      </c>
      <c r="F183">
        <f t="shared" si="58"/>
        <v>21.738240000000005</v>
      </c>
      <c r="G183">
        <f t="shared" si="59"/>
        <v>-16.209766000000002</v>
      </c>
      <c r="I183">
        <f t="shared" si="60"/>
        <v>57.360278773386142</v>
      </c>
      <c r="J183">
        <f t="shared" si="61"/>
        <v>3</v>
      </c>
      <c r="K183" t="s">
        <v>19</v>
      </c>
    </row>
    <row r="184" spans="1:11" x14ac:dyDescent="0.4">
      <c r="A184">
        <v>139</v>
      </c>
      <c r="B184">
        <v>100.280855</v>
      </c>
      <c r="C184">
        <v>447.11714699999999</v>
      </c>
      <c r="D184">
        <v>118.106212</v>
      </c>
      <c r="E184">
        <v>453.83470799999998</v>
      </c>
      <c r="F184">
        <f t="shared" si="58"/>
        <v>17.825356999999997</v>
      </c>
      <c r="G184">
        <f t="shared" si="59"/>
        <v>6.7175609999999892</v>
      </c>
      <c r="I184">
        <f t="shared" si="60"/>
        <v>61.25918121209893</v>
      </c>
      <c r="J184">
        <f t="shared" si="61"/>
        <v>5</v>
      </c>
      <c r="K184" t="s">
        <v>19</v>
      </c>
    </row>
    <row r="185" spans="1:11" x14ac:dyDescent="0.4">
      <c r="A185">
        <v>144</v>
      </c>
      <c r="B185">
        <v>100.280855</v>
      </c>
      <c r="C185">
        <v>427.84066799999999</v>
      </c>
      <c r="D185">
        <v>116.801918</v>
      </c>
      <c r="E185">
        <v>413.67537600000003</v>
      </c>
      <c r="F185">
        <f t="shared" si="58"/>
        <v>16.521062999999998</v>
      </c>
      <c r="G185">
        <f t="shared" si="59"/>
        <v>-14.165291999999965</v>
      </c>
      <c r="I185">
        <f t="shared" si="60"/>
        <v>61.753008935446054</v>
      </c>
      <c r="J185">
        <f t="shared" si="61"/>
        <v>4</v>
      </c>
      <c r="K185" t="s">
        <v>19</v>
      </c>
    </row>
    <row r="186" spans="1:11" x14ac:dyDescent="0.4">
      <c r="A186">
        <v>148</v>
      </c>
      <c r="B186">
        <v>100.280855</v>
      </c>
      <c r="C186">
        <v>421.85327599999999</v>
      </c>
      <c r="D186">
        <v>127.091351</v>
      </c>
      <c r="E186">
        <v>432.22168599999998</v>
      </c>
      <c r="F186">
        <f t="shared" si="58"/>
        <v>26.810496000000001</v>
      </c>
      <c r="G186">
        <f t="shared" si="59"/>
        <v>10.368409999999983</v>
      </c>
      <c r="I186">
        <f t="shared" si="60"/>
        <v>64.036964400969168</v>
      </c>
      <c r="J186">
        <f t="shared" si="61"/>
        <v>4</v>
      </c>
      <c r="K186" t="s">
        <v>19</v>
      </c>
    </row>
    <row r="187" spans="1:11" x14ac:dyDescent="0.4">
      <c r="A187">
        <v>152</v>
      </c>
      <c r="B187">
        <v>106.80232700000001</v>
      </c>
      <c r="C187">
        <v>408.564188</v>
      </c>
      <c r="D187">
        <v>127.236273</v>
      </c>
      <c r="E187">
        <v>389.57977599999998</v>
      </c>
      <c r="F187">
        <f t="shared" si="58"/>
        <v>20.433945999999992</v>
      </c>
      <c r="G187">
        <f t="shared" si="59"/>
        <v>-18.98441200000002</v>
      </c>
      <c r="I187">
        <f t="shared" si="60"/>
        <v>68.816318216954244</v>
      </c>
      <c r="J187">
        <f t="shared" si="61"/>
        <v>4</v>
      </c>
      <c r="K187" t="s">
        <v>19</v>
      </c>
    </row>
    <row r="188" spans="1:11" x14ac:dyDescent="0.4">
      <c r="A188">
        <v>156</v>
      </c>
      <c r="B188">
        <v>110.545058</v>
      </c>
      <c r="C188">
        <v>404.46156300000001</v>
      </c>
      <c r="D188">
        <v>136.499741</v>
      </c>
      <c r="E188">
        <v>417.07697200000001</v>
      </c>
      <c r="F188">
        <f t="shared" si="58"/>
        <v>25.954683000000003</v>
      </c>
      <c r="G188">
        <f t="shared" si="59"/>
        <v>12.615409</v>
      </c>
      <c r="I188">
        <f t="shared" si="60"/>
        <v>66.068658774313263</v>
      </c>
      <c r="J188">
        <f t="shared" si="61"/>
        <v>4</v>
      </c>
      <c r="K188" t="s">
        <v>19</v>
      </c>
    </row>
    <row r="189" spans="1:11" x14ac:dyDescent="0.4">
      <c r="A189">
        <v>160</v>
      </c>
      <c r="B189">
        <v>122.301002</v>
      </c>
      <c r="C189">
        <v>394.00000399999999</v>
      </c>
      <c r="D189">
        <v>142.91207399999999</v>
      </c>
      <c r="E189">
        <v>376.61535500000002</v>
      </c>
      <c r="F189">
        <f t="shared" si="58"/>
        <v>20.611071999999993</v>
      </c>
      <c r="G189">
        <f t="shared" si="59"/>
        <v>-17.384648999999968</v>
      </c>
      <c r="I189">
        <f t="shared" si="60"/>
        <v>61.350362798002166</v>
      </c>
      <c r="J189">
        <f t="shared" si="61"/>
        <v>4</v>
      </c>
      <c r="K189" t="s">
        <v>19</v>
      </c>
    </row>
    <row r="190" spans="1:11" x14ac:dyDescent="0.4">
      <c r="A190">
        <v>164</v>
      </c>
      <c r="B190">
        <v>129.78205800000001</v>
      </c>
      <c r="C190">
        <v>392.615386</v>
      </c>
      <c r="D190">
        <v>160.316979</v>
      </c>
      <c r="E190">
        <v>404.46156300000001</v>
      </c>
      <c r="F190">
        <f t="shared" si="58"/>
        <v>30.534920999999997</v>
      </c>
      <c r="G190">
        <f t="shared" si="59"/>
        <v>11.846177000000012</v>
      </c>
      <c r="I190">
        <f t="shared" si="60"/>
        <v>66.602659139921911</v>
      </c>
      <c r="J190">
        <f t="shared" si="61"/>
        <v>4</v>
      </c>
      <c r="K190" t="s">
        <v>19</v>
      </c>
    </row>
    <row r="191" spans="1:11" x14ac:dyDescent="0.4">
      <c r="A191">
        <v>168</v>
      </c>
      <c r="B191">
        <v>146.11824100000001</v>
      </c>
      <c r="C191">
        <v>386.15383500000002</v>
      </c>
      <c r="D191">
        <v>170.39350300000001</v>
      </c>
      <c r="E191">
        <v>361.53840300000002</v>
      </c>
      <c r="F191">
        <f t="shared" si="58"/>
        <v>24.275261999999998</v>
      </c>
      <c r="G191">
        <f t="shared" si="59"/>
        <v>-24.615431999999998</v>
      </c>
      <c r="I191">
        <f t="shared" si="60"/>
        <v>64.852161812996002</v>
      </c>
      <c r="J191">
        <f t="shared" si="61"/>
        <v>4</v>
      </c>
      <c r="K191" t="s">
        <v>19</v>
      </c>
    </row>
    <row r="192" spans="1:11" x14ac:dyDescent="0.4">
      <c r="A192">
        <v>172</v>
      </c>
      <c r="B192">
        <v>158.94290799999999</v>
      </c>
      <c r="C192">
        <v>388.61537800000002</v>
      </c>
      <c r="D192">
        <v>188.56178199999999</v>
      </c>
      <c r="E192">
        <v>399.07693699999999</v>
      </c>
      <c r="F192">
        <f t="shared" si="58"/>
        <v>29.618874000000005</v>
      </c>
      <c r="G192">
        <f t="shared" si="59"/>
        <v>10.461558999999966</v>
      </c>
      <c r="I192">
        <f t="shared" si="60"/>
        <v>61.431555859347455</v>
      </c>
      <c r="J192">
        <f t="shared" si="61"/>
        <v>4</v>
      </c>
      <c r="K192" t="s">
        <v>19</v>
      </c>
    </row>
    <row r="193" spans="1:16" x14ac:dyDescent="0.4">
      <c r="A193">
        <v>176</v>
      </c>
      <c r="B193">
        <v>177.874559</v>
      </c>
      <c r="C193">
        <v>384.461524</v>
      </c>
      <c r="D193">
        <v>203.52389299999999</v>
      </c>
      <c r="E193">
        <v>361.38455599999998</v>
      </c>
      <c r="F193">
        <f t="shared" si="58"/>
        <v>25.649333999999982</v>
      </c>
      <c r="G193">
        <f t="shared" si="59"/>
        <v>-23.076968000000022</v>
      </c>
      <c r="I193">
        <f t="shared" si="60"/>
        <v>58.914438568579634</v>
      </c>
      <c r="J193">
        <f t="shared" si="61"/>
        <v>4</v>
      </c>
      <c r="K193" t="s">
        <v>19</v>
      </c>
    </row>
    <row r="194" spans="1:16" x14ac:dyDescent="0.4">
      <c r="A194">
        <v>180</v>
      </c>
      <c r="B194">
        <v>194.21074200000001</v>
      </c>
      <c r="C194">
        <v>390.61538200000001</v>
      </c>
      <c r="D194">
        <v>221.99752000000001</v>
      </c>
      <c r="E194">
        <v>399.07693699999999</v>
      </c>
      <c r="F194">
        <f t="shared" si="58"/>
        <v>27.786777999999998</v>
      </c>
      <c r="G194">
        <f t="shared" si="59"/>
        <v>8.4615549999999757</v>
      </c>
      <c r="I194">
        <f t="shared" si="60"/>
        <v>56.231737490398871</v>
      </c>
      <c r="J194">
        <f t="shared" si="61"/>
        <v>4</v>
      </c>
      <c r="K194" t="s">
        <v>19</v>
      </c>
    </row>
    <row r="195" spans="1:16" x14ac:dyDescent="0.4">
      <c r="A195">
        <v>184</v>
      </c>
      <c r="B195">
        <v>217.417282</v>
      </c>
      <c r="C195">
        <v>391.23076800000001</v>
      </c>
      <c r="D195">
        <v>242.60859199999999</v>
      </c>
      <c r="E195">
        <v>370.615343</v>
      </c>
      <c r="F195">
        <f t="shared" si="58"/>
        <v>25.191309999999987</v>
      </c>
      <c r="G195">
        <f t="shared" si="59"/>
        <v>-20.615425000000016</v>
      </c>
      <c r="I195">
        <f t="shared" si="60"/>
        <v>54.474165062657875</v>
      </c>
      <c r="J195">
        <f t="shared" si="61"/>
        <v>5</v>
      </c>
      <c r="K195" t="s">
        <v>19</v>
      </c>
    </row>
    <row r="196" spans="1:16" x14ac:dyDescent="0.4">
      <c r="A196">
        <v>189</v>
      </c>
      <c r="B196">
        <v>242.30324300000001</v>
      </c>
      <c r="C196">
        <v>399.07693699999999</v>
      </c>
      <c r="D196">
        <v>274.05956099999997</v>
      </c>
      <c r="E196">
        <v>407.69233800000001</v>
      </c>
      <c r="F196">
        <f t="shared" si="58"/>
        <v>31.756317999999965</v>
      </c>
      <c r="G196">
        <f t="shared" si="59"/>
        <v>8.6154010000000198</v>
      </c>
      <c r="I196">
        <f t="shared" si="60"/>
        <v>58.549858811554046</v>
      </c>
      <c r="J196">
        <f t="shared" si="61"/>
        <v>4</v>
      </c>
      <c r="K196" t="s">
        <v>19</v>
      </c>
    </row>
    <row r="197" spans="1:16" x14ac:dyDescent="0.4">
      <c r="A197">
        <v>193</v>
      </c>
      <c r="B197">
        <v>269.17397399999999</v>
      </c>
      <c r="C197">
        <v>403.69233000000003</v>
      </c>
      <c r="D197">
        <v>288.71632399999999</v>
      </c>
      <c r="E197">
        <v>385.23075599999999</v>
      </c>
      <c r="F197">
        <f t="shared" si="58"/>
        <v>19.542349999999999</v>
      </c>
      <c r="G197">
        <f t="shared" si="59"/>
        <v>-18.461574000000041</v>
      </c>
      <c r="I197">
        <f t="shared" si="60"/>
        <v>66.923637235068014</v>
      </c>
      <c r="J197">
        <f t="shared" si="61"/>
        <v>3</v>
      </c>
      <c r="K197" t="s">
        <v>19</v>
      </c>
    </row>
    <row r="198" spans="1:16" x14ac:dyDescent="0.4">
      <c r="A198">
        <v>196</v>
      </c>
      <c r="B198">
        <v>282.91468900000001</v>
      </c>
      <c r="C198">
        <v>413.84619600000002</v>
      </c>
      <c r="D198">
        <v>310.09076900000002</v>
      </c>
      <c r="E198">
        <v>425.69237299999998</v>
      </c>
      <c r="F198">
        <f t="shared" si="58"/>
        <v>27.176080000000013</v>
      </c>
      <c r="G198">
        <f t="shared" si="59"/>
        <v>11.846176999999955</v>
      </c>
      <c r="I198">
        <f t="shared" si="60"/>
        <v>63.226517633132005</v>
      </c>
      <c r="J198">
        <f t="shared" si="61"/>
        <v>5</v>
      </c>
      <c r="K198" t="s">
        <v>19</v>
      </c>
    </row>
    <row r="199" spans="1:16" x14ac:dyDescent="0.4">
      <c r="A199">
        <v>201</v>
      </c>
      <c r="B199">
        <v>305.35785600000003</v>
      </c>
      <c r="C199">
        <v>417.38466399999999</v>
      </c>
      <c r="D199">
        <v>327.80102299999999</v>
      </c>
      <c r="E199">
        <v>398.76924400000001</v>
      </c>
      <c r="F199">
        <f t="shared" si="58"/>
        <v>22.44316699999996</v>
      </c>
      <c r="G199">
        <f t="shared" si="59"/>
        <v>-18.615419999999972</v>
      </c>
      <c r="I199">
        <f t="shared" si="60"/>
        <v>72.482245932475308</v>
      </c>
      <c r="J199">
        <f t="shared" si="61"/>
        <v>3</v>
      </c>
      <c r="K199" t="s">
        <v>19</v>
      </c>
    </row>
    <row r="200" spans="1:16" x14ac:dyDescent="0.4">
      <c r="A200">
        <v>204</v>
      </c>
      <c r="B200">
        <v>309.632745</v>
      </c>
      <c r="C200">
        <v>427.38468399999999</v>
      </c>
      <c r="D200">
        <v>334.21335599999998</v>
      </c>
      <c r="E200">
        <v>443.23086799999999</v>
      </c>
      <c r="F200">
        <f t="shared" si="58"/>
        <v>24.580610999999976</v>
      </c>
      <c r="G200">
        <f t="shared" si="59"/>
        <v>15.846183999999994</v>
      </c>
      <c r="K200" t="s">
        <v>19</v>
      </c>
    </row>
    <row r="202" spans="1:16" x14ac:dyDescent="0.4">
      <c r="A202">
        <v>123</v>
      </c>
      <c r="B202">
        <v>39.461523</v>
      </c>
      <c r="C202">
        <v>573.29805499999998</v>
      </c>
      <c r="D202">
        <v>66.905996000000002</v>
      </c>
      <c r="E202">
        <v>586.86561800000004</v>
      </c>
      <c r="F202">
        <f t="shared" ref="F202" si="62">D202-B202</f>
        <v>27.444473000000002</v>
      </c>
      <c r="G202">
        <f t="shared" ref="G202" si="63">E202-C202</f>
        <v>13.567563000000064</v>
      </c>
      <c r="I202">
        <f t="shared" ref="I202" si="64">DEGREES(ACOS(SUMPRODUCT(F202:G202,F203:G203)/SQRT(SUMSQ(F202:G202))/SQRT(SUMSQ(F203:G203))))</f>
        <v>56.375417677853541</v>
      </c>
      <c r="J202">
        <f t="shared" ref="J202" si="65">A203-A202</f>
        <v>4</v>
      </c>
      <c r="K202" t="s">
        <v>20</v>
      </c>
      <c r="L202">
        <f>AVERAGE(I202:I223)</f>
        <v>69.726042130338328</v>
      </c>
      <c r="M202">
        <f>L202/(1/O202*0.5)</f>
        <v>1021.6259692937172</v>
      </c>
      <c r="N202">
        <f>COUNT(I202:I223)/2</f>
        <v>11</v>
      </c>
      <c r="O202">
        <f>N202/(SUM(J202:J223)/P202)</f>
        <v>7.3259999999999996</v>
      </c>
      <c r="P202">
        <v>59.94</v>
      </c>
    </row>
    <row r="203" spans="1:16" x14ac:dyDescent="0.4">
      <c r="A203">
        <v>127</v>
      </c>
      <c r="B203">
        <v>66.614034000000004</v>
      </c>
      <c r="C203">
        <v>562.38707699999998</v>
      </c>
      <c r="D203">
        <v>92.014769000000001</v>
      </c>
      <c r="E203">
        <v>547.68097699999998</v>
      </c>
      <c r="F203">
        <f t="shared" ref="F203:F224" si="66">D203-B203</f>
        <v>25.400734999999997</v>
      </c>
      <c r="G203">
        <f t="shared" ref="G203:G224" si="67">E203-C203</f>
        <v>-14.706099999999992</v>
      </c>
      <c r="I203">
        <f t="shared" ref="I203:I223" si="68">DEGREES(ACOS(SUMPRODUCT(F203:G203,F204:G204)/SQRT(SUMSQ(F203:G203))/SQRT(SUMSQ(F204:G204))))</f>
        <v>67.549374168678938</v>
      </c>
      <c r="J203">
        <f t="shared" ref="J203:J223" si="69">A204-A203</f>
        <v>4</v>
      </c>
      <c r="K203" t="s">
        <v>20</v>
      </c>
    </row>
    <row r="204" spans="1:16" x14ac:dyDescent="0.4">
      <c r="A204">
        <v>131</v>
      </c>
      <c r="B204">
        <v>89.725639999999999</v>
      </c>
      <c r="C204">
        <v>563.49431600000003</v>
      </c>
      <c r="D204">
        <v>110.25673</v>
      </c>
      <c r="E204">
        <v>579.23704699999996</v>
      </c>
      <c r="F204">
        <f t="shared" si="66"/>
        <v>20.531090000000006</v>
      </c>
      <c r="G204">
        <f t="shared" si="67"/>
        <v>15.742730999999935</v>
      </c>
      <c r="I204">
        <f t="shared" si="68"/>
        <v>72.564776106524079</v>
      </c>
      <c r="J204">
        <f t="shared" si="69"/>
        <v>5</v>
      </c>
      <c r="K204" t="s">
        <v>20</v>
      </c>
    </row>
    <row r="205" spans="1:16" x14ac:dyDescent="0.4">
      <c r="A205">
        <v>136</v>
      </c>
      <c r="B205">
        <v>125.597376</v>
      </c>
      <c r="C205">
        <v>557.08477600000003</v>
      </c>
      <c r="D205">
        <v>144.167631</v>
      </c>
      <c r="E205">
        <v>544.04079899999999</v>
      </c>
      <c r="F205">
        <f t="shared" si="66"/>
        <v>18.570255000000003</v>
      </c>
      <c r="G205">
        <f t="shared" si="67"/>
        <v>-13.043977000000041</v>
      </c>
      <c r="I205">
        <f t="shared" si="68"/>
        <v>73.632277969714409</v>
      </c>
      <c r="J205">
        <f t="shared" si="69"/>
        <v>3</v>
      </c>
      <c r="K205" t="s">
        <v>20</v>
      </c>
    </row>
    <row r="206" spans="1:16" x14ac:dyDescent="0.4">
      <c r="A206">
        <v>139</v>
      </c>
      <c r="B206">
        <v>144.62900400000001</v>
      </c>
      <c r="C206">
        <v>560.23332200000004</v>
      </c>
      <c r="D206">
        <v>168.62038999999999</v>
      </c>
      <c r="E206">
        <v>579.34949500000005</v>
      </c>
      <c r="F206">
        <f t="shared" si="66"/>
        <v>23.991385999999977</v>
      </c>
      <c r="G206">
        <f t="shared" si="67"/>
        <v>19.116173000000003</v>
      </c>
      <c r="I206">
        <f t="shared" si="68"/>
        <v>68.745102008804338</v>
      </c>
      <c r="J206">
        <f t="shared" si="69"/>
        <v>5</v>
      </c>
      <c r="K206" t="s">
        <v>20</v>
      </c>
    </row>
    <row r="207" spans="1:16" x14ac:dyDescent="0.4">
      <c r="A207">
        <v>144</v>
      </c>
      <c r="B207">
        <v>178.88593499999999</v>
      </c>
      <c r="C207">
        <v>559.10884099999998</v>
      </c>
      <c r="D207">
        <v>201.493202</v>
      </c>
      <c r="E207">
        <v>545.95241599999997</v>
      </c>
      <c r="F207">
        <f t="shared" si="66"/>
        <v>22.607267000000007</v>
      </c>
      <c r="G207">
        <f t="shared" si="67"/>
        <v>-13.156425000000013</v>
      </c>
      <c r="I207">
        <f t="shared" si="68"/>
        <v>78.133381658586728</v>
      </c>
      <c r="J207">
        <f t="shared" si="69"/>
        <v>3</v>
      </c>
      <c r="K207" t="s">
        <v>20</v>
      </c>
    </row>
    <row r="208" spans="1:16" x14ac:dyDescent="0.4">
      <c r="A208">
        <v>147</v>
      </c>
      <c r="B208">
        <v>196.668386</v>
      </c>
      <c r="C208">
        <v>562.891301</v>
      </c>
      <c r="D208">
        <v>216.232112</v>
      </c>
      <c r="E208">
        <v>584.57018000000005</v>
      </c>
      <c r="F208">
        <f t="shared" si="66"/>
        <v>19.563726000000003</v>
      </c>
      <c r="G208">
        <f t="shared" si="67"/>
        <v>21.678879000000052</v>
      </c>
      <c r="I208">
        <f t="shared" si="68"/>
        <v>73.210161593796514</v>
      </c>
      <c r="J208">
        <f t="shared" si="69"/>
        <v>4</v>
      </c>
      <c r="K208" t="s">
        <v>20</v>
      </c>
    </row>
    <row r="209" spans="1:11" x14ac:dyDescent="0.4">
      <c r="A209">
        <v>151</v>
      </c>
      <c r="B209">
        <v>222.30780300000001</v>
      </c>
      <c r="C209">
        <v>561.351271</v>
      </c>
      <c r="D209">
        <v>249.40538599999999</v>
      </c>
      <c r="E209">
        <v>548.55717900000002</v>
      </c>
      <c r="F209">
        <f t="shared" si="66"/>
        <v>27.097582999999986</v>
      </c>
      <c r="G209">
        <f t="shared" si="67"/>
        <v>-12.794091999999978</v>
      </c>
      <c r="I209">
        <f t="shared" si="68"/>
        <v>63.37237890204073</v>
      </c>
      <c r="J209">
        <f t="shared" si="69"/>
        <v>4</v>
      </c>
      <c r="K209" t="s">
        <v>20</v>
      </c>
    </row>
    <row r="210" spans="1:11" x14ac:dyDescent="0.4">
      <c r="A210">
        <v>155</v>
      </c>
      <c r="B210">
        <v>246.246026</v>
      </c>
      <c r="C210">
        <v>569.05142000000001</v>
      </c>
      <c r="D210">
        <v>269.21213899999998</v>
      </c>
      <c r="E210">
        <v>587.05791999999997</v>
      </c>
      <c r="F210">
        <f t="shared" si="66"/>
        <v>22.966112999999979</v>
      </c>
      <c r="G210">
        <f t="shared" si="67"/>
        <v>18.00649999999996</v>
      </c>
      <c r="I210">
        <f t="shared" si="68"/>
        <v>70.036415470677596</v>
      </c>
      <c r="J210">
        <f t="shared" si="69"/>
        <v>4</v>
      </c>
      <c r="K210" t="s">
        <v>20</v>
      </c>
    </row>
    <row r="211" spans="1:11" x14ac:dyDescent="0.4">
      <c r="A211">
        <v>159</v>
      </c>
      <c r="B211">
        <v>272.37149899999997</v>
      </c>
      <c r="C211">
        <v>568.69602799999996</v>
      </c>
      <c r="D211">
        <v>297.64637499999998</v>
      </c>
      <c r="E211">
        <v>552.94033999999999</v>
      </c>
      <c r="F211">
        <f t="shared" si="66"/>
        <v>25.274876000000006</v>
      </c>
      <c r="G211">
        <f t="shared" si="67"/>
        <v>-15.755687999999964</v>
      </c>
      <c r="I211">
        <f t="shared" si="68"/>
        <v>60.054808442577936</v>
      </c>
      <c r="J211">
        <f t="shared" si="69"/>
        <v>4</v>
      </c>
      <c r="K211" t="s">
        <v>20</v>
      </c>
    </row>
    <row r="212" spans="1:11" x14ac:dyDescent="0.4">
      <c r="A212">
        <v>163</v>
      </c>
      <c r="B212">
        <v>297.64637499999998</v>
      </c>
      <c r="C212">
        <v>578.41006200000004</v>
      </c>
      <c r="D212">
        <v>322.92124999999999</v>
      </c>
      <c r="E212">
        <v>591.91493700000001</v>
      </c>
      <c r="F212">
        <f t="shared" si="66"/>
        <v>25.274875000000009</v>
      </c>
      <c r="G212">
        <f t="shared" si="67"/>
        <v>13.50487499999997</v>
      </c>
      <c r="I212">
        <f t="shared" si="68"/>
        <v>61.648012517453445</v>
      </c>
      <c r="J212">
        <f t="shared" si="69"/>
        <v>5</v>
      </c>
      <c r="K212" t="s">
        <v>20</v>
      </c>
    </row>
    <row r="213" spans="1:11" x14ac:dyDescent="0.4">
      <c r="A213">
        <v>168</v>
      </c>
      <c r="B213">
        <v>332.41471799999999</v>
      </c>
      <c r="C213">
        <v>580.66900699999997</v>
      </c>
      <c r="D213">
        <v>354.44922500000001</v>
      </c>
      <c r="E213">
        <v>566.06724399999996</v>
      </c>
      <c r="F213">
        <f t="shared" si="66"/>
        <v>22.034507000000019</v>
      </c>
      <c r="G213">
        <f t="shared" si="67"/>
        <v>-14.601763000000005</v>
      </c>
      <c r="I213">
        <f t="shared" si="68"/>
        <v>72.871665404379115</v>
      </c>
      <c r="J213">
        <f t="shared" si="69"/>
        <v>4</v>
      </c>
      <c r="K213" t="s">
        <v>20</v>
      </c>
    </row>
    <row r="214" spans="1:11" x14ac:dyDescent="0.4">
      <c r="A214">
        <v>172</v>
      </c>
      <c r="B214">
        <v>357.473569</v>
      </c>
      <c r="C214">
        <v>590.91832099999999</v>
      </c>
      <c r="D214">
        <v>380.08414099999999</v>
      </c>
      <c r="E214">
        <v>609.45132799999999</v>
      </c>
      <c r="F214">
        <f t="shared" si="66"/>
        <v>22.610571999999991</v>
      </c>
      <c r="G214">
        <f t="shared" si="67"/>
        <v>18.533006999999998</v>
      </c>
      <c r="I214">
        <f t="shared" si="68"/>
        <v>68.390834389103503</v>
      </c>
      <c r="J214">
        <f t="shared" si="69"/>
        <v>5</v>
      </c>
      <c r="K214" t="s">
        <v>20</v>
      </c>
    </row>
    <row r="215" spans="1:11" x14ac:dyDescent="0.4">
      <c r="A215">
        <v>177</v>
      </c>
      <c r="B215">
        <v>394.629796</v>
      </c>
      <c r="C215">
        <v>590.91832099999999</v>
      </c>
      <c r="D215">
        <v>419.40061400000002</v>
      </c>
      <c r="E215">
        <v>577.15896799999996</v>
      </c>
      <c r="F215">
        <f t="shared" si="66"/>
        <v>24.77081800000002</v>
      </c>
      <c r="G215">
        <f t="shared" si="67"/>
        <v>-13.759353000000033</v>
      </c>
      <c r="I215">
        <f t="shared" si="68"/>
        <v>64.929393317382491</v>
      </c>
      <c r="J215">
        <f t="shared" si="69"/>
        <v>4</v>
      </c>
      <c r="K215" t="s">
        <v>20</v>
      </c>
    </row>
    <row r="216" spans="1:11" x14ac:dyDescent="0.4">
      <c r="A216">
        <v>181</v>
      </c>
      <c r="B216">
        <v>419.83266400000002</v>
      </c>
      <c r="C216">
        <v>599.06161199999997</v>
      </c>
      <c r="D216">
        <v>446.619711</v>
      </c>
      <c r="E216">
        <v>618.43702800000005</v>
      </c>
      <c r="F216">
        <f t="shared" si="66"/>
        <v>26.787046999999973</v>
      </c>
      <c r="G216">
        <f t="shared" si="67"/>
        <v>19.375416000000087</v>
      </c>
      <c r="I216">
        <f t="shared" si="68"/>
        <v>62.604857281921383</v>
      </c>
      <c r="J216">
        <f t="shared" si="69"/>
        <v>4</v>
      </c>
      <c r="K216" t="s">
        <v>20</v>
      </c>
    </row>
    <row r="217" spans="1:11" x14ac:dyDescent="0.4">
      <c r="A217">
        <v>185</v>
      </c>
      <c r="B217">
        <v>447.62782600000003</v>
      </c>
      <c r="C217">
        <v>599.06161199999997</v>
      </c>
      <c r="D217">
        <v>473.83880799999997</v>
      </c>
      <c r="E217">
        <v>585.86386500000003</v>
      </c>
      <c r="F217">
        <f t="shared" si="66"/>
        <v>26.210981999999944</v>
      </c>
      <c r="G217">
        <f t="shared" si="67"/>
        <v>-13.197746999999936</v>
      </c>
      <c r="I217">
        <f t="shared" si="68"/>
        <v>68.180273513766622</v>
      </c>
      <c r="J217">
        <f t="shared" si="69"/>
        <v>4</v>
      </c>
      <c r="K217" t="s">
        <v>20</v>
      </c>
    </row>
    <row r="218" spans="1:11" x14ac:dyDescent="0.4">
      <c r="A218">
        <v>189</v>
      </c>
      <c r="B218">
        <v>472.25435800000002</v>
      </c>
      <c r="C218">
        <v>606.76546199999996</v>
      </c>
      <c r="D218">
        <v>497.68658499999998</v>
      </c>
      <c r="E218">
        <v>629.22971299999995</v>
      </c>
      <c r="F218">
        <f t="shared" si="66"/>
        <v>25.432226999999955</v>
      </c>
      <c r="G218">
        <f t="shared" si="67"/>
        <v>22.46425099999999</v>
      </c>
      <c r="I218">
        <f t="shared" si="68"/>
        <v>74.375260547481673</v>
      </c>
      <c r="J218">
        <f t="shared" si="69"/>
        <v>5</v>
      </c>
      <c r="K218" t="s">
        <v>20</v>
      </c>
    </row>
    <row r="219" spans="1:11" x14ac:dyDescent="0.4">
      <c r="A219">
        <v>194</v>
      </c>
      <c r="B219">
        <v>503.66059799999999</v>
      </c>
      <c r="C219">
        <v>607.26466800000003</v>
      </c>
      <c r="D219">
        <v>526.02047500000003</v>
      </c>
      <c r="E219">
        <v>592.78770699999995</v>
      </c>
      <c r="F219">
        <f t="shared" si="66"/>
        <v>22.35987700000004</v>
      </c>
      <c r="G219">
        <f t="shared" si="67"/>
        <v>-14.476961000000074</v>
      </c>
      <c r="I219">
        <f t="shared" si="68"/>
        <v>78.741701617788991</v>
      </c>
      <c r="J219">
        <f t="shared" si="69"/>
        <v>3</v>
      </c>
      <c r="K219" t="s">
        <v>20</v>
      </c>
    </row>
    <row r="220" spans="1:11" x14ac:dyDescent="0.4">
      <c r="A220">
        <v>197</v>
      </c>
      <c r="B220">
        <v>517.31548499999997</v>
      </c>
      <c r="C220">
        <v>612.25672399999996</v>
      </c>
      <c r="D220">
        <v>535.74958200000003</v>
      </c>
      <c r="E220">
        <v>631.22653500000001</v>
      </c>
      <c r="F220">
        <f t="shared" si="66"/>
        <v>18.434097000000065</v>
      </c>
      <c r="G220">
        <f t="shared" si="67"/>
        <v>18.96981100000005</v>
      </c>
      <c r="I220">
        <f t="shared" si="68"/>
        <v>72.647619898154247</v>
      </c>
      <c r="J220">
        <f t="shared" si="69"/>
        <v>5</v>
      </c>
      <c r="K220" t="s">
        <v>20</v>
      </c>
    </row>
    <row r="221" spans="1:11" x14ac:dyDescent="0.4">
      <c r="A221">
        <v>202</v>
      </c>
      <c r="B221">
        <v>529.94625499999995</v>
      </c>
      <c r="C221">
        <v>611.757518</v>
      </c>
      <c r="D221">
        <v>557.25602900000001</v>
      </c>
      <c r="E221">
        <v>597.94616399999995</v>
      </c>
      <c r="F221">
        <f t="shared" si="66"/>
        <v>27.309774000000061</v>
      </c>
      <c r="G221">
        <f t="shared" si="67"/>
        <v>-13.811354000000051</v>
      </c>
      <c r="I221">
        <f t="shared" si="68"/>
        <v>79.647677086041497</v>
      </c>
      <c r="J221">
        <f t="shared" si="69"/>
        <v>3</v>
      </c>
      <c r="K221" t="s">
        <v>20</v>
      </c>
    </row>
    <row r="222" spans="1:11" x14ac:dyDescent="0.4">
      <c r="A222">
        <v>205</v>
      </c>
      <c r="B222">
        <v>528.58076700000004</v>
      </c>
      <c r="C222">
        <v>611.09191099999998</v>
      </c>
      <c r="D222">
        <v>546.50280599999996</v>
      </c>
      <c r="E222">
        <v>634.72097399999996</v>
      </c>
      <c r="F222">
        <f t="shared" si="66"/>
        <v>17.922038999999927</v>
      </c>
      <c r="G222">
        <f t="shared" si="67"/>
        <v>23.629062999999974</v>
      </c>
      <c r="I222">
        <f t="shared" si="68"/>
        <v>77.140746195941489</v>
      </c>
      <c r="J222">
        <f t="shared" si="69"/>
        <v>5</v>
      </c>
      <c r="K222" t="s">
        <v>20</v>
      </c>
    </row>
    <row r="223" spans="1:11" x14ac:dyDescent="0.4">
      <c r="A223">
        <v>210</v>
      </c>
      <c r="B223">
        <v>507.75706400000001</v>
      </c>
      <c r="C223">
        <v>602.43901400000004</v>
      </c>
      <c r="D223">
        <v>533.530663</v>
      </c>
      <c r="E223">
        <v>590.79088400000001</v>
      </c>
      <c r="F223">
        <f t="shared" si="66"/>
        <v>25.77359899999999</v>
      </c>
      <c r="G223">
        <f t="shared" si="67"/>
        <v>-11.648130000000037</v>
      </c>
      <c r="I223">
        <f t="shared" si="68"/>
        <v>69.120791098773992</v>
      </c>
      <c r="J223">
        <f t="shared" si="69"/>
        <v>3</v>
      </c>
      <c r="K223" t="s">
        <v>20</v>
      </c>
    </row>
    <row r="224" spans="1:11" x14ac:dyDescent="0.4">
      <c r="A224">
        <v>213</v>
      </c>
      <c r="B224">
        <v>485.055815</v>
      </c>
      <c r="C224">
        <v>600.10938799999997</v>
      </c>
      <c r="D224">
        <v>512.53627400000005</v>
      </c>
      <c r="E224">
        <v>627.39929199999995</v>
      </c>
      <c r="F224">
        <f t="shared" si="66"/>
        <v>27.480459000000053</v>
      </c>
      <c r="G224">
        <f t="shared" si="67"/>
        <v>27.289903999999979</v>
      </c>
      <c r="K224" t="s">
        <v>20</v>
      </c>
    </row>
    <row r="226" spans="1:16" x14ac:dyDescent="0.4">
      <c r="A226">
        <v>28</v>
      </c>
      <c r="B226">
        <v>584.45276899999999</v>
      </c>
      <c r="C226">
        <v>639.76246900000001</v>
      </c>
      <c r="D226">
        <v>584.03425100000004</v>
      </c>
      <c r="E226">
        <v>655.32009300000004</v>
      </c>
      <c r="F226">
        <f t="shared" ref="F226" si="70">D226-B226</f>
        <v>-0.4185179999999491</v>
      </c>
      <c r="G226">
        <f t="shared" ref="G226" si="71">E226-C226</f>
        <v>15.557624000000033</v>
      </c>
      <c r="I226">
        <f t="shared" ref="I226" si="72">DEGREES(ACOS(SUMPRODUCT(F226:G226,F227:G227)/SQRT(SUMSQ(F226:G226))/SQRT(SUMSQ(F227:G227))))</f>
        <v>70.048304808320211</v>
      </c>
      <c r="J226">
        <f t="shared" ref="J226" si="73">A227-A226</f>
        <v>4</v>
      </c>
      <c r="K226" t="s">
        <v>21</v>
      </c>
      <c r="L226">
        <f>AVERAGE(I226:I245)</f>
        <v>71.872654978057568</v>
      </c>
      <c r="M226">
        <f>L226/(1/O226*0.5)</f>
        <v>1013.6581033846519</v>
      </c>
      <c r="N226">
        <f>COUNT(I226:I245)/2</f>
        <v>10</v>
      </c>
      <c r="O226">
        <f>N226/(SUM(J226:J245)/P226)</f>
        <v>7.0517647058823529</v>
      </c>
      <c r="P226">
        <v>59.94</v>
      </c>
    </row>
    <row r="227" spans="1:16" x14ac:dyDescent="0.4">
      <c r="A227">
        <v>32</v>
      </c>
      <c r="B227">
        <v>596.24100899999996</v>
      </c>
      <c r="C227">
        <v>640.02955199999997</v>
      </c>
      <c r="D227">
        <v>606.07616800000005</v>
      </c>
      <c r="E227">
        <v>643.90226600000005</v>
      </c>
      <c r="F227">
        <f t="shared" ref="F227:F246" si="74">D227-B227</f>
        <v>9.8351590000000897</v>
      </c>
      <c r="G227">
        <f t="shared" ref="G227:G246" si="75">E227-C227</f>
        <v>3.8727140000000873</v>
      </c>
      <c r="I227">
        <f t="shared" ref="I227:I245" si="76">DEGREES(ACOS(SUMPRODUCT(F227:G227,F228:G228)/SQRT(SUMSQ(F227:G227))/SQRT(SUMSQ(F228:G228))))</f>
        <v>68.507354006665039</v>
      </c>
      <c r="J227">
        <f t="shared" ref="J227:J245" si="77">A228-A227</f>
        <v>4</v>
      </c>
      <c r="K227" t="s">
        <v>21</v>
      </c>
    </row>
    <row r="228" spans="1:16" x14ac:dyDescent="0.4">
      <c r="A228">
        <v>36</v>
      </c>
      <c r="B228">
        <v>594.21817499999997</v>
      </c>
      <c r="C228">
        <v>637.02486099999999</v>
      </c>
      <c r="D228">
        <v>594.21817499999997</v>
      </c>
      <c r="E228">
        <v>648.37591799999996</v>
      </c>
      <c r="F228">
        <f t="shared" si="74"/>
        <v>0</v>
      </c>
      <c r="G228">
        <f t="shared" si="75"/>
        <v>11.351056999999969</v>
      </c>
      <c r="I228">
        <f t="shared" si="76"/>
        <v>87.586805906754435</v>
      </c>
      <c r="J228">
        <f t="shared" si="77"/>
        <v>5</v>
      </c>
      <c r="K228" t="s">
        <v>21</v>
      </c>
    </row>
    <row r="229" spans="1:16" x14ac:dyDescent="0.4">
      <c r="A229">
        <v>41</v>
      </c>
      <c r="B229">
        <v>594.35768099999996</v>
      </c>
      <c r="C229">
        <v>629.01234999999997</v>
      </c>
      <c r="D229">
        <v>605.44839200000001</v>
      </c>
      <c r="E229">
        <v>629.47974699999997</v>
      </c>
      <c r="F229">
        <f t="shared" si="74"/>
        <v>11.090711000000056</v>
      </c>
      <c r="G229">
        <f t="shared" si="75"/>
        <v>0.46739700000000539</v>
      </c>
      <c r="I229">
        <f t="shared" si="76"/>
        <v>60.489336731224277</v>
      </c>
      <c r="J229">
        <f t="shared" si="77"/>
        <v>3</v>
      </c>
      <c r="K229" t="s">
        <v>21</v>
      </c>
    </row>
    <row r="230" spans="1:16" x14ac:dyDescent="0.4">
      <c r="A230">
        <v>44</v>
      </c>
      <c r="B230">
        <v>583.96449800000005</v>
      </c>
      <c r="C230">
        <v>625.74057500000004</v>
      </c>
      <c r="D230">
        <v>588.98670700000002</v>
      </c>
      <c r="E230">
        <v>635.55590099999995</v>
      </c>
      <c r="F230">
        <f t="shared" si="74"/>
        <v>5.0222089999999753</v>
      </c>
      <c r="G230">
        <f t="shared" si="75"/>
        <v>9.8153259999999136</v>
      </c>
      <c r="I230">
        <f t="shared" si="76"/>
        <v>79.480633662893581</v>
      </c>
      <c r="J230">
        <f t="shared" si="77"/>
        <v>5</v>
      </c>
      <c r="K230" t="s">
        <v>21</v>
      </c>
    </row>
    <row r="231" spans="1:16" x14ac:dyDescent="0.4">
      <c r="A231">
        <v>49</v>
      </c>
      <c r="B231">
        <v>572.45526900000004</v>
      </c>
      <c r="C231">
        <v>615.457853</v>
      </c>
      <c r="D231">
        <v>598.47310200000004</v>
      </c>
      <c r="E231">
        <v>607.71242600000005</v>
      </c>
      <c r="F231">
        <f t="shared" si="74"/>
        <v>26.017832999999996</v>
      </c>
      <c r="G231">
        <f t="shared" si="75"/>
        <v>-7.7454269999999497</v>
      </c>
      <c r="I231">
        <f t="shared" si="76"/>
        <v>64.69658886447769</v>
      </c>
      <c r="J231">
        <f t="shared" si="77"/>
        <v>3</v>
      </c>
      <c r="K231" t="s">
        <v>21</v>
      </c>
    </row>
    <row r="232" spans="1:16" x14ac:dyDescent="0.4">
      <c r="A232">
        <v>52</v>
      </c>
      <c r="B232">
        <v>561.72390600000006</v>
      </c>
      <c r="C232">
        <v>615.18582100000003</v>
      </c>
      <c r="D232">
        <v>571.30330500000002</v>
      </c>
      <c r="E232">
        <v>625.86916799999995</v>
      </c>
      <c r="F232">
        <f t="shared" si="74"/>
        <v>9.5793989999999667</v>
      </c>
      <c r="G232">
        <f t="shared" si="75"/>
        <v>10.683346999999912</v>
      </c>
      <c r="I232">
        <f t="shared" si="76"/>
        <v>66.17942182281223</v>
      </c>
      <c r="J232">
        <f t="shared" si="77"/>
        <v>4</v>
      </c>
      <c r="K232" t="s">
        <v>21</v>
      </c>
    </row>
    <row r="233" spans="1:16" x14ac:dyDescent="0.4">
      <c r="A233">
        <v>56</v>
      </c>
      <c r="B233">
        <v>559.11979799999995</v>
      </c>
      <c r="C233">
        <v>608.68678399999999</v>
      </c>
      <c r="D233">
        <v>576.04650200000003</v>
      </c>
      <c r="E233">
        <v>603.167055</v>
      </c>
      <c r="F233">
        <f t="shared" si="74"/>
        <v>16.926704000000086</v>
      </c>
      <c r="G233">
        <f t="shared" si="75"/>
        <v>-5.5197289999999839</v>
      </c>
      <c r="I233">
        <f t="shared" si="76"/>
        <v>69.652774807350625</v>
      </c>
      <c r="J233">
        <f t="shared" si="77"/>
        <v>4</v>
      </c>
      <c r="K233" t="s">
        <v>21</v>
      </c>
    </row>
    <row r="234" spans="1:16" x14ac:dyDescent="0.4">
      <c r="A234">
        <v>60</v>
      </c>
      <c r="B234">
        <v>553.26055399999996</v>
      </c>
      <c r="C234">
        <v>612.06984399999999</v>
      </c>
      <c r="D234">
        <v>561.16588300000001</v>
      </c>
      <c r="E234">
        <v>622.04096900000002</v>
      </c>
      <c r="F234">
        <f t="shared" si="74"/>
        <v>7.9053290000000516</v>
      </c>
      <c r="G234">
        <f t="shared" si="75"/>
        <v>9.9711250000000291</v>
      </c>
      <c r="I234">
        <f t="shared" si="76"/>
        <v>72.954003649672643</v>
      </c>
      <c r="J234">
        <f t="shared" si="77"/>
        <v>4</v>
      </c>
      <c r="K234" t="s">
        <v>21</v>
      </c>
    </row>
    <row r="235" spans="1:16" x14ac:dyDescent="0.4">
      <c r="A235">
        <v>64</v>
      </c>
      <c r="B235">
        <v>565.072045</v>
      </c>
      <c r="C235">
        <v>607.79650500000002</v>
      </c>
      <c r="D235">
        <v>582.37076500000001</v>
      </c>
      <c r="E235">
        <v>601.03038500000002</v>
      </c>
      <c r="F235">
        <f t="shared" si="74"/>
        <v>17.298720000000003</v>
      </c>
      <c r="G235">
        <f t="shared" si="75"/>
        <v>-6.7661200000000008</v>
      </c>
      <c r="I235">
        <f t="shared" si="76"/>
        <v>60.446067735165244</v>
      </c>
      <c r="J235">
        <f t="shared" si="77"/>
        <v>4</v>
      </c>
      <c r="K235" t="s">
        <v>21</v>
      </c>
    </row>
    <row r="236" spans="1:16" x14ac:dyDescent="0.4">
      <c r="A236">
        <v>68</v>
      </c>
      <c r="B236">
        <v>576.79053299999998</v>
      </c>
      <c r="C236">
        <v>614.29554199999995</v>
      </c>
      <c r="D236">
        <v>585.99791600000003</v>
      </c>
      <c r="E236">
        <v>621.77388499999995</v>
      </c>
      <c r="F236">
        <f t="shared" si="74"/>
        <v>9.2073830000000498</v>
      </c>
      <c r="G236">
        <f t="shared" si="75"/>
        <v>7.4783429999999953</v>
      </c>
      <c r="I236">
        <f t="shared" si="76"/>
        <v>70.542497087559113</v>
      </c>
      <c r="J236">
        <f t="shared" si="77"/>
        <v>5</v>
      </c>
      <c r="K236" t="s">
        <v>21</v>
      </c>
    </row>
    <row r="237" spans="1:16" x14ac:dyDescent="0.4">
      <c r="A237">
        <v>73</v>
      </c>
      <c r="B237">
        <v>601.25055099999997</v>
      </c>
      <c r="C237">
        <v>614.740681</v>
      </c>
      <c r="D237">
        <v>622.64144099999999</v>
      </c>
      <c r="E237">
        <v>601.65358100000003</v>
      </c>
      <c r="F237">
        <f t="shared" si="74"/>
        <v>21.390890000000013</v>
      </c>
      <c r="G237">
        <f t="shared" si="75"/>
        <v>-13.087099999999964</v>
      </c>
      <c r="I237">
        <f t="shared" si="76"/>
        <v>79.078014063928634</v>
      </c>
      <c r="J237">
        <f t="shared" si="77"/>
        <v>4</v>
      </c>
      <c r="K237" t="s">
        <v>21</v>
      </c>
    </row>
    <row r="238" spans="1:16" x14ac:dyDescent="0.4">
      <c r="A238">
        <v>77</v>
      </c>
      <c r="B238">
        <v>620.68728099999998</v>
      </c>
      <c r="C238">
        <v>622.931014</v>
      </c>
      <c r="D238">
        <v>632.67444699999999</v>
      </c>
      <c r="E238">
        <v>636.06757500000003</v>
      </c>
      <c r="F238">
        <f t="shared" si="74"/>
        <v>11.987166000000002</v>
      </c>
      <c r="G238">
        <f t="shared" si="75"/>
        <v>13.136561000000029</v>
      </c>
      <c r="I238">
        <f t="shared" si="76"/>
        <v>74.335352581301223</v>
      </c>
      <c r="J238">
        <f t="shared" si="77"/>
        <v>5</v>
      </c>
      <c r="K238" t="s">
        <v>21</v>
      </c>
    </row>
    <row r="239" spans="1:16" x14ac:dyDescent="0.4">
      <c r="A239">
        <v>82</v>
      </c>
      <c r="B239">
        <v>664.08908699999995</v>
      </c>
      <c r="C239">
        <v>624.67200400000002</v>
      </c>
      <c r="D239">
        <v>688.14608799999996</v>
      </c>
      <c r="E239">
        <v>612.56421</v>
      </c>
      <c r="F239">
        <f t="shared" si="74"/>
        <v>24.057001000000014</v>
      </c>
      <c r="G239">
        <f t="shared" si="75"/>
        <v>-12.107794000000013</v>
      </c>
      <c r="I239">
        <f t="shared" si="76"/>
        <v>79.203684645408259</v>
      </c>
      <c r="J239">
        <f t="shared" si="77"/>
        <v>4</v>
      </c>
      <c r="K239" t="s">
        <v>21</v>
      </c>
    </row>
    <row r="240" spans="1:16" x14ac:dyDescent="0.4">
      <c r="A240">
        <v>86</v>
      </c>
      <c r="B240">
        <v>693.96803899999998</v>
      </c>
      <c r="C240">
        <v>629.67425000000003</v>
      </c>
      <c r="D240">
        <v>701.09603900000002</v>
      </c>
      <c r="E240">
        <v>638.95952999999997</v>
      </c>
      <c r="F240">
        <f t="shared" si="74"/>
        <v>7.1280000000000427</v>
      </c>
      <c r="G240">
        <f t="shared" si="75"/>
        <v>9.2852799999999434</v>
      </c>
      <c r="I240">
        <f t="shared" si="76"/>
        <v>84.889407840824859</v>
      </c>
      <c r="J240">
        <f t="shared" si="77"/>
        <v>5</v>
      </c>
      <c r="K240" t="s">
        <v>21</v>
      </c>
    </row>
    <row r="241" spans="1:11" x14ac:dyDescent="0.4">
      <c r="A241">
        <v>91</v>
      </c>
      <c r="B241">
        <v>737.17694800000004</v>
      </c>
      <c r="C241">
        <v>624.82058099999995</v>
      </c>
      <c r="D241">
        <v>757.23822700000005</v>
      </c>
      <c r="E241">
        <v>612.08849299999997</v>
      </c>
      <c r="F241">
        <f t="shared" si="74"/>
        <v>20.061279000000013</v>
      </c>
      <c r="G241">
        <f t="shared" si="75"/>
        <v>-12.732087999999976</v>
      </c>
      <c r="I241">
        <f t="shared" si="76"/>
        <v>71.931614946135483</v>
      </c>
      <c r="J241">
        <f t="shared" si="77"/>
        <v>5</v>
      </c>
      <c r="K241" t="s">
        <v>21</v>
      </c>
    </row>
    <row r="242" spans="1:11" x14ac:dyDescent="0.4">
      <c r="A242">
        <v>96</v>
      </c>
      <c r="B242">
        <v>767.17030599999998</v>
      </c>
      <c r="C242">
        <v>620.32781899999998</v>
      </c>
      <c r="D242">
        <v>780.43018300000006</v>
      </c>
      <c r="E242">
        <v>631.27006800000004</v>
      </c>
      <c r="F242">
        <f t="shared" si="74"/>
        <v>13.259877000000074</v>
      </c>
      <c r="G242">
        <f t="shared" si="75"/>
        <v>10.942249000000061</v>
      </c>
      <c r="I242">
        <f t="shared" si="76"/>
        <v>65.106885513104729</v>
      </c>
      <c r="J242">
        <f t="shared" si="77"/>
        <v>5</v>
      </c>
      <c r="K242" t="s">
        <v>21</v>
      </c>
    </row>
    <row r="243" spans="1:11" x14ac:dyDescent="0.4">
      <c r="A243">
        <v>101</v>
      </c>
      <c r="B243">
        <v>801.33245199999999</v>
      </c>
      <c r="C243">
        <v>610.32347700000003</v>
      </c>
      <c r="D243">
        <v>822.62663899999995</v>
      </c>
      <c r="E243">
        <v>600.13155400000005</v>
      </c>
      <c r="F243">
        <f t="shared" si="74"/>
        <v>21.294186999999965</v>
      </c>
      <c r="G243">
        <f t="shared" si="75"/>
        <v>-10.191922999999974</v>
      </c>
      <c r="I243">
        <f t="shared" si="76"/>
        <v>77.667378355618013</v>
      </c>
      <c r="J243">
        <f t="shared" si="77"/>
        <v>3</v>
      </c>
      <c r="K243" t="s">
        <v>21</v>
      </c>
    </row>
    <row r="244" spans="1:11" x14ac:dyDescent="0.4">
      <c r="A244">
        <v>104</v>
      </c>
      <c r="B244">
        <v>810.33374100000003</v>
      </c>
      <c r="C244">
        <v>607.38626899999997</v>
      </c>
      <c r="D244">
        <v>819.72772099999997</v>
      </c>
      <c r="E244">
        <v>619.44921999999997</v>
      </c>
      <c r="F244">
        <f t="shared" si="74"/>
        <v>9.3939799999999423</v>
      </c>
      <c r="G244">
        <f t="shared" si="75"/>
        <v>12.062950999999998</v>
      </c>
      <c r="I244">
        <f t="shared" si="76"/>
        <v>76.201121835289896</v>
      </c>
      <c r="J244">
        <f t="shared" si="77"/>
        <v>5</v>
      </c>
      <c r="K244" t="s">
        <v>21</v>
      </c>
    </row>
    <row r="245" spans="1:11" x14ac:dyDescent="0.4">
      <c r="A245">
        <v>109</v>
      </c>
      <c r="B245">
        <v>835.23160700000005</v>
      </c>
      <c r="C245">
        <v>589.25528799999995</v>
      </c>
      <c r="D245">
        <v>852.87396000000001</v>
      </c>
      <c r="E245">
        <v>581.35953900000004</v>
      </c>
      <c r="F245">
        <f t="shared" si="74"/>
        <v>17.642352999999957</v>
      </c>
      <c r="G245">
        <f t="shared" si="75"/>
        <v>-7.8957489999999098</v>
      </c>
      <c r="I245">
        <f t="shared" si="76"/>
        <v>58.455850696645342</v>
      </c>
      <c r="J245">
        <f t="shared" si="77"/>
        <v>4</v>
      </c>
      <c r="K245" t="s">
        <v>21</v>
      </c>
    </row>
    <row r="246" spans="1:11" x14ac:dyDescent="0.4">
      <c r="A246">
        <v>113</v>
      </c>
      <c r="B246">
        <v>846.45855900000004</v>
      </c>
      <c r="C246">
        <v>577.92342499999995</v>
      </c>
      <c r="D246">
        <v>870.21081800000002</v>
      </c>
      <c r="E246">
        <v>594.15357800000004</v>
      </c>
      <c r="F246">
        <f t="shared" si="74"/>
        <v>23.752258999999981</v>
      </c>
      <c r="G246">
        <f t="shared" si="75"/>
        <v>16.230153000000087</v>
      </c>
      <c r="K24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2019-04-11T13:32:44Z</dcterms:created>
  <dcterms:modified xsi:type="dcterms:W3CDTF">2019-04-12T18:39:52Z</dcterms:modified>
</cp:coreProperties>
</file>