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Wingbeat-based Data\Aerial Angles Zatz\"/>
    </mc:Choice>
  </mc:AlternateContent>
  <xr:revisionPtr revIDLastSave="0" documentId="13_ncr:1_{63B33307-2055-45D7-B92A-538631E224F9}" xr6:coauthVersionLast="36" xr6:coauthVersionMax="36" xr10:uidLastSave="{00000000-0000-0000-0000-000000000000}"/>
  <bookViews>
    <workbookView xWindow="0" yWindow="0" windowWidth="7929" windowHeight="4989" xr2:uid="{37F5EDC6-4118-4F35-A0A6-495F2A0699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30" i="1" l="1"/>
  <c r="Q130" i="1" s="1"/>
  <c r="J41" i="1" l="1"/>
  <c r="J42" i="1"/>
  <c r="J43" i="1"/>
  <c r="J44" i="1"/>
  <c r="J45" i="1"/>
  <c r="J46" i="1"/>
  <c r="J47" i="1"/>
  <c r="J48" i="1"/>
  <c r="J49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9" i="1"/>
  <c r="J70" i="1"/>
  <c r="J71" i="1"/>
  <c r="J72" i="1"/>
  <c r="J73" i="1"/>
  <c r="J74" i="1"/>
  <c r="J75" i="1"/>
  <c r="J76" i="1"/>
  <c r="J77" i="1"/>
  <c r="J78" i="1"/>
  <c r="J79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9" i="1"/>
  <c r="J100" i="1"/>
  <c r="J101" i="1"/>
  <c r="J102" i="1"/>
  <c r="J103" i="1"/>
  <c r="J104" i="1"/>
  <c r="J105" i="1"/>
  <c r="J106" i="1"/>
  <c r="J107" i="1"/>
  <c r="J108" i="1"/>
  <c r="J109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46" i="1"/>
  <c r="J130" i="1"/>
  <c r="J112" i="1"/>
  <c r="J98" i="1"/>
  <c r="J82" i="1"/>
  <c r="J68" i="1"/>
  <c r="J52" i="1"/>
  <c r="J40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41" i="1"/>
  <c r="G41" i="1"/>
  <c r="F42" i="1"/>
  <c r="G42" i="1"/>
  <c r="F43" i="1"/>
  <c r="G43" i="1"/>
  <c r="F44" i="1"/>
  <c r="G44" i="1"/>
  <c r="F45" i="1"/>
  <c r="G45" i="1"/>
  <c r="F46" i="1"/>
  <c r="G46" i="1"/>
  <c r="I44" i="1" s="1"/>
  <c r="F47" i="1"/>
  <c r="G47" i="1"/>
  <c r="F48" i="1"/>
  <c r="G48" i="1"/>
  <c r="F49" i="1"/>
  <c r="G49" i="1"/>
  <c r="F50" i="1"/>
  <c r="G50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I60" i="1" s="1"/>
  <c r="F63" i="1"/>
  <c r="G63" i="1"/>
  <c r="F64" i="1"/>
  <c r="G64" i="1"/>
  <c r="F65" i="1"/>
  <c r="G65" i="1"/>
  <c r="F66" i="1"/>
  <c r="G66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3" i="1"/>
  <c r="G83" i="1"/>
  <c r="F84" i="1"/>
  <c r="G84" i="1"/>
  <c r="F85" i="1"/>
  <c r="G85" i="1"/>
  <c r="F86" i="1"/>
  <c r="G86" i="1"/>
  <c r="F87" i="1"/>
  <c r="G87" i="1"/>
  <c r="F88" i="1"/>
  <c r="G88" i="1"/>
  <c r="I86" i="1" s="1"/>
  <c r="F89" i="1"/>
  <c r="G89" i="1"/>
  <c r="F90" i="1"/>
  <c r="G90" i="1"/>
  <c r="F91" i="1"/>
  <c r="G91" i="1"/>
  <c r="F92" i="1"/>
  <c r="G92" i="1"/>
  <c r="I90" i="1" s="1"/>
  <c r="F93" i="1"/>
  <c r="G93" i="1"/>
  <c r="F94" i="1"/>
  <c r="G94" i="1"/>
  <c r="F95" i="1"/>
  <c r="G95" i="1"/>
  <c r="F96" i="1"/>
  <c r="G96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44" i="1"/>
  <c r="G144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G146" i="1"/>
  <c r="F146" i="1"/>
  <c r="I146" i="1" s="1"/>
  <c r="G130" i="1"/>
  <c r="F130" i="1"/>
  <c r="G112" i="1"/>
  <c r="F112" i="1"/>
  <c r="G98" i="1"/>
  <c r="F98" i="1"/>
  <c r="G82" i="1"/>
  <c r="F82" i="1"/>
  <c r="G68" i="1"/>
  <c r="F68" i="1"/>
  <c r="G52" i="1"/>
  <c r="F52" i="1"/>
  <c r="G40" i="1"/>
  <c r="F40" i="1"/>
  <c r="G24" i="1"/>
  <c r="F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J2" i="1"/>
  <c r="G2" i="1"/>
  <c r="F2" i="1"/>
  <c r="I11" i="1" l="1"/>
  <c r="I155" i="1"/>
  <c r="I18" i="1"/>
  <c r="I19" i="1"/>
  <c r="L19" i="1" s="1"/>
  <c r="I15" i="1"/>
  <c r="I5" i="1"/>
  <c r="L5" i="1" s="1"/>
  <c r="I158" i="1"/>
  <c r="L158" i="1" s="1"/>
  <c r="I154" i="1"/>
  <c r="L154" i="1" s="1"/>
  <c r="I141" i="1"/>
  <c r="I124" i="1"/>
  <c r="L124" i="1" s="1"/>
  <c r="I7" i="1"/>
  <c r="L7" i="1" s="1"/>
  <c r="I151" i="1"/>
  <c r="I14" i="1"/>
  <c r="L14" i="1" s="1"/>
  <c r="I6" i="1"/>
  <c r="L6" i="1" s="1"/>
  <c r="I21" i="1"/>
  <c r="L21" i="1" s="1"/>
  <c r="I13" i="1"/>
  <c r="I120" i="1"/>
  <c r="I117" i="1"/>
  <c r="I116" i="1"/>
  <c r="L116" i="1" s="1"/>
  <c r="I113" i="1"/>
  <c r="L113" i="1" s="1"/>
  <c r="I100" i="1"/>
  <c r="I94" i="1"/>
  <c r="I91" i="1"/>
  <c r="I76" i="1"/>
  <c r="I73" i="1"/>
  <c r="I72" i="1"/>
  <c r="L72" i="1" s="1"/>
  <c r="I69" i="1"/>
  <c r="L69" i="1" s="1"/>
  <c r="I56" i="1"/>
  <c r="L56" i="1" s="1"/>
  <c r="I53" i="1"/>
  <c r="I48" i="1"/>
  <c r="I45" i="1"/>
  <c r="L45" i="1" s="1"/>
  <c r="I32" i="1"/>
  <c r="L32" i="1" s="1"/>
  <c r="I29" i="1"/>
  <c r="L29" i="1" s="1"/>
  <c r="I28" i="1"/>
  <c r="L28" i="1" s="1"/>
  <c r="I25" i="1"/>
  <c r="L25" i="1" s="1"/>
  <c r="I10" i="1"/>
  <c r="I138" i="1"/>
  <c r="I112" i="1"/>
  <c r="I149" i="1"/>
  <c r="I143" i="1"/>
  <c r="I134" i="1"/>
  <c r="I131" i="1"/>
  <c r="I127" i="1"/>
  <c r="L127" i="1" s="1"/>
  <c r="I101" i="1"/>
  <c r="I17" i="1"/>
  <c r="L17" i="1" s="1"/>
  <c r="I9" i="1"/>
  <c r="L9" i="1" s="1"/>
  <c r="I20" i="1"/>
  <c r="L20" i="1" s="1"/>
  <c r="I16" i="1"/>
  <c r="L16" i="1" s="1"/>
  <c r="I12" i="1"/>
  <c r="L12" i="1" s="1"/>
  <c r="I8" i="1"/>
  <c r="I40" i="1"/>
  <c r="I64" i="1"/>
  <c r="I150" i="1"/>
  <c r="L150" i="1" s="1"/>
  <c r="I109" i="1"/>
  <c r="L109" i="1" s="1"/>
  <c r="I106" i="1"/>
  <c r="I105" i="1"/>
  <c r="L105" i="1" s="1"/>
  <c r="I102" i="1"/>
  <c r="I89" i="1"/>
  <c r="I43" i="1"/>
  <c r="L43" i="1" s="1"/>
  <c r="I36" i="1"/>
  <c r="L36" i="1" s="1"/>
  <c r="L11" i="1"/>
  <c r="L86" i="1"/>
  <c r="L44" i="1"/>
  <c r="L13" i="1"/>
  <c r="L143" i="1"/>
  <c r="L15" i="1"/>
  <c r="L90" i="1"/>
  <c r="L60" i="1"/>
  <c r="L120" i="1"/>
  <c r="L155" i="1"/>
  <c r="L10" i="1"/>
  <c r="I137" i="1"/>
  <c r="I123" i="1"/>
  <c r="I59" i="1"/>
  <c r="I52" i="1"/>
  <c r="I68" i="1"/>
  <c r="I130" i="1"/>
  <c r="I157" i="1"/>
  <c r="I147" i="1"/>
  <c r="N146" i="1" s="1"/>
  <c r="I139" i="1"/>
  <c r="I133" i="1"/>
  <c r="I125" i="1"/>
  <c r="I119" i="1"/>
  <c r="I108" i="1"/>
  <c r="I87" i="1"/>
  <c r="I75" i="1"/>
  <c r="I62" i="1"/>
  <c r="I55" i="1"/>
  <c r="I41" i="1"/>
  <c r="I37" i="1"/>
  <c r="I31" i="1"/>
  <c r="L146" i="1"/>
  <c r="I142" i="1"/>
  <c r="L91" i="1"/>
  <c r="I85" i="1"/>
  <c r="I79" i="1"/>
  <c r="I35" i="1"/>
  <c r="I24" i="1"/>
  <c r="I82" i="1"/>
  <c r="I159" i="1"/>
  <c r="I153" i="1"/>
  <c r="I135" i="1"/>
  <c r="I121" i="1"/>
  <c r="I115" i="1"/>
  <c r="I104" i="1"/>
  <c r="I93" i="1"/>
  <c r="I83" i="1"/>
  <c r="I77" i="1"/>
  <c r="I71" i="1"/>
  <c r="I63" i="1"/>
  <c r="I57" i="1"/>
  <c r="I47" i="1"/>
  <c r="I33" i="1"/>
  <c r="I27" i="1"/>
  <c r="I34" i="1"/>
  <c r="I30" i="1"/>
  <c r="I26" i="1"/>
  <c r="I49" i="1"/>
  <c r="I46" i="1"/>
  <c r="I42" i="1"/>
  <c r="I65" i="1"/>
  <c r="I61" i="1"/>
  <c r="I58" i="1"/>
  <c r="I54" i="1"/>
  <c r="I78" i="1"/>
  <c r="I74" i="1"/>
  <c r="I70" i="1"/>
  <c r="I95" i="1"/>
  <c r="I92" i="1"/>
  <c r="I88" i="1"/>
  <c r="I84" i="1"/>
  <c r="I98" i="1"/>
  <c r="I107" i="1"/>
  <c r="I103" i="1"/>
  <c r="I99" i="1"/>
  <c r="I126" i="1"/>
  <c r="I122" i="1"/>
  <c r="I118" i="1"/>
  <c r="I114" i="1"/>
  <c r="I140" i="1"/>
  <c r="I136" i="1"/>
  <c r="I132" i="1"/>
  <c r="I156" i="1"/>
  <c r="I152" i="1"/>
  <c r="I148" i="1"/>
  <c r="I3" i="1"/>
  <c r="I4" i="1"/>
  <c r="I2" i="1"/>
  <c r="N2" i="1" l="1"/>
  <c r="P2" i="1"/>
  <c r="Q2" i="1" s="1"/>
  <c r="K11" i="1" s="1"/>
  <c r="N98" i="1"/>
  <c r="P98" i="1"/>
  <c r="Q98" i="1" s="1"/>
  <c r="K109" i="1" s="1"/>
  <c r="P24" i="1"/>
  <c r="Q24" i="1" s="1"/>
  <c r="K32" i="1" s="1"/>
  <c r="N24" i="1"/>
  <c r="O24" i="1" s="1"/>
  <c r="N52" i="1"/>
  <c r="P52" i="1"/>
  <c r="Q52" i="1" s="1"/>
  <c r="K60" i="1" s="1"/>
  <c r="K102" i="1"/>
  <c r="K134" i="1"/>
  <c r="P146" i="1"/>
  <c r="Q146" i="1" s="1"/>
  <c r="K141" i="1"/>
  <c r="L73" i="1"/>
  <c r="K143" i="1"/>
  <c r="N130" i="1"/>
  <c r="O130" i="1" s="1"/>
  <c r="K29" i="1"/>
  <c r="L40" i="1"/>
  <c r="N40" i="1"/>
  <c r="P40" i="1"/>
  <c r="Q40" i="1" s="1"/>
  <c r="K45" i="1" s="1"/>
  <c r="K13" i="1"/>
  <c r="P82" i="1"/>
  <c r="Q82" i="1" s="1"/>
  <c r="K90" i="1" s="1"/>
  <c r="N82" i="1"/>
  <c r="O82" i="1" s="1"/>
  <c r="P68" i="1"/>
  <c r="Q68" i="1" s="1"/>
  <c r="K72" i="1" s="1"/>
  <c r="N68" i="1"/>
  <c r="O68" i="1" s="1"/>
  <c r="L76" i="1"/>
  <c r="K89" i="1"/>
  <c r="K131" i="1"/>
  <c r="L112" i="1"/>
  <c r="N112" i="1"/>
  <c r="P112" i="1"/>
  <c r="Q112" i="1" s="1"/>
  <c r="K120" i="1" s="1"/>
  <c r="K18" i="1"/>
  <c r="K25" i="1"/>
  <c r="L102" i="1"/>
  <c r="L18" i="1"/>
  <c r="L89" i="1"/>
  <c r="K86" i="1"/>
  <c r="K151" i="1"/>
  <c r="K150" i="1"/>
  <c r="L149" i="1"/>
  <c r="L151" i="1"/>
  <c r="K155" i="1"/>
  <c r="L8" i="1"/>
  <c r="K91" i="1"/>
  <c r="L131" i="1"/>
  <c r="K64" i="1"/>
  <c r="K94" i="1"/>
  <c r="K117" i="1"/>
  <c r="K127" i="1"/>
  <c r="K106" i="1"/>
  <c r="K101" i="1"/>
  <c r="K53" i="1"/>
  <c r="L106" i="1"/>
  <c r="L53" i="1"/>
  <c r="L100" i="1"/>
  <c r="L141" i="1"/>
  <c r="K105" i="1"/>
  <c r="L101" i="1"/>
  <c r="K43" i="1"/>
  <c r="L117" i="1"/>
  <c r="K36" i="1"/>
  <c r="L64" i="1"/>
  <c r="L94" i="1"/>
  <c r="L134" i="1"/>
  <c r="K56" i="1"/>
  <c r="K116" i="1"/>
  <c r="K44" i="1"/>
  <c r="K20" i="1"/>
  <c r="L48" i="1"/>
  <c r="L138" i="1"/>
  <c r="K21" i="1"/>
  <c r="K124" i="1"/>
  <c r="K14" i="1"/>
  <c r="K132" i="1"/>
  <c r="L132" i="1"/>
  <c r="K103" i="1"/>
  <c r="L103" i="1"/>
  <c r="L74" i="1"/>
  <c r="K49" i="1"/>
  <c r="L49" i="1"/>
  <c r="L77" i="1"/>
  <c r="K159" i="1"/>
  <c r="L159" i="1"/>
  <c r="L37" i="1"/>
  <c r="K37" i="1"/>
  <c r="K125" i="1"/>
  <c r="L125" i="1"/>
  <c r="L123" i="1"/>
  <c r="K136" i="1"/>
  <c r="L136" i="1"/>
  <c r="K107" i="1"/>
  <c r="L107" i="1"/>
  <c r="K78" i="1"/>
  <c r="L78" i="1"/>
  <c r="L26" i="1"/>
  <c r="K26" i="1"/>
  <c r="K83" i="1"/>
  <c r="L83" i="1"/>
  <c r="L82" i="1"/>
  <c r="K82" i="1"/>
  <c r="K87" i="1"/>
  <c r="L87" i="1"/>
  <c r="L130" i="1"/>
  <c r="K130" i="1"/>
  <c r="K137" i="1"/>
  <c r="L137" i="1"/>
  <c r="L2" i="1"/>
  <c r="K152" i="1"/>
  <c r="L152" i="1"/>
  <c r="K140" i="1"/>
  <c r="L140" i="1"/>
  <c r="K126" i="1"/>
  <c r="L126" i="1"/>
  <c r="L98" i="1"/>
  <c r="K98" i="1"/>
  <c r="K95" i="1"/>
  <c r="L95" i="1"/>
  <c r="K54" i="1"/>
  <c r="L54" i="1"/>
  <c r="K42" i="1"/>
  <c r="L42" i="1"/>
  <c r="L30" i="1"/>
  <c r="K30" i="1"/>
  <c r="L27" i="1"/>
  <c r="K63" i="1"/>
  <c r="L63" i="1"/>
  <c r="K93" i="1"/>
  <c r="L93" i="1"/>
  <c r="K135" i="1"/>
  <c r="L135" i="1"/>
  <c r="K24" i="1"/>
  <c r="L24" i="1"/>
  <c r="L79" i="1"/>
  <c r="K142" i="1"/>
  <c r="L142" i="1"/>
  <c r="K55" i="1"/>
  <c r="L55" i="1"/>
  <c r="K108" i="1"/>
  <c r="L108" i="1"/>
  <c r="K139" i="1"/>
  <c r="L139" i="1"/>
  <c r="L68" i="1"/>
  <c r="L3" i="1"/>
  <c r="K3" i="1"/>
  <c r="L118" i="1"/>
  <c r="K88" i="1"/>
  <c r="L88" i="1"/>
  <c r="L61" i="1"/>
  <c r="K47" i="1"/>
  <c r="L47" i="1"/>
  <c r="L115" i="1"/>
  <c r="K75" i="1"/>
  <c r="L75" i="1"/>
  <c r="L157" i="1"/>
  <c r="K148" i="1"/>
  <c r="L148" i="1"/>
  <c r="L122" i="1"/>
  <c r="K92" i="1"/>
  <c r="L92" i="1"/>
  <c r="L65" i="1"/>
  <c r="K57" i="1"/>
  <c r="L57" i="1"/>
  <c r="L121" i="1"/>
  <c r="K41" i="1"/>
  <c r="L41" i="1"/>
  <c r="K133" i="1"/>
  <c r="L133" i="1"/>
  <c r="L4" i="1"/>
  <c r="L156" i="1"/>
  <c r="K114" i="1"/>
  <c r="L114" i="1"/>
  <c r="L99" i="1"/>
  <c r="K84" i="1"/>
  <c r="L84" i="1"/>
  <c r="L70" i="1"/>
  <c r="K58" i="1"/>
  <c r="L58" i="1"/>
  <c r="L46" i="1"/>
  <c r="L34" i="1"/>
  <c r="K34" i="1"/>
  <c r="L33" i="1"/>
  <c r="K71" i="1"/>
  <c r="L71" i="1"/>
  <c r="L104" i="1"/>
  <c r="K153" i="1"/>
  <c r="L153" i="1"/>
  <c r="L35" i="1"/>
  <c r="K85" i="1"/>
  <c r="L85" i="1"/>
  <c r="L31" i="1"/>
  <c r="K62" i="1"/>
  <c r="L62" i="1"/>
  <c r="L119" i="1"/>
  <c r="K147" i="1"/>
  <c r="L147" i="1"/>
  <c r="L52" i="1"/>
  <c r="K52" i="1"/>
  <c r="K59" i="1"/>
  <c r="L59" i="1"/>
  <c r="K4" i="1" l="1"/>
  <c r="K12" i="1"/>
  <c r="K15" i="1"/>
  <c r="K6" i="1"/>
  <c r="K7" i="1"/>
  <c r="K8" i="1"/>
  <c r="K76" i="1"/>
  <c r="O2" i="1"/>
  <c r="K31" i="1"/>
  <c r="K35" i="1"/>
  <c r="K33" i="1"/>
  <c r="K28" i="1"/>
  <c r="K79" i="1"/>
  <c r="K2" i="1"/>
  <c r="K123" i="1"/>
  <c r="K77" i="1"/>
  <c r="K74" i="1"/>
  <c r="K19" i="1"/>
  <c r="K10" i="1"/>
  <c r="K9" i="1"/>
  <c r="K113" i="1"/>
  <c r="K16" i="1"/>
  <c r="K69" i="1"/>
  <c r="O112" i="1"/>
  <c r="O146" i="1"/>
  <c r="K146" i="1"/>
  <c r="K73" i="1"/>
  <c r="K119" i="1"/>
  <c r="K104" i="1"/>
  <c r="K46" i="1"/>
  <c r="K70" i="1"/>
  <c r="K99" i="1"/>
  <c r="K156" i="1"/>
  <c r="K121" i="1"/>
  <c r="K65" i="1"/>
  <c r="K122" i="1"/>
  <c r="K157" i="1"/>
  <c r="K115" i="1"/>
  <c r="K61" i="1"/>
  <c r="K118" i="1"/>
  <c r="K68" i="1"/>
  <c r="K27" i="1"/>
  <c r="K17" i="1"/>
  <c r="K5" i="1"/>
  <c r="K154" i="1"/>
  <c r="K112" i="1"/>
  <c r="K40" i="1"/>
  <c r="K100" i="1"/>
  <c r="K48" i="1"/>
  <c r="K158" i="1"/>
  <c r="K149" i="1"/>
  <c r="O40" i="1"/>
  <c r="K138" i="1"/>
  <c r="O52" i="1"/>
  <c r="O98" i="1"/>
</calcChain>
</file>

<file path=xl/sharedStrings.xml><?xml version="1.0" encoding="utf-8"?>
<sst xmlns="http://schemas.openxmlformats.org/spreadsheetml/2006/main" count="306" uniqueCount="28">
  <si>
    <t>pt1_cam1_X</t>
  </si>
  <si>
    <t>pt1_cam1_Y</t>
  </si>
  <si>
    <t>pt2_cam1_X</t>
  </si>
  <si>
    <t>pt2_cam1_Y</t>
  </si>
  <si>
    <t>wristx</t>
  </si>
  <si>
    <t>wristy</t>
  </si>
  <si>
    <t>stroke</t>
  </si>
  <si>
    <t>wristang</t>
  </si>
  <si>
    <t>length</t>
  </si>
  <si>
    <t>run</t>
  </si>
  <si>
    <t>vel</t>
  </si>
  <si>
    <t>freq</t>
  </si>
  <si>
    <t>pigeon1_</t>
  </si>
  <si>
    <t>pigeon2_</t>
  </si>
  <si>
    <t>pigeon3_</t>
  </si>
  <si>
    <t>pigeon4_left</t>
  </si>
  <si>
    <t>pigeon4_right</t>
  </si>
  <si>
    <t>pigeon5_</t>
  </si>
  <si>
    <t>pigeon6_</t>
  </si>
  <si>
    <t>pigeon7_</t>
  </si>
  <si>
    <t>pigeon8_</t>
  </si>
  <si>
    <t>pigeon9_</t>
  </si>
  <si>
    <t>down</t>
  </si>
  <si>
    <t>up</t>
  </si>
  <si>
    <t>#wb</t>
  </si>
  <si>
    <t>vel_individualized</t>
  </si>
  <si>
    <t>average amp</t>
  </si>
  <si>
    <t>frame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</si>
</sst>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1077-1149-48C5-8867-F26C587D2E33}">
  <dimension ref="A1:R160"/>
  <sheetViews>
    <sheetView tabSelected="1" topLeftCell="E126" zoomScale="70" zoomScaleNormal="70" workbookViewId="0">
      <selection activeCell="M146" sqref="M146:Q146"/>
    </sheetView>
  </sheetViews>
  <sheetFormatPr defaultRowHeight="14.6" x14ac:dyDescent="0.4"/>
  <cols>
    <col min="12" max="12" width="16.53515625" customWidth="1"/>
    <col min="13" max="13" width="12.61328125" bestFit="1" customWidth="1"/>
    <col min="14" max="15" width="16.53515625" customWidth="1"/>
  </cols>
  <sheetData>
    <row r="1" spans="1:1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25</v>
      </c>
      <c r="M1" t="s">
        <v>9</v>
      </c>
      <c r="N1" t="s">
        <v>26</v>
      </c>
      <c r="O1" t="s">
        <v>10</v>
      </c>
      <c r="P1" t="s">
        <v>24</v>
      </c>
      <c r="Q1" t="s">
        <v>11</v>
      </c>
      <c r="R1" t="s">
        <v>27</v>
      </c>
    </row>
    <row r="2" spans="1:18" x14ac:dyDescent="0.4">
      <c r="A2">
        <v>46</v>
      </c>
      <c r="B2">
        <v>426.29967099999999</v>
      </c>
      <c r="C2">
        <v>58.772185</v>
      </c>
      <c r="D2">
        <v>439.39639399999999</v>
      </c>
      <c r="E2">
        <v>75.072213000000005</v>
      </c>
      <c r="F2">
        <f t="shared" ref="F2:F22" si="0">D2-B2</f>
        <v>13.096722999999997</v>
      </c>
      <c r="G2">
        <f t="shared" ref="G2:G22" si="1">E2-C2</f>
        <v>16.300028000000005</v>
      </c>
      <c r="H2" t="s">
        <v>22</v>
      </c>
      <c r="I2">
        <f t="shared" ref="I2:I21" si="2">DEGREES(ACOS(SUMPRODUCT(F2:G2,F3:G3)/SQRT(SUMSQ(F2:G2))/SQRT(SUMSQ(F3:G3))))</f>
        <v>63.484542294128616</v>
      </c>
      <c r="J2">
        <f t="shared" ref="J2:J21" si="3">A3-A2</f>
        <v>12</v>
      </c>
      <c r="K2">
        <f t="shared" ref="K2:K21" si="4">I2/((1/$Q$2)/2)</f>
        <v>1223.798405669949</v>
      </c>
      <c r="L2">
        <f t="shared" ref="L2:L21" si="5">I2/(J2/240)</f>
        <v>1269.6908458825721</v>
      </c>
      <c r="M2" t="s">
        <v>12</v>
      </c>
      <c r="N2">
        <f>AVERAGE(I2:I21)</f>
        <v>73.827238579507551</v>
      </c>
      <c r="O2">
        <f>N2/(1/Q2*0.5)</f>
        <v>1423.1756834603864</v>
      </c>
      <c r="P2">
        <f>COUNT(I2:I21)/2</f>
        <v>10</v>
      </c>
      <c r="Q2">
        <f>P2/(SUM(J2:J21)/240)</f>
        <v>9.6385542168674689</v>
      </c>
      <c r="R2">
        <v>240</v>
      </c>
    </row>
    <row r="3" spans="1:18" x14ac:dyDescent="0.4">
      <c r="A3">
        <v>58</v>
      </c>
      <c r="B3">
        <v>487.59960899999999</v>
      </c>
      <c r="C3">
        <v>81.431015000000002</v>
      </c>
      <c r="D3">
        <v>501.60582599999998</v>
      </c>
      <c r="E3">
        <v>78.385954999999996</v>
      </c>
      <c r="F3">
        <f t="shared" si="0"/>
        <v>14.006216999999992</v>
      </c>
      <c r="G3">
        <f t="shared" si="1"/>
        <v>-3.0450600000000065</v>
      </c>
      <c r="H3" t="s">
        <v>23</v>
      </c>
      <c r="I3">
        <f t="shared" si="2"/>
        <v>65.204460018157505</v>
      </c>
      <c r="J3">
        <f t="shared" si="3"/>
        <v>13</v>
      </c>
      <c r="K3">
        <f t="shared" si="4"/>
        <v>1256.9534461331566</v>
      </c>
      <c r="L3">
        <f t="shared" si="5"/>
        <v>1203.7746464890615</v>
      </c>
      <c r="M3" t="s">
        <v>12</v>
      </c>
    </row>
    <row r="4" spans="1:18" x14ac:dyDescent="0.4">
      <c r="A4">
        <v>71</v>
      </c>
      <c r="B4">
        <v>539.39889100000005</v>
      </c>
      <c r="C4">
        <v>114.329565</v>
      </c>
      <c r="D4">
        <v>553.70827299999996</v>
      </c>
      <c r="E4">
        <v>133.27660599999999</v>
      </c>
      <c r="F4">
        <f t="shared" si="0"/>
        <v>14.309381999999914</v>
      </c>
      <c r="G4">
        <f t="shared" si="1"/>
        <v>18.947040999999984</v>
      </c>
      <c r="H4" t="s">
        <v>22</v>
      </c>
      <c r="I4">
        <f t="shared" si="2"/>
        <v>61.25674733814607</v>
      </c>
      <c r="J4">
        <f t="shared" si="3"/>
        <v>13</v>
      </c>
      <c r="K4">
        <f t="shared" si="4"/>
        <v>1180.8529607353457</v>
      </c>
      <c r="L4">
        <f t="shared" si="5"/>
        <v>1130.8937970119275</v>
      </c>
      <c r="M4" t="s">
        <v>12</v>
      </c>
    </row>
    <row r="5" spans="1:18" x14ac:dyDescent="0.4">
      <c r="A5">
        <v>84</v>
      </c>
      <c r="B5">
        <v>598.51472699999999</v>
      </c>
      <c r="C5">
        <v>137.16949500000001</v>
      </c>
      <c r="D5">
        <v>614.97096499999998</v>
      </c>
      <c r="E5">
        <v>134.763521</v>
      </c>
      <c r="F5">
        <f t="shared" si="0"/>
        <v>16.456237999999985</v>
      </c>
      <c r="G5">
        <f t="shared" si="1"/>
        <v>-2.4059740000000147</v>
      </c>
      <c r="H5" t="s">
        <v>23</v>
      </c>
      <c r="I5">
        <f t="shared" si="2"/>
        <v>63.619560105479152</v>
      </c>
      <c r="J5">
        <f t="shared" si="3"/>
        <v>13</v>
      </c>
      <c r="K5">
        <f t="shared" si="4"/>
        <v>1226.401158659839</v>
      </c>
      <c r="L5">
        <f t="shared" si="5"/>
        <v>1174.5149557934612</v>
      </c>
      <c r="M5" t="s">
        <v>12</v>
      </c>
    </row>
    <row r="6" spans="1:18" x14ac:dyDescent="0.4">
      <c r="A6">
        <v>97</v>
      </c>
      <c r="B6">
        <v>646.87738400000001</v>
      </c>
      <c r="C6">
        <v>166.04117600000001</v>
      </c>
      <c r="D6">
        <v>660.89033800000004</v>
      </c>
      <c r="E6">
        <v>186.27965900000001</v>
      </c>
      <c r="F6">
        <f t="shared" si="0"/>
        <v>14.012954000000036</v>
      </c>
      <c r="G6">
        <f t="shared" si="1"/>
        <v>20.238483000000002</v>
      </c>
      <c r="H6" t="s">
        <v>22</v>
      </c>
      <c r="I6">
        <f t="shared" si="2"/>
        <v>83.225906207303652</v>
      </c>
      <c r="J6">
        <f t="shared" si="3"/>
        <v>13</v>
      </c>
      <c r="K6">
        <f t="shared" si="4"/>
        <v>1604.3548184540462</v>
      </c>
      <c r="L6">
        <f t="shared" si="5"/>
        <v>1536.4782684425288</v>
      </c>
      <c r="M6" t="s">
        <v>12</v>
      </c>
    </row>
    <row r="7" spans="1:18" x14ac:dyDescent="0.4">
      <c r="A7">
        <v>110</v>
      </c>
      <c r="B7">
        <v>698.96175700000003</v>
      </c>
      <c r="C7">
        <v>186.714586</v>
      </c>
      <c r="D7">
        <v>719.29949499999998</v>
      </c>
      <c r="E7">
        <v>175.935259</v>
      </c>
      <c r="F7">
        <f t="shared" si="0"/>
        <v>20.337737999999945</v>
      </c>
      <c r="G7">
        <f t="shared" si="1"/>
        <v>-10.779326999999995</v>
      </c>
      <c r="H7" t="s">
        <v>23</v>
      </c>
      <c r="I7">
        <f t="shared" si="2"/>
        <v>80.29363549292033</v>
      </c>
      <c r="J7">
        <f t="shared" si="3"/>
        <v>13</v>
      </c>
      <c r="K7">
        <f t="shared" si="4"/>
        <v>1547.8291179358134</v>
      </c>
      <c r="L7">
        <f t="shared" si="5"/>
        <v>1482.3440398692983</v>
      </c>
      <c r="M7" t="s">
        <v>12</v>
      </c>
    </row>
    <row r="8" spans="1:18" x14ac:dyDescent="0.4">
      <c r="A8">
        <v>123</v>
      </c>
      <c r="B8">
        <v>743.09549600000003</v>
      </c>
      <c r="C8">
        <v>210.00757899999999</v>
      </c>
      <c r="D8">
        <v>762.87494400000003</v>
      </c>
      <c r="E8">
        <v>235.66329400000001</v>
      </c>
      <c r="F8">
        <f t="shared" si="0"/>
        <v>19.779448000000002</v>
      </c>
      <c r="G8">
        <f t="shared" si="1"/>
        <v>25.655715000000015</v>
      </c>
      <c r="H8" t="s">
        <v>22</v>
      </c>
      <c r="I8">
        <f t="shared" si="2"/>
        <v>68.034986992288822</v>
      </c>
      <c r="J8">
        <f t="shared" si="3"/>
        <v>12</v>
      </c>
      <c r="K8">
        <f t="shared" si="4"/>
        <v>1311.5178215380977</v>
      </c>
      <c r="L8">
        <f t="shared" si="5"/>
        <v>1360.6997398457763</v>
      </c>
      <c r="M8" t="s">
        <v>12</v>
      </c>
    </row>
    <row r="9" spans="1:18" x14ac:dyDescent="0.4">
      <c r="A9">
        <v>135</v>
      </c>
      <c r="B9">
        <v>788.60949400000004</v>
      </c>
      <c r="C9">
        <v>230.63686899999999</v>
      </c>
      <c r="D9">
        <v>805.03919599999995</v>
      </c>
      <c r="E9">
        <v>226.029312</v>
      </c>
      <c r="F9">
        <f t="shared" si="0"/>
        <v>16.429701999999907</v>
      </c>
      <c r="G9">
        <f t="shared" si="1"/>
        <v>-4.6075569999999857</v>
      </c>
      <c r="H9" t="s">
        <v>23</v>
      </c>
      <c r="I9">
        <f t="shared" si="2"/>
        <v>66.994785919253687</v>
      </c>
      <c r="J9">
        <f t="shared" si="3"/>
        <v>12</v>
      </c>
      <c r="K9">
        <f t="shared" si="4"/>
        <v>1291.4657526603119</v>
      </c>
      <c r="L9">
        <f t="shared" si="5"/>
        <v>1339.8957183850737</v>
      </c>
      <c r="M9" t="s">
        <v>12</v>
      </c>
    </row>
    <row r="10" spans="1:18" x14ac:dyDescent="0.4">
      <c r="A10">
        <v>147</v>
      </c>
      <c r="B10">
        <v>826.19849099999999</v>
      </c>
      <c r="C10">
        <v>250.54433599999999</v>
      </c>
      <c r="D10">
        <v>841.84245099999998</v>
      </c>
      <c r="E10">
        <v>270.09154699999999</v>
      </c>
      <c r="F10">
        <f t="shared" si="0"/>
        <v>15.643959999999993</v>
      </c>
      <c r="G10">
        <f t="shared" si="1"/>
        <v>19.547211000000004</v>
      </c>
      <c r="H10" t="s">
        <v>22</v>
      </c>
      <c r="I10">
        <f t="shared" si="2"/>
        <v>78.838288716673119</v>
      </c>
      <c r="J10">
        <f t="shared" si="3"/>
        <v>13</v>
      </c>
      <c r="K10">
        <f t="shared" si="4"/>
        <v>1519.7742403214095</v>
      </c>
      <c r="L10">
        <f t="shared" si="5"/>
        <v>1455.4760993847344</v>
      </c>
      <c r="M10" t="s">
        <v>12</v>
      </c>
    </row>
    <row r="11" spans="1:18" x14ac:dyDescent="0.4">
      <c r="A11">
        <v>160</v>
      </c>
      <c r="B11">
        <v>868.64041199999997</v>
      </c>
      <c r="C11">
        <v>270.09154699999999</v>
      </c>
      <c r="D11">
        <v>888.30170299999997</v>
      </c>
      <c r="E11">
        <v>259.852531</v>
      </c>
      <c r="F11">
        <f t="shared" si="0"/>
        <v>19.661291000000006</v>
      </c>
      <c r="G11">
        <f t="shared" si="1"/>
        <v>-10.239015999999992</v>
      </c>
      <c r="H11" t="s">
        <v>23</v>
      </c>
      <c r="I11">
        <f t="shared" si="2"/>
        <v>78.11938442102867</v>
      </c>
      <c r="J11">
        <f t="shared" si="3"/>
        <v>11</v>
      </c>
      <c r="K11">
        <f t="shared" si="4"/>
        <v>1505.9158442607936</v>
      </c>
      <c r="L11">
        <f t="shared" si="5"/>
        <v>1704.4229328224437</v>
      </c>
      <c r="M11" t="s">
        <v>12</v>
      </c>
    </row>
    <row r="12" spans="1:18" x14ac:dyDescent="0.4">
      <c r="A12">
        <v>171</v>
      </c>
      <c r="B12">
        <v>897.10957099999996</v>
      </c>
      <c r="C12">
        <v>289.25383900000003</v>
      </c>
      <c r="D12">
        <v>912.96183699999995</v>
      </c>
      <c r="E12">
        <v>308.55972600000001</v>
      </c>
      <c r="F12">
        <f t="shared" si="0"/>
        <v>15.852265999999986</v>
      </c>
      <c r="G12">
        <f t="shared" si="1"/>
        <v>19.305886999999984</v>
      </c>
      <c r="H12" t="s">
        <v>22</v>
      </c>
      <c r="I12">
        <f t="shared" si="2"/>
        <v>71.79121040224922</v>
      </c>
      <c r="J12">
        <f t="shared" si="3"/>
        <v>12</v>
      </c>
      <c r="K12">
        <f t="shared" si="4"/>
        <v>1383.9269475132378</v>
      </c>
      <c r="L12">
        <f t="shared" si="5"/>
        <v>1435.8242080449843</v>
      </c>
      <c r="M12" t="s">
        <v>12</v>
      </c>
    </row>
    <row r="13" spans="1:18" x14ac:dyDescent="0.4">
      <c r="A13">
        <v>183</v>
      </c>
      <c r="B13">
        <v>932.87191700000005</v>
      </c>
      <c r="C13">
        <v>307.69638500000002</v>
      </c>
      <c r="D13">
        <v>953.56015100000002</v>
      </c>
      <c r="E13">
        <v>299.679845</v>
      </c>
      <c r="F13">
        <f t="shared" si="0"/>
        <v>20.688233999999966</v>
      </c>
      <c r="G13">
        <f t="shared" si="1"/>
        <v>-8.0165400000000204</v>
      </c>
      <c r="H13" t="s">
        <v>23</v>
      </c>
      <c r="I13">
        <f t="shared" si="2"/>
        <v>73.337299937341371</v>
      </c>
      <c r="J13">
        <f t="shared" si="3"/>
        <v>13</v>
      </c>
      <c r="K13">
        <f t="shared" si="4"/>
        <v>1413.7310831294722</v>
      </c>
      <c r="L13">
        <f t="shared" si="5"/>
        <v>1353.9193834586099</v>
      </c>
      <c r="M13" t="s">
        <v>12</v>
      </c>
    </row>
    <row r="14" spans="1:18" x14ac:dyDescent="0.4">
      <c r="A14">
        <v>196</v>
      </c>
      <c r="B14">
        <v>960.11027100000001</v>
      </c>
      <c r="C14">
        <v>328.542123</v>
      </c>
      <c r="D14">
        <v>978.12361199999998</v>
      </c>
      <c r="E14">
        <v>351.72825599999999</v>
      </c>
      <c r="F14">
        <f t="shared" si="0"/>
        <v>18.013340999999969</v>
      </c>
      <c r="G14">
        <f t="shared" si="1"/>
        <v>23.186132999999984</v>
      </c>
      <c r="H14" t="s">
        <v>22</v>
      </c>
      <c r="I14">
        <f t="shared" si="2"/>
        <v>77.279072558746847</v>
      </c>
      <c r="J14">
        <f t="shared" si="3"/>
        <v>12</v>
      </c>
      <c r="K14">
        <f t="shared" si="4"/>
        <v>1489.7170613734331</v>
      </c>
      <c r="L14">
        <f t="shared" si="5"/>
        <v>1545.5814511749368</v>
      </c>
      <c r="M14" t="s">
        <v>12</v>
      </c>
    </row>
    <row r="15" spans="1:18" x14ac:dyDescent="0.4">
      <c r="A15">
        <v>208</v>
      </c>
      <c r="B15">
        <v>991.75532899999996</v>
      </c>
      <c r="C15">
        <v>344.31915400000003</v>
      </c>
      <c r="D15">
        <v>1010.344035</v>
      </c>
      <c r="E15">
        <v>335.60256199999998</v>
      </c>
      <c r="F15">
        <f t="shared" si="0"/>
        <v>18.588706000000002</v>
      </c>
      <c r="G15">
        <f t="shared" si="1"/>
        <v>-8.7165920000000483</v>
      </c>
      <c r="H15" t="s">
        <v>23</v>
      </c>
      <c r="I15">
        <f t="shared" si="2"/>
        <v>77.918231452001152</v>
      </c>
      <c r="J15">
        <f t="shared" si="3"/>
        <v>12</v>
      </c>
      <c r="K15">
        <f t="shared" si="4"/>
        <v>1502.0381966650823</v>
      </c>
      <c r="L15">
        <f t="shared" si="5"/>
        <v>1558.3646290400229</v>
      </c>
      <c r="M15" t="s">
        <v>12</v>
      </c>
    </row>
    <row r="16" spans="1:18" x14ac:dyDescent="0.4">
      <c r="A16">
        <v>220</v>
      </c>
      <c r="B16">
        <v>1013.301082</v>
      </c>
      <c r="C16">
        <v>363.535732</v>
      </c>
      <c r="D16">
        <v>1025.418165</v>
      </c>
      <c r="E16">
        <v>379.49678</v>
      </c>
      <c r="F16">
        <f t="shared" si="0"/>
        <v>12.117083000000093</v>
      </c>
      <c r="G16">
        <f t="shared" si="1"/>
        <v>15.961048000000005</v>
      </c>
      <c r="H16" t="s">
        <v>22</v>
      </c>
      <c r="I16">
        <f t="shared" si="2"/>
        <v>73.003813686923309</v>
      </c>
      <c r="J16">
        <f t="shared" si="3"/>
        <v>13</v>
      </c>
      <c r="K16">
        <f t="shared" si="4"/>
        <v>1407.3024325190033</v>
      </c>
      <c r="L16">
        <f t="shared" si="5"/>
        <v>1347.7627142201225</v>
      </c>
      <c r="M16" t="s">
        <v>12</v>
      </c>
    </row>
    <row r="17" spans="1:18" x14ac:dyDescent="0.4">
      <c r="A17">
        <v>233</v>
      </c>
      <c r="B17">
        <v>1042.5334479999999</v>
      </c>
      <c r="C17">
        <v>382.28884499999998</v>
      </c>
      <c r="D17">
        <v>1060.7555219999999</v>
      </c>
      <c r="E17">
        <v>375.58141499999999</v>
      </c>
      <c r="F17">
        <f t="shared" si="0"/>
        <v>18.222074000000021</v>
      </c>
      <c r="G17">
        <f t="shared" si="1"/>
        <v>-6.707429999999988</v>
      </c>
      <c r="H17" t="s">
        <v>23</v>
      </c>
      <c r="I17">
        <f t="shared" si="2"/>
        <v>80.833990575905887</v>
      </c>
      <c r="J17">
        <f t="shared" si="3"/>
        <v>12</v>
      </c>
      <c r="K17">
        <f t="shared" si="4"/>
        <v>1558.245601463246</v>
      </c>
      <c r="L17">
        <f t="shared" si="5"/>
        <v>1616.6798115181177</v>
      </c>
      <c r="M17" t="s">
        <v>12</v>
      </c>
    </row>
    <row r="18" spans="1:18" x14ac:dyDescent="0.4">
      <c r="A18">
        <v>245</v>
      </c>
      <c r="B18">
        <v>1060.0297310000001</v>
      </c>
      <c r="C18">
        <v>401.24147399999998</v>
      </c>
      <c r="D18">
        <v>1070.0690139999999</v>
      </c>
      <c r="E18">
        <v>419.07699500000001</v>
      </c>
      <c r="F18">
        <f t="shared" si="0"/>
        <v>10.039282999999841</v>
      </c>
      <c r="G18">
        <f t="shared" si="1"/>
        <v>17.835521000000028</v>
      </c>
      <c r="H18" t="s">
        <v>22</v>
      </c>
      <c r="I18">
        <f t="shared" si="2"/>
        <v>76.802876730353873</v>
      </c>
      <c r="J18">
        <f t="shared" si="3"/>
        <v>13</v>
      </c>
      <c r="K18">
        <f t="shared" si="4"/>
        <v>1480.5373827538094</v>
      </c>
      <c r="L18">
        <f t="shared" si="5"/>
        <v>1417.8992627142252</v>
      </c>
      <c r="M18" t="s">
        <v>12</v>
      </c>
    </row>
    <row r="19" spans="1:18" x14ac:dyDescent="0.4">
      <c r="A19">
        <v>258</v>
      </c>
      <c r="B19">
        <v>1084.3517039999999</v>
      </c>
      <c r="C19">
        <v>418.05782299999998</v>
      </c>
      <c r="D19">
        <v>1103.498789</v>
      </c>
      <c r="E19">
        <v>412.503332</v>
      </c>
      <c r="F19">
        <f t="shared" si="0"/>
        <v>19.147085000000061</v>
      </c>
      <c r="G19">
        <f t="shared" si="1"/>
        <v>-5.5544909999999845</v>
      </c>
      <c r="H19" t="s">
        <v>23</v>
      </c>
      <c r="I19">
        <f t="shared" si="2"/>
        <v>70.319756562767893</v>
      </c>
      <c r="J19">
        <f t="shared" si="3"/>
        <v>12</v>
      </c>
      <c r="K19">
        <f t="shared" si="4"/>
        <v>1355.5615722943207</v>
      </c>
      <c r="L19">
        <f t="shared" si="5"/>
        <v>1406.3951312553577</v>
      </c>
      <c r="M19" t="s">
        <v>12</v>
      </c>
    </row>
    <row r="20" spans="1:18" x14ac:dyDescent="0.4">
      <c r="A20">
        <v>270</v>
      </c>
      <c r="B20">
        <v>1101.3770850000001</v>
      </c>
      <c r="C20">
        <v>434.41554400000001</v>
      </c>
      <c r="D20">
        <v>1113.6415689999999</v>
      </c>
      <c r="E20">
        <v>451.38476800000001</v>
      </c>
      <c r="F20">
        <f t="shared" si="0"/>
        <v>12.264483999999811</v>
      </c>
      <c r="G20">
        <f t="shared" si="1"/>
        <v>16.969223999999997</v>
      </c>
      <c r="H20" t="s">
        <v>22</v>
      </c>
      <c r="I20">
        <f t="shared" si="2"/>
        <v>81.335346939106998</v>
      </c>
      <c r="J20">
        <f t="shared" si="3"/>
        <v>13</v>
      </c>
      <c r="K20">
        <f t="shared" si="4"/>
        <v>1567.9103024406168</v>
      </c>
      <c r="L20">
        <f t="shared" si="5"/>
        <v>1501.5756357988985</v>
      </c>
      <c r="M20" t="s">
        <v>12</v>
      </c>
    </row>
    <row r="21" spans="1:18" x14ac:dyDescent="0.4">
      <c r="A21">
        <v>283</v>
      </c>
      <c r="B21">
        <v>1123.098917</v>
      </c>
      <c r="C21">
        <v>448.36246199999999</v>
      </c>
      <c r="D21">
        <v>1138.145702</v>
      </c>
      <c r="E21">
        <v>440.63184899999999</v>
      </c>
      <c r="F21">
        <f t="shared" si="0"/>
        <v>15.046785</v>
      </c>
      <c r="G21">
        <f t="shared" si="1"/>
        <v>-7.7306130000000053</v>
      </c>
      <c r="H21" t="s">
        <v>23</v>
      </c>
      <c r="I21">
        <f t="shared" si="2"/>
        <v>84.850875239375085</v>
      </c>
      <c r="J21">
        <f t="shared" si="3"/>
        <v>12</v>
      </c>
      <c r="K21">
        <f t="shared" si="4"/>
        <v>1635.6795226867484</v>
      </c>
      <c r="L21">
        <f t="shared" si="5"/>
        <v>1697.0175047875016</v>
      </c>
      <c r="M21" t="s">
        <v>12</v>
      </c>
    </row>
    <row r="22" spans="1:18" x14ac:dyDescent="0.4">
      <c r="A22">
        <v>295</v>
      </c>
      <c r="B22">
        <v>1134.165937</v>
      </c>
      <c r="C22">
        <v>463.716319</v>
      </c>
      <c r="D22">
        <v>1145.723612</v>
      </c>
      <c r="E22">
        <v>481.969156</v>
      </c>
      <c r="F22">
        <f t="shared" si="0"/>
        <v>11.557675000000017</v>
      </c>
      <c r="G22">
        <f t="shared" si="1"/>
        <v>18.252837</v>
      </c>
    </row>
    <row r="24" spans="1:18" x14ac:dyDescent="0.4">
      <c r="A24">
        <v>205</v>
      </c>
      <c r="B24">
        <v>762.17618000000004</v>
      </c>
      <c r="C24">
        <v>332.86837100000002</v>
      </c>
      <c r="D24">
        <v>751.29270699999995</v>
      </c>
      <c r="E24">
        <v>342.25545399999999</v>
      </c>
      <c r="F24">
        <f t="shared" ref="F24:F38" si="6">D24-B24</f>
        <v>-10.883473000000095</v>
      </c>
      <c r="G24">
        <f t="shared" ref="G24:G38" si="7">E24-C24</f>
        <v>9.3870829999999614</v>
      </c>
      <c r="H24" t="s">
        <v>22</v>
      </c>
      <c r="I24">
        <f t="shared" ref="I24:I37" si="8">DEGREES(ACOS(SUMPRODUCT(F24:G24,F25:G25)/SQRT(SUMSQ(F24:G24))/SQRT(SUMSQ(F25:G25))))</f>
        <v>79.759222054203178</v>
      </c>
      <c r="J24">
        <f t="shared" ref="J24:J37" si="9">A25-A24</f>
        <v>11</v>
      </c>
      <c r="K24">
        <f t="shared" ref="K24:K37" si="10">I24/((1/$Q$24)/2)</f>
        <v>1644.1164791541269</v>
      </c>
      <c r="L24">
        <f t="shared" ref="L24:L37" si="11">I24/(J24/240)</f>
        <v>1740.2012084553421</v>
      </c>
      <c r="M24" t="s">
        <v>13</v>
      </c>
      <c r="N24">
        <f>AVERAGE(I24:I37)</f>
        <v>76.254494236487773</v>
      </c>
      <c r="O24">
        <f>N24/(1/Q24*0.5)</f>
        <v>1571.8717830343492</v>
      </c>
      <c r="P24">
        <f>COUNT(I24:I37)/2</f>
        <v>7</v>
      </c>
      <c r="Q24">
        <f>P24/(SUM(J24:J37)/240)</f>
        <v>10.306748466257668</v>
      </c>
      <c r="R24">
        <v>240</v>
      </c>
    </row>
    <row r="25" spans="1:18" x14ac:dyDescent="0.4">
      <c r="A25">
        <v>216</v>
      </c>
      <c r="B25">
        <v>748.704206</v>
      </c>
      <c r="C25">
        <v>337.59070700000001</v>
      </c>
      <c r="D25">
        <v>739.87976800000001</v>
      </c>
      <c r="E25">
        <v>330.449614</v>
      </c>
      <c r="F25">
        <f t="shared" si="6"/>
        <v>-8.8244379999999865</v>
      </c>
      <c r="G25">
        <f t="shared" si="7"/>
        <v>-7.1410930000000121</v>
      </c>
      <c r="H25" t="s">
        <v>23</v>
      </c>
      <c r="I25">
        <f t="shared" si="8"/>
        <v>80.249540734273822</v>
      </c>
      <c r="J25">
        <f t="shared" si="9"/>
        <v>11</v>
      </c>
      <c r="K25">
        <f t="shared" si="10"/>
        <v>1654.2236617617179</v>
      </c>
      <c r="L25">
        <f t="shared" si="11"/>
        <v>1750.8990705659744</v>
      </c>
      <c r="M25" t="s">
        <v>13</v>
      </c>
    </row>
    <row r="26" spans="1:18" x14ac:dyDescent="0.4">
      <c r="A26">
        <v>227</v>
      </c>
      <c r="B26">
        <v>733.84149500000001</v>
      </c>
      <c r="C26">
        <v>356.838843</v>
      </c>
      <c r="D26">
        <v>721.07426499999997</v>
      </c>
      <c r="E26">
        <v>368.04264000000001</v>
      </c>
      <c r="F26">
        <f t="shared" si="6"/>
        <v>-12.76723000000004</v>
      </c>
      <c r="G26">
        <f t="shared" si="7"/>
        <v>11.203797000000009</v>
      </c>
      <c r="H26" t="s">
        <v>22</v>
      </c>
      <c r="I26">
        <f t="shared" si="8"/>
        <v>78.107932314543177</v>
      </c>
      <c r="J26">
        <f t="shared" si="9"/>
        <v>12</v>
      </c>
      <c r="K26">
        <f t="shared" si="10"/>
        <v>1610.0776231709513</v>
      </c>
      <c r="L26">
        <f t="shared" si="11"/>
        <v>1562.1586462908635</v>
      </c>
      <c r="M26" t="s">
        <v>13</v>
      </c>
    </row>
    <row r="27" spans="1:18" x14ac:dyDescent="0.4">
      <c r="A27">
        <v>239</v>
      </c>
      <c r="B27">
        <v>717.477709</v>
      </c>
      <c r="C27">
        <v>363.08578299999999</v>
      </c>
      <c r="D27">
        <v>712.07883700000002</v>
      </c>
      <c r="E27">
        <v>359.04109099999999</v>
      </c>
      <c r="F27">
        <f t="shared" si="6"/>
        <v>-5.398871999999983</v>
      </c>
      <c r="G27">
        <f t="shared" si="7"/>
        <v>-4.0446919999999977</v>
      </c>
      <c r="H27" t="s">
        <v>23</v>
      </c>
      <c r="I27">
        <f t="shared" si="8"/>
        <v>78.600007383022998</v>
      </c>
      <c r="J27">
        <f t="shared" si="9"/>
        <v>11</v>
      </c>
      <c r="K27">
        <f t="shared" si="10"/>
        <v>1620.2210110856274</v>
      </c>
      <c r="L27">
        <f t="shared" si="11"/>
        <v>1714.9092519932292</v>
      </c>
      <c r="M27" t="s">
        <v>13</v>
      </c>
    </row>
    <row r="28" spans="1:18" x14ac:dyDescent="0.4">
      <c r="A28">
        <v>250</v>
      </c>
      <c r="B28">
        <v>702.49308599999995</v>
      </c>
      <c r="C28">
        <v>383.84853500000003</v>
      </c>
      <c r="D28">
        <v>692.46660999999995</v>
      </c>
      <c r="E28">
        <v>392.80078600000002</v>
      </c>
      <c r="F28">
        <f t="shared" si="6"/>
        <v>-10.026476000000002</v>
      </c>
      <c r="G28">
        <f t="shared" si="7"/>
        <v>8.9522509999999897</v>
      </c>
      <c r="H28" t="s">
        <v>22</v>
      </c>
      <c r="I28">
        <f t="shared" si="8"/>
        <v>84.499209184006091</v>
      </c>
      <c r="J28">
        <f t="shared" si="9"/>
        <v>13</v>
      </c>
      <c r="K28">
        <f t="shared" si="10"/>
        <v>1741.8241893144814</v>
      </c>
      <c r="L28">
        <f t="shared" si="11"/>
        <v>1559.9854003201124</v>
      </c>
      <c r="M28" t="s">
        <v>13</v>
      </c>
    </row>
    <row r="29" spans="1:18" x14ac:dyDescent="0.4">
      <c r="A29">
        <v>263</v>
      </c>
      <c r="B29">
        <v>684.690696</v>
      </c>
      <c r="C29">
        <v>387.117411</v>
      </c>
      <c r="D29">
        <v>679.45097499999997</v>
      </c>
      <c r="E29">
        <v>382.27576499999998</v>
      </c>
      <c r="F29">
        <f t="shared" si="6"/>
        <v>-5.2397210000000314</v>
      </c>
      <c r="G29">
        <f t="shared" si="7"/>
        <v>-4.8416460000000257</v>
      </c>
      <c r="H29" t="s">
        <v>23</v>
      </c>
      <c r="I29">
        <f t="shared" si="8"/>
        <v>80.232531225561985</v>
      </c>
      <c r="J29">
        <f t="shared" si="9"/>
        <v>11</v>
      </c>
      <c r="K29">
        <f t="shared" si="10"/>
        <v>1653.8730363060629</v>
      </c>
      <c r="L29">
        <f t="shared" si="11"/>
        <v>1750.5279540122617</v>
      </c>
      <c r="M29" t="s">
        <v>13</v>
      </c>
    </row>
    <row r="30" spans="1:18" x14ac:dyDescent="0.4">
      <c r="A30">
        <v>274</v>
      </c>
      <c r="B30">
        <v>672.00763300000006</v>
      </c>
      <c r="C30">
        <v>406.53193199999998</v>
      </c>
      <c r="D30">
        <v>660.01013999999998</v>
      </c>
      <c r="E30">
        <v>415.73585300000002</v>
      </c>
      <c r="F30">
        <f t="shared" si="6"/>
        <v>-11.997493000000077</v>
      </c>
      <c r="G30">
        <f t="shared" si="7"/>
        <v>9.2039210000000367</v>
      </c>
      <c r="H30" t="s">
        <v>22</v>
      </c>
      <c r="I30">
        <f t="shared" si="8"/>
        <v>70.429512083375258</v>
      </c>
      <c r="J30">
        <f t="shared" si="9"/>
        <v>12</v>
      </c>
      <c r="K30">
        <f t="shared" si="10"/>
        <v>1451.7985312892076</v>
      </c>
      <c r="L30">
        <f t="shared" si="11"/>
        <v>1408.5902416675051</v>
      </c>
      <c r="M30" t="s">
        <v>13</v>
      </c>
    </row>
    <row r="31" spans="1:18" x14ac:dyDescent="0.4">
      <c r="A31">
        <v>286</v>
      </c>
      <c r="B31">
        <v>655.21303599999999</v>
      </c>
      <c r="C31">
        <v>406.120609</v>
      </c>
      <c r="D31">
        <v>650.77314799999999</v>
      </c>
      <c r="E31">
        <v>403.24438400000003</v>
      </c>
      <c r="F31">
        <f t="shared" si="6"/>
        <v>-4.4398879999999963</v>
      </c>
      <c r="G31">
        <f t="shared" si="7"/>
        <v>-2.8762249999999767</v>
      </c>
      <c r="H31" t="s">
        <v>23</v>
      </c>
      <c r="I31">
        <f t="shared" si="8"/>
        <v>65.52633074255624</v>
      </c>
      <c r="J31">
        <f t="shared" si="9"/>
        <v>11</v>
      </c>
      <c r="K31">
        <f t="shared" si="10"/>
        <v>1350.7268177606684</v>
      </c>
      <c r="L31">
        <f t="shared" si="11"/>
        <v>1429.6653980194089</v>
      </c>
      <c r="M31" t="s">
        <v>13</v>
      </c>
    </row>
    <row r="32" spans="1:18" x14ac:dyDescent="0.4">
      <c r="A32">
        <v>297</v>
      </c>
      <c r="B32">
        <v>638.56345499999998</v>
      </c>
      <c r="C32">
        <v>424.46453500000001</v>
      </c>
      <c r="D32">
        <v>628.96546000000001</v>
      </c>
      <c r="E32">
        <v>430.600483</v>
      </c>
      <c r="F32">
        <f t="shared" si="6"/>
        <v>-9.597994999999969</v>
      </c>
      <c r="G32">
        <f t="shared" si="7"/>
        <v>6.1359479999999849</v>
      </c>
      <c r="H32" t="s">
        <v>22</v>
      </c>
      <c r="I32">
        <f t="shared" si="8"/>
        <v>81.453837183983367</v>
      </c>
      <c r="J32">
        <f t="shared" si="9"/>
        <v>12</v>
      </c>
      <c r="K32">
        <f t="shared" si="10"/>
        <v>1679.0484229336448</v>
      </c>
      <c r="L32">
        <f t="shared" si="11"/>
        <v>1629.0767436796673</v>
      </c>
      <c r="M32" t="s">
        <v>13</v>
      </c>
    </row>
    <row r="33" spans="1:18" x14ac:dyDescent="0.4">
      <c r="A33">
        <v>309</v>
      </c>
      <c r="B33">
        <v>624.71441600000003</v>
      </c>
      <c r="C33">
        <v>426.934979</v>
      </c>
      <c r="D33">
        <v>621.29018900000005</v>
      </c>
      <c r="E33">
        <v>423.01479</v>
      </c>
      <c r="F33">
        <f t="shared" si="6"/>
        <v>-3.4242269999999735</v>
      </c>
      <c r="G33">
        <f t="shared" si="7"/>
        <v>-3.9201889999999935</v>
      </c>
      <c r="H33" t="s">
        <v>23</v>
      </c>
      <c r="I33">
        <f t="shared" si="8"/>
        <v>82.493676370200774</v>
      </c>
      <c r="J33">
        <f t="shared" si="9"/>
        <v>11</v>
      </c>
      <c r="K33">
        <f t="shared" si="10"/>
        <v>1700.4831448090465</v>
      </c>
      <c r="L33">
        <f t="shared" si="11"/>
        <v>1799.8620298952897</v>
      </c>
      <c r="M33" t="s">
        <v>13</v>
      </c>
    </row>
    <row r="34" spans="1:18" x14ac:dyDescent="0.4">
      <c r="A34">
        <v>320</v>
      </c>
      <c r="B34">
        <v>609.39244799999994</v>
      </c>
      <c r="C34">
        <v>445.57007900000002</v>
      </c>
      <c r="D34">
        <v>595.81161299999997</v>
      </c>
      <c r="E34">
        <v>454.60355700000002</v>
      </c>
      <c r="F34">
        <f t="shared" si="6"/>
        <v>-13.580834999999979</v>
      </c>
      <c r="G34">
        <f t="shared" si="7"/>
        <v>9.0334780000000023</v>
      </c>
      <c r="H34" t="s">
        <v>22</v>
      </c>
      <c r="I34">
        <f t="shared" si="8"/>
        <v>79.037233485658049</v>
      </c>
      <c r="J34">
        <f t="shared" si="9"/>
        <v>12</v>
      </c>
      <c r="K34">
        <f t="shared" si="10"/>
        <v>1629.2337700111107</v>
      </c>
      <c r="L34">
        <f t="shared" si="11"/>
        <v>1580.7446697131609</v>
      </c>
      <c r="M34" t="s">
        <v>13</v>
      </c>
    </row>
    <row r="35" spans="1:18" x14ac:dyDescent="0.4">
      <c r="A35">
        <v>332</v>
      </c>
      <c r="B35">
        <v>595.63750000000005</v>
      </c>
      <c r="C35">
        <v>448.35398099999998</v>
      </c>
      <c r="D35">
        <v>590.82036600000004</v>
      </c>
      <c r="E35">
        <v>443.46794899999998</v>
      </c>
      <c r="F35">
        <f t="shared" si="6"/>
        <v>-4.81713400000001</v>
      </c>
      <c r="G35">
        <f t="shared" si="7"/>
        <v>-4.8860320000000002</v>
      </c>
      <c r="H35" t="s">
        <v>23</v>
      </c>
      <c r="I35">
        <f t="shared" si="8"/>
        <v>65.858414310389662</v>
      </c>
      <c r="J35">
        <f t="shared" si="9"/>
        <v>13</v>
      </c>
      <c r="K35">
        <f t="shared" si="10"/>
        <v>1357.5722213675415</v>
      </c>
      <c r="L35">
        <f t="shared" si="11"/>
        <v>1215.8476488071938</v>
      </c>
      <c r="M35" t="s">
        <v>13</v>
      </c>
    </row>
    <row r="36" spans="1:18" x14ac:dyDescent="0.4">
      <c r="A36">
        <v>345</v>
      </c>
      <c r="B36">
        <v>572.82866100000001</v>
      </c>
      <c r="C36">
        <v>468.35262499999999</v>
      </c>
      <c r="D36">
        <v>560.64073199999996</v>
      </c>
      <c r="E36">
        <v>472.89777099999998</v>
      </c>
      <c r="F36">
        <f t="shared" si="6"/>
        <v>-12.187929000000054</v>
      </c>
      <c r="G36">
        <f t="shared" si="7"/>
        <v>4.5451459999999884</v>
      </c>
      <c r="H36" t="s">
        <v>22</v>
      </c>
      <c r="I36">
        <f t="shared" si="8"/>
        <v>67.29699695499815</v>
      </c>
      <c r="J36">
        <f t="shared" si="9"/>
        <v>11</v>
      </c>
      <c r="K36">
        <f t="shared" si="10"/>
        <v>1387.2264402993483</v>
      </c>
      <c r="L36">
        <f t="shared" si="11"/>
        <v>1468.298115381778</v>
      </c>
      <c r="M36" t="s">
        <v>13</v>
      </c>
    </row>
    <row r="37" spans="1:18" x14ac:dyDescent="0.4">
      <c r="A37">
        <v>356</v>
      </c>
      <c r="B37">
        <v>560.83140600000002</v>
      </c>
      <c r="C37">
        <v>469.47759600000001</v>
      </c>
      <c r="D37">
        <v>556.789986</v>
      </c>
      <c r="E37">
        <v>465.16708</v>
      </c>
      <c r="F37">
        <f t="shared" si="6"/>
        <v>-4.0414200000000164</v>
      </c>
      <c r="G37">
        <f t="shared" si="7"/>
        <v>-4.3105160000000069</v>
      </c>
      <c r="H37" t="s">
        <v>23</v>
      </c>
      <c r="I37">
        <f t="shared" si="8"/>
        <v>74.01847528405618</v>
      </c>
      <c r="J37">
        <f t="shared" si="9"/>
        <v>12</v>
      </c>
      <c r="K37">
        <f t="shared" si="10"/>
        <v>1525.7796132173544</v>
      </c>
      <c r="L37">
        <f t="shared" si="11"/>
        <v>1480.3695056811234</v>
      </c>
      <c r="M37" t="s">
        <v>13</v>
      </c>
    </row>
    <row r="38" spans="1:18" x14ac:dyDescent="0.4">
      <c r="A38">
        <v>368</v>
      </c>
      <c r="B38">
        <v>539.11631299999999</v>
      </c>
      <c r="C38">
        <v>486.95585399999999</v>
      </c>
      <c r="D38">
        <v>529.223882</v>
      </c>
      <c r="E38">
        <v>492.033996</v>
      </c>
      <c r="F38">
        <f t="shared" si="6"/>
        <v>-9.8924309999999878</v>
      </c>
      <c r="G38">
        <f t="shared" si="7"/>
        <v>5.0781420000000139</v>
      </c>
      <c r="M38" t="s">
        <v>13</v>
      </c>
    </row>
    <row r="40" spans="1:18" x14ac:dyDescent="0.4">
      <c r="A40">
        <v>446</v>
      </c>
      <c r="B40">
        <v>506.42317300000002</v>
      </c>
      <c r="C40">
        <v>357.96144500000003</v>
      </c>
      <c r="D40">
        <v>512.98502399999995</v>
      </c>
      <c r="E40">
        <v>351.58329300000003</v>
      </c>
      <c r="F40">
        <f t="shared" ref="F40:F50" si="12">D40-B40</f>
        <v>6.5618509999999333</v>
      </c>
      <c r="G40">
        <f t="shared" ref="G40:G50" si="13">E40-C40</f>
        <v>-6.378152</v>
      </c>
      <c r="H40" t="s">
        <v>23</v>
      </c>
      <c r="I40">
        <f t="shared" ref="I40:I49" si="14">DEGREES(ACOS(SUMPRODUCT(F40:G40,F41:G41)/SQRT(SUMSQ(F40:G40))/SQRT(SUMSQ(F41:G41))))</f>
        <v>61.135675829680437</v>
      </c>
      <c r="J40">
        <f t="shared" ref="J40:J49" si="15">A41-A40</f>
        <v>11</v>
      </c>
      <c r="K40">
        <f t="shared" ref="K40:K49" si="16">I40/((1/$Q$40)/2)</f>
        <v>1222.7135165936086</v>
      </c>
      <c r="L40">
        <f t="shared" ref="L40:L49" si="17">I40/(J40/240)</f>
        <v>1333.8692908293915</v>
      </c>
      <c r="M40" t="s">
        <v>14</v>
      </c>
      <c r="N40">
        <f>AVERAGE(I40:I49)</f>
        <v>63.842843255222007</v>
      </c>
      <c r="O40">
        <f>N40/(1/Q40*0.5)</f>
        <v>1276.85686510444</v>
      </c>
      <c r="P40">
        <f>COUNT(I40:I49)/2</f>
        <v>5</v>
      </c>
      <c r="Q40">
        <f>P40/(SUM(J40:J49)/240)</f>
        <v>10</v>
      </c>
      <c r="R40">
        <v>240</v>
      </c>
    </row>
    <row r="41" spans="1:18" x14ac:dyDescent="0.4">
      <c r="A41">
        <v>457</v>
      </c>
      <c r="B41">
        <v>507.46401900000001</v>
      </c>
      <c r="C41">
        <v>349.44237500000003</v>
      </c>
      <c r="D41">
        <v>521.22127899999998</v>
      </c>
      <c r="E41">
        <v>353.63500599999998</v>
      </c>
      <c r="F41">
        <f t="shared" si="12"/>
        <v>13.757259999999974</v>
      </c>
      <c r="G41">
        <f t="shared" si="13"/>
        <v>4.1926309999999489</v>
      </c>
      <c r="H41" t="s">
        <v>22</v>
      </c>
      <c r="I41">
        <f t="shared" si="14"/>
        <v>54.421967664147516</v>
      </c>
      <c r="J41">
        <f t="shared" si="15"/>
        <v>12</v>
      </c>
      <c r="K41">
        <f t="shared" si="16"/>
        <v>1088.4393532829502</v>
      </c>
      <c r="L41">
        <f t="shared" si="17"/>
        <v>1088.4393532829502</v>
      </c>
      <c r="M41" t="s">
        <v>14</v>
      </c>
    </row>
    <row r="42" spans="1:18" x14ac:dyDescent="0.4">
      <c r="A42">
        <v>469</v>
      </c>
      <c r="B42">
        <v>516.46959400000003</v>
      </c>
      <c r="C42">
        <v>335.88322699999998</v>
      </c>
      <c r="D42">
        <v>520.54246699999999</v>
      </c>
      <c r="E42">
        <v>332.761054</v>
      </c>
      <c r="F42">
        <f t="shared" si="12"/>
        <v>4.0728729999999587</v>
      </c>
      <c r="G42">
        <f t="shared" si="13"/>
        <v>-3.1221729999999752</v>
      </c>
      <c r="H42" t="s">
        <v>23</v>
      </c>
      <c r="I42">
        <f t="shared" si="14"/>
        <v>68.071324665314805</v>
      </c>
      <c r="J42">
        <f t="shared" si="15"/>
        <v>12</v>
      </c>
      <c r="K42">
        <f t="shared" si="16"/>
        <v>1361.4264933062959</v>
      </c>
      <c r="L42">
        <f t="shared" si="17"/>
        <v>1361.4264933062959</v>
      </c>
      <c r="M42" t="s">
        <v>14</v>
      </c>
    </row>
    <row r="43" spans="1:18" x14ac:dyDescent="0.4">
      <c r="A43">
        <v>481</v>
      </c>
      <c r="B43">
        <v>519.03774799999997</v>
      </c>
      <c r="C43">
        <v>329.68831299999999</v>
      </c>
      <c r="D43">
        <v>530.30100200000004</v>
      </c>
      <c r="E43">
        <v>336.34894800000001</v>
      </c>
      <c r="F43">
        <f t="shared" si="12"/>
        <v>11.263254000000074</v>
      </c>
      <c r="G43">
        <f t="shared" si="13"/>
        <v>6.6606350000000134</v>
      </c>
      <c r="H43" t="s">
        <v>22</v>
      </c>
      <c r="I43">
        <f t="shared" si="14"/>
        <v>66.190906336127767</v>
      </c>
      <c r="J43">
        <f t="shared" si="15"/>
        <v>13</v>
      </c>
      <c r="K43">
        <f t="shared" si="16"/>
        <v>1323.8181267225552</v>
      </c>
      <c r="L43">
        <f t="shared" si="17"/>
        <v>1221.9859631285126</v>
      </c>
      <c r="M43" t="s">
        <v>14</v>
      </c>
    </row>
    <row r="44" spans="1:18" x14ac:dyDescent="0.4">
      <c r="A44">
        <v>494</v>
      </c>
      <c r="B44">
        <v>528.52941399999997</v>
      </c>
      <c r="C44">
        <v>315.91516999999999</v>
      </c>
      <c r="D44">
        <v>536.53883900000005</v>
      </c>
      <c r="E44">
        <v>310.18256100000002</v>
      </c>
      <c r="F44">
        <f t="shared" si="12"/>
        <v>8.0094250000000784</v>
      </c>
      <c r="G44">
        <f t="shared" si="13"/>
        <v>-5.7326089999999681</v>
      </c>
      <c r="H44" t="s">
        <v>23</v>
      </c>
      <c r="I44">
        <f t="shared" si="14"/>
        <v>60.675175363941406</v>
      </c>
      <c r="J44">
        <f t="shared" si="15"/>
        <v>12</v>
      </c>
      <c r="K44">
        <f t="shared" si="16"/>
        <v>1213.503507278828</v>
      </c>
      <c r="L44">
        <f t="shared" si="17"/>
        <v>1213.503507278828</v>
      </c>
      <c r="M44" t="s">
        <v>14</v>
      </c>
    </row>
    <row r="45" spans="1:18" x14ac:dyDescent="0.4">
      <c r="A45">
        <v>506</v>
      </c>
      <c r="B45">
        <v>535.96673699999997</v>
      </c>
      <c r="C45">
        <v>305.71864299999999</v>
      </c>
      <c r="D45">
        <v>548.31460100000004</v>
      </c>
      <c r="E45">
        <v>311.49824100000001</v>
      </c>
      <c r="F45">
        <f t="shared" si="12"/>
        <v>12.347864000000072</v>
      </c>
      <c r="G45">
        <f t="shared" si="13"/>
        <v>5.7795980000000213</v>
      </c>
      <c r="H45" t="s">
        <v>22</v>
      </c>
      <c r="I45">
        <f t="shared" si="14"/>
        <v>54.638343836686623</v>
      </c>
      <c r="J45">
        <f t="shared" si="15"/>
        <v>12</v>
      </c>
      <c r="K45">
        <f t="shared" si="16"/>
        <v>1092.7668767337325</v>
      </c>
      <c r="L45">
        <f t="shared" si="17"/>
        <v>1092.7668767337325</v>
      </c>
      <c r="M45" t="s">
        <v>14</v>
      </c>
    </row>
    <row r="46" spans="1:18" x14ac:dyDescent="0.4">
      <c r="A46">
        <v>518</v>
      </c>
      <c r="B46">
        <v>546.74132099999997</v>
      </c>
      <c r="C46">
        <v>293.92450400000001</v>
      </c>
      <c r="D46">
        <v>553.70189300000004</v>
      </c>
      <c r="E46">
        <v>289.977462</v>
      </c>
      <c r="F46">
        <f t="shared" si="12"/>
        <v>6.9605720000000701</v>
      </c>
      <c r="G46">
        <f t="shared" si="13"/>
        <v>-3.9470420000000104</v>
      </c>
      <c r="H46" t="s">
        <v>23</v>
      </c>
      <c r="I46">
        <f t="shared" si="14"/>
        <v>72.343259952916611</v>
      </c>
      <c r="J46">
        <f t="shared" si="15"/>
        <v>13</v>
      </c>
      <c r="K46">
        <f t="shared" si="16"/>
        <v>1446.8651990583321</v>
      </c>
      <c r="L46">
        <f t="shared" si="17"/>
        <v>1335.5678760538451</v>
      </c>
      <c r="M46" t="s">
        <v>14</v>
      </c>
    </row>
    <row r="47" spans="1:18" x14ac:dyDescent="0.4">
      <c r="A47">
        <v>531</v>
      </c>
      <c r="B47">
        <v>558.03765399999997</v>
      </c>
      <c r="C47">
        <v>283.73480999999998</v>
      </c>
      <c r="D47">
        <v>564.53560000000004</v>
      </c>
      <c r="E47">
        <v>289.74935099999999</v>
      </c>
      <c r="F47">
        <f t="shared" si="12"/>
        <v>6.4979460000000699</v>
      </c>
      <c r="G47">
        <f t="shared" si="13"/>
        <v>6.0145410000000084</v>
      </c>
      <c r="H47" t="s">
        <v>22</v>
      </c>
      <c r="I47">
        <f t="shared" si="14"/>
        <v>74.650532920800785</v>
      </c>
      <c r="J47">
        <f t="shared" si="15"/>
        <v>11</v>
      </c>
      <c r="K47">
        <f t="shared" si="16"/>
        <v>1493.0106584160155</v>
      </c>
      <c r="L47">
        <f t="shared" si="17"/>
        <v>1628.738900090199</v>
      </c>
      <c r="M47" t="s">
        <v>14</v>
      </c>
    </row>
    <row r="48" spans="1:18" x14ac:dyDescent="0.4">
      <c r="A48">
        <v>542</v>
      </c>
      <c r="B48">
        <v>570.58151499999997</v>
      </c>
      <c r="C48">
        <v>270.703305</v>
      </c>
      <c r="D48">
        <v>576.85344599999996</v>
      </c>
      <c r="E48">
        <v>266.80499099999997</v>
      </c>
      <c r="F48">
        <f t="shared" si="12"/>
        <v>6.271930999999995</v>
      </c>
      <c r="G48">
        <f t="shared" si="13"/>
        <v>-3.8983140000000276</v>
      </c>
      <c r="H48" t="s">
        <v>23</v>
      </c>
      <c r="I48">
        <f t="shared" si="14"/>
        <v>61.381329122131021</v>
      </c>
      <c r="J48">
        <f t="shared" si="15"/>
        <v>12</v>
      </c>
      <c r="K48">
        <f t="shared" si="16"/>
        <v>1227.6265824426202</v>
      </c>
      <c r="L48">
        <f t="shared" si="17"/>
        <v>1227.6265824426202</v>
      </c>
      <c r="M48" t="s">
        <v>14</v>
      </c>
    </row>
    <row r="49" spans="1:18" x14ac:dyDescent="0.4">
      <c r="A49">
        <v>554</v>
      </c>
      <c r="B49">
        <v>582.72985000000006</v>
      </c>
      <c r="C49">
        <v>259.34250500000002</v>
      </c>
      <c r="D49">
        <v>593.35257899999999</v>
      </c>
      <c r="E49">
        <v>265.35704600000003</v>
      </c>
      <c r="F49">
        <f t="shared" si="12"/>
        <v>10.622728999999936</v>
      </c>
      <c r="G49">
        <f t="shared" si="13"/>
        <v>6.0145410000000084</v>
      </c>
      <c r="H49" t="s">
        <v>22</v>
      </c>
      <c r="I49">
        <f t="shared" si="14"/>
        <v>64.919916860473208</v>
      </c>
      <c r="J49">
        <f t="shared" si="15"/>
        <v>12</v>
      </c>
      <c r="K49">
        <f t="shared" si="16"/>
        <v>1298.398337209464</v>
      </c>
      <c r="L49">
        <f t="shared" si="17"/>
        <v>1298.398337209464</v>
      </c>
      <c r="M49" t="s">
        <v>14</v>
      </c>
    </row>
    <row r="50" spans="1:18" x14ac:dyDescent="0.4">
      <c r="A50">
        <v>566</v>
      </c>
      <c r="B50">
        <v>597.29487300000005</v>
      </c>
      <c r="C50">
        <v>246.01759999999999</v>
      </c>
      <c r="D50">
        <v>604.67804699999999</v>
      </c>
      <c r="E50">
        <v>240.77034599999999</v>
      </c>
      <c r="F50">
        <f t="shared" si="12"/>
        <v>7.38317399999994</v>
      </c>
      <c r="G50">
        <f t="shared" si="13"/>
        <v>-5.2472539999999981</v>
      </c>
      <c r="M50" t="s">
        <v>14</v>
      </c>
    </row>
    <row r="52" spans="1:18" x14ac:dyDescent="0.4">
      <c r="A52">
        <v>266</v>
      </c>
      <c r="B52">
        <v>807.55198399999995</v>
      </c>
      <c r="C52">
        <v>400.359824</v>
      </c>
      <c r="D52">
        <v>787.70722699999999</v>
      </c>
      <c r="E52">
        <v>422.09670699999998</v>
      </c>
      <c r="F52">
        <f t="shared" ref="F52:F66" si="18">D52-B52</f>
        <v>-19.844756999999959</v>
      </c>
      <c r="G52">
        <f t="shared" ref="G52:G66" si="19">E52-C52</f>
        <v>21.736882999999978</v>
      </c>
      <c r="H52" t="s">
        <v>22</v>
      </c>
      <c r="I52">
        <f t="shared" ref="I52:I65" si="20">DEGREES(ACOS(SUMPRODUCT(F52:G52,F53:G53)/SQRT(SUMSQ(F52:G52))/SQRT(SUMSQ(F53:G53))))</f>
        <v>57.050873542093306</v>
      </c>
      <c r="J52">
        <f t="shared" ref="J52:J65" si="21">A53-A52</f>
        <v>9</v>
      </c>
      <c r="K52">
        <f t="shared" ref="K52:K65" si="22">I52/((1/$Q$52)/2)</f>
        <v>1389.0647471118371</v>
      </c>
      <c r="L52">
        <f t="shared" ref="L52:L65" si="23">I52/(J52/240)</f>
        <v>1521.3566277891548</v>
      </c>
      <c r="M52" t="s">
        <v>15</v>
      </c>
      <c r="N52">
        <f>AVERAGE(I52:I65)</f>
        <v>61.353712810706348</v>
      </c>
      <c r="O52">
        <f>N52/(1/Q52*0.5)</f>
        <v>1493.8295293041547</v>
      </c>
      <c r="P52">
        <f>COUNT(I52:I65)/2</f>
        <v>7</v>
      </c>
      <c r="Q52">
        <f>P52/(SUM(J52:J65)/240)</f>
        <v>12.173913043478262</v>
      </c>
      <c r="R52">
        <v>240</v>
      </c>
    </row>
    <row r="53" spans="1:18" x14ac:dyDescent="0.4">
      <c r="A53">
        <v>275</v>
      </c>
      <c r="B53">
        <v>824.66195100000004</v>
      </c>
      <c r="C53">
        <v>408.31813599999998</v>
      </c>
      <c r="D53">
        <v>816.80819599999995</v>
      </c>
      <c r="E53">
        <v>407.011548</v>
      </c>
      <c r="F53">
        <f t="shared" si="18"/>
        <v>-7.853755000000092</v>
      </c>
      <c r="G53">
        <f t="shared" si="19"/>
        <v>-1.3065879999999765</v>
      </c>
      <c r="H53" t="s">
        <v>23</v>
      </c>
      <c r="I53">
        <f t="shared" si="20"/>
        <v>60.260223792235848</v>
      </c>
      <c r="J53">
        <f t="shared" si="21"/>
        <v>10</v>
      </c>
      <c r="K53">
        <f t="shared" si="22"/>
        <v>1467.2054488544381</v>
      </c>
      <c r="L53">
        <f t="shared" si="23"/>
        <v>1446.2453710136604</v>
      </c>
      <c r="M53" t="s">
        <v>15</v>
      </c>
    </row>
    <row r="54" spans="1:18" x14ac:dyDescent="0.4">
      <c r="A54">
        <v>285</v>
      </c>
      <c r="B54">
        <v>860.01618599999995</v>
      </c>
      <c r="C54">
        <v>424.63795399999998</v>
      </c>
      <c r="D54">
        <v>845.68458299999998</v>
      </c>
      <c r="E54">
        <v>442.21946400000002</v>
      </c>
      <c r="F54">
        <f t="shared" si="18"/>
        <v>-14.331602999999973</v>
      </c>
      <c r="G54">
        <f t="shared" si="19"/>
        <v>17.581510000000037</v>
      </c>
      <c r="H54" t="s">
        <v>22</v>
      </c>
      <c r="I54">
        <f t="shared" si="20"/>
        <v>66.182326667490798</v>
      </c>
      <c r="J54">
        <f t="shared" si="21"/>
        <v>10</v>
      </c>
      <c r="K54">
        <f t="shared" si="22"/>
        <v>1611.3957797302107</v>
      </c>
      <c r="L54">
        <f t="shared" si="23"/>
        <v>1588.3758400197792</v>
      </c>
      <c r="M54" t="s">
        <v>15</v>
      </c>
    </row>
    <row r="55" spans="1:18" x14ac:dyDescent="0.4">
      <c r="A55">
        <v>295</v>
      </c>
      <c r="B55">
        <v>878.78024400000004</v>
      </c>
      <c r="C55">
        <v>439.02851399999997</v>
      </c>
      <c r="D55">
        <v>867.62523299999998</v>
      </c>
      <c r="E55">
        <v>435.96269899999999</v>
      </c>
      <c r="F55">
        <f t="shared" si="18"/>
        <v>-11.155011000000059</v>
      </c>
      <c r="G55">
        <f t="shared" si="19"/>
        <v>-3.0658149999999864</v>
      </c>
      <c r="H55" t="s">
        <v>23</v>
      </c>
      <c r="I55">
        <f t="shared" si="20"/>
        <v>63.230108248593254</v>
      </c>
      <c r="J55">
        <f t="shared" si="21"/>
        <v>10</v>
      </c>
      <c r="K55">
        <f t="shared" si="22"/>
        <v>1539.5156790961835</v>
      </c>
      <c r="L55">
        <f t="shared" si="23"/>
        <v>1517.5225979662382</v>
      </c>
      <c r="M55" t="s">
        <v>15</v>
      </c>
    </row>
    <row r="56" spans="1:18" x14ac:dyDescent="0.4">
      <c r="A56">
        <v>305</v>
      </c>
      <c r="B56">
        <v>910.02904799999999</v>
      </c>
      <c r="C56">
        <v>453.79448000000002</v>
      </c>
      <c r="D56">
        <v>895.25419999999997</v>
      </c>
      <c r="E56">
        <v>470.124638</v>
      </c>
      <c r="F56">
        <f t="shared" si="18"/>
        <v>-14.77484800000002</v>
      </c>
      <c r="G56">
        <f t="shared" si="19"/>
        <v>16.330157999999983</v>
      </c>
      <c r="H56" t="s">
        <v>22</v>
      </c>
      <c r="I56">
        <f t="shared" si="20"/>
        <v>63.165734328221838</v>
      </c>
      <c r="J56">
        <f t="shared" si="21"/>
        <v>9</v>
      </c>
      <c r="K56">
        <f t="shared" si="22"/>
        <v>1537.9483140784448</v>
      </c>
      <c r="L56">
        <f t="shared" si="23"/>
        <v>1684.4195820859156</v>
      </c>
      <c r="M56" t="s">
        <v>15</v>
      </c>
    </row>
    <row r="57" spans="1:18" x14ac:dyDescent="0.4">
      <c r="A57">
        <v>314</v>
      </c>
      <c r="B57">
        <v>925.46656599999994</v>
      </c>
      <c r="C57">
        <v>465.580984</v>
      </c>
      <c r="D57">
        <v>914.08446100000003</v>
      </c>
      <c r="E57">
        <v>462.46650499999998</v>
      </c>
      <c r="F57">
        <f t="shared" si="18"/>
        <v>-11.38210499999991</v>
      </c>
      <c r="G57">
        <f t="shared" si="19"/>
        <v>-3.1144790000000171</v>
      </c>
      <c r="H57" t="s">
        <v>23</v>
      </c>
      <c r="I57">
        <f t="shared" si="20"/>
        <v>66.224138737936187</v>
      </c>
      <c r="J57">
        <f t="shared" si="21"/>
        <v>10</v>
      </c>
      <c r="K57">
        <f t="shared" si="22"/>
        <v>1612.4138127497506</v>
      </c>
      <c r="L57">
        <f t="shared" si="23"/>
        <v>1589.3793297104685</v>
      </c>
      <c r="M57" t="s">
        <v>15</v>
      </c>
    </row>
    <row r="58" spans="1:18" x14ac:dyDescent="0.4">
      <c r="A58">
        <v>324</v>
      </c>
      <c r="B58">
        <v>958.29956300000003</v>
      </c>
      <c r="C58">
        <v>483.37800499999997</v>
      </c>
      <c r="D58">
        <v>944.99125500000002</v>
      </c>
      <c r="E58">
        <v>499.766096</v>
      </c>
      <c r="F58">
        <f t="shared" si="18"/>
        <v>-13.308308000000011</v>
      </c>
      <c r="G58">
        <f t="shared" si="19"/>
        <v>16.388091000000031</v>
      </c>
      <c r="H58" t="s">
        <v>22</v>
      </c>
      <c r="I58">
        <f t="shared" si="20"/>
        <v>63.96682762455201</v>
      </c>
      <c r="J58">
        <f t="shared" si="21"/>
        <v>11</v>
      </c>
      <c r="K58">
        <f t="shared" si="22"/>
        <v>1557.4531943369186</v>
      </c>
      <c r="L58">
        <f t="shared" si="23"/>
        <v>1395.6398754447712</v>
      </c>
      <c r="M58" t="s">
        <v>15</v>
      </c>
    </row>
    <row r="59" spans="1:18" x14ac:dyDescent="0.4">
      <c r="A59">
        <v>335</v>
      </c>
      <c r="B59">
        <v>982.05787899999996</v>
      </c>
      <c r="C59">
        <v>498.79805099999999</v>
      </c>
      <c r="D59">
        <v>971.05841999999996</v>
      </c>
      <c r="E59">
        <v>496.24934100000002</v>
      </c>
      <c r="F59">
        <f t="shared" si="18"/>
        <v>-10.999459000000002</v>
      </c>
      <c r="G59">
        <f t="shared" si="19"/>
        <v>-2.5487099999999714</v>
      </c>
      <c r="H59" t="s">
        <v>23</v>
      </c>
      <c r="I59">
        <f t="shared" si="20"/>
        <v>62.175789560515653</v>
      </c>
      <c r="J59">
        <f t="shared" si="21"/>
        <v>10</v>
      </c>
      <c r="K59">
        <f t="shared" si="22"/>
        <v>1513.845311038642</v>
      </c>
      <c r="L59">
        <f t="shared" si="23"/>
        <v>1492.2189494523757</v>
      </c>
      <c r="M59" t="s">
        <v>15</v>
      </c>
    </row>
    <row r="60" spans="1:18" x14ac:dyDescent="0.4">
      <c r="A60">
        <v>345</v>
      </c>
      <c r="B60">
        <v>1011.009286</v>
      </c>
      <c r="C60">
        <v>512.85989500000005</v>
      </c>
      <c r="D60">
        <v>999.90605800000003</v>
      </c>
      <c r="E60">
        <v>525.691328</v>
      </c>
      <c r="F60">
        <f t="shared" si="18"/>
        <v>-11.103227999999945</v>
      </c>
      <c r="G60">
        <f t="shared" si="19"/>
        <v>12.831432999999947</v>
      </c>
      <c r="H60" t="s">
        <v>22</v>
      </c>
      <c r="I60">
        <f t="shared" si="20"/>
        <v>62.895370187056379</v>
      </c>
      <c r="J60">
        <f t="shared" si="21"/>
        <v>9</v>
      </c>
      <c r="K60">
        <f t="shared" si="22"/>
        <v>1531.3655349891987</v>
      </c>
      <c r="L60">
        <f t="shared" si="23"/>
        <v>1677.2098716548369</v>
      </c>
      <c r="M60" t="s">
        <v>15</v>
      </c>
    </row>
    <row r="61" spans="1:18" x14ac:dyDescent="0.4">
      <c r="A61">
        <v>354</v>
      </c>
      <c r="B61">
        <v>1032.800667</v>
      </c>
      <c r="C61">
        <v>525.07612200000005</v>
      </c>
      <c r="D61">
        <v>1020.244681</v>
      </c>
      <c r="E61">
        <v>522.00009399999999</v>
      </c>
      <c r="F61">
        <f t="shared" si="18"/>
        <v>-12.555985999999962</v>
      </c>
      <c r="G61">
        <f t="shared" si="19"/>
        <v>-3.0760280000000648</v>
      </c>
      <c r="H61" t="s">
        <v>23</v>
      </c>
      <c r="I61">
        <f t="shared" si="20"/>
        <v>58.622352731617276</v>
      </c>
      <c r="J61">
        <f t="shared" si="21"/>
        <v>11</v>
      </c>
      <c r="K61">
        <f t="shared" si="22"/>
        <v>1427.3268491176379</v>
      </c>
      <c r="L61">
        <f t="shared" si="23"/>
        <v>1279.0331505080135</v>
      </c>
      <c r="M61" t="s">
        <v>15</v>
      </c>
    </row>
    <row r="62" spans="1:18" x14ac:dyDescent="0.4">
      <c r="A62">
        <v>365</v>
      </c>
      <c r="B62">
        <v>1064.8728610000001</v>
      </c>
      <c r="C62">
        <v>539.97525700000006</v>
      </c>
      <c r="D62">
        <v>1051.682734</v>
      </c>
      <c r="E62">
        <v>553.09964500000001</v>
      </c>
      <c r="F62">
        <f t="shared" si="18"/>
        <v>-13.190127000000075</v>
      </c>
      <c r="G62">
        <f t="shared" si="19"/>
        <v>13.124387999999954</v>
      </c>
      <c r="H62" t="s">
        <v>22</v>
      </c>
      <c r="I62">
        <f t="shared" si="20"/>
        <v>55.645980697063017</v>
      </c>
      <c r="J62">
        <f t="shared" si="21"/>
        <v>9</v>
      </c>
      <c r="K62">
        <f t="shared" si="22"/>
        <v>1354.85866045023</v>
      </c>
      <c r="L62">
        <f t="shared" si="23"/>
        <v>1483.8928185883472</v>
      </c>
      <c r="M62" t="s">
        <v>15</v>
      </c>
    </row>
    <row r="63" spans="1:18" x14ac:dyDescent="0.4">
      <c r="A63">
        <v>374</v>
      </c>
      <c r="B63">
        <v>1086.087751</v>
      </c>
      <c r="C63">
        <v>550.20915500000001</v>
      </c>
      <c r="D63">
        <v>1071.329567</v>
      </c>
      <c r="E63">
        <v>547.39678600000002</v>
      </c>
      <c r="F63">
        <f t="shared" si="18"/>
        <v>-14.758184000000028</v>
      </c>
      <c r="G63">
        <f t="shared" si="19"/>
        <v>-2.8123689999999897</v>
      </c>
      <c r="H63" t="s">
        <v>23</v>
      </c>
      <c r="I63">
        <f t="shared" si="20"/>
        <v>50.319639886420006</v>
      </c>
      <c r="J63">
        <f t="shared" si="21"/>
        <v>10</v>
      </c>
      <c r="K63">
        <f t="shared" si="22"/>
        <v>1225.173840712835</v>
      </c>
      <c r="L63">
        <f t="shared" si="23"/>
        <v>1207.6713572740803</v>
      </c>
      <c r="M63" t="s">
        <v>15</v>
      </c>
    </row>
    <row r="64" spans="1:18" x14ac:dyDescent="0.4">
      <c r="A64">
        <v>384</v>
      </c>
      <c r="B64">
        <v>1110.162039</v>
      </c>
      <c r="C64">
        <v>562.39608599999997</v>
      </c>
      <c r="D64">
        <v>1095.7728090000001</v>
      </c>
      <c r="E64">
        <v>574.270532</v>
      </c>
      <c r="F64">
        <f t="shared" si="18"/>
        <v>-14.389229999999998</v>
      </c>
      <c r="G64">
        <f t="shared" si="19"/>
        <v>11.874446000000034</v>
      </c>
      <c r="H64" t="s">
        <v>22</v>
      </c>
      <c r="I64">
        <f t="shared" si="20"/>
        <v>63.187627710632881</v>
      </c>
      <c r="J64">
        <f t="shared" si="21"/>
        <v>9</v>
      </c>
      <c r="K64">
        <f t="shared" si="22"/>
        <v>1538.481370345844</v>
      </c>
      <c r="L64">
        <f t="shared" si="23"/>
        <v>1685.003405616877</v>
      </c>
      <c r="M64" t="s">
        <v>15</v>
      </c>
    </row>
    <row r="65" spans="1:18" x14ac:dyDescent="0.4">
      <c r="A65">
        <v>393</v>
      </c>
      <c r="B65">
        <v>1132.1814859999999</v>
      </c>
      <c r="C65">
        <v>570.28117199999997</v>
      </c>
      <c r="D65">
        <v>1121.481802</v>
      </c>
      <c r="E65">
        <v>565.59388999999999</v>
      </c>
      <c r="F65">
        <f t="shared" si="18"/>
        <v>-10.699683999999934</v>
      </c>
      <c r="G65">
        <f t="shared" si="19"/>
        <v>-4.687281999999982</v>
      </c>
      <c r="H65" t="s">
        <v>23</v>
      </c>
      <c r="I65">
        <f t="shared" si="20"/>
        <v>66.024985635460496</v>
      </c>
      <c r="J65">
        <f t="shared" si="21"/>
        <v>11</v>
      </c>
      <c r="K65">
        <f t="shared" si="22"/>
        <v>1607.5648676459946</v>
      </c>
      <c r="L65">
        <f t="shared" si="23"/>
        <v>1440.5451411373201</v>
      </c>
      <c r="M65" t="s">
        <v>15</v>
      </c>
    </row>
    <row r="66" spans="1:18" x14ac:dyDescent="0.4">
      <c r="A66">
        <v>404</v>
      </c>
      <c r="B66">
        <v>1161.9438239999999</v>
      </c>
      <c r="C66">
        <v>589.13445899999999</v>
      </c>
      <c r="D66">
        <v>1149.153397</v>
      </c>
      <c r="E66">
        <v>600.80058199999996</v>
      </c>
      <c r="F66">
        <f t="shared" si="18"/>
        <v>-12.790426999999909</v>
      </c>
      <c r="G66">
        <f t="shared" si="19"/>
        <v>11.66612299999997</v>
      </c>
      <c r="M66" t="s">
        <v>15</v>
      </c>
    </row>
    <row r="68" spans="1:18" x14ac:dyDescent="0.4">
      <c r="A68">
        <v>146</v>
      </c>
      <c r="B68">
        <v>768.06945299999995</v>
      </c>
      <c r="C68">
        <v>67.421978999999993</v>
      </c>
      <c r="D68">
        <v>790.94865400000003</v>
      </c>
      <c r="E68">
        <v>88.745793000000006</v>
      </c>
      <c r="F68">
        <f t="shared" ref="F68:F80" si="24">D68-B68</f>
        <v>22.87920100000008</v>
      </c>
      <c r="G68">
        <f t="shared" ref="G68:G80" si="25">E68-C68</f>
        <v>21.323814000000013</v>
      </c>
      <c r="H68" t="s">
        <v>22</v>
      </c>
      <c r="I68">
        <f t="shared" ref="I68:I79" si="26">DEGREES(ACOS(SUMPRODUCT(F68:G68,F69:G69)/SQRT(SUMSQ(F68:G68))/SQRT(SUMSQ(F69:G69))))</f>
        <v>77.808723059100984</v>
      </c>
      <c r="J68">
        <f t="shared" ref="J68:J79" si="27">A69-A68</f>
        <v>11</v>
      </c>
      <c r="K68">
        <f t="shared" ref="K68:K79" si="28">I68/((1/$Q$68)/2)</f>
        <v>1836.7960853295972</v>
      </c>
      <c r="L68">
        <f t="shared" ref="L68:L79" si="29">I68/(J68/240)</f>
        <v>1697.6448667440216</v>
      </c>
      <c r="M68" t="s">
        <v>16</v>
      </c>
      <c r="N68">
        <f>AVERAGE(I68:I79)</f>
        <v>83.415942590025125</v>
      </c>
      <c r="O68">
        <f>N68/(1/Q68*0.5)</f>
        <v>1969.1632349120687</v>
      </c>
      <c r="P68">
        <f>COUNT(I68:I79)/2</f>
        <v>6</v>
      </c>
      <c r="Q68">
        <f>P68/(SUM(J68:J79)/240)</f>
        <v>11.803278688524591</v>
      </c>
      <c r="R68">
        <v>240</v>
      </c>
    </row>
    <row r="69" spans="1:18" x14ac:dyDescent="0.4">
      <c r="A69">
        <v>157</v>
      </c>
      <c r="B69">
        <v>790.65657899999997</v>
      </c>
      <c r="C69">
        <v>91.601661000000007</v>
      </c>
      <c r="D69">
        <v>810.22559699999999</v>
      </c>
      <c r="E69">
        <v>77.988690000000005</v>
      </c>
      <c r="F69">
        <f t="shared" si="24"/>
        <v>19.569018000000028</v>
      </c>
      <c r="G69">
        <f t="shared" si="25"/>
        <v>-13.612971000000002</v>
      </c>
      <c r="H69" t="s">
        <v>23</v>
      </c>
      <c r="I69">
        <f t="shared" si="26"/>
        <v>83.054556465213651</v>
      </c>
      <c r="J69">
        <f t="shared" si="27"/>
        <v>9</v>
      </c>
      <c r="K69">
        <f t="shared" si="28"/>
        <v>1960.6321526214372</v>
      </c>
      <c r="L69">
        <f t="shared" si="29"/>
        <v>2214.7881724056974</v>
      </c>
      <c r="M69" t="s">
        <v>16</v>
      </c>
    </row>
    <row r="70" spans="1:18" x14ac:dyDescent="0.4">
      <c r="A70">
        <v>166</v>
      </c>
      <c r="B70">
        <v>806.89386400000001</v>
      </c>
      <c r="C70">
        <v>111.52109</v>
      </c>
      <c r="D70">
        <v>823.59622100000001</v>
      </c>
      <c r="E70">
        <v>130.22173599999999</v>
      </c>
      <c r="F70">
        <f t="shared" si="24"/>
        <v>16.702357000000006</v>
      </c>
      <c r="G70">
        <f t="shared" si="25"/>
        <v>18.700645999999992</v>
      </c>
      <c r="H70" t="s">
        <v>22</v>
      </c>
      <c r="I70">
        <f t="shared" si="26"/>
        <v>88.400818982830842</v>
      </c>
      <c r="J70">
        <f t="shared" si="27"/>
        <v>11</v>
      </c>
      <c r="K70">
        <f t="shared" si="28"/>
        <v>2086.8390054963347</v>
      </c>
      <c r="L70">
        <f t="shared" si="29"/>
        <v>1928.745141443582</v>
      </c>
      <c r="M70" t="s">
        <v>16</v>
      </c>
    </row>
    <row r="71" spans="1:18" x14ac:dyDescent="0.4">
      <c r="A71">
        <v>177</v>
      </c>
      <c r="B71">
        <v>829.65407100000004</v>
      </c>
      <c r="C71">
        <v>131.57562899999999</v>
      </c>
      <c r="D71">
        <v>843.58712600000001</v>
      </c>
      <c r="E71">
        <v>119.81368399999999</v>
      </c>
      <c r="F71">
        <f t="shared" si="24"/>
        <v>13.933054999999968</v>
      </c>
      <c r="G71">
        <f t="shared" si="25"/>
        <v>-11.761944999999997</v>
      </c>
      <c r="H71" t="s">
        <v>23</v>
      </c>
      <c r="I71">
        <f t="shared" si="26"/>
        <v>84.08047945940352</v>
      </c>
      <c r="J71">
        <f t="shared" si="27"/>
        <v>9</v>
      </c>
      <c r="K71">
        <f t="shared" si="28"/>
        <v>1984.8506626482144</v>
      </c>
      <c r="L71">
        <f t="shared" si="29"/>
        <v>2242.1461189174274</v>
      </c>
      <c r="M71" t="s">
        <v>16</v>
      </c>
    </row>
    <row r="72" spans="1:18" x14ac:dyDescent="0.4">
      <c r="A72">
        <v>186</v>
      </c>
      <c r="B72">
        <v>839.346631</v>
      </c>
      <c r="C72">
        <v>156.79188500000001</v>
      </c>
      <c r="D72">
        <v>856.13552900000002</v>
      </c>
      <c r="E72">
        <v>172.953982</v>
      </c>
      <c r="F72">
        <f t="shared" si="24"/>
        <v>16.788898000000017</v>
      </c>
      <c r="G72">
        <f t="shared" si="25"/>
        <v>16.162096999999989</v>
      </c>
      <c r="H72" t="s">
        <v>22</v>
      </c>
      <c r="I72">
        <f t="shared" si="26"/>
        <v>92.029886684296585</v>
      </c>
      <c r="J72">
        <f t="shared" si="27"/>
        <v>11</v>
      </c>
      <c r="K72">
        <f t="shared" si="28"/>
        <v>2172.5088004161821</v>
      </c>
      <c r="L72">
        <f t="shared" si="29"/>
        <v>2007.9248003846528</v>
      </c>
      <c r="M72" t="s">
        <v>16</v>
      </c>
    </row>
    <row r="73" spans="1:18" x14ac:dyDescent="0.4">
      <c r="A73">
        <v>197</v>
      </c>
      <c r="B73">
        <v>864.13058999999998</v>
      </c>
      <c r="C73">
        <v>175.572282</v>
      </c>
      <c r="D73">
        <v>875.80040899999995</v>
      </c>
      <c r="E73">
        <v>162.55708000000001</v>
      </c>
      <c r="F73">
        <f t="shared" si="24"/>
        <v>11.669818999999961</v>
      </c>
      <c r="G73">
        <f t="shared" si="25"/>
        <v>-13.015201999999988</v>
      </c>
      <c r="H73" t="s">
        <v>23</v>
      </c>
      <c r="I73">
        <f t="shared" si="26"/>
        <v>93.702753828091289</v>
      </c>
      <c r="J73">
        <f t="shared" si="27"/>
        <v>10</v>
      </c>
      <c r="K73">
        <f t="shared" si="28"/>
        <v>2211.999434630352</v>
      </c>
      <c r="L73">
        <f t="shared" si="29"/>
        <v>2248.8660918741912</v>
      </c>
      <c r="M73" t="s">
        <v>16</v>
      </c>
    </row>
    <row r="74" spans="1:18" x14ac:dyDescent="0.4">
      <c r="A74">
        <v>207</v>
      </c>
      <c r="B74">
        <v>880.35893199999998</v>
      </c>
      <c r="C74">
        <v>198.92832799999999</v>
      </c>
      <c r="D74">
        <v>894.94620599999996</v>
      </c>
      <c r="E74">
        <v>213.81557799999999</v>
      </c>
      <c r="F74">
        <f t="shared" si="24"/>
        <v>14.587273999999979</v>
      </c>
      <c r="G74">
        <f t="shared" si="25"/>
        <v>14.887249999999995</v>
      </c>
      <c r="H74" t="s">
        <v>22</v>
      </c>
      <c r="I74">
        <f t="shared" si="26"/>
        <v>79.45407774430646</v>
      </c>
      <c r="J74">
        <f t="shared" si="27"/>
        <v>10</v>
      </c>
      <c r="K74">
        <f t="shared" si="28"/>
        <v>1875.6372451114969</v>
      </c>
      <c r="L74">
        <f t="shared" si="29"/>
        <v>1906.897865863355</v>
      </c>
      <c r="M74" t="s">
        <v>16</v>
      </c>
    </row>
    <row r="75" spans="1:18" x14ac:dyDescent="0.4">
      <c r="A75">
        <v>217</v>
      </c>
      <c r="B75">
        <v>899.73989700000004</v>
      </c>
      <c r="C75">
        <v>212.937611</v>
      </c>
      <c r="D75">
        <v>914.73237300000005</v>
      </c>
      <c r="E75">
        <v>202.87410700000001</v>
      </c>
      <c r="F75">
        <f t="shared" si="24"/>
        <v>14.992476000000011</v>
      </c>
      <c r="G75">
        <f t="shared" si="25"/>
        <v>-10.063503999999995</v>
      </c>
      <c r="H75" t="s">
        <v>23</v>
      </c>
      <c r="I75">
        <f t="shared" si="26"/>
        <v>79.874096564068196</v>
      </c>
      <c r="J75">
        <f t="shared" si="27"/>
        <v>10</v>
      </c>
      <c r="K75">
        <f t="shared" si="28"/>
        <v>1885.552443479643</v>
      </c>
      <c r="L75">
        <f t="shared" si="29"/>
        <v>1916.9783175376367</v>
      </c>
      <c r="M75" t="s">
        <v>16</v>
      </c>
    </row>
    <row r="76" spans="1:18" x14ac:dyDescent="0.4">
      <c r="A76">
        <v>227</v>
      </c>
      <c r="B76">
        <v>917.97398999999996</v>
      </c>
      <c r="C76">
        <v>238.769913</v>
      </c>
      <c r="D76">
        <v>931.66981899999996</v>
      </c>
      <c r="E76">
        <v>252.95390699999999</v>
      </c>
      <c r="F76">
        <f t="shared" si="24"/>
        <v>13.695829000000003</v>
      </c>
      <c r="G76">
        <f t="shared" si="25"/>
        <v>14.183993999999984</v>
      </c>
      <c r="H76" t="s">
        <v>22</v>
      </c>
      <c r="I76">
        <f t="shared" si="26"/>
        <v>84.51844208097998</v>
      </c>
      <c r="J76">
        <f t="shared" si="27"/>
        <v>11</v>
      </c>
      <c r="K76">
        <f t="shared" si="28"/>
        <v>1995.1894524034622</v>
      </c>
      <c r="L76">
        <f t="shared" si="29"/>
        <v>1844.0387363122907</v>
      </c>
      <c r="M76" t="s">
        <v>16</v>
      </c>
    </row>
    <row r="77" spans="1:18" x14ac:dyDescent="0.4">
      <c r="A77">
        <v>238</v>
      </c>
      <c r="B77">
        <v>943.82588099999998</v>
      </c>
      <c r="C77">
        <v>250.25974099999999</v>
      </c>
      <c r="D77">
        <v>957.76483099999996</v>
      </c>
      <c r="E77">
        <v>239.16611399999999</v>
      </c>
      <c r="F77">
        <f t="shared" si="24"/>
        <v>13.938949999999977</v>
      </c>
      <c r="G77">
        <f t="shared" si="25"/>
        <v>-11.093626999999998</v>
      </c>
      <c r="H77" t="s">
        <v>23</v>
      </c>
      <c r="I77">
        <f t="shared" si="26"/>
        <v>82.284470781843908</v>
      </c>
      <c r="J77">
        <f t="shared" si="27"/>
        <v>9</v>
      </c>
      <c r="K77">
        <f t="shared" si="28"/>
        <v>1942.4530807517253</v>
      </c>
      <c r="L77">
        <f t="shared" si="29"/>
        <v>2194.2525541825044</v>
      </c>
      <c r="M77" t="s">
        <v>16</v>
      </c>
    </row>
    <row r="78" spans="1:18" x14ac:dyDescent="0.4">
      <c r="A78">
        <v>247</v>
      </c>
      <c r="B78">
        <v>960.47778800000003</v>
      </c>
      <c r="C78">
        <v>272.13305800000001</v>
      </c>
      <c r="D78">
        <v>974.66886499999998</v>
      </c>
      <c r="E78">
        <v>285.72715299999999</v>
      </c>
      <c r="F78">
        <f t="shared" si="24"/>
        <v>14.19107699999995</v>
      </c>
      <c r="G78">
        <f t="shared" si="25"/>
        <v>13.594094999999982</v>
      </c>
      <c r="H78" t="s">
        <v>22</v>
      </c>
      <c r="I78">
        <f t="shared" si="26"/>
        <v>84.932896460808351</v>
      </c>
      <c r="J78">
        <f t="shared" si="27"/>
        <v>11</v>
      </c>
      <c r="K78">
        <f t="shared" si="28"/>
        <v>2004.9732935010497</v>
      </c>
      <c r="L78">
        <f t="shared" si="29"/>
        <v>1853.0813773267278</v>
      </c>
      <c r="M78" t="s">
        <v>16</v>
      </c>
    </row>
    <row r="79" spans="1:18" x14ac:dyDescent="0.4">
      <c r="A79">
        <v>258</v>
      </c>
      <c r="B79">
        <v>990.08455200000003</v>
      </c>
      <c r="C79">
        <v>283.54364500000003</v>
      </c>
      <c r="D79">
        <v>1003.699341</v>
      </c>
      <c r="E79">
        <v>271.64000800000002</v>
      </c>
      <c r="F79">
        <f t="shared" si="24"/>
        <v>13.614788999999973</v>
      </c>
      <c r="G79">
        <f t="shared" si="25"/>
        <v>-11.903637000000003</v>
      </c>
      <c r="H79" t="s">
        <v>23</v>
      </c>
      <c r="I79">
        <f t="shared" si="26"/>
        <v>70.850108969357905</v>
      </c>
      <c r="J79">
        <f t="shared" si="27"/>
        <v>10</v>
      </c>
      <c r="K79">
        <f t="shared" si="28"/>
        <v>1672.5271625553344</v>
      </c>
      <c r="L79">
        <f t="shared" si="29"/>
        <v>1700.4026152645897</v>
      </c>
      <c r="M79" t="s">
        <v>16</v>
      </c>
    </row>
    <row r="80" spans="1:18" x14ac:dyDescent="0.4">
      <c r="A80">
        <v>268</v>
      </c>
      <c r="B80">
        <v>1006.820442</v>
      </c>
      <c r="C80">
        <v>308.304194</v>
      </c>
      <c r="D80">
        <v>1024.173094</v>
      </c>
      <c r="E80">
        <v>318.19650000000001</v>
      </c>
      <c r="F80">
        <f t="shared" si="24"/>
        <v>17.352652000000035</v>
      </c>
      <c r="G80">
        <f t="shared" si="25"/>
        <v>9.8923060000000191</v>
      </c>
      <c r="M80" t="s">
        <v>16</v>
      </c>
    </row>
    <row r="82" spans="1:18" x14ac:dyDescent="0.4">
      <c r="A82">
        <v>395</v>
      </c>
      <c r="B82">
        <v>870.00531000000001</v>
      </c>
      <c r="C82">
        <v>294.566148</v>
      </c>
      <c r="D82">
        <v>861.992392</v>
      </c>
      <c r="E82">
        <v>293.43375500000002</v>
      </c>
      <c r="F82">
        <f t="shared" ref="F82:F96" si="30">D82-B82</f>
        <v>-8.0129180000000133</v>
      </c>
      <c r="G82">
        <f t="shared" ref="G82:G96" si="31">E82-C82</f>
        <v>-1.1323929999999791</v>
      </c>
      <c r="H82" t="s">
        <v>23</v>
      </c>
      <c r="I82">
        <f t="shared" ref="I82:I95" si="32">DEGREES(ACOS(SUMPRODUCT(F82:G82,F83:G83)/SQRT(SUMSQ(F82:G82))/SQRT(SUMSQ(F83:G83))))</f>
        <v>48.077894914459783</v>
      </c>
      <c r="J82">
        <f t="shared" ref="J82:J95" si="33">A83-A82</f>
        <v>11</v>
      </c>
      <c r="K82">
        <f t="shared" ref="K82:K95" si="34">I82/((1/$Q$82)/2)</f>
        <v>979.04076916718111</v>
      </c>
      <c r="L82">
        <f t="shared" ref="L82:L95" si="35">I82/(J82/240)</f>
        <v>1048.9722526791227</v>
      </c>
      <c r="M82" t="s">
        <v>17</v>
      </c>
      <c r="N82">
        <f>AVERAGE(I82:I95)</f>
        <v>80.652103353953024</v>
      </c>
      <c r="O82">
        <f>N82/(1/Q82*0.5)</f>
        <v>1642.3701046623162</v>
      </c>
      <c r="P82">
        <f>COUNT(I82:I95)/2</f>
        <v>7</v>
      </c>
      <c r="Q82">
        <f>P82/(SUM(J82:J95)/240)</f>
        <v>10.181818181818182</v>
      </c>
      <c r="R82">
        <v>240</v>
      </c>
    </row>
    <row r="83" spans="1:18" x14ac:dyDescent="0.4">
      <c r="A83">
        <v>406</v>
      </c>
      <c r="B83">
        <v>864.15658499999995</v>
      </c>
      <c r="C83">
        <v>304.40509400000002</v>
      </c>
      <c r="D83">
        <v>855.25247899999999</v>
      </c>
      <c r="E83">
        <v>311.88555300000002</v>
      </c>
      <c r="F83">
        <f t="shared" si="30"/>
        <v>-8.9041059999999561</v>
      </c>
      <c r="G83">
        <f t="shared" si="31"/>
        <v>7.4804589999999962</v>
      </c>
      <c r="H83" t="s">
        <v>22</v>
      </c>
      <c r="I83">
        <f t="shared" si="32"/>
        <v>64.579156978742475</v>
      </c>
      <c r="J83">
        <f t="shared" si="33"/>
        <v>12</v>
      </c>
      <c r="K83">
        <f t="shared" si="34"/>
        <v>1315.0664693853014</v>
      </c>
      <c r="L83">
        <f t="shared" si="35"/>
        <v>1291.5831395748494</v>
      </c>
      <c r="M83" t="s">
        <v>17</v>
      </c>
    </row>
    <row r="84" spans="1:18" x14ac:dyDescent="0.4">
      <c r="A84">
        <v>418</v>
      </c>
      <c r="B84">
        <v>860.68311500000004</v>
      </c>
      <c r="C84">
        <v>305.88314200000002</v>
      </c>
      <c r="D84">
        <v>855.86005799999998</v>
      </c>
      <c r="E84">
        <v>303.68056300000001</v>
      </c>
      <c r="F84">
        <f t="shared" si="30"/>
        <v>-4.8230570000000625</v>
      </c>
      <c r="G84">
        <f t="shared" si="31"/>
        <v>-2.2025790000000143</v>
      </c>
      <c r="H84" t="s">
        <v>23</v>
      </c>
      <c r="I84">
        <f t="shared" si="32"/>
        <v>77.464712282761681</v>
      </c>
      <c r="J84">
        <f t="shared" si="33"/>
        <v>12</v>
      </c>
      <c r="K84">
        <f t="shared" si="34"/>
        <v>1577.4632319398743</v>
      </c>
      <c r="L84">
        <f t="shared" si="35"/>
        <v>1549.2942456552335</v>
      </c>
      <c r="M84" t="s">
        <v>17</v>
      </c>
    </row>
    <row r="85" spans="1:18" x14ac:dyDescent="0.4">
      <c r="A85">
        <v>430</v>
      </c>
      <c r="B85">
        <v>856.06617100000005</v>
      </c>
      <c r="C85">
        <v>317.72720199999998</v>
      </c>
      <c r="D85">
        <v>851.44922799999995</v>
      </c>
      <c r="E85">
        <v>323.83624300000002</v>
      </c>
      <c r="F85">
        <f t="shared" si="30"/>
        <v>-4.6169430000001057</v>
      </c>
      <c r="G85">
        <f t="shared" si="31"/>
        <v>6.1090410000000475</v>
      </c>
      <c r="H85" t="s">
        <v>22</v>
      </c>
      <c r="I85">
        <f t="shared" si="32"/>
        <v>80.614475750430557</v>
      </c>
      <c r="J85">
        <f t="shared" si="33"/>
        <v>13</v>
      </c>
      <c r="K85">
        <f t="shared" si="34"/>
        <v>1641.6038698269497</v>
      </c>
      <c r="L85">
        <f t="shared" si="35"/>
        <v>1488.2672446233332</v>
      </c>
      <c r="M85" t="s">
        <v>17</v>
      </c>
    </row>
    <row r="86" spans="1:18" x14ac:dyDescent="0.4">
      <c r="A86">
        <v>443</v>
      </c>
      <c r="B86">
        <v>851.16066899999998</v>
      </c>
      <c r="C86">
        <v>318.350573</v>
      </c>
      <c r="D86">
        <v>846.17272000000003</v>
      </c>
      <c r="E86">
        <v>315.73241300000001</v>
      </c>
      <c r="F86">
        <f t="shared" si="30"/>
        <v>-4.9879489999999578</v>
      </c>
      <c r="G86">
        <f t="shared" si="31"/>
        <v>-2.6181599999999889</v>
      </c>
      <c r="H86" t="s">
        <v>23</v>
      </c>
      <c r="I86">
        <f t="shared" si="32"/>
        <v>101.46321067942561</v>
      </c>
      <c r="J86">
        <f t="shared" si="33"/>
        <v>11</v>
      </c>
      <c r="K86">
        <f t="shared" si="34"/>
        <v>2066.1599265628488</v>
      </c>
      <c r="L86">
        <f t="shared" si="35"/>
        <v>2213.7427784601955</v>
      </c>
      <c r="M86" t="s">
        <v>17</v>
      </c>
    </row>
    <row r="87" spans="1:18" x14ac:dyDescent="0.4">
      <c r="A87">
        <v>454</v>
      </c>
      <c r="B87">
        <v>845.21620499999995</v>
      </c>
      <c r="C87">
        <v>334.81269200000003</v>
      </c>
      <c r="D87">
        <v>850.08964600000002</v>
      </c>
      <c r="E87">
        <v>328.82832500000001</v>
      </c>
      <c r="F87">
        <f t="shared" si="30"/>
        <v>4.8734410000000707</v>
      </c>
      <c r="G87">
        <f t="shared" si="31"/>
        <v>-5.9843670000000202</v>
      </c>
      <c r="H87" t="s">
        <v>22</v>
      </c>
      <c r="I87">
        <f t="shared" si="32"/>
        <v>102.60401330178095</v>
      </c>
      <c r="J87">
        <f t="shared" si="33"/>
        <v>12</v>
      </c>
      <c r="K87">
        <f t="shared" si="34"/>
        <v>2089.3908163271758</v>
      </c>
      <c r="L87">
        <f t="shared" si="35"/>
        <v>2052.0802660356189</v>
      </c>
      <c r="M87" t="s">
        <v>17</v>
      </c>
    </row>
    <row r="88" spans="1:18" x14ac:dyDescent="0.4">
      <c r="A88">
        <v>466</v>
      </c>
      <c r="B88">
        <v>845.436059</v>
      </c>
      <c r="C88">
        <v>328.12645500000002</v>
      </c>
      <c r="D88">
        <v>841.14889700000003</v>
      </c>
      <c r="E88">
        <v>325.983903</v>
      </c>
      <c r="F88">
        <f t="shared" si="30"/>
        <v>-4.2871619999999666</v>
      </c>
      <c r="G88">
        <f t="shared" si="31"/>
        <v>-2.1425520000000233</v>
      </c>
      <c r="H88" t="s">
        <v>23</v>
      </c>
      <c r="I88">
        <f t="shared" si="32"/>
        <v>79.143068342448288</v>
      </c>
      <c r="J88">
        <f t="shared" si="33"/>
        <v>12</v>
      </c>
      <c r="K88">
        <f t="shared" si="34"/>
        <v>1611.640664428038</v>
      </c>
      <c r="L88">
        <f t="shared" si="35"/>
        <v>1582.8613668489656</v>
      </c>
      <c r="M88" t="s">
        <v>17</v>
      </c>
    </row>
    <row r="89" spans="1:18" x14ac:dyDescent="0.4">
      <c r="A89">
        <v>478</v>
      </c>
      <c r="B89">
        <v>844.92306599999995</v>
      </c>
      <c r="C89">
        <v>339.98436700000002</v>
      </c>
      <c r="D89">
        <v>840.23283700000002</v>
      </c>
      <c r="E89">
        <v>346.11649599999998</v>
      </c>
      <c r="F89">
        <f t="shared" si="30"/>
        <v>-4.6902289999999311</v>
      </c>
      <c r="G89">
        <f t="shared" si="31"/>
        <v>6.1321289999999635</v>
      </c>
      <c r="H89" t="s">
        <v>22</v>
      </c>
      <c r="I89">
        <f t="shared" si="32"/>
        <v>83.886940567648395</v>
      </c>
      <c r="J89">
        <f t="shared" si="33"/>
        <v>11</v>
      </c>
      <c r="K89">
        <f t="shared" si="34"/>
        <v>1708.2431533775673</v>
      </c>
      <c r="L89">
        <f t="shared" si="35"/>
        <v>1830.2605214759651</v>
      </c>
      <c r="M89" t="s">
        <v>17</v>
      </c>
    </row>
    <row r="90" spans="1:18" x14ac:dyDescent="0.4">
      <c r="A90">
        <v>489</v>
      </c>
      <c r="B90">
        <v>843.640581</v>
      </c>
      <c r="C90">
        <v>339.57802099999998</v>
      </c>
      <c r="D90">
        <v>838.84042499999998</v>
      </c>
      <c r="E90">
        <v>336.659719</v>
      </c>
      <c r="F90">
        <f t="shared" si="30"/>
        <v>-4.8001560000000154</v>
      </c>
      <c r="G90">
        <f t="shared" si="31"/>
        <v>-2.9183019999999829</v>
      </c>
      <c r="H90" t="s">
        <v>23</v>
      </c>
      <c r="I90">
        <f t="shared" si="32"/>
        <v>83.064216128540565</v>
      </c>
      <c r="J90">
        <f t="shared" si="33"/>
        <v>12</v>
      </c>
      <c r="K90">
        <f t="shared" si="34"/>
        <v>1691.4894920720988</v>
      </c>
      <c r="L90">
        <f t="shared" si="35"/>
        <v>1661.2843225708111</v>
      </c>
      <c r="M90" t="s">
        <v>17</v>
      </c>
    </row>
    <row r="91" spans="1:18" x14ac:dyDescent="0.4">
      <c r="A91">
        <v>501</v>
      </c>
      <c r="B91">
        <v>844.13896399999999</v>
      </c>
      <c r="C91">
        <v>351.79099200000002</v>
      </c>
      <c r="D91">
        <v>839.61159099999998</v>
      </c>
      <c r="E91">
        <v>357.53729800000002</v>
      </c>
      <c r="F91">
        <f t="shared" si="30"/>
        <v>-4.5273730000000114</v>
      </c>
      <c r="G91">
        <f t="shared" si="31"/>
        <v>5.7463060000000041</v>
      </c>
      <c r="H91" t="s">
        <v>22</v>
      </c>
      <c r="I91">
        <f t="shared" si="32"/>
        <v>75.813874581566054</v>
      </c>
      <c r="J91">
        <f t="shared" si="33"/>
        <v>12</v>
      </c>
      <c r="K91">
        <f t="shared" si="34"/>
        <v>1543.8461732973451</v>
      </c>
      <c r="L91">
        <f t="shared" si="35"/>
        <v>1516.277491631321</v>
      </c>
      <c r="M91" t="s">
        <v>17</v>
      </c>
    </row>
    <row r="92" spans="1:18" x14ac:dyDescent="0.4">
      <c r="A92">
        <v>513</v>
      </c>
      <c r="B92">
        <v>842.08698900000002</v>
      </c>
      <c r="C92">
        <v>350.37904200000003</v>
      </c>
      <c r="D92">
        <v>838.11332400000003</v>
      </c>
      <c r="E92">
        <v>348.60589700000003</v>
      </c>
      <c r="F92">
        <f t="shared" si="30"/>
        <v>-3.9736649999999827</v>
      </c>
      <c r="G92">
        <f t="shared" si="31"/>
        <v>-1.7731449999999995</v>
      </c>
      <c r="H92" t="s">
        <v>23</v>
      </c>
      <c r="I92">
        <f t="shared" si="32"/>
        <v>73.260866757390161</v>
      </c>
      <c r="J92">
        <f t="shared" si="33"/>
        <v>12</v>
      </c>
      <c r="K92">
        <f t="shared" si="34"/>
        <v>1491.8576503323088</v>
      </c>
      <c r="L92">
        <f t="shared" si="35"/>
        <v>1465.2173351478032</v>
      </c>
      <c r="M92" t="s">
        <v>17</v>
      </c>
    </row>
    <row r="93" spans="1:18" x14ac:dyDescent="0.4">
      <c r="A93">
        <v>525</v>
      </c>
      <c r="B93">
        <v>843.454973</v>
      </c>
      <c r="C93">
        <v>362.56121100000001</v>
      </c>
      <c r="D93">
        <v>838.01561000000004</v>
      </c>
      <c r="E93">
        <v>368.86572899999999</v>
      </c>
      <c r="F93">
        <f t="shared" si="30"/>
        <v>-5.4393629999999575</v>
      </c>
      <c r="G93">
        <f t="shared" si="31"/>
        <v>6.3045179999999732</v>
      </c>
      <c r="H93" t="s">
        <v>22</v>
      </c>
      <c r="I93">
        <f t="shared" si="32"/>
        <v>84.818194323774492</v>
      </c>
      <c r="J93">
        <f t="shared" si="33"/>
        <v>12</v>
      </c>
      <c r="K93">
        <f t="shared" si="34"/>
        <v>1727.2068662295897</v>
      </c>
      <c r="L93">
        <f t="shared" si="35"/>
        <v>1696.3638864754898</v>
      </c>
      <c r="M93" t="s">
        <v>17</v>
      </c>
    </row>
    <row r="94" spans="1:18" x14ac:dyDescent="0.4">
      <c r="A94">
        <v>537</v>
      </c>
      <c r="B94">
        <v>844.85552700000005</v>
      </c>
      <c r="C94">
        <v>362.06867</v>
      </c>
      <c r="D94">
        <v>841.37042699999995</v>
      </c>
      <c r="E94">
        <v>359.57313199999999</v>
      </c>
      <c r="F94">
        <f t="shared" si="30"/>
        <v>-3.4851000000001022</v>
      </c>
      <c r="G94">
        <f t="shared" si="31"/>
        <v>-2.4955380000000105</v>
      </c>
      <c r="H94" t="s">
        <v>23</v>
      </c>
      <c r="I94">
        <f t="shared" si="32"/>
        <v>86.782052120174583</v>
      </c>
      <c r="J94">
        <f t="shared" si="33"/>
        <v>12</v>
      </c>
      <c r="K94">
        <f t="shared" si="34"/>
        <v>1767.1981522653734</v>
      </c>
      <c r="L94">
        <f t="shared" si="35"/>
        <v>1735.6410424034916</v>
      </c>
      <c r="M94" t="s">
        <v>17</v>
      </c>
    </row>
    <row r="95" spans="1:18" x14ac:dyDescent="0.4">
      <c r="A95">
        <v>549</v>
      </c>
      <c r="B95">
        <v>845.63723200000004</v>
      </c>
      <c r="C95">
        <v>372.54336499999999</v>
      </c>
      <c r="D95">
        <v>840.458438</v>
      </c>
      <c r="E95">
        <v>378.97922699999998</v>
      </c>
      <c r="F95">
        <f t="shared" si="30"/>
        <v>-5.178794000000039</v>
      </c>
      <c r="G95">
        <f t="shared" si="31"/>
        <v>6.435861999999986</v>
      </c>
      <c r="H95" t="s">
        <v>22</v>
      </c>
      <c r="I95">
        <f t="shared" si="32"/>
        <v>87.556770226198509</v>
      </c>
      <c r="J95">
        <f t="shared" si="33"/>
        <v>11</v>
      </c>
      <c r="K95">
        <f t="shared" si="34"/>
        <v>1782.9742300607697</v>
      </c>
      <c r="L95">
        <f t="shared" si="35"/>
        <v>1910.3295322079675</v>
      </c>
      <c r="M95" t="s">
        <v>17</v>
      </c>
    </row>
    <row r="96" spans="1:18" x14ac:dyDescent="0.4">
      <c r="A96">
        <v>560</v>
      </c>
      <c r="B96">
        <v>846.23642299999995</v>
      </c>
      <c r="C96">
        <v>370.917641</v>
      </c>
      <c r="D96">
        <v>841.71990600000004</v>
      </c>
      <c r="E96">
        <v>367.59025600000001</v>
      </c>
      <c r="F96">
        <f t="shared" si="30"/>
        <v>-4.516516999999908</v>
      </c>
      <c r="G96">
        <f t="shared" si="31"/>
        <v>-3.3273849999999925</v>
      </c>
      <c r="M96" t="s">
        <v>17</v>
      </c>
    </row>
    <row r="98" spans="1:18" x14ac:dyDescent="0.4">
      <c r="A98">
        <v>234</v>
      </c>
      <c r="B98">
        <v>946.44934000000001</v>
      </c>
      <c r="C98">
        <v>415.40530100000001</v>
      </c>
      <c r="D98">
        <v>934.72924</v>
      </c>
      <c r="E98">
        <v>425.33261599999997</v>
      </c>
      <c r="F98">
        <f t="shared" ref="F98:F110" si="36">D98-B98</f>
        <v>-11.720100000000002</v>
      </c>
      <c r="G98">
        <f t="shared" ref="G98:G110" si="37">E98-C98</f>
        <v>9.9273149999999646</v>
      </c>
      <c r="H98" t="s">
        <v>22</v>
      </c>
      <c r="I98">
        <f t="shared" ref="I98:I109" si="38">DEGREES(ACOS(SUMPRODUCT(F98:G98,F99:G99)/SQRT(SUMSQ(F98:G98))/SQRT(SUMSQ(F99:G99))))</f>
        <v>83.962018754262743</v>
      </c>
      <c r="J98">
        <f t="shared" ref="J98:J109" si="39">A99-A98</f>
        <v>12</v>
      </c>
      <c r="K98">
        <f t="shared" ref="K98:K109" si="40">I98/((1/$Q$98)/2)</f>
        <v>1765.0409781918011</v>
      </c>
      <c r="L98">
        <f t="shared" ref="L98:L109" si="41">I98/(J98/240)</f>
        <v>1679.2403750852548</v>
      </c>
      <c r="M98" t="s">
        <v>18</v>
      </c>
      <c r="N98">
        <f>AVERAGE(I98:I109)</f>
        <v>81.83243903244913</v>
      </c>
      <c r="O98">
        <f>N98/(1/Q98*0.5)</f>
        <v>1720.2731709011207</v>
      </c>
      <c r="P98">
        <f>COUNT(I98:I109)/2</f>
        <v>6</v>
      </c>
      <c r="Q98">
        <f>P98/(SUM(J98:J109)/240)</f>
        <v>10.51094890510949</v>
      </c>
      <c r="R98">
        <v>240</v>
      </c>
    </row>
    <row r="99" spans="1:18" x14ac:dyDescent="0.4">
      <c r="A99">
        <v>246</v>
      </c>
      <c r="B99">
        <v>983.10963300000003</v>
      </c>
      <c r="C99">
        <v>419.61129399999999</v>
      </c>
      <c r="D99">
        <v>980.53899100000001</v>
      </c>
      <c r="E99">
        <v>417.15505200000001</v>
      </c>
      <c r="F99">
        <f t="shared" si="36"/>
        <v>-2.5706420000000207</v>
      </c>
      <c r="G99">
        <f t="shared" si="37"/>
        <v>-2.4562419999999747</v>
      </c>
      <c r="H99" t="s">
        <v>23</v>
      </c>
      <c r="I99">
        <f t="shared" si="38"/>
        <v>75.466411270616661</v>
      </c>
      <c r="J99">
        <f t="shared" si="39"/>
        <v>11</v>
      </c>
      <c r="K99">
        <f t="shared" si="40"/>
        <v>1586.4471858348616</v>
      </c>
      <c r="L99">
        <f t="shared" si="41"/>
        <v>1646.5398822679999</v>
      </c>
      <c r="M99" t="s">
        <v>18</v>
      </c>
    </row>
    <row r="100" spans="1:18" x14ac:dyDescent="0.4">
      <c r="A100">
        <v>257</v>
      </c>
      <c r="B100">
        <v>1015.265212</v>
      </c>
      <c r="C100">
        <v>429.254322</v>
      </c>
      <c r="D100">
        <v>1007.553285</v>
      </c>
      <c r="E100">
        <v>434.03035</v>
      </c>
      <c r="F100">
        <f t="shared" si="36"/>
        <v>-7.7119270000000597</v>
      </c>
      <c r="G100">
        <f t="shared" si="37"/>
        <v>4.7760279999999966</v>
      </c>
      <c r="H100" t="s">
        <v>22</v>
      </c>
      <c r="I100">
        <f t="shared" si="38"/>
        <v>74.039931877537938</v>
      </c>
      <c r="J100">
        <f t="shared" si="39"/>
        <v>12</v>
      </c>
      <c r="K100">
        <f t="shared" si="40"/>
        <v>1556.4598818051775</v>
      </c>
      <c r="L100">
        <f t="shared" si="41"/>
        <v>1480.7986375507587</v>
      </c>
      <c r="M100" t="s">
        <v>18</v>
      </c>
    </row>
    <row r="101" spans="1:18" x14ac:dyDescent="0.4">
      <c r="A101">
        <v>269</v>
      </c>
      <c r="B101">
        <v>1049.765938</v>
      </c>
      <c r="C101">
        <v>433.30257399999999</v>
      </c>
      <c r="D101">
        <v>1046.11292</v>
      </c>
      <c r="E101">
        <v>429.98209800000001</v>
      </c>
      <c r="F101">
        <f t="shared" si="36"/>
        <v>-3.6530179999999746</v>
      </c>
      <c r="G101">
        <f t="shared" si="37"/>
        <v>-3.3204759999999851</v>
      </c>
      <c r="H101" t="s">
        <v>23</v>
      </c>
      <c r="I101">
        <f t="shared" si="38"/>
        <v>70.491220714895348</v>
      </c>
      <c r="J101">
        <f t="shared" si="39"/>
        <v>10</v>
      </c>
      <c r="K101">
        <f t="shared" si="40"/>
        <v>1481.8592383861214</v>
      </c>
      <c r="L101">
        <f t="shared" si="41"/>
        <v>1691.7892971574884</v>
      </c>
      <c r="M101" t="s">
        <v>18</v>
      </c>
    </row>
    <row r="102" spans="1:18" x14ac:dyDescent="0.4">
      <c r="A102">
        <v>279</v>
      </c>
      <c r="B102">
        <v>1076.385792</v>
      </c>
      <c r="C102">
        <v>442.76709</v>
      </c>
      <c r="D102">
        <v>1067.64661</v>
      </c>
      <c r="E102">
        <v>447.4572</v>
      </c>
      <c r="F102">
        <f t="shared" si="36"/>
        <v>-8.739182000000028</v>
      </c>
      <c r="G102">
        <f t="shared" si="37"/>
        <v>4.6901100000000042</v>
      </c>
      <c r="H102" t="s">
        <v>22</v>
      </c>
      <c r="I102">
        <f t="shared" si="38"/>
        <v>79.267670686631263</v>
      </c>
      <c r="J102">
        <f t="shared" si="39"/>
        <v>11</v>
      </c>
      <c r="K102">
        <f t="shared" si="40"/>
        <v>1666.3568728284531</v>
      </c>
      <c r="L102">
        <f t="shared" si="41"/>
        <v>1729.4764513446821</v>
      </c>
      <c r="M102" t="s">
        <v>18</v>
      </c>
    </row>
    <row r="103" spans="1:18" x14ac:dyDescent="0.4">
      <c r="A103">
        <v>290</v>
      </c>
      <c r="B103">
        <v>1105.6925859999999</v>
      </c>
      <c r="C103">
        <v>445.80451599999998</v>
      </c>
      <c r="D103">
        <v>1103.1744659999999</v>
      </c>
      <c r="E103">
        <v>442.68975599999999</v>
      </c>
      <c r="F103">
        <f t="shared" si="36"/>
        <v>-2.5181199999999535</v>
      </c>
      <c r="G103">
        <f t="shared" si="37"/>
        <v>-3.1147599999999898</v>
      </c>
      <c r="H103" t="s">
        <v>23</v>
      </c>
      <c r="I103">
        <f t="shared" si="38"/>
        <v>85.023750183601763</v>
      </c>
      <c r="J103">
        <f t="shared" si="39"/>
        <v>12</v>
      </c>
      <c r="K103">
        <f t="shared" si="40"/>
        <v>1787.3605878012636</v>
      </c>
      <c r="L103">
        <f t="shared" si="41"/>
        <v>1700.4750036720352</v>
      </c>
      <c r="M103" t="s">
        <v>18</v>
      </c>
    </row>
    <row r="104" spans="1:18" x14ac:dyDescent="0.4">
      <c r="A104">
        <v>302</v>
      </c>
      <c r="B104">
        <v>1135.767486</v>
      </c>
      <c r="C104">
        <v>455.58007099999998</v>
      </c>
      <c r="D104">
        <v>1125.457449</v>
      </c>
      <c r="E104">
        <v>462.52838200000002</v>
      </c>
      <c r="F104">
        <f t="shared" si="36"/>
        <v>-10.310036999999966</v>
      </c>
      <c r="G104">
        <f t="shared" si="37"/>
        <v>6.9483110000000465</v>
      </c>
      <c r="H104" t="s">
        <v>22</v>
      </c>
      <c r="I104">
        <f t="shared" si="38"/>
        <v>78.66597008355491</v>
      </c>
      <c r="J104">
        <f t="shared" si="39"/>
        <v>11</v>
      </c>
      <c r="K104">
        <f t="shared" si="40"/>
        <v>1653.707984238235</v>
      </c>
      <c r="L104">
        <f t="shared" si="41"/>
        <v>1716.3484381866526</v>
      </c>
      <c r="M104" t="s">
        <v>18</v>
      </c>
    </row>
    <row r="105" spans="1:18" x14ac:dyDescent="0.4">
      <c r="A105">
        <v>313</v>
      </c>
      <c r="B105">
        <v>1159.2857730000001</v>
      </c>
      <c r="C105">
        <v>458.64691199999999</v>
      </c>
      <c r="D105">
        <v>1156.815165</v>
      </c>
      <c r="E105">
        <v>456.20302299999997</v>
      </c>
      <c r="F105">
        <f t="shared" si="36"/>
        <v>-2.4706080000000838</v>
      </c>
      <c r="G105">
        <f t="shared" si="37"/>
        <v>-2.4438890000000129</v>
      </c>
      <c r="H105" t="s">
        <v>23</v>
      </c>
      <c r="I105">
        <f t="shared" si="38"/>
        <v>84.062395109515677</v>
      </c>
      <c r="J105">
        <f t="shared" si="39"/>
        <v>12</v>
      </c>
      <c r="K105">
        <f t="shared" si="40"/>
        <v>1767.1510796744906</v>
      </c>
      <c r="L105">
        <f t="shared" si="41"/>
        <v>1681.2479021903134</v>
      </c>
      <c r="M105" t="s">
        <v>18</v>
      </c>
    </row>
    <row r="106" spans="1:18" x14ac:dyDescent="0.4">
      <c r="A106">
        <v>325</v>
      </c>
      <c r="B106">
        <v>1182.26439</v>
      </c>
      <c r="C106">
        <v>467.238204</v>
      </c>
      <c r="D106">
        <v>1175.464939</v>
      </c>
      <c r="E106">
        <v>472.81815</v>
      </c>
      <c r="F106">
        <f t="shared" si="36"/>
        <v>-6.7994510000000901</v>
      </c>
      <c r="G106">
        <f t="shared" si="37"/>
        <v>5.5799460000000067</v>
      </c>
      <c r="H106" t="s">
        <v>22</v>
      </c>
      <c r="I106">
        <f t="shared" si="38"/>
        <v>92.860824241781927</v>
      </c>
      <c r="J106">
        <f t="shared" si="39"/>
        <v>11</v>
      </c>
      <c r="K106">
        <f t="shared" si="40"/>
        <v>1952.1107577834453</v>
      </c>
      <c r="L106">
        <f t="shared" si="41"/>
        <v>2026.054347093424</v>
      </c>
      <c r="M106" t="s">
        <v>18</v>
      </c>
    </row>
    <row r="107" spans="1:18" x14ac:dyDescent="0.4">
      <c r="A107">
        <v>336</v>
      </c>
      <c r="B107">
        <v>1210.560242</v>
      </c>
      <c r="C107">
        <v>470.13466399999999</v>
      </c>
      <c r="D107">
        <v>1208.195215</v>
      </c>
      <c r="E107">
        <v>466.94003800000002</v>
      </c>
      <c r="F107">
        <f t="shared" si="36"/>
        <v>-2.3650270000000546</v>
      </c>
      <c r="G107">
        <f t="shared" si="37"/>
        <v>-3.1946259999999711</v>
      </c>
      <c r="H107" t="s">
        <v>23</v>
      </c>
      <c r="I107">
        <f t="shared" si="38"/>
        <v>90.819981115888936</v>
      </c>
      <c r="J107">
        <f t="shared" si="39"/>
        <v>12</v>
      </c>
      <c r="K107">
        <f t="shared" si="40"/>
        <v>1909.208362144235</v>
      </c>
      <c r="L107">
        <f t="shared" si="41"/>
        <v>1816.3996223177787</v>
      </c>
      <c r="M107" t="s">
        <v>18</v>
      </c>
    </row>
    <row r="108" spans="1:18" x14ac:dyDescent="0.4">
      <c r="A108">
        <v>348</v>
      </c>
      <c r="B108">
        <v>1238.198208</v>
      </c>
      <c r="C108">
        <v>484.062637</v>
      </c>
      <c r="D108">
        <v>1230.248975</v>
      </c>
      <c r="E108">
        <v>490.12558000000001</v>
      </c>
      <c r="F108">
        <f t="shared" si="36"/>
        <v>-7.9492330000000493</v>
      </c>
      <c r="G108">
        <f t="shared" si="37"/>
        <v>6.0629430000000184</v>
      </c>
      <c r="H108" t="s">
        <v>22</v>
      </c>
      <c r="I108">
        <f t="shared" si="38"/>
        <v>82.047310144148426</v>
      </c>
      <c r="J108">
        <f t="shared" si="39"/>
        <v>10</v>
      </c>
      <c r="K108">
        <f t="shared" si="40"/>
        <v>1724.7901694536315</v>
      </c>
      <c r="L108">
        <f t="shared" si="41"/>
        <v>1969.1354434595623</v>
      </c>
      <c r="M108" t="s">
        <v>18</v>
      </c>
    </row>
    <row r="109" spans="1:18" x14ac:dyDescent="0.4">
      <c r="A109">
        <v>358</v>
      </c>
      <c r="B109">
        <v>1260.028935</v>
      </c>
      <c r="C109">
        <v>484.90028100000001</v>
      </c>
      <c r="D109">
        <v>1255.7181579999999</v>
      </c>
      <c r="E109">
        <v>480.63228800000002</v>
      </c>
      <c r="F109">
        <f t="shared" si="36"/>
        <v>-4.3107770000001437</v>
      </c>
      <c r="G109">
        <f t="shared" si="37"/>
        <v>-4.2679929999999899</v>
      </c>
      <c r="H109" t="s">
        <v>23</v>
      </c>
      <c r="I109">
        <f t="shared" si="38"/>
        <v>85.28178420695383</v>
      </c>
      <c r="J109">
        <f t="shared" si="39"/>
        <v>13</v>
      </c>
      <c r="K109">
        <f t="shared" si="40"/>
        <v>1792.7849526717305</v>
      </c>
      <c r="L109">
        <f t="shared" si="41"/>
        <v>1574.4329392053014</v>
      </c>
      <c r="M109" t="s">
        <v>18</v>
      </c>
    </row>
    <row r="110" spans="1:18" x14ac:dyDescent="0.4">
      <c r="A110">
        <v>371</v>
      </c>
      <c r="B110">
        <v>1279.8031450000001</v>
      </c>
      <c r="C110">
        <v>497.38515699999999</v>
      </c>
      <c r="D110">
        <v>1269.599653</v>
      </c>
      <c r="E110">
        <v>506.12058100000002</v>
      </c>
      <c r="F110">
        <f t="shared" si="36"/>
        <v>-10.203492000000097</v>
      </c>
      <c r="G110">
        <f t="shared" si="37"/>
        <v>8.7354240000000232</v>
      </c>
      <c r="M110" t="s">
        <v>18</v>
      </c>
    </row>
    <row r="112" spans="1:18" x14ac:dyDescent="0.4">
      <c r="A112">
        <v>16</v>
      </c>
      <c r="B112">
        <v>87.186085000000006</v>
      </c>
      <c r="C112">
        <v>97.278846000000001</v>
      </c>
      <c r="D112">
        <v>99.344054999999997</v>
      </c>
      <c r="E112">
        <v>88.653634999999994</v>
      </c>
      <c r="F112">
        <f t="shared" ref="F112:F128" si="42">D112-B112</f>
        <v>12.157969999999992</v>
      </c>
      <c r="G112">
        <f t="shared" ref="G112:G128" si="43">E112-C112</f>
        <v>-8.6252110000000073</v>
      </c>
      <c r="H112" t="s">
        <v>23</v>
      </c>
      <c r="I112">
        <f t="shared" ref="I112:I127" si="44">DEGREES(ACOS(SUMPRODUCT(F112:G112,F113:G113)/SQRT(SUMSQ(F112:G112))/SQRT(SUMSQ(F113:G113))))</f>
        <v>54.142649442770647</v>
      </c>
      <c r="J112">
        <f t="shared" ref="J112:J127" si="45">A113-A112</f>
        <v>10</v>
      </c>
      <c r="K112">
        <f t="shared" ref="K112:K127" si="46">I112/((1/$Q$112)/2)</f>
        <v>1230.2235139659128</v>
      </c>
      <c r="L112">
        <f t="shared" ref="L112:L127" si="47">I112/(J112/240)</f>
        <v>1299.4235866264955</v>
      </c>
      <c r="M112" t="s">
        <v>19</v>
      </c>
      <c r="N112">
        <f>AVERAGE(I112:I127)</f>
        <v>65.391732260684293</v>
      </c>
      <c r="O112">
        <f>N112/(1/Q112*0.5)</f>
        <v>1485.8239756273827</v>
      </c>
      <c r="P112">
        <f>COUNT(I112:I127)/2</f>
        <v>8</v>
      </c>
      <c r="Q112">
        <f>P112/(SUM(J112:J127)/240)</f>
        <v>11.36094674556213</v>
      </c>
      <c r="R112">
        <v>240</v>
      </c>
    </row>
    <row r="113" spans="1:13" x14ac:dyDescent="0.4">
      <c r="A113">
        <v>26</v>
      </c>
      <c r="B113">
        <v>150.02428499999999</v>
      </c>
      <c r="C113">
        <v>117.96685100000001</v>
      </c>
      <c r="D113">
        <v>166.74149199999999</v>
      </c>
      <c r="E113">
        <v>123.65449</v>
      </c>
      <c r="F113">
        <f t="shared" si="42"/>
        <v>16.717207000000002</v>
      </c>
      <c r="G113">
        <f t="shared" si="43"/>
        <v>5.6876389999999901</v>
      </c>
      <c r="H113" t="s">
        <v>22</v>
      </c>
      <c r="I113">
        <f t="shared" si="44"/>
        <v>54.645830521668927</v>
      </c>
      <c r="J113">
        <f t="shared" si="45"/>
        <v>10</v>
      </c>
      <c r="K113">
        <f t="shared" si="46"/>
        <v>1241.6567408473886</v>
      </c>
      <c r="L113">
        <f t="shared" si="47"/>
        <v>1311.4999325200542</v>
      </c>
      <c r="M113" t="s">
        <v>19</v>
      </c>
    </row>
    <row r="114" spans="1:13" x14ac:dyDescent="0.4">
      <c r="A114">
        <v>36</v>
      </c>
      <c r="B114">
        <v>215.95797999999999</v>
      </c>
      <c r="C114">
        <v>123.535888</v>
      </c>
      <c r="D114">
        <v>226.41265799999999</v>
      </c>
      <c r="E114">
        <v>115.980148</v>
      </c>
      <c r="F114">
        <f t="shared" si="42"/>
        <v>10.454678000000001</v>
      </c>
      <c r="G114">
        <f t="shared" si="43"/>
        <v>-7.5557400000000001</v>
      </c>
      <c r="H114" t="s">
        <v>23</v>
      </c>
      <c r="I114">
        <f t="shared" si="44"/>
        <v>59.250583663389939</v>
      </c>
      <c r="J114">
        <f t="shared" si="45"/>
        <v>11</v>
      </c>
      <c r="K114">
        <f t="shared" si="46"/>
        <v>1346.2854512864933</v>
      </c>
      <c r="L114">
        <f t="shared" si="47"/>
        <v>1292.7400072012351</v>
      </c>
      <c r="M114" t="s">
        <v>19</v>
      </c>
    </row>
    <row r="115" spans="1:13" x14ac:dyDescent="0.4">
      <c r="A115">
        <v>47</v>
      </c>
      <c r="B115">
        <v>281.505292</v>
      </c>
      <c r="C115">
        <v>147.86981499999999</v>
      </c>
      <c r="D115">
        <v>296.658703</v>
      </c>
      <c r="E115">
        <v>154.42553100000001</v>
      </c>
      <c r="F115">
        <f t="shared" si="42"/>
        <v>15.153411000000006</v>
      </c>
      <c r="G115">
        <f t="shared" si="43"/>
        <v>6.5557160000000181</v>
      </c>
      <c r="H115" t="s">
        <v>22</v>
      </c>
      <c r="I115">
        <f t="shared" si="44"/>
        <v>57.439208127111236</v>
      </c>
      <c r="J115">
        <f t="shared" si="45"/>
        <v>12</v>
      </c>
      <c r="K115">
        <f t="shared" si="46"/>
        <v>1305.1275692787403</v>
      </c>
      <c r="L115">
        <f t="shared" si="47"/>
        <v>1148.7841625422247</v>
      </c>
      <c r="M115" t="s">
        <v>19</v>
      </c>
    </row>
    <row r="116" spans="1:13" x14ac:dyDescent="0.4">
      <c r="A116">
        <v>59</v>
      </c>
      <c r="B116">
        <v>359.43104299999999</v>
      </c>
      <c r="C116">
        <v>158.48966300000001</v>
      </c>
      <c r="D116">
        <v>370.15111300000001</v>
      </c>
      <c r="E116">
        <v>151.24668700000001</v>
      </c>
      <c r="F116">
        <f t="shared" si="42"/>
        <v>10.720070000000021</v>
      </c>
      <c r="G116">
        <f t="shared" si="43"/>
        <v>-7.2429759999999987</v>
      </c>
      <c r="H116" t="s">
        <v>23</v>
      </c>
      <c r="I116">
        <f t="shared" si="44"/>
        <v>60.402000293223594</v>
      </c>
      <c r="J116">
        <f t="shared" si="45"/>
        <v>10</v>
      </c>
      <c r="K116">
        <f t="shared" si="46"/>
        <v>1372.4478173134828</v>
      </c>
      <c r="L116">
        <f t="shared" si="47"/>
        <v>1449.6480070373664</v>
      </c>
      <c r="M116" t="s">
        <v>19</v>
      </c>
    </row>
    <row r="117" spans="1:13" x14ac:dyDescent="0.4">
      <c r="A117">
        <v>69</v>
      </c>
      <c r="B117">
        <v>419.29637000000002</v>
      </c>
      <c r="C117">
        <v>174.55589800000001</v>
      </c>
      <c r="D117">
        <v>433.914648</v>
      </c>
      <c r="E117">
        <v>181.79887400000001</v>
      </c>
      <c r="F117">
        <f t="shared" si="42"/>
        <v>14.618277999999975</v>
      </c>
      <c r="G117">
        <f t="shared" si="43"/>
        <v>7.2429759999999987</v>
      </c>
      <c r="H117" t="s">
        <v>22</v>
      </c>
      <c r="I117">
        <f t="shared" si="44"/>
        <v>59.867089065985802</v>
      </c>
      <c r="J117">
        <f t="shared" si="45"/>
        <v>11</v>
      </c>
      <c r="K117">
        <f t="shared" si="46"/>
        <v>1360.2936213809792</v>
      </c>
      <c r="L117">
        <f t="shared" si="47"/>
        <v>1306.1910341669629</v>
      </c>
      <c r="M117" t="s">
        <v>19</v>
      </c>
    </row>
    <row r="118" spans="1:13" x14ac:dyDescent="0.4">
      <c r="A118">
        <v>80</v>
      </c>
      <c r="B118">
        <v>488.12869799999999</v>
      </c>
      <c r="C118">
        <v>182.631484</v>
      </c>
      <c r="D118">
        <v>499.26643300000001</v>
      </c>
      <c r="E118">
        <v>175.25681800000001</v>
      </c>
      <c r="F118">
        <f t="shared" si="42"/>
        <v>11.137735000000021</v>
      </c>
      <c r="G118">
        <f t="shared" si="43"/>
        <v>-7.3746659999999906</v>
      </c>
      <c r="H118" t="s">
        <v>23</v>
      </c>
      <c r="I118">
        <f t="shared" si="44"/>
        <v>65.993419523554849</v>
      </c>
      <c r="J118">
        <f t="shared" si="45"/>
        <v>10</v>
      </c>
      <c r="K118">
        <f t="shared" si="46"/>
        <v>1499.4954495292934</v>
      </c>
      <c r="L118">
        <f t="shared" si="47"/>
        <v>1583.8420685653164</v>
      </c>
      <c r="M118" t="s">
        <v>19</v>
      </c>
    </row>
    <row r="119" spans="1:13" x14ac:dyDescent="0.4">
      <c r="A119">
        <v>90</v>
      </c>
      <c r="B119">
        <v>546.23054999999999</v>
      </c>
      <c r="C119">
        <v>200.014624</v>
      </c>
      <c r="D119">
        <v>560.70960600000001</v>
      </c>
      <c r="E119">
        <v>209.232956</v>
      </c>
      <c r="F119">
        <f t="shared" si="42"/>
        <v>14.479056000000014</v>
      </c>
      <c r="G119">
        <f t="shared" si="43"/>
        <v>9.2183320000000037</v>
      </c>
      <c r="H119" t="s">
        <v>22</v>
      </c>
      <c r="I119">
        <f t="shared" si="44"/>
        <v>63.199025162819716</v>
      </c>
      <c r="J119">
        <f t="shared" si="45"/>
        <v>11</v>
      </c>
      <c r="K119">
        <f t="shared" si="46"/>
        <v>1436.0015184924716</v>
      </c>
      <c r="L119">
        <f t="shared" si="47"/>
        <v>1378.8878217342485</v>
      </c>
      <c r="M119" t="s">
        <v>19</v>
      </c>
    </row>
    <row r="120" spans="1:13" x14ac:dyDescent="0.4">
      <c r="A120">
        <v>101</v>
      </c>
      <c r="B120">
        <v>612.83163000000002</v>
      </c>
      <c r="C120">
        <v>208.12425099999999</v>
      </c>
      <c r="D120">
        <v>622.81434100000001</v>
      </c>
      <c r="E120">
        <v>202.19330299999999</v>
      </c>
      <c r="F120">
        <f t="shared" si="42"/>
        <v>9.9827109999999948</v>
      </c>
      <c r="G120">
        <f t="shared" si="43"/>
        <v>-5.9309480000000008</v>
      </c>
      <c r="H120" t="s">
        <v>23</v>
      </c>
      <c r="I120">
        <f t="shared" si="44"/>
        <v>71.504735503070364</v>
      </c>
      <c r="J120">
        <f t="shared" si="45"/>
        <v>10</v>
      </c>
      <c r="K120">
        <f t="shared" si="46"/>
        <v>1624.7229842117763</v>
      </c>
      <c r="L120">
        <f t="shared" si="47"/>
        <v>1716.1136520736889</v>
      </c>
      <c r="M120" t="s">
        <v>19</v>
      </c>
    </row>
    <row r="121" spans="1:13" x14ac:dyDescent="0.4">
      <c r="A121">
        <v>111</v>
      </c>
      <c r="B121">
        <v>667.44778399999996</v>
      </c>
      <c r="C121">
        <v>223.26377600000001</v>
      </c>
      <c r="D121">
        <v>684.36064099999999</v>
      </c>
      <c r="E121">
        <v>237.85703000000001</v>
      </c>
      <c r="F121">
        <f t="shared" si="42"/>
        <v>16.912857000000031</v>
      </c>
      <c r="G121">
        <f t="shared" si="43"/>
        <v>14.593254000000002</v>
      </c>
      <c r="H121" t="s">
        <v>22</v>
      </c>
      <c r="I121">
        <f t="shared" si="44"/>
        <v>76.293011449729988</v>
      </c>
      <c r="J121">
        <f t="shared" si="45"/>
        <v>11</v>
      </c>
      <c r="K121">
        <f t="shared" si="46"/>
        <v>1733.5216802778884</v>
      </c>
      <c r="L121">
        <f t="shared" si="47"/>
        <v>1664.5747952668362</v>
      </c>
      <c r="M121" t="s">
        <v>19</v>
      </c>
    </row>
    <row r="122" spans="1:13" x14ac:dyDescent="0.4">
      <c r="A122">
        <v>122</v>
      </c>
      <c r="B122">
        <v>733.35947999999996</v>
      </c>
      <c r="C122">
        <v>232.23562100000001</v>
      </c>
      <c r="D122">
        <v>746.48642299999995</v>
      </c>
      <c r="E122">
        <v>222.87096600000001</v>
      </c>
      <c r="F122">
        <f t="shared" si="42"/>
        <v>13.126942999999983</v>
      </c>
      <c r="G122">
        <f t="shared" si="43"/>
        <v>-9.3646549999999991</v>
      </c>
      <c r="H122" t="s">
        <v>23</v>
      </c>
      <c r="I122">
        <f t="shared" si="44"/>
        <v>77.582919181046037</v>
      </c>
      <c r="J122">
        <f t="shared" si="45"/>
        <v>10</v>
      </c>
      <c r="K122">
        <f t="shared" si="46"/>
        <v>1762.8308263622293</v>
      </c>
      <c r="L122">
        <f t="shared" si="47"/>
        <v>1861.9900603451049</v>
      </c>
      <c r="M122" t="s">
        <v>19</v>
      </c>
    </row>
    <row r="123" spans="1:13" x14ac:dyDescent="0.4">
      <c r="A123">
        <v>132</v>
      </c>
      <c r="B123">
        <v>788.43397600000003</v>
      </c>
      <c r="C123">
        <v>248.25958600000001</v>
      </c>
      <c r="D123">
        <v>801.340915</v>
      </c>
      <c r="E123">
        <v>259.91337800000002</v>
      </c>
      <c r="F123">
        <f t="shared" si="42"/>
        <v>12.906938999999966</v>
      </c>
      <c r="G123">
        <f t="shared" si="43"/>
        <v>11.65379200000001</v>
      </c>
      <c r="H123" t="s">
        <v>22</v>
      </c>
      <c r="I123">
        <f t="shared" si="44"/>
        <v>79.36256165450807</v>
      </c>
      <c r="J123">
        <f t="shared" si="45"/>
        <v>12</v>
      </c>
      <c r="K123">
        <f t="shared" si="46"/>
        <v>1803.2676730965145</v>
      </c>
      <c r="L123">
        <f t="shared" si="47"/>
        <v>1587.2512330901613</v>
      </c>
      <c r="M123" t="s">
        <v>19</v>
      </c>
    </row>
    <row r="124" spans="1:13" x14ac:dyDescent="0.4">
      <c r="A124">
        <v>144</v>
      </c>
      <c r="B124">
        <v>857.66839500000003</v>
      </c>
      <c r="C124">
        <v>253.85152600000001</v>
      </c>
      <c r="D124">
        <v>871.03164000000004</v>
      </c>
      <c r="E124">
        <v>243.67758000000001</v>
      </c>
      <c r="F124">
        <f t="shared" si="42"/>
        <v>13.363245000000006</v>
      </c>
      <c r="G124">
        <f t="shared" si="43"/>
        <v>-10.173946000000001</v>
      </c>
      <c r="H124" t="s">
        <v>23</v>
      </c>
      <c r="I124">
        <f t="shared" si="44"/>
        <v>80.375047992387678</v>
      </c>
      <c r="J124">
        <f t="shared" si="45"/>
        <v>10</v>
      </c>
      <c r="K124">
        <f t="shared" si="46"/>
        <v>1826.2732798270335</v>
      </c>
      <c r="L124">
        <f t="shared" si="47"/>
        <v>1929.0011518173044</v>
      </c>
      <c r="M124" t="s">
        <v>19</v>
      </c>
    </row>
    <row r="125" spans="1:13" x14ac:dyDescent="0.4">
      <c r="A125">
        <v>154</v>
      </c>
      <c r="B125">
        <v>909.67675099999997</v>
      </c>
      <c r="C125">
        <v>266.42597799999999</v>
      </c>
      <c r="D125">
        <v>923.73773400000005</v>
      </c>
      <c r="E125">
        <v>279.58017100000001</v>
      </c>
      <c r="F125">
        <f t="shared" si="42"/>
        <v>14.060983000000078</v>
      </c>
      <c r="G125">
        <f t="shared" si="43"/>
        <v>13.154193000000021</v>
      </c>
      <c r="H125" t="s">
        <v>22</v>
      </c>
      <c r="I125">
        <f t="shared" si="44"/>
        <v>68.827930681613211</v>
      </c>
      <c r="J125">
        <f t="shared" si="45"/>
        <v>10</v>
      </c>
      <c r="K125">
        <f t="shared" si="46"/>
        <v>1563.9009101620989</v>
      </c>
      <c r="L125">
        <f t="shared" si="47"/>
        <v>1651.8703363587172</v>
      </c>
      <c r="M125" t="s">
        <v>19</v>
      </c>
    </row>
    <row r="126" spans="1:13" x14ac:dyDescent="0.4">
      <c r="A126">
        <v>164</v>
      </c>
      <c r="B126">
        <v>968.77923399999997</v>
      </c>
      <c r="C126">
        <v>272.56460199999998</v>
      </c>
      <c r="D126">
        <v>976.81408199999998</v>
      </c>
      <c r="E126">
        <v>268.69142299999999</v>
      </c>
      <c r="F126">
        <f t="shared" si="42"/>
        <v>8.0348480000000109</v>
      </c>
      <c r="G126">
        <f t="shared" si="43"/>
        <v>-3.8731789999999933</v>
      </c>
      <c r="H126" t="s">
        <v>23</v>
      </c>
      <c r="I126">
        <f t="shared" si="44"/>
        <v>53.54899223359314</v>
      </c>
      <c r="J126">
        <f t="shared" si="45"/>
        <v>10</v>
      </c>
      <c r="K126">
        <f t="shared" si="46"/>
        <v>1216.7344980887435</v>
      </c>
      <c r="L126">
        <f t="shared" si="47"/>
        <v>1285.1758136062354</v>
      </c>
      <c r="M126" t="s">
        <v>19</v>
      </c>
    </row>
    <row r="127" spans="1:13" x14ac:dyDescent="0.4">
      <c r="A127">
        <v>174</v>
      </c>
      <c r="B127">
        <v>1018.835866</v>
      </c>
      <c r="C127">
        <v>288.04648400000002</v>
      </c>
      <c r="D127">
        <v>1035.556251</v>
      </c>
      <c r="E127">
        <v>296.86688500000002</v>
      </c>
      <c r="F127">
        <f t="shared" si="42"/>
        <v>16.720384999999965</v>
      </c>
      <c r="G127">
        <f t="shared" si="43"/>
        <v>8.8204010000000039</v>
      </c>
      <c r="H127" t="s">
        <v>22</v>
      </c>
      <c r="I127">
        <f t="shared" si="44"/>
        <v>63.832711674475519</v>
      </c>
      <c r="J127">
        <f t="shared" si="45"/>
        <v>11</v>
      </c>
      <c r="K127">
        <f t="shared" si="46"/>
        <v>1450.4000759170767</v>
      </c>
      <c r="L127">
        <f t="shared" si="47"/>
        <v>1392.7137092612841</v>
      </c>
      <c r="M127" t="s">
        <v>19</v>
      </c>
    </row>
    <row r="128" spans="1:13" x14ac:dyDescent="0.4">
      <c r="A128">
        <v>185</v>
      </c>
      <c r="B128">
        <v>1082.9521130000001</v>
      </c>
      <c r="C128">
        <v>293.03457300000002</v>
      </c>
      <c r="D128">
        <v>1091.5695430000001</v>
      </c>
      <c r="E128">
        <v>286.769047</v>
      </c>
      <c r="F128">
        <f t="shared" si="42"/>
        <v>8.617430000000013</v>
      </c>
      <c r="G128">
        <f t="shared" si="43"/>
        <v>-6.2655260000000226</v>
      </c>
      <c r="M128" t="s">
        <v>19</v>
      </c>
    </row>
    <row r="130" spans="1:18" x14ac:dyDescent="0.4">
      <c r="A130">
        <v>204</v>
      </c>
      <c r="B130">
        <v>411.20320800000002</v>
      </c>
      <c r="C130">
        <v>412.73213900000002</v>
      </c>
      <c r="D130">
        <v>417.967533</v>
      </c>
      <c r="E130">
        <v>432.47020400000002</v>
      </c>
      <c r="F130">
        <f t="shared" ref="F130:F144" si="48">D130-B130</f>
        <v>6.7643249999999853</v>
      </c>
      <c r="G130">
        <f t="shared" ref="G130:G144" si="49">E130-C130</f>
        <v>19.738065000000006</v>
      </c>
      <c r="H130" t="s">
        <v>22</v>
      </c>
      <c r="I130">
        <f t="shared" ref="I130:I143" si="50">DEGREES(ACOS(SUMPRODUCT(F130:G130,F131:G131)/SQRT(SUMSQ(F130:G130))/SQRT(SUMSQ(F131:G131))))</f>
        <v>106.89166989094974</v>
      </c>
      <c r="J130">
        <f t="shared" ref="J130:J143" si="51">A131-A130</f>
        <v>9</v>
      </c>
      <c r="K130">
        <f t="shared" ref="K130:K143" si="52">I130/((1/$Q$130)/2)</f>
        <v>2805.9063346374305</v>
      </c>
      <c r="L130">
        <f t="shared" ref="L130:L143" si="53">I130/(J130/240)</f>
        <v>2850.4445304253268</v>
      </c>
      <c r="M130" t="s">
        <v>20</v>
      </c>
      <c r="N130">
        <f>AVERAGE(I130:I143)</f>
        <v>105.73747842401239</v>
      </c>
      <c r="O130">
        <f>N130/(1/Q130*0.5)</f>
        <v>2775.6088086303253</v>
      </c>
      <c r="P130">
        <f>COUNT(I130:I143)/2</f>
        <v>7</v>
      </c>
      <c r="Q130">
        <f>P130/(SUM(J130:J143)/240)</f>
        <v>13.125</v>
      </c>
      <c r="R130">
        <v>240</v>
      </c>
    </row>
    <row r="131" spans="1:18" x14ac:dyDescent="0.4">
      <c r="A131">
        <v>213</v>
      </c>
      <c r="B131">
        <v>408.09527500000002</v>
      </c>
      <c r="C131">
        <v>410.83944700000001</v>
      </c>
      <c r="D131">
        <v>415.59087899999997</v>
      </c>
      <c r="E131">
        <v>405.431758</v>
      </c>
      <c r="F131">
        <f t="shared" si="48"/>
        <v>7.4956039999999575</v>
      </c>
      <c r="G131">
        <f t="shared" si="49"/>
        <v>-5.4076890000000049</v>
      </c>
      <c r="H131" t="s">
        <v>23</v>
      </c>
      <c r="I131">
        <f t="shared" si="50"/>
        <v>108.30603929821515</v>
      </c>
      <c r="J131">
        <f t="shared" si="51"/>
        <v>10</v>
      </c>
      <c r="K131">
        <f t="shared" si="52"/>
        <v>2843.0335315781476</v>
      </c>
      <c r="L131">
        <f t="shared" si="53"/>
        <v>2599.3449431571639</v>
      </c>
      <c r="M131" t="s">
        <v>20</v>
      </c>
    </row>
    <row r="132" spans="1:18" x14ac:dyDescent="0.4">
      <c r="A132">
        <v>223</v>
      </c>
      <c r="B132">
        <v>395.754952</v>
      </c>
      <c r="C132">
        <v>412.10124200000001</v>
      </c>
      <c r="D132">
        <v>399.13711499999999</v>
      </c>
      <c r="E132">
        <v>422.82649199999997</v>
      </c>
      <c r="F132">
        <f t="shared" si="48"/>
        <v>3.3821629999999914</v>
      </c>
      <c r="G132">
        <f t="shared" si="49"/>
        <v>10.72524999999996</v>
      </c>
      <c r="H132" t="s">
        <v>22</v>
      </c>
      <c r="I132">
        <f t="shared" si="50"/>
        <v>86.126149158641198</v>
      </c>
      <c r="J132">
        <f t="shared" si="51"/>
        <v>8</v>
      </c>
      <c r="K132">
        <f t="shared" si="52"/>
        <v>2260.8114154143313</v>
      </c>
      <c r="L132">
        <f t="shared" si="53"/>
        <v>2583.7844747592358</v>
      </c>
      <c r="M132" t="s">
        <v>20</v>
      </c>
    </row>
    <row r="133" spans="1:18" x14ac:dyDescent="0.4">
      <c r="A133">
        <v>231</v>
      </c>
      <c r="B133">
        <v>391.45869199999999</v>
      </c>
      <c r="C133">
        <v>407.41457800000001</v>
      </c>
      <c r="D133">
        <v>402.61068699999998</v>
      </c>
      <c r="E133">
        <v>404.710733</v>
      </c>
      <c r="F133">
        <f t="shared" si="48"/>
        <v>11.151994999999999</v>
      </c>
      <c r="G133">
        <f t="shared" si="49"/>
        <v>-2.7038450000000012</v>
      </c>
      <c r="H133" t="s">
        <v>23</v>
      </c>
      <c r="I133">
        <f t="shared" si="50"/>
        <v>96.990046287110729</v>
      </c>
      <c r="J133">
        <f t="shared" si="51"/>
        <v>9</v>
      </c>
      <c r="K133">
        <f t="shared" si="52"/>
        <v>2545.9887150366562</v>
      </c>
      <c r="L133">
        <f t="shared" si="53"/>
        <v>2586.4012343229529</v>
      </c>
      <c r="M133" t="s">
        <v>20</v>
      </c>
    </row>
    <row r="134" spans="1:18" x14ac:dyDescent="0.4">
      <c r="A134">
        <v>240</v>
      </c>
      <c r="B134">
        <v>377.93004100000002</v>
      </c>
      <c r="C134">
        <v>407.41457800000001</v>
      </c>
      <c r="D134">
        <v>379.20977800000003</v>
      </c>
      <c r="E134">
        <v>418.410212</v>
      </c>
      <c r="F134">
        <f t="shared" si="48"/>
        <v>1.2797370000000114</v>
      </c>
      <c r="G134">
        <f t="shared" si="49"/>
        <v>10.995633999999995</v>
      </c>
      <c r="H134" t="s">
        <v>22</v>
      </c>
      <c r="I134">
        <f t="shared" si="50"/>
        <v>122.83571511351521</v>
      </c>
      <c r="J134">
        <f t="shared" si="51"/>
        <v>10</v>
      </c>
      <c r="K134">
        <f t="shared" si="52"/>
        <v>3224.4375217297738</v>
      </c>
      <c r="L134">
        <f t="shared" si="53"/>
        <v>2948.0571627243653</v>
      </c>
      <c r="M134" t="s">
        <v>20</v>
      </c>
    </row>
    <row r="135" spans="1:18" x14ac:dyDescent="0.4">
      <c r="A135">
        <v>250</v>
      </c>
      <c r="B135">
        <v>370.16020800000001</v>
      </c>
      <c r="C135">
        <v>402.99829799999998</v>
      </c>
      <c r="D135">
        <v>377.93004100000002</v>
      </c>
      <c r="E135">
        <v>396.5992</v>
      </c>
      <c r="F135">
        <f t="shared" si="48"/>
        <v>7.7698330000000055</v>
      </c>
      <c r="G135">
        <f t="shared" si="49"/>
        <v>-6.3990979999999809</v>
      </c>
      <c r="H135" t="s">
        <v>23</v>
      </c>
      <c r="I135">
        <f t="shared" si="50"/>
        <v>123.83245759511711</v>
      </c>
      <c r="J135">
        <f t="shared" si="51"/>
        <v>9</v>
      </c>
      <c r="K135">
        <f t="shared" si="52"/>
        <v>3250.6020118718238</v>
      </c>
      <c r="L135">
        <f t="shared" si="53"/>
        <v>3302.1988692031227</v>
      </c>
      <c r="M135" t="s">
        <v>20</v>
      </c>
    </row>
    <row r="136" spans="1:18" x14ac:dyDescent="0.4">
      <c r="A136">
        <v>259</v>
      </c>
      <c r="B136">
        <v>355.99168900000001</v>
      </c>
      <c r="C136">
        <v>402.63778600000001</v>
      </c>
      <c r="D136">
        <v>357.36283600000002</v>
      </c>
      <c r="E136">
        <v>416.51752099999999</v>
      </c>
      <c r="F136">
        <f t="shared" si="48"/>
        <v>1.3711470000000077</v>
      </c>
      <c r="G136">
        <f t="shared" si="49"/>
        <v>13.879734999999982</v>
      </c>
      <c r="H136" t="s">
        <v>22</v>
      </c>
      <c r="I136">
        <f t="shared" si="50"/>
        <v>122.54563218722861</v>
      </c>
      <c r="J136">
        <f t="shared" si="51"/>
        <v>9</v>
      </c>
      <c r="K136">
        <f t="shared" si="52"/>
        <v>3216.8228449147505</v>
      </c>
      <c r="L136">
        <f t="shared" si="53"/>
        <v>3267.8835249927629</v>
      </c>
      <c r="M136" t="s">
        <v>20</v>
      </c>
    </row>
    <row r="137" spans="1:18" x14ac:dyDescent="0.4">
      <c r="A137">
        <v>268</v>
      </c>
      <c r="B137">
        <v>349.775823</v>
      </c>
      <c r="C137">
        <v>398.76227499999999</v>
      </c>
      <c r="D137">
        <v>357.911295</v>
      </c>
      <c r="E137">
        <v>392.36317600000001</v>
      </c>
      <c r="F137">
        <f t="shared" si="48"/>
        <v>8.1354719999999929</v>
      </c>
      <c r="G137">
        <f t="shared" si="49"/>
        <v>-6.3990989999999783</v>
      </c>
      <c r="H137" t="s">
        <v>23</v>
      </c>
      <c r="I137">
        <f t="shared" si="50"/>
        <v>113.3026310258643</v>
      </c>
      <c r="J137">
        <f t="shared" si="51"/>
        <v>10</v>
      </c>
      <c r="K137">
        <f t="shared" si="52"/>
        <v>2974.1940644289375</v>
      </c>
      <c r="L137">
        <f t="shared" si="53"/>
        <v>2719.2631446207433</v>
      </c>
      <c r="M137" t="s">
        <v>20</v>
      </c>
    </row>
    <row r="138" spans="1:18" x14ac:dyDescent="0.4">
      <c r="A138">
        <v>278</v>
      </c>
      <c r="B138">
        <v>331.95091200000002</v>
      </c>
      <c r="C138">
        <v>397.13996800000001</v>
      </c>
      <c r="D138">
        <v>335.42448400000001</v>
      </c>
      <c r="E138">
        <v>410.20855</v>
      </c>
      <c r="F138">
        <f t="shared" si="48"/>
        <v>3.4735719999999901</v>
      </c>
      <c r="G138">
        <f t="shared" si="49"/>
        <v>13.068581999999992</v>
      </c>
      <c r="H138" t="s">
        <v>22</v>
      </c>
      <c r="I138">
        <f t="shared" si="50"/>
        <v>91.319285964125058</v>
      </c>
      <c r="J138">
        <f t="shared" si="51"/>
        <v>8</v>
      </c>
      <c r="K138">
        <f t="shared" si="52"/>
        <v>2397.1312565582825</v>
      </c>
      <c r="L138">
        <f t="shared" si="53"/>
        <v>2739.5785789237516</v>
      </c>
      <c r="M138" t="s">
        <v>20</v>
      </c>
    </row>
    <row r="139" spans="1:18" x14ac:dyDescent="0.4">
      <c r="A139">
        <v>286</v>
      </c>
      <c r="B139">
        <v>326.100685</v>
      </c>
      <c r="C139">
        <v>394.25586800000002</v>
      </c>
      <c r="D139">
        <v>334.78461600000003</v>
      </c>
      <c r="E139">
        <v>391.73227900000001</v>
      </c>
      <c r="F139">
        <f t="shared" si="48"/>
        <v>8.6839310000000296</v>
      </c>
      <c r="G139">
        <f t="shared" si="49"/>
        <v>-2.5235890000000154</v>
      </c>
      <c r="H139" t="s">
        <v>23</v>
      </c>
      <c r="I139">
        <f t="shared" si="50"/>
        <v>76.363189568767012</v>
      </c>
      <c r="J139">
        <f t="shared" si="51"/>
        <v>10</v>
      </c>
      <c r="K139">
        <f t="shared" si="52"/>
        <v>2004.533726180134</v>
      </c>
      <c r="L139">
        <f t="shared" si="53"/>
        <v>1832.7165496504083</v>
      </c>
      <c r="M139" t="s">
        <v>20</v>
      </c>
    </row>
    <row r="140" spans="1:18" x14ac:dyDescent="0.4">
      <c r="A140">
        <v>296</v>
      </c>
      <c r="B140">
        <v>306.26475799999997</v>
      </c>
      <c r="C140">
        <v>390.470485</v>
      </c>
      <c r="D140">
        <v>317.69098300000002</v>
      </c>
      <c r="E140">
        <v>410.38880699999999</v>
      </c>
      <c r="F140">
        <f t="shared" si="48"/>
        <v>11.426225000000045</v>
      </c>
      <c r="G140">
        <f t="shared" si="49"/>
        <v>19.918321999999989</v>
      </c>
      <c r="H140" t="s">
        <v>22</v>
      </c>
      <c r="I140">
        <f t="shared" si="50"/>
        <v>93.573363988767866</v>
      </c>
      <c r="J140">
        <f t="shared" si="51"/>
        <v>8</v>
      </c>
      <c r="K140">
        <f t="shared" si="52"/>
        <v>2456.3008047051562</v>
      </c>
      <c r="L140">
        <f t="shared" si="53"/>
        <v>2807.2009196630361</v>
      </c>
      <c r="M140" t="s">
        <v>20</v>
      </c>
    </row>
    <row r="141" spans="1:18" x14ac:dyDescent="0.4">
      <c r="A141">
        <v>304</v>
      </c>
      <c r="B141">
        <v>297.72784300000001</v>
      </c>
      <c r="C141">
        <v>387.733293</v>
      </c>
      <c r="D141">
        <v>308.77827200000002</v>
      </c>
      <c r="E141">
        <v>380.442927</v>
      </c>
      <c r="F141">
        <f t="shared" si="48"/>
        <v>11.050429000000008</v>
      </c>
      <c r="G141">
        <f t="shared" si="49"/>
        <v>-7.2903660000000059</v>
      </c>
      <c r="H141" t="s">
        <v>23</v>
      </c>
      <c r="I141">
        <f t="shared" si="50"/>
        <v>110.85519797101392</v>
      </c>
      <c r="J141">
        <f t="shared" si="51"/>
        <v>9</v>
      </c>
      <c r="K141">
        <f t="shared" si="52"/>
        <v>2909.9489467391154</v>
      </c>
      <c r="L141">
        <f t="shared" si="53"/>
        <v>2956.1386125603713</v>
      </c>
      <c r="M141" t="s">
        <v>20</v>
      </c>
    </row>
    <row r="142" spans="1:18" x14ac:dyDescent="0.4">
      <c r="A142">
        <v>313</v>
      </c>
      <c r="B142">
        <v>279.933402</v>
      </c>
      <c r="C142">
        <v>384.208281</v>
      </c>
      <c r="D142">
        <v>283.02102100000002</v>
      </c>
      <c r="E142">
        <v>398.06798700000002</v>
      </c>
      <c r="F142">
        <f t="shared" si="48"/>
        <v>3.0876190000000179</v>
      </c>
      <c r="G142">
        <f t="shared" si="49"/>
        <v>13.859706000000017</v>
      </c>
      <c r="H142" t="s">
        <v>22</v>
      </c>
      <c r="I142">
        <f t="shared" si="50"/>
        <v>118.11469322780732</v>
      </c>
      <c r="J142">
        <f t="shared" si="51"/>
        <v>10</v>
      </c>
      <c r="K142">
        <f t="shared" si="52"/>
        <v>3100.5106972299418</v>
      </c>
      <c r="L142">
        <f t="shared" si="53"/>
        <v>2834.7526374673757</v>
      </c>
      <c r="M142" t="s">
        <v>20</v>
      </c>
    </row>
    <row r="143" spans="1:18" x14ac:dyDescent="0.4">
      <c r="A143">
        <v>323</v>
      </c>
      <c r="B143">
        <v>268.80171899999999</v>
      </c>
      <c r="C143">
        <v>381.64463499999999</v>
      </c>
      <c r="D143">
        <v>277.65831300000002</v>
      </c>
      <c r="E143">
        <v>374.03381400000001</v>
      </c>
      <c r="F143">
        <f t="shared" si="48"/>
        <v>8.8565940000000296</v>
      </c>
      <c r="G143">
        <f t="shared" si="49"/>
        <v>-7.6108209999999872</v>
      </c>
      <c r="H143" t="s">
        <v>23</v>
      </c>
      <c r="I143">
        <f t="shared" si="50"/>
        <v>109.26862665905034</v>
      </c>
      <c r="J143">
        <f t="shared" si="51"/>
        <v>9</v>
      </c>
      <c r="K143">
        <f t="shared" si="52"/>
        <v>2868.3014498000712</v>
      </c>
      <c r="L143">
        <f t="shared" si="53"/>
        <v>2913.8300442413424</v>
      </c>
      <c r="M143" t="s">
        <v>20</v>
      </c>
    </row>
    <row r="144" spans="1:18" x14ac:dyDescent="0.4">
      <c r="A144">
        <v>332</v>
      </c>
      <c r="B144">
        <v>248.48842999999999</v>
      </c>
      <c r="C144">
        <v>378.27985100000001</v>
      </c>
      <c r="D144">
        <v>253.60737900000001</v>
      </c>
      <c r="E144">
        <v>391.33841899999999</v>
      </c>
      <c r="F144">
        <f t="shared" si="48"/>
        <v>5.1189490000000148</v>
      </c>
      <c r="G144">
        <f t="shared" si="49"/>
        <v>13.05856799999998</v>
      </c>
      <c r="M144" t="s">
        <v>20</v>
      </c>
    </row>
    <row r="146" spans="1:18" x14ac:dyDescent="0.4">
      <c r="A146">
        <v>212</v>
      </c>
      <c r="B146">
        <v>621.29926899999998</v>
      </c>
      <c r="C146">
        <v>368.77459099999999</v>
      </c>
      <c r="D146">
        <v>631.88465599999995</v>
      </c>
      <c r="E146">
        <v>385.46733999999998</v>
      </c>
      <c r="F146">
        <f t="shared" ref="F146:F160" si="54">D146-B146</f>
        <v>10.585386999999969</v>
      </c>
      <c r="G146">
        <f t="shared" ref="G146:G160" si="55">E146-C146</f>
        <v>16.692748999999992</v>
      </c>
      <c r="H146" t="s">
        <v>22</v>
      </c>
      <c r="I146">
        <f t="shared" ref="I146:I159" si="56">DEGREES(ACOS(SUMPRODUCT(F146:G146,F147:G147)/SQRT(SUMSQ(F146:G146))/SQRT(SUMSQ(F147:G147))))</f>
        <v>104.40806624639582</v>
      </c>
      <c r="J146">
        <f t="shared" ref="J146:J159" si="57">A147-A146</f>
        <v>9</v>
      </c>
      <c r="K146">
        <f t="shared" ref="K146:K159" si="58">I146/((1/$Q$146)/2)</f>
        <v>2740.7117389678901</v>
      </c>
      <c r="L146">
        <f t="shared" ref="L146:L159" si="59">I146/(J146/240)</f>
        <v>2784.2150999038886</v>
      </c>
      <c r="M146" t="s">
        <v>21</v>
      </c>
      <c r="N146">
        <f>AVERAGE(I146:I159)</f>
        <v>122.18684969813452</v>
      </c>
      <c r="O146">
        <f>N146/(1/Q146*0.5)</f>
        <v>3207.404804576031</v>
      </c>
      <c r="P146">
        <f>COUNT(I146:I159)/2</f>
        <v>7</v>
      </c>
      <c r="Q146">
        <f>P146/(SUM(J146:J159)/240)</f>
        <v>13.125</v>
      </c>
      <c r="R146">
        <v>240</v>
      </c>
    </row>
    <row r="147" spans="1:18" x14ac:dyDescent="0.4">
      <c r="A147">
        <v>221</v>
      </c>
      <c r="B147">
        <v>614.54478500000005</v>
      </c>
      <c r="C147">
        <v>360.38052199999998</v>
      </c>
      <c r="D147">
        <v>620.19032400000003</v>
      </c>
      <c r="E147">
        <v>354.37113299999999</v>
      </c>
      <c r="F147">
        <f t="shared" si="54"/>
        <v>5.6455389999999852</v>
      </c>
      <c r="G147">
        <f t="shared" si="55"/>
        <v>-6.0093889999999988</v>
      </c>
      <c r="H147" t="s">
        <v>23</v>
      </c>
      <c r="I147">
        <f t="shared" si="56"/>
        <v>122.94932144164025</v>
      </c>
      <c r="J147">
        <f t="shared" si="57"/>
        <v>9</v>
      </c>
      <c r="K147">
        <f t="shared" si="58"/>
        <v>3227.4196878430562</v>
      </c>
      <c r="L147">
        <f t="shared" si="59"/>
        <v>3278.6485717770734</v>
      </c>
      <c r="M147" t="s">
        <v>21</v>
      </c>
    </row>
    <row r="148" spans="1:18" x14ac:dyDescent="0.4">
      <c r="A148">
        <v>230</v>
      </c>
      <c r="B148">
        <v>589.94636400000002</v>
      </c>
      <c r="C148">
        <v>363.90984700000001</v>
      </c>
      <c r="D148">
        <v>593.07157299999994</v>
      </c>
      <c r="E148">
        <v>376.59633600000001</v>
      </c>
      <c r="F148">
        <f t="shared" si="54"/>
        <v>3.1252089999999271</v>
      </c>
      <c r="G148">
        <f t="shared" si="55"/>
        <v>12.686488999999995</v>
      </c>
      <c r="H148" t="s">
        <v>22</v>
      </c>
      <c r="I148">
        <f t="shared" si="56"/>
        <v>123.31621322636728</v>
      </c>
      <c r="J148">
        <f t="shared" si="57"/>
        <v>10</v>
      </c>
      <c r="K148">
        <f t="shared" si="58"/>
        <v>3237.0505971921407</v>
      </c>
      <c r="L148">
        <f t="shared" si="59"/>
        <v>2959.5891174328149</v>
      </c>
      <c r="M148" t="s">
        <v>21</v>
      </c>
    </row>
    <row r="149" spans="1:18" x14ac:dyDescent="0.4">
      <c r="A149">
        <v>240</v>
      </c>
      <c r="B149">
        <v>577.04227500000002</v>
      </c>
      <c r="C149">
        <v>357.61429600000002</v>
      </c>
      <c r="D149">
        <v>581.37724200000002</v>
      </c>
      <c r="E149">
        <v>352.94032600000003</v>
      </c>
      <c r="F149">
        <f t="shared" si="54"/>
        <v>4.334967000000006</v>
      </c>
      <c r="G149">
        <f t="shared" si="55"/>
        <v>-4.6739699999999971</v>
      </c>
      <c r="H149" t="s">
        <v>23</v>
      </c>
      <c r="I149">
        <f t="shared" si="56"/>
        <v>111.99431435137836</v>
      </c>
      <c r="J149">
        <f t="shared" si="57"/>
        <v>9</v>
      </c>
      <c r="K149">
        <f t="shared" si="58"/>
        <v>2939.8507517236817</v>
      </c>
      <c r="L149">
        <f t="shared" si="59"/>
        <v>2986.5150493700899</v>
      </c>
      <c r="M149" t="s">
        <v>21</v>
      </c>
    </row>
    <row r="150" spans="1:18" x14ac:dyDescent="0.4">
      <c r="A150">
        <v>249</v>
      </c>
      <c r="B150">
        <v>554.661744</v>
      </c>
      <c r="C150">
        <v>356.37426299999998</v>
      </c>
      <c r="D150">
        <v>560.30728299999998</v>
      </c>
      <c r="E150">
        <v>368.39304199999998</v>
      </c>
      <c r="F150">
        <f t="shared" si="54"/>
        <v>5.6455389999999852</v>
      </c>
      <c r="G150">
        <f t="shared" si="55"/>
        <v>12.018778999999995</v>
      </c>
      <c r="H150" t="s">
        <v>22</v>
      </c>
      <c r="I150">
        <f t="shared" si="56"/>
        <v>133.53150369375271</v>
      </c>
      <c r="J150">
        <f t="shared" si="57"/>
        <v>9</v>
      </c>
      <c r="K150">
        <f t="shared" si="58"/>
        <v>3505.2019719610084</v>
      </c>
      <c r="L150">
        <f t="shared" si="59"/>
        <v>3560.8400985000726</v>
      </c>
      <c r="M150" t="s">
        <v>21</v>
      </c>
    </row>
    <row r="151" spans="1:18" x14ac:dyDescent="0.4">
      <c r="A151">
        <v>258</v>
      </c>
      <c r="B151">
        <v>544.47961099999998</v>
      </c>
      <c r="C151">
        <v>347.98019499999998</v>
      </c>
      <c r="D151">
        <v>547.60482000000002</v>
      </c>
      <c r="E151">
        <v>339.96767499999999</v>
      </c>
      <c r="F151">
        <f t="shared" si="54"/>
        <v>3.1252090000000408</v>
      </c>
      <c r="G151">
        <f t="shared" si="55"/>
        <v>-8.012519999999995</v>
      </c>
      <c r="H151" t="s">
        <v>23</v>
      </c>
      <c r="I151">
        <f t="shared" si="56"/>
        <v>134.86713021138604</v>
      </c>
      <c r="J151">
        <f t="shared" si="57"/>
        <v>9</v>
      </c>
      <c r="K151">
        <f t="shared" si="58"/>
        <v>3540.2621680488833</v>
      </c>
      <c r="L151">
        <f t="shared" si="59"/>
        <v>3596.4568056369612</v>
      </c>
      <c r="M151" t="s">
        <v>21</v>
      </c>
    </row>
    <row r="152" spans="1:18" x14ac:dyDescent="0.4">
      <c r="A152">
        <v>267</v>
      </c>
      <c r="B152">
        <v>517.56248600000004</v>
      </c>
      <c r="C152">
        <v>348.93406599999997</v>
      </c>
      <c r="D152">
        <v>523.71209199999998</v>
      </c>
      <c r="E152">
        <v>362.86058800000001</v>
      </c>
      <c r="F152">
        <f t="shared" si="54"/>
        <v>6.1496059999999488</v>
      </c>
      <c r="G152">
        <f t="shared" si="55"/>
        <v>13.926522000000034</v>
      </c>
      <c r="H152" t="s">
        <v>22</v>
      </c>
      <c r="I152">
        <f t="shared" si="56"/>
        <v>113.89116537076755</v>
      </c>
      <c r="J152">
        <f t="shared" si="57"/>
        <v>9</v>
      </c>
      <c r="K152">
        <f t="shared" si="58"/>
        <v>2989.6430909826481</v>
      </c>
      <c r="L152">
        <f t="shared" si="59"/>
        <v>3037.0977432204681</v>
      </c>
      <c r="M152" t="s">
        <v>21</v>
      </c>
    </row>
    <row r="153" spans="1:18" x14ac:dyDescent="0.4">
      <c r="A153">
        <v>276</v>
      </c>
      <c r="B153">
        <v>505.90608300000002</v>
      </c>
      <c r="C153">
        <v>341.90594299999998</v>
      </c>
      <c r="D153">
        <v>512.53735099999994</v>
      </c>
      <c r="E153">
        <v>334.614127</v>
      </c>
      <c r="F153">
        <f t="shared" si="54"/>
        <v>6.6312679999999204</v>
      </c>
      <c r="G153">
        <f t="shared" si="55"/>
        <v>-7.291815999999983</v>
      </c>
      <c r="H153" t="s">
        <v>23</v>
      </c>
      <c r="I153">
        <f t="shared" si="56"/>
        <v>112.80179903249689</v>
      </c>
      <c r="J153">
        <f t="shared" si="57"/>
        <v>9</v>
      </c>
      <c r="K153">
        <f t="shared" si="58"/>
        <v>2961.0472246030431</v>
      </c>
      <c r="L153">
        <f t="shared" si="59"/>
        <v>3008.047974199917</v>
      </c>
      <c r="M153" t="s">
        <v>21</v>
      </c>
    </row>
    <row r="154" spans="1:18" x14ac:dyDescent="0.4">
      <c r="A154">
        <v>285</v>
      </c>
      <c r="B154">
        <v>478.036834</v>
      </c>
      <c r="C154">
        <v>340.125383</v>
      </c>
      <c r="D154">
        <v>484.22004299999998</v>
      </c>
      <c r="E154">
        <v>353.43718799999999</v>
      </c>
      <c r="F154">
        <f t="shared" si="54"/>
        <v>6.1832089999999766</v>
      </c>
      <c r="G154">
        <f t="shared" si="55"/>
        <v>13.311804999999993</v>
      </c>
      <c r="H154" t="s">
        <v>22</v>
      </c>
      <c r="I154">
        <f t="shared" si="56"/>
        <v>131.59547721888208</v>
      </c>
      <c r="J154">
        <f t="shared" si="57"/>
        <v>10</v>
      </c>
      <c r="K154">
        <f t="shared" si="58"/>
        <v>3454.3812769956544</v>
      </c>
      <c r="L154">
        <f t="shared" si="59"/>
        <v>3158.2914532531699</v>
      </c>
      <c r="M154" t="s">
        <v>21</v>
      </c>
    </row>
    <row r="155" spans="1:18" x14ac:dyDescent="0.4">
      <c r="A155">
        <v>295</v>
      </c>
      <c r="B155">
        <v>461.99633299999999</v>
      </c>
      <c r="C155">
        <v>330.03554400000002</v>
      </c>
      <c r="D155">
        <v>465.93925000000002</v>
      </c>
      <c r="E155">
        <v>320.963167</v>
      </c>
      <c r="F155">
        <f t="shared" si="54"/>
        <v>3.9429170000000227</v>
      </c>
      <c r="G155">
        <f t="shared" si="55"/>
        <v>-9.0723770000000172</v>
      </c>
      <c r="H155" t="s">
        <v>23</v>
      </c>
      <c r="I155">
        <f t="shared" si="56"/>
        <v>145.09244386462535</v>
      </c>
      <c r="J155">
        <f t="shared" si="57"/>
        <v>8</v>
      </c>
      <c r="K155">
        <f t="shared" si="58"/>
        <v>3808.6766514464152</v>
      </c>
      <c r="L155">
        <f t="shared" si="59"/>
        <v>4352.7733159387608</v>
      </c>
      <c r="M155" t="s">
        <v>21</v>
      </c>
    </row>
    <row r="156" spans="1:18" x14ac:dyDescent="0.4">
      <c r="A156">
        <v>303</v>
      </c>
      <c r="B156">
        <v>436.73283800000002</v>
      </c>
      <c r="C156">
        <v>332.14907299999999</v>
      </c>
      <c r="D156">
        <v>439.12248499999998</v>
      </c>
      <c r="E156">
        <v>343.98178899999999</v>
      </c>
      <c r="F156">
        <f t="shared" si="54"/>
        <v>2.3896469999999681</v>
      </c>
      <c r="G156">
        <f t="shared" si="55"/>
        <v>11.832716000000005</v>
      </c>
      <c r="H156" t="s">
        <v>22</v>
      </c>
      <c r="I156">
        <f t="shared" si="56"/>
        <v>123.63504483102137</v>
      </c>
      <c r="J156">
        <f t="shared" si="57"/>
        <v>10</v>
      </c>
      <c r="K156">
        <f t="shared" si="58"/>
        <v>3245.4199268143107</v>
      </c>
      <c r="L156">
        <f t="shared" si="59"/>
        <v>2967.2410759445133</v>
      </c>
      <c r="M156" t="s">
        <v>21</v>
      </c>
    </row>
    <row r="157" spans="1:18" x14ac:dyDescent="0.4">
      <c r="A157">
        <v>313</v>
      </c>
      <c r="B157">
        <v>419.20876600000003</v>
      </c>
      <c r="C157">
        <v>323.93400300000002</v>
      </c>
      <c r="D157">
        <v>428.68769600000002</v>
      </c>
      <c r="E157">
        <v>314.43768399999999</v>
      </c>
      <c r="F157">
        <f t="shared" si="54"/>
        <v>9.4789299999999912</v>
      </c>
      <c r="G157">
        <f t="shared" si="55"/>
        <v>-9.4963190000000282</v>
      </c>
      <c r="H157" t="s">
        <v>23</v>
      </c>
      <c r="I157">
        <f t="shared" si="56"/>
        <v>110.64533115419634</v>
      </c>
      <c r="J157">
        <f t="shared" si="57"/>
        <v>9</v>
      </c>
      <c r="K157">
        <f t="shared" si="58"/>
        <v>2904.4399427976537</v>
      </c>
      <c r="L157">
        <f t="shared" si="59"/>
        <v>2950.5421641119024</v>
      </c>
      <c r="M157" t="s">
        <v>21</v>
      </c>
    </row>
    <row r="158" spans="1:18" x14ac:dyDescent="0.4">
      <c r="A158">
        <v>322</v>
      </c>
      <c r="B158">
        <v>390.05508200000003</v>
      </c>
      <c r="C158">
        <v>319.48731400000003</v>
      </c>
      <c r="D158">
        <v>396.34781700000002</v>
      </c>
      <c r="E158">
        <v>333.35495500000002</v>
      </c>
      <c r="F158">
        <f t="shared" si="54"/>
        <v>6.2927349999999933</v>
      </c>
      <c r="G158">
        <f t="shared" si="55"/>
        <v>13.867640999999992</v>
      </c>
      <c r="H158" t="s">
        <v>22</v>
      </c>
      <c r="I158">
        <f t="shared" si="56"/>
        <v>120.16612379587147</v>
      </c>
      <c r="J158">
        <f t="shared" si="57"/>
        <v>9</v>
      </c>
      <c r="K158">
        <f t="shared" si="58"/>
        <v>3154.3607496416257</v>
      </c>
      <c r="L158">
        <f t="shared" si="59"/>
        <v>3204.429967889906</v>
      </c>
      <c r="M158" t="s">
        <v>21</v>
      </c>
    </row>
    <row r="159" spans="1:18" x14ac:dyDescent="0.4">
      <c r="A159">
        <v>331</v>
      </c>
      <c r="B159">
        <v>373.168249</v>
      </c>
      <c r="C159">
        <v>313.91010999999997</v>
      </c>
      <c r="D159">
        <v>378.74409000000003</v>
      </c>
      <c r="E159">
        <v>306.07187800000003</v>
      </c>
      <c r="F159">
        <f t="shared" si="54"/>
        <v>5.5758410000000254</v>
      </c>
      <c r="G159">
        <f t="shared" si="55"/>
        <v>-7.8382319999999481</v>
      </c>
      <c r="H159" t="s">
        <v>23</v>
      </c>
      <c r="I159">
        <f t="shared" si="56"/>
        <v>121.72196133510187</v>
      </c>
      <c r="J159">
        <f t="shared" si="57"/>
        <v>9</v>
      </c>
      <c r="K159">
        <f t="shared" si="58"/>
        <v>3195.2014850464238</v>
      </c>
      <c r="L159">
        <f t="shared" si="59"/>
        <v>3245.9189689360501</v>
      </c>
      <c r="M159" t="s">
        <v>21</v>
      </c>
    </row>
    <row r="160" spans="1:18" x14ac:dyDescent="0.4">
      <c r="A160">
        <v>340</v>
      </c>
      <c r="B160">
        <v>346.48386599999998</v>
      </c>
      <c r="C160">
        <v>314.43768399999999</v>
      </c>
      <c r="D160">
        <v>351.50212299999998</v>
      </c>
      <c r="E160">
        <v>326.34576700000002</v>
      </c>
      <c r="F160">
        <f t="shared" si="54"/>
        <v>5.0182570000000055</v>
      </c>
      <c r="G160">
        <f t="shared" si="55"/>
        <v>11.908083000000033</v>
      </c>
      <c r="M16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2019-04-11T13:54:32Z</dcterms:created>
  <dcterms:modified xsi:type="dcterms:W3CDTF">2019-04-12T18:41:50Z</dcterms:modified>
</cp:coreProperties>
</file>