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25000" yWindow="80" windowWidth="19580" windowHeight="25640" tabRatio="500"/>
  </bookViews>
  <sheets>
    <sheet name="Sauropodomorpha" sheetId="2" r:id="rId1"/>
    <sheet name="Theropoda (Coelurosauria)" sheetId="1" r:id="rId2"/>
    <sheet name="Thyreophora" sheetId="3" r:id="rId3"/>
    <sheet name="Marginocephalia" sheetId="4" r:id="rId4"/>
    <sheet name="Ornithopoda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1" i="1" l="1"/>
  <c r="L91" i="1"/>
  <c r="L152" i="3"/>
  <c r="L108" i="4"/>
  <c r="L149" i="4"/>
  <c r="L125" i="5"/>
  <c r="L124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M2" i="5"/>
  <c r="L2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M2" i="4"/>
  <c r="L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2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9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2" i="2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2" i="3"/>
  <c r="L6" i="2"/>
  <c r="L7" i="2"/>
  <c r="L8" i="2"/>
  <c r="L9" i="2"/>
  <c r="L10" i="2"/>
  <c r="L11" i="2"/>
  <c r="L12" i="2"/>
  <c r="L13" i="2"/>
  <c r="L15" i="2"/>
  <c r="L16" i="2"/>
  <c r="L17" i="2"/>
  <c r="L19" i="2"/>
  <c r="L20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5" i="2"/>
  <c r="L46" i="2"/>
  <c r="L48" i="2"/>
  <c r="L49" i="2"/>
  <c r="L51" i="2"/>
  <c r="L52" i="2"/>
  <c r="L54" i="2"/>
  <c r="L55" i="2"/>
  <c r="L56" i="2"/>
  <c r="L57" i="2"/>
  <c r="L58" i="2"/>
  <c r="L59" i="2"/>
  <c r="L60" i="2"/>
  <c r="L61" i="2"/>
  <c r="L62" i="2"/>
  <c r="L64" i="2"/>
  <c r="L65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1" i="2"/>
  <c r="L82" i="2"/>
  <c r="L3" i="2"/>
  <c r="L4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49" i="1"/>
</calcChain>
</file>

<file path=xl/sharedStrings.xml><?xml version="1.0" encoding="utf-8"?>
<sst xmlns="http://schemas.openxmlformats.org/spreadsheetml/2006/main" count="2125" uniqueCount="62">
  <si>
    <t>Tree</t>
  </si>
  <si>
    <t>Tree 17</t>
  </si>
  <si>
    <t>OUMV</t>
  </si>
  <si>
    <t>NA</t>
  </si>
  <si>
    <t>a</t>
  </si>
  <si>
    <t>b</t>
  </si>
  <si>
    <t>c</t>
  </si>
  <si>
    <t>Tree 10</t>
  </si>
  <si>
    <t>e</t>
  </si>
  <si>
    <t>f</t>
  </si>
  <si>
    <t>Tree 11</t>
  </si>
  <si>
    <t>OUMA</t>
  </si>
  <si>
    <t>Tree 9</t>
  </si>
  <si>
    <t>j</t>
  </si>
  <si>
    <t>Tree 7</t>
  </si>
  <si>
    <t>Tree 20</t>
  </si>
  <si>
    <t>i</t>
  </si>
  <si>
    <t>Tree 1</t>
  </si>
  <si>
    <t>Tree 5</t>
  </si>
  <si>
    <t>BMS</t>
  </si>
  <si>
    <t>Tree 8</t>
  </si>
  <si>
    <t>d</t>
  </si>
  <si>
    <t>Tree 19</t>
  </si>
  <si>
    <t>Tree 6</t>
  </si>
  <si>
    <t>Tree 13</t>
  </si>
  <si>
    <t>OUMVA</t>
  </si>
  <si>
    <t>Tree 15</t>
  </si>
  <si>
    <t>Tree 2</t>
  </si>
  <si>
    <t>Tree 3</t>
  </si>
  <si>
    <t>Tree 18</t>
  </si>
  <si>
    <t>Tree 16</t>
  </si>
  <si>
    <t>Tree 4</t>
  </si>
  <si>
    <t>Tree 12</t>
  </si>
  <si>
    <t>g</t>
  </si>
  <si>
    <t>Tree 14</t>
  </si>
  <si>
    <t>h</t>
  </si>
  <si>
    <t>k</t>
  </si>
  <si>
    <t>BM1</t>
  </si>
  <si>
    <t>OU1</t>
  </si>
  <si>
    <t>OUM</t>
  </si>
  <si>
    <t>l</t>
  </si>
  <si>
    <t>q</t>
  </si>
  <si>
    <t>o</t>
  </si>
  <si>
    <t>r</t>
  </si>
  <si>
    <t>n</t>
  </si>
  <si>
    <t>m</t>
  </si>
  <si>
    <t>p</t>
  </si>
  <si>
    <t>t</t>
  </si>
  <si>
    <t>u</t>
  </si>
  <si>
    <t>s</t>
  </si>
  <si>
    <t>AICc</t>
  </si>
  <si>
    <t>Model</t>
  </si>
  <si>
    <t>AICc weight</t>
  </si>
  <si>
    <t>Z0 (root value)</t>
  </si>
  <si>
    <t>se (Z0)</t>
  </si>
  <si>
    <t>Regime</t>
  </si>
  <si>
    <t>Sigma_sq</t>
  </si>
  <si>
    <t>Alpha</t>
  </si>
  <si>
    <t>Theta</t>
  </si>
  <si>
    <t>se (theta)</t>
  </si>
  <si>
    <t>Phylogenetic half-life</t>
  </si>
  <si>
    <t>Assymptotic trait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</si>
</sst>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0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showRuler="0" topLeftCell="A31" workbookViewId="0">
      <selection activeCell="C82" sqref="C82"/>
    </sheetView>
  </sheetViews>
  <sheetFormatPr baseColWidth="10" defaultRowHeight="15" x14ac:dyDescent="0"/>
  <cols>
    <col min="13" max="13" width="18.83203125" bestFit="1" customWidth="1"/>
  </cols>
  <sheetData>
    <row r="1" spans="1:13">
      <c r="A1" s="4" t="s">
        <v>0</v>
      </c>
      <c r="B1" s="4" t="s">
        <v>51</v>
      </c>
      <c r="C1" s="4" t="s">
        <v>50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60</v>
      </c>
    </row>
    <row r="2" spans="1:13">
      <c r="A2" s="4" t="s">
        <v>1</v>
      </c>
      <c r="B2" s="4" t="s">
        <v>2</v>
      </c>
      <c r="C2" s="5">
        <v>54.253999999999998</v>
      </c>
      <c r="D2" s="5">
        <v>1</v>
      </c>
      <c r="E2" s="5" t="s">
        <v>3</v>
      </c>
      <c r="F2" s="5" t="s">
        <v>3</v>
      </c>
      <c r="G2" s="5" t="s">
        <v>4</v>
      </c>
      <c r="H2" s="5">
        <v>1.3029999999999999</v>
      </c>
      <c r="I2" s="5">
        <v>1.6E-2</v>
      </c>
      <c r="J2" s="5">
        <v>1.278</v>
      </c>
      <c r="K2" s="5">
        <v>0.19</v>
      </c>
      <c r="L2">
        <f>IF(I2="NA","NA",ROUND((H2/(2*I2)),3))</f>
        <v>40.719000000000001</v>
      </c>
      <c r="M2">
        <f>IF(I2=0,"NA",LN(2)/I2)</f>
        <v>43.321698784996578</v>
      </c>
    </row>
    <row r="3" spans="1:13">
      <c r="A3" s="4"/>
      <c r="B3" s="4"/>
      <c r="C3" s="5"/>
      <c r="D3" s="5"/>
      <c r="E3" s="5" t="s">
        <v>3</v>
      </c>
      <c r="F3" s="5" t="s">
        <v>3</v>
      </c>
      <c r="G3" s="5" t="s">
        <v>5</v>
      </c>
      <c r="H3" s="5">
        <v>0.33600000000000002</v>
      </c>
      <c r="I3" s="5">
        <v>1.6E-2</v>
      </c>
      <c r="J3" s="5">
        <v>3.4289999999999998</v>
      </c>
      <c r="K3" s="5">
        <v>0.247</v>
      </c>
      <c r="L3">
        <f t="shared" ref="L3:L66" si="0">IF(I3="NA","NA",ROUND((H3/(2*I3)),3))</f>
        <v>10.5</v>
      </c>
      <c r="M3">
        <f t="shared" ref="M3:M66" si="1">IF(I3=0,"NA",LN(2)/I3)</f>
        <v>43.321698784996578</v>
      </c>
    </row>
    <row r="4" spans="1:13">
      <c r="A4" s="4"/>
      <c r="B4" s="4"/>
      <c r="C4" s="5"/>
      <c r="D4" s="5"/>
      <c r="E4" s="5" t="s">
        <v>3</v>
      </c>
      <c r="F4" s="5" t="s">
        <v>3</v>
      </c>
      <c r="G4" s="5" t="s">
        <v>6</v>
      </c>
      <c r="H4" s="5">
        <v>1.4E-2</v>
      </c>
      <c r="I4" s="5">
        <v>1.6E-2</v>
      </c>
      <c r="J4" s="5">
        <v>4.13</v>
      </c>
      <c r="K4" s="5">
        <v>0.312</v>
      </c>
      <c r="L4">
        <f t="shared" si="0"/>
        <v>0.438</v>
      </c>
      <c r="M4">
        <f t="shared" si="1"/>
        <v>43.321698784996578</v>
      </c>
    </row>
    <row r="5" spans="1:13">
      <c r="A5" s="6" t="s">
        <v>7</v>
      </c>
      <c r="B5" s="6" t="s">
        <v>11</v>
      </c>
      <c r="C5" s="7">
        <v>36.24</v>
      </c>
      <c r="D5" s="7">
        <v>1</v>
      </c>
      <c r="E5" s="7" t="s">
        <v>3</v>
      </c>
      <c r="F5" s="7" t="s">
        <v>3</v>
      </c>
      <c r="G5" s="7" t="s">
        <v>8</v>
      </c>
      <c r="H5" s="7">
        <v>2E-3</v>
      </c>
      <c r="I5" s="7">
        <v>0</v>
      </c>
      <c r="J5" s="7">
        <v>1.2110000000000001</v>
      </c>
      <c r="K5" s="7">
        <v>9.9000000000000005E-2</v>
      </c>
      <c r="L5" s="1" t="s">
        <v>3</v>
      </c>
      <c r="M5" s="1" t="str">
        <f t="shared" si="1"/>
        <v>NA</v>
      </c>
    </row>
    <row r="6" spans="1:13">
      <c r="A6" s="6"/>
      <c r="B6" s="6"/>
      <c r="C6" s="7"/>
      <c r="D6" s="7"/>
      <c r="E6" s="7" t="s">
        <v>3</v>
      </c>
      <c r="F6" s="7" t="s">
        <v>3</v>
      </c>
      <c r="G6" s="7" t="s">
        <v>6</v>
      </c>
      <c r="H6" s="7">
        <v>2E-3</v>
      </c>
      <c r="I6" s="7">
        <v>7.8E-2</v>
      </c>
      <c r="J6" s="7">
        <v>3.0369999999999999</v>
      </c>
      <c r="K6" s="7">
        <v>9.8000000000000004E-2</v>
      </c>
      <c r="L6" s="1">
        <f t="shared" si="0"/>
        <v>1.2999999999999999E-2</v>
      </c>
      <c r="M6" s="1">
        <f t="shared" si="1"/>
        <v>8.8865023148710929</v>
      </c>
    </row>
    <row r="7" spans="1:13">
      <c r="A7" s="6"/>
      <c r="B7" s="6"/>
      <c r="C7" s="7"/>
      <c r="D7" s="7"/>
      <c r="E7" s="7" t="s">
        <v>3</v>
      </c>
      <c r="F7" s="7" t="s">
        <v>3</v>
      </c>
      <c r="G7" s="7" t="s">
        <v>33</v>
      </c>
      <c r="H7" s="7">
        <v>2E-3</v>
      </c>
      <c r="I7" s="7">
        <v>3.5999999999999997E-2</v>
      </c>
      <c r="J7" s="7">
        <v>1.746</v>
      </c>
      <c r="K7" s="7">
        <v>0.313</v>
      </c>
      <c r="L7" s="1">
        <f t="shared" si="0"/>
        <v>2.8000000000000001E-2</v>
      </c>
      <c r="M7" s="1">
        <f t="shared" si="1"/>
        <v>19.254088348887372</v>
      </c>
    </row>
    <row r="8" spans="1:13">
      <c r="A8" s="6"/>
      <c r="B8" s="6"/>
      <c r="C8" s="7"/>
      <c r="D8" s="7"/>
      <c r="E8" s="7" t="s">
        <v>3</v>
      </c>
      <c r="F8" s="7" t="s">
        <v>3</v>
      </c>
      <c r="G8" s="7" t="s">
        <v>5</v>
      </c>
      <c r="H8" s="7">
        <v>2E-3</v>
      </c>
      <c r="I8" s="7">
        <v>8.5000000000000006E-2</v>
      </c>
      <c r="J8" s="7">
        <v>3.548</v>
      </c>
      <c r="K8" s="7">
        <v>0.17199999999999999</v>
      </c>
      <c r="L8" s="1">
        <f t="shared" si="0"/>
        <v>1.2E-2</v>
      </c>
      <c r="M8" s="1">
        <f t="shared" si="1"/>
        <v>8.1546727124699441</v>
      </c>
    </row>
    <row r="9" spans="1:13">
      <c r="A9" s="6"/>
      <c r="B9" s="6"/>
      <c r="C9" s="7"/>
      <c r="D9" s="7"/>
      <c r="E9" s="7" t="s">
        <v>3</v>
      </c>
      <c r="F9" s="7" t="s">
        <v>3</v>
      </c>
      <c r="G9" s="7" t="s">
        <v>9</v>
      </c>
      <c r="H9" s="7">
        <v>2E-3</v>
      </c>
      <c r="I9" s="7">
        <v>7.1999999999999995E-2</v>
      </c>
      <c r="J9" s="7">
        <v>4.1870000000000003</v>
      </c>
      <c r="K9" s="7">
        <v>4.9000000000000002E-2</v>
      </c>
      <c r="L9" s="1">
        <f t="shared" si="0"/>
        <v>1.4E-2</v>
      </c>
      <c r="M9" s="1">
        <f t="shared" si="1"/>
        <v>9.6270441744436859</v>
      </c>
    </row>
    <row r="10" spans="1:13">
      <c r="A10" s="6"/>
      <c r="B10" s="6"/>
      <c r="C10" s="7"/>
      <c r="D10" s="7"/>
      <c r="E10" s="7" t="s">
        <v>3</v>
      </c>
      <c r="F10" s="7" t="s">
        <v>3</v>
      </c>
      <c r="G10" s="7" t="s">
        <v>4</v>
      </c>
      <c r="H10" s="7">
        <v>2E-3</v>
      </c>
      <c r="I10" s="7">
        <v>5.3999999999999999E-2</v>
      </c>
      <c r="J10" s="7">
        <v>-736.971</v>
      </c>
      <c r="K10" s="7">
        <v>119.81</v>
      </c>
      <c r="L10" s="1">
        <f t="shared" si="0"/>
        <v>1.9E-2</v>
      </c>
      <c r="M10" s="1">
        <f t="shared" si="1"/>
        <v>12.836058899258246</v>
      </c>
    </row>
    <row r="11" spans="1:13">
      <c r="A11" s="4" t="s">
        <v>10</v>
      </c>
      <c r="B11" s="4" t="s">
        <v>2</v>
      </c>
      <c r="C11" s="5">
        <v>50.762</v>
      </c>
      <c r="D11" s="5">
        <v>1</v>
      </c>
      <c r="E11" s="5" t="s">
        <v>3</v>
      </c>
      <c r="F11" s="5" t="s">
        <v>3</v>
      </c>
      <c r="G11" s="5" t="s">
        <v>4</v>
      </c>
      <c r="H11" s="5">
        <v>2.5</v>
      </c>
      <c r="I11" s="5">
        <v>1.9E-2</v>
      </c>
      <c r="J11" s="5">
        <v>1.323</v>
      </c>
      <c r="K11" s="5">
        <v>0.192</v>
      </c>
      <c r="L11">
        <f t="shared" si="0"/>
        <v>65.789000000000001</v>
      </c>
      <c r="M11">
        <f t="shared" si="1"/>
        <v>36.481430555786595</v>
      </c>
    </row>
    <row r="12" spans="1:13">
      <c r="A12" s="4"/>
      <c r="B12" s="4"/>
      <c r="C12" s="5"/>
      <c r="D12" s="5"/>
      <c r="E12" s="5" t="s">
        <v>3</v>
      </c>
      <c r="F12" s="5" t="s">
        <v>3</v>
      </c>
      <c r="G12" s="5" t="s">
        <v>5</v>
      </c>
      <c r="H12" s="5">
        <v>0.56799999999999995</v>
      </c>
      <c r="I12" s="5">
        <v>1.9E-2</v>
      </c>
      <c r="J12" s="5">
        <v>3.4359999999999999</v>
      </c>
      <c r="K12" s="5">
        <v>0.23</v>
      </c>
      <c r="L12">
        <f t="shared" si="0"/>
        <v>14.946999999999999</v>
      </c>
      <c r="M12">
        <f t="shared" si="1"/>
        <v>36.481430555786595</v>
      </c>
    </row>
    <row r="13" spans="1:13">
      <c r="A13" s="4"/>
      <c r="B13" s="4"/>
      <c r="C13" s="5"/>
      <c r="D13" s="5"/>
      <c r="E13" s="5" t="s">
        <v>3</v>
      </c>
      <c r="F13" s="5" t="s">
        <v>3</v>
      </c>
      <c r="G13" s="5" t="s">
        <v>6</v>
      </c>
      <c r="H13" s="5">
        <v>1.6E-2</v>
      </c>
      <c r="I13" s="5">
        <v>1.9E-2</v>
      </c>
      <c r="J13" s="5">
        <v>4.1920000000000002</v>
      </c>
      <c r="K13" s="5">
        <v>0.26200000000000001</v>
      </c>
      <c r="L13">
        <f t="shared" si="0"/>
        <v>0.42099999999999999</v>
      </c>
      <c r="M13">
        <f t="shared" si="1"/>
        <v>36.481430555786595</v>
      </c>
    </row>
    <row r="14" spans="1:13">
      <c r="A14" s="6" t="s">
        <v>12</v>
      </c>
      <c r="B14" s="6" t="s">
        <v>11</v>
      </c>
      <c r="C14" s="7">
        <v>34.561999999999998</v>
      </c>
      <c r="D14" s="7">
        <v>0.94</v>
      </c>
      <c r="E14" s="7" t="s">
        <v>3</v>
      </c>
      <c r="F14" s="7" t="s">
        <v>3</v>
      </c>
      <c r="G14" s="7" t="s">
        <v>4</v>
      </c>
      <c r="H14" s="7">
        <v>3.0000000000000001E-3</v>
      </c>
      <c r="I14" s="7">
        <v>0</v>
      </c>
      <c r="J14" s="7">
        <v>1.2270000000000001</v>
      </c>
      <c r="K14" s="7">
        <v>0.129</v>
      </c>
      <c r="L14" s="1" t="s">
        <v>3</v>
      </c>
      <c r="M14" s="1" t="str">
        <f t="shared" si="1"/>
        <v>NA</v>
      </c>
    </row>
    <row r="15" spans="1:13">
      <c r="A15" s="6"/>
      <c r="B15" s="6"/>
      <c r="C15" s="7"/>
      <c r="D15" s="7"/>
      <c r="E15" s="7" t="s">
        <v>3</v>
      </c>
      <c r="F15" s="7" t="s">
        <v>3</v>
      </c>
      <c r="G15" s="7" t="s">
        <v>5</v>
      </c>
      <c r="H15" s="7">
        <v>3.0000000000000001E-3</v>
      </c>
      <c r="I15" s="7">
        <v>8.5999999999999993E-2</v>
      </c>
      <c r="J15" s="7">
        <v>3.238</v>
      </c>
      <c r="K15" s="7">
        <v>8.3000000000000004E-2</v>
      </c>
      <c r="L15" s="1">
        <f t="shared" si="0"/>
        <v>1.7000000000000001E-2</v>
      </c>
      <c r="M15" s="1">
        <f t="shared" si="1"/>
        <v>8.0598509367435511</v>
      </c>
    </row>
    <row r="16" spans="1:13">
      <c r="A16" s="6"/>
      <c r="B16" s="6"/>
      <c r="C16" s="7"/>
      <c r="D16" s="7"/>
      <c r="E16" s="7" t="s">
        <v>3</v>
      </c>
      <c r="F16" s="7" t="s">
        <v>3</v>
      </c>
      <c r="G16" s="7" t="s">
        <v>6</v>
      </c>
      <c r="H16" s="7">
        <v>3.0000000000000001E-3</v>
      </c>
      <c r="I16" s="7">
        <v>8.4000000000000005E-2</v>
      </c>
      <c r="J16" s="7">
        <v>4.226</v>
      </c>
      <c r="K16" s="7">
        <v>4.4999999999999998E-2</v>
      </c>
      <c r="L16" s="1">
        <f t="shared" si="0"/>
        <v>1.7999999999999999E-2</v>
      </c>
      <c r="M16" s="1">
        <f t="shared" si="1"/>
        <v>8.2517521495231581</v>
      </c>
    </row>
    <row r="17" spans="1:13">
      <c r="A17" s="6"/>
      <c r="B17" s="6"/>
      <c r="C17" s="7"/>
      <c r="D17" s="7"/>
      <c r="E17" s="7" t="s">
        <v>3</v>
      </c>
      <c r="F17" s="7" t="s">
        <v>3</v>
      </c>
      <c r="G17" s="7" t="s">
        <v>13</v>
      </c>
      <c r="H17" s="7">
        <v>3.0000000000000001E-3</v>
      </c>
      <c r="I17" s="7">
        <v>8.6999999999999994E-2</v>
      </c>
      <c r="J17" s="7">
        <v>3.56</v>
      </c>
      <c r="K17" s="7">
        <v>0.40899999999999997</v>
      </c>
      <c r="L17" s="1">
        <f t="shared" si="0"/>
        <v>1.7000000000000001E-2</v>
      </c>
      <c r="M17" s="1">
        <f t="shared" si="1"/>
        <v>7.9672089719533945</v>
      </c>
    </row>
    <row r="18" spans="1:13">
      <c r="A18" s="4" t="s">
        <v>14</v>
      </c>
      <c r="B18" s="4" t="s">
        <v>11</v>
      </c>
      <c r="C18" s="5">
        <v>30.221</v>
      </c>
      <c r="D18" s="5">
        <v>0.98</v>
      </c>
      <c r="E18" s="5" t="s">
        <v>3</v>
      </c>
      <c r="F18" s="5" t="s">
        <v>3</v>
      </c>
      <c r="G18" s="5" t="s">
        <v>4</v>
      </c>
      <c r="H18" s="5">
        <v>3.0000000000000001E-3</v>
      </c>
      <c r="I18" s="5">
        <v>0</v>
      </c>
      <c r="J18" s="5">
        <v>1.3089999999999999</v>
      </c>
      <c r="K18" s="5">
        <v>0.16800000000000001</v>
      </c>
      <c r="L18" t="s">
        <v>3</v>
      </c>
      <c r="M18" t="str">
        <f t="shared" si="1"/>
        <v>NA</v>
      </c>
    </row>
    <row r="19" spans="1:13">
      <c r="A19" s="4"/>
      <c r="B19" s="4"/>
      <c r="C19" s="5"/>
      <c r="D19" s="5"/>
      <c r="E19" s="5" t="s">
        <v>3</v>
      </c>
      <c r="F19" s="5" t="s">
        <v>3</v>
      </c>
      <c r="G19" s="5" t="s">
        <v>5</v>
      </c>
      <c r="H19" s="5">
        <v>3.0000000000000001E-3</v>
      </c>
      <c r="I19" s="5">
        <v>6.2E-2</v>
      </c>
      <c r="J19" s="5">
        <v>3.1749999999999998</v>
      </c>
      <c r="K19" s="5">
        <v>8.4000000000000005E-2</v>
      </c>
      <c r="L19">
        <f t="shared" si="0"/>
        <v>2.4E-2</v>
      </c>
      <c r="M19">
        <f t="shared" si="1"/>
        <v>11.179793234837827</v>
      </c>
    </row>
    <row r="20" spans="1:13">
      <c r="A20" s="4"/>
      <c r="B20" s="4"/>
      <c r="C20" s="5"/>
      <c r="D20" s="5"/>
      <c r="E20" s="5" t="s">
        <v>3</v>
      </c>
      <c r="F20" s="5" t="s">
        <v>3</v>
      </c>
      <c r="G20" s="5" t="s">
        <v>6</v>
      </c>
      <c r="H20" s="5">
        <v>3.0000000000000001E-3</v>
      </c>
      <c r="I20" s="5">
        <v>0.06</v>
      </c>
      <c r="J20" s="5">
        <v>4.1900000000000004</v>
      </c>
      <c r="K20" s="5">
        <v>5.0999999999999997E-2</v>
      </c>
      <c r="L20">
        <f t="shared" si="0"/>
        <v>2.5000000000000001E-2</v>
      </c>
      <c r="M20">
        <f t="shared" si="1"/>
        <v>11.552453009332423</v>
      </c>
    </row>
    <row r="21" spans="1:13">
      <c r="A21" s="6" t="s">
        <v>15</v>
      </c>
      <c r="B21" s="6" t="s">
        <v>11</v>
      </c>
      <c r="C21" s="7">
        <v>30.312999999999999</v>
      </c>
      <c r="D21" s="7">
        <v>0.96</v>
      </c>
      <c r="E21" s="7" t="s">
        <v>3</v>
      </c>
      <c r="F21" s="7" t="s">
        <v>3</v>
      </c>
      <c r="G21" s="7" t="s">
        <v>4</v>
      </c>
      <c r="H21" s="7">
        <v>2E-3</v>
      </c>
      <c r="I21" s="7">
        <v>0</v>
      </c>
      <c r="J21" s="7">
        <v>1.204</v>
      </c>
      <c r="K21" s="7">
        <v>0.11899999999999999</v>
      </c>
      <c r="L21" s="1" t="s">
        <v>3</v>
      </c>
      <c r="M21" s="1" t="str">
        <f t="shared" si="1"/>
        <v>NA</v>
      </c>
    </row>
    <row r="22" spans="1:13">
      <c r="A22" s="6"/>
      <c r="B22" s="6"/>
      <c r="C22" s="7"/>
      <c r="D22" s="7"/>
      <c r="E22" s="7" t="s">
        <v>3</v>
      </c>
      <c r="F22" s="7" t="s">
        <v>3</v>
      </c>
      <c r="G22" s="7" t="s">
        <v>5</v>
      </c>
      <c r="H22" s="7">
        <v>2E-3</v>
      </c>
      <c r="I22" s="7">
        <v>6.6000000000000003E-2</v>
      </c>
      <c r="J22" s="7">
        <v>3.0339999999999998</v>
      </c>
      <c r="K22" s="7">
        <v>9.4E-2</v>
      </c>
      <c r="L22" s="1">
        <f t="shared" si="0"/>
        <v>1.4999999999999999E-2</v>
      </c>
      <c r="M22" s="1">
        <f t="shared" si="1"/>
        <v>10.50223000848402</v>
      </c>
    </row>
    <row r="23" spans="1:13">
      <c r="A23" s="6"/>
      <c r="B23" s="6"/>
      <c r="C23" s="7"/>
      <c r="D23" s="7"/>
      <c r="E23" s="7" t="s">
        <v>3</v>
      </c>
      <c r="F23" s="7" t="s">
        <v>3</v>
      </c>
      <c r="G23" s="7" t="s">
        <v>6</v>
      </c>
      <c r="H23" s="7">
        <v>2E-3</v>
      </c>
      <c r="I23" s="7">
        <v>7.3999999999999996E-2</v>
      </c>
      <c r="J23" s="7">
        <v>4.1929999999999996</v>
      </c>
      <c r="K23" s="7">
        <v>4.9000000000000002E-2</v>
      </c>
      <c r="L23" s="1">
        <f t="shared" si="0"/>
        <v>1.4E-2</v>
      </c>
      <c r="M23" s="1">
        <f t="shared" si="1"/>
        <v>9.3668537913506125</v>
      </c>
    </row>
    <row r="24" spans="1:13">
      <c r="A24" s="6"/>
      <c r="B24" s="6"/>
      <c r="C24" s="7"/>
      <c r="D24" s="7"/>
      <c r="E24" s="7" t="s">
        <v>3</v>
      </c>
      <c r="F24" s="7" t="s">
        <v>3</v>
      </c>
      <c r="G24" s="7" t="s">
        <v>16</v>
      </c>
      <c r="H24" s="7">
        <v>2E-3</v>
      </c>
      <c r="I24" s="7">
        <v>6.9000000000000006E-2</v>
      </c>
      <c r="J24" s="7">
        <v>3.5030000000000001</v>
      </c>
      <c r="K24" s="7">
        <v>0.13700000000000001</v>
      </c>
      <c r="L24" s="1">
        <f t="shared" si="0"/>
        <v>1.4E-2</v>
      </c>
      <c r="M24" s="1">
        <f t="shared" si="1"/>
        <v>10.045611312462974</v>
      </c>
    </row>
    <row r="25" spans="1:13">
      <c r="A25" s="4" t="s">
        <v>17</v>
      </c>
      <c r="B25" s="4" t="s">
        <v>2</v>
      </c>
      <c r="C25" s="5">
        <v>44.643000000000001</v>
      </c>
      <c r="D25" s="5">
        <v>1</v>
      </c>
      <c r="E25" s="5" t="s">
        <v>3</v>
      </c>
      <c r="F25" s="5" t="s">
        <v>3</v>
      </c>
      <c r="G25" s="5" t="s">
        <v>4</v>
      </c>
      <c r="H25" s="5">
        <v>2.8090000000000002</v>
      </c>
      <c r="I25" s="5">
        <v>1.9E-2</v>
      </c>
      <c r="J25" s="5">
        <v>1.2589999999999999</v>
      </c>
      <c r="K25" s="5">
        <v>0.16900000000000001</v>
      </c>
      <c r="L25">
        <f t="shared" si="0"/>
        <v>73.921000000000006</v>
      </c>
      <c r="M25">
        <f t="shared" si="1"/>
        <v>36.481430555786595</v>
      </c>
    </row>
    <row r="26" spans="1:13">
      <c r="A26" s="4"/>
      <c r="B26" s="4"/>
      <c r="C26" s="5"/>
      <c r="D26" s="5"/>
      <c r="E26" s="5" t="s">
        <v>3</v>
      </c>
      <c r="F26" s="5" t="s">
        <v>3</v>
      </c>
      <c r="G26" s="5" t="s">
        <v>5</v>
      </c>
      <c r="H26" s="5">
        <v>0.52600000000000002</v>
      </c>
      <c r="I26" s="5">
        <v>1.9E-2</v>
      </c>
      <c r="J26" s="5">
        <v>3.363</v>
      </c>
      <c r="K26" s="5">
        <v>0.22</v>
      </c>
      <c r="L26">
        <f t="shared" si="0"/>
        <v>13.842000000000001</v>
      </c>
      <c r="M26">
        <f t="shared" si="1"/>
        <v>36.481430555786595</v>
      </c>
    </row>
    <row r="27" spans="1:13">
      <c r="A27" s="4"/>
      <c r="B27" s="4"/>
      <c r="C27" s="5"/>
      <c r="D27" s="5"/>
      <c r="E27" s="5" t="s">
        <v>3</v>
      </c>
      <c r="F27" s="5" t="s">
        <v>3</v>
      </c>
      <c r="G27" s="5" t="s">
        <v>6</v>
      </c>
      <c r="H27" s="5">
        <v>2.1999999999999999E-2</v>
      </c>
      <c r="I27" s="5">
        <v>1.9E-2</v>
      </c>
      <c r="J27" s="5">
        <v>4.25</v>
      </c>
      <c r="K27" s="5">
        <v>0.252</v>
      </c>
      <c r="L27">
        <f t="shared" si="0"/>
        <v>0.57899999999999996</v>
      </c>
      <c r="M27">
        <f t="shared" si="1"/>
        <v>36.481430555786595</v>
      </c>
    </row>
    <row r="28" spans="1:13">
      <c r="A28" s="6" t="s">
        <v>18</v>
      </c>
      <c r="B28" s="6" t="s">
        <v>2</v>
      </c>
      <c r="C28" s="7">
        <v>59.542000000000002</v>
      </c>
      <c r="D28" s="7">
        <v>0.99</v>
      </c>
      <c r="E28" s="7" t="s">
        <v>3</v>
      </c>
      <c r="F28" s="7" t="s">
        <v>3</v>
      </c>
      <c r="G28" s="7" t="s">
        <v>4</v>
      </c>
      <c r="H28" s="7">
        <v>2.3809999999999998</v>
      </c>
      <c r="I28" s="7">
        <v>1.6E-2</v>
      </c>
      <c r="J28" s="7">
        <v>1.3080000000000001</v>
      </c>
      <c r="K28" s="7">
        <v>0.20799999999999999</v>
      </c>
      <c r="L28" s="1">
        <f t="shared" si="0"/>
        <v>74.406000000000006</v>
      </c>
      <c r="M28" s="1">
        <f t="shared" si="1"/>
        <v>43.321698784996578</v>
      </c>
    </row>
    <row r="29" spans="1:13">
      <c r="A29" s="6"/>
      <c r="B29" s="6"/>
      <c r="C29" s="7"/>
      <c r="D29" s="7"/>
      <c r="E29" s="7" t="s">
        <v>3</v>
      </c>
      <c r="F29" s="7" t="s">
        <v>3</v>
      </c>
      <c r="G29" s="7" t="s">
        <v>5</v>
      </c>
      <c r="H29" s="7">
        <v>1.7000000000000001E-2</v>
      </c>
      <c r="I29" s="7">
        <v>1.6E-2</v>
      </c>
      <c r="J29" s="7">
        <v>4.1100000000000003</v>
      </c>
      <c r="K29" s="7">
        <v>0.39500000000000002</v>
      </c>
      <c r="L29" s="1">
        <f t="shared" si="0"/>
        <v>0.53100000000000003</v>
      </c>
      <c r="M29" s="1">
        <f t="shared" si="1"/>
        <v>43.321698784996578</v>
      </c>
    </row>
    <row r="30" spans="1:13">
      <c r="A30" s="6"/>
      <c r="B30" s="6"/>
      <c r="C30" s="7"/>
      <c r="D30" s="7"/>
      <c r="E30" s="7" t="s">
        <v>3</v>
      </c>
      <c r="F30" s="7" t="s">
        <v>3</v>
      </c>
      <c r="G30" s="7" t="s">
        <v>6</v>
      </c>
      <c r="H30" s="7">
        <v>0.63200000000000001</v>
      </c>
      <c r="I30" s="7">
        <v>1.6E-2</v>
      </c>
      <c r="J30" s="7">
        <v>3.645</v>
      </c>
      <c r="K30" s="7">
        <v>0.34200000000000003</v>
      </c>
      <c r="L30" s="1">
        <f t="shared" si="0"/>
        <v>19.75</v>
      </c>
      <c r="M30" s="1">
        <f t="shared" si="1"/>
        <v>43.321698784996578</v>
      </c>
    </row>
    <row r="31" spans="1:13">
      <c r="A31" s="4" t="s">
        <v>20</v>
      </c>
      <c r="B31" s="4" t="s">
        <v>2</v>
      </c>
      <c r="C31" s="5">
        <v>62.627000000000002</v>
      </c>
      <c r="D31" s="5">
        <v>0.99</v>
      </c>
      <c r="E31" s="5" t="s">
        <v>3</v>
      </c>
      <c r="F31" s="5" t="s">
        <v>3</v>
      </c>
      <c r="G31" s="5" t="s">
        <v>4</v>
      </c>
      <c r="H31" s="5">
        <v>0.02</v>
      </c>
      <c r="I31" s="5">
        <v>8.0000000000000002E-3</v>
      </c>
      <c r="J31" s="5">
        <v>1.2230000000000001</v>
      </c>
      <c r="K31" s="5">
        <v>0.11</v>
      </c>
      <c r="L31">
        <f t="shared" si="0"/>
        <v>1.25</v>
      </c>
      <c r="M31">
        <f t="shared" si="1"/>
        <v>86.643397569993155</v>
      </c>
    </row>
    <row r="32" spans="1:13">
      <c r="A32" s="4"/>
      <c r="B32" s="4"/>
      <c r="C32" s="5"/>
      <c r="D32" s="5"/>
      <c r="E32" s="5" t="s">
        <v>3</v>
      </c>
      <c r="F32" s="5" t="s">
        <v>3</v>
      </c>
      <c r="G32" s="5" t="s">
        <v>5</v>
      </c>
      <c r="H32" s="5">
        <v>5.0000000000000001E-3</v>
      </c>
      <c r="I32" s="5">
        <v>8.0000000000000002E-3</v>
      </c>
      <c r="J32" s="5">
        <v>2.2679999999999998</v>
      </c>
      <c r="K32" s="5">
        <v>0.63100000000000001</v>
      </c>
      <c r="L32">
        <f t="shared" si="0"/>
        <v>0.313</v>
      </c>
      <c r="M32">
        <f t="shared" si="1"/>
        <v>86.643397569993155</v>
      </c>
    </row>
    <row r="33" spans="1:13">
      <c r="A33" s="4"/>
      <c r="B33" s="4"/>
      <c r="C33" s="5"/>
      <c r="D33" s="5"/>
      <c r="E33" s="5" t="s">
        <v>3</v>
      </c>
      <c r="F33" s="5" t="s">
        <v>3</v>
      </c>
      <c r="G33" s="5" t="s">
        <v>6</v>
      </c>
      <c r="H33" s="5">
        <v>3.2000000000000001E-2</v>
      </c>
      <c r="I33" s="5">
        <v>8.0000000000000002E-3</v>
      </c>
      <c r="J33" s="5">
        <v>3.5259999999999998</v>
      </c>
      <c r="K33" s="5">
        <v>0.25</v>
      </c>
      <c r="L33">
        <f t="shared" si="0"/>
        <v>2</v>
      </c>
      <c r="M33">
        <f t="shared" si="1"/>
        <v>86.643397569993155</v>
      </c>
    </row>
    <row r="34" spans="1:13">
      <c r="A34" s="4"/>
      <c r="B34" s="4"/>
      <c r="C34" s="5"/>
      <c r="D34" s="5"/>
      <c r="E34" s="5" t="s">
        <v>3</v>
      </c>
      <c r="F34" s="5" t="s">
        <v>3</v>
      </c>
      <c r="G34" s="5" t="s">
        <v>21</v>
      </c>
      <c r="H34" s="5">
        <v>4.0000000000000001E-3</v>
      </c>
      <c r="I34" s="5">
        <v>8.0000000000000002E-3</v>
      </c>
      <c r="J34" s="5">
        <v>3.3580000000000001</v>
      </c>
      <c r="K34" s="5">
        <v>0.54600000000000004</v>
      </c>
      <c r="L34">
        <f t="shared" si="0"/>
        <v>0.25</v>
      </c>
      <c r="M34">
        <f t="shared" si="1"/>
        <v>86.643397569993155</v>
      </c>
    </row>
    <row r="35" spans="1:13">
      <c r="A35" s="4"/>
      <c r="B35" s="4"/>
      <c r="C35" s="5"/>
      <c r="D35" s="5"/>
      <c r="E35" s="5" t="s">
        <v>3</v>
      </c>
      <c r="F35" s="5" t="s">
        <v>3</v>
      </c>
      <c r="G35" s="5" t="s">
        <v>9</v>
      </c>
      <c r="H35" s="5">
        <v>1.54</v>
      </c>
      <c r="I35" s="5">
        <v>8.0000000000000002E-3</v>
      </c>
      <c r="J35" s="5">
        <v>4.4870000000000001</v>
      </c>
      <c r="K35" s="5">
        <v>2.6469999999999998</v>
      </c>
      <c r="L35">
        <f t="shared" si="0"/>
        <v>96.25</v>
      </c>
      <c r="M35" s="10">
        <f t="shared" si="1"/>
        <v>86.643397569993155</v>
      </c>
    </row>
    <row r="36" spans="1:13">
      <c r="A36" s="6" t="s">
        <v>22</v>
      </c>
      <c r="B36" s="6" t="s">
        <v>2</v>
      </c>
      <c r="C36" s="7">
        <v>51.451999999999998</v>
      </c>
      <c r="D36" s="7">
        <v>1</v>
      </c>
      <c r="E36" s="7" t="s">
        <v>3</v>
      </c>
      <c r="F36" s="7" t="s">
        <v>3</v>
      </c>
      <c r="G36" s="7" t="s">
        <v>4</v>
      </c>
      <c r="H36" s="7">
        <v>4.4210000000000003</v>
      </c>
      <c r="I36" s="7">
        <v>0.02</v>
      </c>
      <c r="J36" s="7">
        <v>1.238</v>
      </c>
      <c r="K36" s="7">
        <v>0.16</v>
      </c>
      <c r="L36" s="1">
        <f t="shared" si="0"/>
        <v>110.52500000000001</v>
      </c>
      <c r="M36" s="1">
        <f t="shared" si="1"/>
        <v>34.657359027997266</v>
      </c>
    </row>
    <row r="37" spans="1:13">
      <c r="A37" s="6"/>
      <c r="B37" s="6"/>
      <c r="C37" s="7"/>
      <c r="D37" s="7"/>
      <c r="E37" s="7" t="s">
        <v>3</v>
      </c>
      <c r="F37" s="7" t="s">
        <v>3</v>
      </c>
      <c r="G37" s="7" t="s">
        <v>5</v>
      </c>
      <c r="H37" s="7">
        <v>1.0569999999999999</v>
      </c>
      <c r="I37" s="7">
        <v>0.02</v>
      </c>
      <c r="J37" s="7">
        <v>3.5329999999999999</v>
      </c>
      <c r="K37" s="7">
        <v>0.23400000000000001</v>
      </c>
      <c r="L37" s="1">
        <f t="shared" si="0"/>
        <v>26.425000000000001</v>
      </c>
      <c r="M37" s="1">
        <f t="shared" si="1"/>
        <v>34.657359027997266</v>
      </c>
    </row>
    <row r="38" spans="1:13">
      <c r="A38" s="6"/>
      <c r="B38" s="6"/>
      <c r="C38" s="7"/>
      <c r="D38" s="7"/>
      <c r="E38" s="7" t="s">
        <v>3</v>
      </c>
      <c r="F38" s="7" t="s">
        <v>3</v>
      </c>
      <c r="G38" s="7" t="s">
        <v>6</v>
      </c>
      <c r="H38" s="7">
        <v>2.3E-2</v>
      </c>
      <c r="I38" s="7">
        <v>0.02</v>
      </c>
      <c r="J38" s="7">
        <v>4.2279999999999998</v>
      </c>
      <c r="K38" s="7">
        <v>0.26</v>
      </c>
      <c r="L38" s="1">
        <f t="shared" si="0"/>
        <v>0.57499999999999996</v>
      </c>
      <c r="M38" s="1">
        <f t="shared" si="1"/>
        <v>34.657359027997266</v>
      </c>
    </row>
    <row r="39" spans="1:13">
      <c r="A39" s="4" t="s">
        <v>23</v>
      </c>
      <c r="B39" s="4" t="s">
        <v>2</v>
      </c>
      <c r="C39" s="5">
        <v>58.417000000000002</v>
      </c>
      <c r="D39" s="5">
        <v>0.99</v>
      </c>
      <c r="E39" s="5" t="s">
        <v>3</v>
      </c>
      <c r="F39" s="5" t="s">
        <v>3</v>
      </c>
      <c r="G39" s="5" t="s">
        <v>4</v>
      </c>
      <c r="H39" s="5">
        <v>0.11</v>
      </c>
      <c r="I39" s="5">
        <v>1.2E-2</v>
      </c>
      <c r="J39" s="5">
        <v>1.2609999999999999</v>
      </c>
      <c r="K39" s="5">
        <v>0.114</v>
      </c>
      <c r="L39">
        <f t="shared" si="0"/>
        <v>4.5830000000000002</v>
      </c>
      <c r="M39">
        <f t="shared" si="1"/>
        <v>57.762265046662108</v>
      </c>
    </row>
    <row r="40" spans="1:13">
      <c r="A40" s="4"/>
      <c r="B40" s="4"/>
      <c r="C40" s="5"/>
      <c r="D40" s="5"/>
      <c r="E40" s="5" t="s">
        <v>3</v>
      </c>
      <c r="F40" s="5" t="s">
        <v>3</v>
      </c>
      <c r="G40" s="5" t="s">
        <v>5</v>
      </c>
      <c r="H40" s="5">
        <v>5.5E-2</v>
      </c>
      <c r="I40" s="5">
        <v>1.2E-2</v>
      </c>
      <c r="J40" s="5">
        <v>3.2320000000000002</v>
      </c>
      <c r="K40" s="5">
        <v>0.16300000000000001</v>
      </c>
      <c r="L40">
        <f t="shared" si="0"/>
        <v>2.2919999999999998</v>
      </c>
      <c r="M40">
        <f t="shared" si="1"/>
        <v>57.762265046662108</v>
      </c>
    </row>
    <row r="41" spans="1:13">
      <c r="A41" s="4"/>
      <c r="B41" s="4"/>
      <c r="C41" s="5"/>
      <c r="D41" s="5"/>
      <c r="E41" s="5" t="s">
        <v>3</v>
      </c>
      <c r="F41" s="5" t="s">
        <v>3</v>
      </c>
      <c r="G41" s="5" t="s">
        <v>6</v>
      </c>
      <c r="H41" s="5">
        <v>1.2E-2</v>
      </c>
      <c r="I41" s="5">
        <v>1.2E-2</v>
      </c>
      <c r="J41" s="5">
        <v>4.0289999999999999</v>
      </c>
      <c r="K41" s="5">
        <v>0.317</v>
      </c>
      <c r="L41">
        <f t="shared" si="0"/>
        <v>0.5</v>
      </c>
      <c r="M41">
        <f t="shared" si="1"/>
        <v>57.762265046662108</v>
      </c>
    </row>
    <row r="42" spans="1:13">
      <c r="A42" s="4"/>
      <c r="B42" s="4"/>
      <c r="C42" s="5"/>
      <c r="D42" s="5"/>
      <c r="E42" s="5" t="s">
        <v>3</v>
      </c>
      <c r="F42" s="5" t="s">
        <v>3</v>
      </c>
      <c r="G42" s="5" t="s">
        <v>8</v>
      </c>
      <c r="H42" s="5">
        <v>1.1240000000000001</v>
      </c>
      <c r="I42" s="5">
        <v>1.2E-2</v>
      </c>
      <c r="J42" s="5">
        <v>2.8690000000000002</v>
      </c>
      <c r="K42" s="5">
        <v>1.0089999999999999</v>
      </c>
      <c r="L42">
        <f t="shared" si="0"/>
        <v>46.832999999999998</v>
      </c>
      <c r="M42">
        <f t="shared" si="1"/>
        <v>57.762265046662108</v>
      </c>
    </row>
    <row r="43" spans="1:13">
      <c r="A43" s="4"/>
      <c r="B43" s="4"/>
      <c r="C43" s="5"/>
      <c r="D43" s="5"/>
      <c r="E43" s="5" t="s">
        <v>3</v>
      </c>
      <c r="F43" s="5" t="s">
        <v>3</v>
      </c>
      <c r="G43" s="5" t="s">
        <v>9</v>
      </c>
      <c r="H43" s="5">
        <v>8.3000000000000004E-2</v>
      </c>
      <c r="I43" s="5">
        <v>1.2E-2</v>
      </c>
      <c r="J43" s="5">
        <v>3.6389999999999998</v>
      </c>
      <c r="K43" s="5">
        <v>0.40600000000000003</v>
      </c>
      <c r="L43">
        <f t="shared" si="0"/>
        <v>3.4580000000000002</v>
      </c>
      <c r="M43">
        <f t="shared" si="1"/>
        <v>57.762265046662108</v>
      </c>
    </row>
    <row r="44" spans="1:13">
      <c r="A44" s="6" t="s">
        <v>24</v>
      </c>
      <c r="B44" s="6" t="s">
        <v>11</v>
      </c>
      <c r="C44" s="7">
        <v>31.651</v>
      </c>
      <c r="D44" s="7">
        <v>0.88</v>
      </c>
      <c r="E44" s="7" t="s">
        <v>3</v>
      </c>
      <c r="F44" s="7" t="s">
        <v>3</v>
      </c>
      <c r="G44" s="7" t="s">
        <v>4</v>
      </c>
      <c r="H44" s="7">
        <v>3.0000000000000001E-3</v>
      </c>
      <c r="I44" s="7">
        <v>0</v>
      </c>
      <c r="J44" s="7">
        <v>1.2210000000000001</v>
      </c>
      <c r="K44" s="7">
        <v>0.154</v>
      </c>
      <c r="L44" s="1" t="s">
        <v>3</v>
      </c>
      <c r="M44" s="1" t="str">
        <f t="shared" si="1"/>
        <v>NA</v>
      </c>
    </row>
    <row r="45" spans="1:13">
      <c r="A45" s="6"/>
      <c r="B45" s="6"/>
      <c r="C45" s="7"/>
      <c r="D45" s="7"/>
      <c r="E45" s="7" t="s">
        <v>3</v>
      </c>
      <c r="F45" s="7" t="s">
        <v>3</v>
      </c>
      <c r="G45" s="7" t="s">
        <v>5</v>
      </c>
      <c r="H45" s="7">
        <v>3.0000000000000001E-3</v>
      </c>
      <c r="I45" s="7">
        <v>7.6999999999999999E-2</v>
      </c>
      <c r="J45" s="7">
        <v>3.17</v>
      </c>
      <c r="K45" s="7">
        <v>8.4000000000000005E-2</v>
      </c>
      <c r="L45" s="1">
        <f t="shared" si="0"/>
        <v>1.9E-2</v>
      </c>
      <c r="M45" s="1">
        <f t="shared" si="1"/>
        <v>9.0019114358434447</v>
      </c>
    </row>
    <row r="46" spans="1:13">
      <c r="A46" s="6"/>
      <c r="B46" s="6"/>
      <c r="C46" s="7"/>
      <c r="D46" s="7"/>
      <c r="E46" s="7" t="s">
        <v>3</v>
      </c>
      <c r="F46" s="7" t="s">
        <v>3</v>
      </c>
      <c r="G46" s="7" t="s">
        <v>6</v>
      </c>
      <c r="H46" s="7">
        <v>3.0000000000000001E-3</v>
      </c>
      <c r="I46" s="7">
        <v>7.2999999999999995E-2</v>
      </c>
      <c r="J46" s="7">
        <v>4.1920000000000002</v>
      </c>
      <c r="K46" s="7">
        <v>4.9000000000000002E-2</v>
      </c>
      <c r="L46" s="1">
        <f t="shared" si="0"/>
        <v>2.1000000000000001E-2</v>
      </c>
      <c r="M46" s="1">
        <f t="shared" si="1"/>
        <v>9.4951668569855521</v>
      </c>
    </row>
    <row r="47" spans="1:13">
      <c r="A47" s="6" t="s">
        <v>24</v>
      </c>
      <c r="B47" s="6" t="s">
        <v>25</v>
      </c>
      <c r="C47" s="7">
        <v>35.683</v>
      </c>
      <c r="D47" s="7">
        <v>0.12</v>
      </c>
      <c r="E47" s="7" t="s">
        <v>3</v>
      </c>
      <c r="F47" s="7" t="s">
        <v>3</v>
      </c>
      <c r="G47" s="7" t="s">
        <v>4</v>
      </c>
      <c r="H47" s="7">
        <v>1E-3</v>
      </c>
      <c r="I47" s="7">
        <v>0</v>
      </c>
      <c r="J47" s="7">
        <v>1.2150000000000001</v>
      </c>
      <c r="K47" s="7">
        <v>0.113</v>
      </c>
      <c r="L47" s="1" t="s">
        <v>3</v>
      </c>
      <c r="M47" s="1" t="str">
        <f t="shared" si="1"/>
        <v>NA</v>
      </c>
    </row>
    <row r="48" spans="1:13">
      <c r="A48" s="6"/>
      <c r="B48" s="6"/>
      <c r="C48" s="7"/>
      <c r="D48" s="7"/>
      <c r="E48" s="7" t="s">
        <v>3</v>
      </c>
      <c r="F48" s="7" t="s">
        <v>3</v>
      </c>
      <c r="G48" s="7" t="s">
        <v>5</v>
      </c>
      <c r="H48" s="7">
        <v>4.0000000000000001E-3</v>
      </c>
      <c r="I48" s="7">
        <v>7.6999999999999999E-2</v>
      </c>
      <c r="J48" s="7">
        <v>3.169</v>
      </c>
      <c r="K48" s="7">
        <v>9.0999999999999998E-2</v>
      </c>
      <c r="L48" s="1">
        <f t="shared" si="0"/>
        <v>2.5999999999999999E-2</v>
      </c>
      <c r="M48" s="1">
        <f t="shared" si="1"/>
        <v>9.0019114358434447</v>
      </c>
    </row>
    <row r="49" spans="1:13">
      <c r="A49" s="6"/>
      <c r="B49" s="6"/>
      <c r="C49" s="7"/>
      <c r="D49" s="7"/>
      <c r="E49" s="7" t="s">
        <v>3</v>
      </c>
      <c r="F49" s="7" t="s">
        <v>3</v>
      </c>
      <c r="G49" s="7" t="s">
        <v>6</v>
      </c>
      <c r="H49" s="7">
        <v>3.0000000000000001E-3</v>
      </c>
      <c r="I49" s="7">
        <v>7.2999999999999995E-2</v>
      </c>
      <c r="J49" s="7">
        <v>4.1920000000000002</v>
      </c>
      <c r="K49" s="7">
        <v>4.9000000000000002E-2</v>
      </c>
      <c r="L49" s="1">
        <f t="shared" si="0"/>
        <v>2.1000000000000001E-2</v>
      </c>
      <c r="M49" s="1">
        <f t="shared" si="1"/>
        <v>9.4951668569855521</v>
      </c>
    </row>
    <row r="50" spans="1:13">
      <c r="A50" s="4" t="s">
        <v>26</v>
      </c>
      <c r="B50" s="4" t="s">
        <v>11</v>
      </c>
      <c r="C50" s="5">
        <v>29.518999999999998</v>
      </c>
      <c r="D50" s="5">
        <v>0.92</v>
      </c>
      <c r="E50" s="5" t="s">
        <v>3</v>
      </c>
      <c r="F50" s="5" t="s">
        <v>3</v>
      </c>
      <c r="G50" s="5" t="s">
        <v>4</v>
      </c>
      <c r="H50" s="5">
        <v>2E-3</v>
      </c>
      <c r="I50" s="5">
        <v>0</v>
      </c>
      <c r="J50" s="5">
        <v>1.206</v>
      </c>
      <c r="K50" s="5">
        <v>0.11700000000000001</v>
      </c>
      <c r="L50" t="s">
        <v>3</v>
      </c>
      <c r="M50" t="str">
        <f t="shared" si="1"/>
        <v>NA</v>
      </c>
    </row>
    <row r="51" spans="1:13">
      <c r="A51" s="4"/>
      <c r="B51" s="4"/>
      <c r="C51" s="5"/>
      <c r="D51" s="5"/>
      <c r="E51" s="5" t="s">
        <v>3</v>
      </c>
      <c r="F51" s="5" t="s">
        <v>3</v>
      </c>
      <c r="G51" s="5" t="s">
        <v>5</v>
      </c>
      <c r="H51" s="5">
        <v>2E-3</v>
      </c>
      <c r="I51" s="5">
        <v>7.8E-2</v>
      </c>
      <c r="J51" s="5">
        <v>3.1080000000000001</v>
      </c>
      <c r="K51" s="5">
        <v>8.1000000000000003E-2</v>
      </c>
      <c r="L51">
        <f t="shared" si="0"/>
        <v>1.2999999999999999E-2</v>
      </c>
      <c r="M51">
        <f t="shared" si="1"/>
        <v>8.8865023148710929</v>
      </c>
    </row>
    <row r="52" spans="1:13">
      <c r="A52" s="4"/>
      <c r="B52" s="4"/>
      <c r="C52" s="5"/>
      <c r="D52" s="5"/>
      <c r="E52" s="5" t="s">
        <v>3</v>
      </c>
      <c r="F52" s="5" t="s">
        <v>3</v>
      </c>
      <c r="G52" s="5" t="s">
        <v>6</v>
      </c>
      <c r="H52" s="5">
        <v>2E-3</v>
      </c>
      <c r="I52" s="5">
        <v>8.1000000000000003E-2</v>
      </c>
      <c r="J52" s="5">
        <v>4.1870000000000003</v>
      </c>
      <c r="K52" s="5">
        <v>4.5999999999999999E-2</v>
      </c>
      <c r="L52">
        <f t="shared" si="0"/>
        <v>1.2E-2</v>
      </c>
      <c r="M52">
        <f t="shared" si="1"/>
        <v>8.5573725995054968</v>
      </c>
    </row>
    <row r="53" spans="1:13">
      <c r="A53" s="6" t="s">
        <v>27</v>
      </c>
      <c r="B53" s="6" t="s">
        <v>11</v>
      </c>
      <c r="C53" s="7">
        <v>32.070999999999998</v>
      </c>
      <c r="D53" s="7">
        <v>0.91</v>
      </c>
      <c r="E53" s="7" t="s">
        <v>3</v>
      </c>
      <c r="F53" s="7" t="s">
        <v>3</v>
      </c>
      <c r="G53" s="7" t="s">
        <v>4</v>
      </c>
      <c r="H53" s="7">
        <v>3.0000000000000001E-3</v>
      </c>
      <c r="I53" s="7">
        <v>0</v>
      </c>
      <c r="J53" s="7">
        <v>1.1990000000000001</v>
      </c>
      <c r="K53" s="7">
        <v>0.108</v>
      </c>
      <c r="L53" s="1" t="s">
        <v>3</v>
      </c>
      <c r="M53" s="1" t="str">
        <f t="shared" si="1"/>
        <v>NA</v>
      </c>
    </row>
    <row r="54" spans="1:13">
      <c r="A54" s="6"/>
      <c r="B54" s="6"/>
      <c r="C54" s="7"/>
      <c r="D54" s="7"/>
      <c r="E54" s="7" t="s">
        <v>3</v>
      </c>
      <c r="F54" s="7" t="s">
        <v>3</v>
      </c>
      <c r="G54" s="7" t="s">
        <v>5</v>
      </c>
      <c r="H54" s="7">
        <v>3.0000000000000001E-3</v>
      </c>
      <c r="I54" s="7">
        <v>8.7999999999999995E-2</v>
      </c>
      <c r="J54" s="7">
        <v>3.1859999999999999</v>
      </c>
      <c r="K54" s="7">
        <v>9.7000000000000003E-2</v>
      </c>
      <c r="L54" s="1">
        <f t="shared" si="0"/>
        <v>1.7000000000000001E-2</v>
      </c>
      <c r="M54" s="1">
        <f t="shared" si="1"/>
        <v>7.8766725063630147</v>
      </c>
    </row>
    <row r="55" spans="1:13">
      <c r="A55" s="6"/>
      <c r="B55" s="6"/>
      <c r="C55" s="7"/>
      <c r="D55" s="7"/>
      <c r="E55" s="7" t="s">
        <v>3</v>
      </c>
      <c r="F55" s="7" t="s">
        <v>3</v>
      </c>
      <c r="G55" s="7" t="s">
        <v>6</v>
      </c>
      <c r="H55" s="7">
        <v>3.0000000000000001E-3</v>
      </c>
      <c r="I55" s="7">
        <v>7.4999999999999997E-2</v>
      </c>
      <c r="J55" s="7">
        <v>4.1920000000000002</v>
      </c>
      <c r="K55" s="7">
        <v>4.9000000000000002E-2</v>
      </c>
      <c r="L55" s="1">
        <f t="shared" si="0"/>
        <v>0.02</v>
      </c>
      <c r="M55" s="1">
        <f t="shared" si="1"/>
        <v>9.2419624074659374</v>
      </c>
    </row>
    <row r="56" spans="1:13">
      <c r="A56" s="4" t="s">
        <v>28</v>
      </c>
      <c r="B56" s="4" t="s">
        <v>2</v>
      </c>
      <c r="C56" s="5">
        <v>53.128</v>
      </c>
      <c r="D56" s="5">
        <v>0.99</v>
      </c>
      <c r="E56" s="5" t="s">
        <v>3</v>
      </c>
      <c r="F56" s="5" t="s">
        <v>3</v>
      </c>
      <c r="G56" s="5" t="s">
        <v>4</v>
      </c>
      <c r="H56" s="5">
        <v>3.3140000000000001</v>
      </c>
      <c r="I56" s="5">
        <v>1.7000000000000001E-2</v>
      </c>
      <c r="J56" s="5">
        <v>1.377</v>
      </c>
      <c r="K56" s="5">
        <v>0.22</v>
      </c>
      <c r="L56">
        <f t="shared" si="0"/>
        <v>97.471000000000004</v>
      </c>
      <c r="M56">
        <f t="shared" si="1"/>
        <v>40.773363562349722</v>
      </c>
    </row>
    <row r="57" spans="1:13">
      <c r="A57" s="4"/>
      <c r="B57" s="4"/>
      <c r="C57" s="5"/>
      <c r="D57" s="5"/>
      <c r="E57" s="5" t="s">
        <v>3</v>
      </c>
      <c r="F57" s="5" t="s">
        <v>3</v>
      </c>
      <c r="G57" s="5" t="s">
        <v>5</v>
      </c>
      <c r="H57" s="5">
        <v>0.433</v>
      </c>
      <c r="I57" s="5">
        <v>1.7000000000000001E-2</v>
      </c>
      <c r="J57" s="5">
        <v>3.4129999999999998</v>
      </c>
      <c r="K57" s="5">
        <v>0.31</v>
      </c>
      <c r="L57">
        <f t="shared" si="0"/>
        <v>12.734999999999999</v>
      </c>
      <c r="M57">
        <f t="shared" si="1"/>
        <v>40.773363562349722</v>
      </c>
    </row>
    <row r="58" spans="1:13">
      <c r="A58" s="4"/>
      <c r="B58" s="4"/>
      <c r="C58" s="5"/>
      <c r="D58" s="5"/>
      <c r="E58" s="5" t="s">
        <v>3</v>
      </c>
      <c r="F58" s="5" t="s">
        <v>3</v>
      </c>
      <c r="G58" s="5" t="s">
        <v>6</v>
      </c>
      <c r="H58" s="5">
        <v>1.6E-2</v>
      </c>
      <c r="I58" s="5">
        <v>1.7000000000000001E-2</v>
      </c>
      <c r="J58" s="5">
        <v>4.1470000000000002</v>
      </c>
      <c r="K58" s="5">
        <v>0.34499999999999997</v>
      </c>
      <c r="L58">
        <f t="shared" si="0"/>
        <v>0.47099999999999997</v>
      </c>
      <c r="M58">
        <f t="shared" si="1"/>
        <v>40.773363562349722</v>
      </c>
    </row>
    <row r="59" spans="1:13">
      <c r="A59" s="6" t="s">
        <v>29</v>
      </c>
      <c r="B59" s="6" t="s">
        <v>2</v>
      </c>
      <c r="C59" s="7">
        <v>47.207999999999998</v>
      </c>
      <c r="D59" s="7">
        <v>1</v>
      </c>
      <c r="E59" s="7" t="s">
        <v>3</v>
      </c>
      <c r="F59" s="7" t="s">
        <v>3</v>
      </c>
      <c r="G59" s="7" t="s">
        <v>4</v>
      </c>
      <c r="H59" s="7">
        <v>1.9330000000000001</v>
      </c>
      <c r="I59" s="7">
        <v>1.6E-2</v>
      </c>
      <c r="J59" s="7">
        <v>1.2210000000000001</v>
      </c>
      <c r="K59" s="7">
        <v>0.17799999999999999</v>
      </c>
      <c r="L59" s="1">
        <f t="shared" si="0"/>
        <v>60.405999999999999</v>
      </c>
      <c r="M59" s="1">
        <f t="shared" si="1"/>
        <v>43.321698784996578</v>
      </c>
    </row>
    <row r="60" spans="1:13">
      <c r="A60" s="6"/>
      <c r="B60" s="6"/>
      <c r="C60" s="7"/>
      <c r="D60" s="7"/>
      <c r="E60" s="7" t="s">
        <v>3</v>
      </c>
      <c r="F60" s="7" t="s">
        <v>3</v>
      </c>
      <c r="G60" s="7" t="s">
        <v>5</v>
      </c>
      <c r="H60" s="7">
        <v>0.158</v>
      </c>
      <c r="I60" s="7">
        <v>1.6E-2</v>
      </c>
      <c r="J60" s="7">
        <v>3.7519999999999998</v>
      </c>
      <c r="K60" s="7">
        <v>0.28699999999999998</v>
      </c>
      <c r="L60" s="1">
        <f t="shared" si="0"/>
        <v>4.9379999999999997</v>
      </c>
      <c r="M60" s="1">
        <f t="shared" si="1"/>
        <v>43.321698784996578</v>
      </c>
    </row>
    <row r="61" spans="1:13">
      <c r="A61" s="6"/>
      <c r="B61" s="6"/>
      <c r="C61" s="7"/>
      <c r="D61" s="7"/>
      <c r="E61" s="7" t="s">
        <v>3</v>
      </c>
      <c r="F61" s="7" t="s">
        <v>3</v>
      </c>
      <c r="G61" s="7" t="s">
        <v>6</v>
      </c>
      <c r="H61" s="7">
        <v>1.4E-2</v>
      </c>
      <c r="I61" s="7">
        <v>1.6E-2</v>
      </c>
      <c r="J61" s="7">
        <v>4.282</v>
      </c>
      <c r="K61" s="7">
        <v>0.29399999999999998</v>
      </c>
      <c r="L61" s="1">
        <f t="shared" si="0"/>
        <v>0.438</v>
      </c>
      <c r="M61" s="1">
        <f t="shared" si="1"/>
        <v>43.321698784996578</v>
      </c>
    </row>
    <row r="62" spans="1:13">
      <c r="A62" s="6"/>
      <c r="B62" s="6"/>
      <c r="C62" s="7"/>
      <c r="D62" s="7"/>
      <c r="E62" s="7" t="s">
        <v>3</v>
      </c>
      <c r="F62" s="7" t="s">
        <v>3</v>
      </c>
      <c r="G62" s="7" t="s">
        <v>13</v>
      </c>
      <c r="H62" s="7">
        <v>0.214</v>
      </c>
      <c r="I62" s="7">
        <v>1.6E-2</v>
      </c>
      <c r="J62" s="7">
        <v>3.177</v>
      </c>
      <c r="K62" s="7">
        <v>0.309</v>
      </c>
      <c r="L62" s="1">
        <f t="shared" si="0"/>
        <v>6.6879999999999997</v>
      </c>
      <c r="M62" s="1">
        <f t="shared" si="1"/>
        <v>43.321698784996578</v>
      </c>
    </row>
    <row r="63" spans="1:13">
      <c r="A63" s="4" t="s">
        <v>30</v>
      </c>
      <c r="B63" s="4" t="s">
        <v>11</v>
      </c>
      <c r="C63" s="5">
        <v>35.582000000000001</v>
      </c>
      <c r="D63" s="5">
        <v>0.89</v>
      </c>
      <c r="E63" s="5" t="s">
        <v>3</v>
      </c>
      <c r="F63" s="5" t="s">
        <v>3</v>
      </c>
      <c r="G63" s="5" t="s">
        <v>4</v>
      </c>
      <c r="H63" s="5">
        <v>4.0000000000000001E-3</v>
      </c>
      <c r="I63" s="5">
        <v>0</v>
      </c>
      <c r="J63" s="5">
        <v>1.246</v>
      </c>
      <c r="K63" s="5">
        <v>0.115</v>
      </c>
      <c r="L63" t="s">
        <v>3</v>
      </c>
      <c r="M63" t="str">
        <f t="shared" si="1"/>
        <v>NA</v>
      </c>
    </row>
    <row r="64" spans="1:13">
      <c r="A64" s="4"/>
      <c r="B64" s="4"/>
      <c r="C64" s="5"/>
      <c r="D64" s="5"/>
      <c r="E64" s="5" t="s">
        <v>3</v>
      </c>
      <c r="F64" s="5" t="s">
        <v>3</v>
      </c>
      <c r="G64" s="5" t="s">
        <v>5</v>
      </c>
      <c r="H64" s="5">
        <v>4.0000000000000001E-3</v>
      </c>
      <c r="I64" s="5">
        <v>7.9000000000000001E-2</v>
      </c>
      <c r="J64" s="5">
        <v>3.1779999999999999</v>
      </c>
      <c r="K64" s="5">
        <v>9.4E-2</v>
      </c>
      <c r="L64">
        <f t="shared" si="0"/>
        <v>2.5000000000000001E-2</v>
      </c>
      <c r="M64">
        <f t="shared" si="1"/>
        <v>8.7740149437967752</v>
      </c>
    </row>
    <row r="65" spans="1:13">
      <c r="A65" s="4"/>
      <c r="B65" s="4"/>
      <c r="C65" s="5"/>
      <c r="D65" s="5"/>
      <c r="E65" s="5" t="s">
        <v>3</v>
      </c>
      <c r="F65" s="5" t="s">
        <v>3</v>
      </c>
      <c r="G65" s="5" t="s">
        <v>6</v>
      </c>
      <c r="H65" s="5">
        <v>4.0000000000000001E-3</v>
      </c>
      <c r="I65" s="5">
        <v>7.0000000000000007E-2</v>
      </c>
      <c r="J65" s="5">
        <v>4.2080000000000002</v>
      </c>
      <c r="K65" s="5">
        <v>5.0999999999999997E-2</v>
      </c>
      <c r="L65">
        <f t="shared" si="0"/>
        <v>2.9000000000000001E-2</v>
      </c>
      <c r="M65">
        <f t="shared" si="1"/>
        <v>9.9021025794277886</v>
      </c>
    </row>
    <row r="66" spans="1:13">
      <c r="A66" s="4" t="s">
        <v>30</v>
      </c>
      <c r="B66" s="4" t="s">
        <v>25</v>
      </c>
      <c r="C66" s="5">
        <v>40.226999999999997</v>
      </c>
      <c r="D66" s="5">
        <v>0.09</v>
      </c>
      <c r="E66" s="5" t="s">
        <v>3</v>
      </c>
      <c r="F66" s="5" t="s">
        <v>3</v>
      </c>
      <c r="G66" s="5" t="s">
        <v>4</v>
      </c>
      <c r="H66" s="5">
        <v>4.0000000000000001E-3</v>
      </c>
      <c r="I66" s="5">
        <v>0</v>
      </c>
      <c r="J66" s="5">
        <v>1.242</v>
      </c>
      <c r="K66" s="5">
        <v>0.113</v>
      </c>
      <c r="L66" t="s">
        <v>3</v>
      </c>
      <c r="M66" t="str">
        <f t="shared" si="1"/>
        <v>NA</v>
      </c>
    </row>
    <row r="67" spans="1:13">
      <c r="A67" s="4"/>
      <c r="B67" s="4"/>
      <c r="C67" s="5"/>
      <c r="D67" s="5"/>
      <c r="E67" s="5" t="s">
        <v>3</v>
      </c>
      <c r="F67" s="5" t="s">
        <v>3</v>
      </c>
      <c r="G67" s="5" t="s">
        <v>5</v>
      </c>
      <c r="H67" s="5">
        <v>5.0000000000000001E-3</v>
      </c>
      <c r="I67" s="5">
        <v>5.8000000000000003E-2</v>
      </c>
      <c r="J67" s="5">
        <v>3.1680000000000001</v>
      </c>
      <c r="K67" s="5">
        <v>0.106</v>
      </c>
      <c r="L67">
        <f t="shared" ref="L67:L82" si="2">IF(I67="NA","NA",ROUND((H67/(2*I67)),3))</f>
        <v>4.2999999999999997E-2</v>
      </c>
      <c r="M67">
        <f t="shared" ref="M67:M82" si="3">IF(I67=0,"NA",LN(2)/I67)</f>
        <v>11.95081345793009</v>
      </c>
    </row>
    <row r="68" spans="1:13">
      <c r="A68" s="4"/>
      <c r="B68" s="4"/>
      <c r="C68" s="5"/>
      <c r="D68" s="5"/>
      <c r="E68" s="5" t="s">
        <v>3</v>
      </c>
      <c r="F68" s="5" t="s">
        <v>3</v>
      </c>
      <c r="G68" s="5" t="s">
        <v>6</v>
      </c>
      <c r="H68" s="5">
        <v>2E-3</v>
      </c>
      <c r="I68" s="5">
        <v>6.7000000000000004E-2</v>
      </c>
      <c r="J68" s="5">
        <v>4.2050000000000001</v>
      </c>
      <c r="K68" s="5">
        <v>5.1999999999999998E-2</v>
      </c>
      <c r="L68">
        <f t="shared" si="2"/>
        <v>1.4999999999999999E-2</v>
      </c>
      <c r="M68">
        <f t="shared" si="3"/>
        <v>10.345480306864854</v>
      </c>
    </row>
    <row r="69" spans="1:13">
      <c r="A69" s="6" t="s">
        <v>31</v>
      </c>
      <c r="B69" s="6" t="s">
        <v>2</v>
      </c>
      <c r="C69" s="7">
        <v>49.707000000000001</v>
      </c>
      <c r="D69" s="7">
        <v>1</v>
      </c>
      <c r="E69" s="7" t="s">
        <v>3</v>
      </c>
      <c r="F69" s="7" t="s">
        <v>3</v>
      </c>
      <c r="G69" s="7" t="s">
        <v>4</v>
      </c>
      <c r="H69" s="7">
        <v>1.6950000000000001</v>
      </c>
      <c r="I69" s="7">
        <v>1.7999999999999999E-2</v>
      </c>
      <c r="J69" s="7">
        <v>1.274</v>
      </c>
      <c r="K69" s="7">
        <v>0.17499999999999999</v>
      </c>
      <c r="L69" s="1">
        <f t="shared" si="2"/>
        <v>47.082999999999998</v>
      </c>
      <c r="M69" s="1">
        <f t="shared" si="3"/>
        <v>38.508176697774744</v>
      </c>
    </row>
    <row r="70" spans="1:13">
      <c r="A70" s="6"/>
      <c r="B70" s="6"/>
      <c r="C70" s="7"/>
      <c r="D70" s="7"/>
      <c r="E70" s="7" t="s">
        <v>3</v>
      </c>
      <c r="F70" s="7" t="s">
        <v>3</v>
      </c>
      <c r="G70" s="7" t="s">
        <v>6</v>
      </c>
      <c r="H70" s="7">
        <v>0.53500000000000003</v>
      </c>
      <c r="I70" s="7">
        <v>1.7999999999999999E-2</v>
      </c>
      <c r="J70" s="7">
        <v>3.6230000000000002</v>
      </c>
      <c r="K70" s="7">
        <v>0.247</v>
      </c>
      <c r="L70" s="1">
        <f t="shared" si="2"/>
        <v>14.861000000000001</v>
      </c>
      <c r="M70" s="1">
        <f t="shared" si="3"/>
        <v>38.508176697774744</v>
      </c>
    </row>
    <row r="71" spans="1:13">
      <c r="A71" s="6"/>
      <c r="B71" s="6"/>
      <c r="C71" s="7"/>
      <c r="D71" s="7"/>
      <c r="E71" s="7" t="s">
        <v>3</v>
      </c>
      <c r="F71" s="7" t="s">
        <v>3</v>
      </c>
      <c r="G71" s="7" t="s">
        <v>9</v>
      </c>
      <c r="H71" s="7">
        <v>1.4999999999999999E-2</v>
      </c>
      <c r="I71" s="7">
        <v>1.7999999999999999E-2</v>
      </c>
      <c r="J71" s="7">
        <v>4.1820000000000004</v>
      </c>
      <c r="K71" s="7">
        <v>0.26100000000000001</v>
      </c>
      <c r="L71" s="1">
        <f t="shared" si="2"/>
        <v>0.41699999999999998</v>
      </c>
      <c r="M71" s="1">
        <f t="shared" si="3"/>
        <v>38.508176697774744</v>
      </c>
    </row>
    <row r="72" spans="1:13">
      <c r="A72" s="4" t="s">
        <v>32</v>
      </c>
      <c r="B72" s="4" t="s">
        <v>2</v>
      </c>
      <c r="C72" s="5">
        <v>68.635000000000005</v>
      </c>
      <c r="D72" s="5">
        <v>1</v>
      </c>
      <c r="E72" s="5" t="s">
        <v>3</v>
      </c>
      <c r="F72" s="5" t="s">
        <v>3</v>
      </c>
      <c r="G72" s="5" t="s">
        <v>4</v>
      </c>
      <c r="H72" s="5">
        <v>1.1599999999999999</v>
      </c>
      <c r="I72" s="5">
        <v>1.7000000000000001E-2</v>
      </c>
      <c r="J72" s="5">
        <v>1.252</v>
      </c>
      <c r="K72" s="5">
        <v>0.112</v>
      </c>
      <c r="L72">
        <f t="shared" si="2"/>
        <v>34.118000000000002</v>
      </c>
      <c r="M72">
        <f t="shared" si="3"/>
        <v>40.773363562349722</v>
      </c>
    </row>
    <row r="73" spans="1:13">
      <c r="A73" s="4"/>
      <c r="B73" s="4"/>
      <c r="C73" s="5"/>
      <c r="D73" s="5"/>
      <c r="E73" s="5" t="s">
        <v>3</v>
      </c>
      <c r="F73" s="5" t="s">
        <v>3</v>
      </c>
      <c r="G73" s="5" t="s">
        <v>5</v>
      </c>
      <c r="H73" s="5">
        <v>1.25</v>
      </c>
      <c r="I73" s="5">
        <v>1.7000000000000001E-2</v>
      </c>
      <c r="J73" s="5">
        <v>4.258</v>
      </c>
      <c r="K73" s="5">
        <v>0.47399999999999998</v>
      </c>
      <c r="L73">
        <f t="shared" si="2"/>
        <v>36.765000000000001</v>
      </c>
      <c r="M73">
        <f t="shared" si="3"/>
        <v>40.773363562349722</v>
      </c>
    </row>
    <row r="74" spans="1:13">
      <c r="A74" s="4"/>
      <c r="B74" s="4"/>
      <c r="C74" s="5"/>
      <c r="D74" s="5"/>
      <c r="E74" s="5" t="s">
        <v>3</v>
      </c>
      <c r="F74" s="5" t="s">
        <v>3</v>
      </c>
      <c r="G74" s="5" t="s">
        <v>6</v>
      </c>
      <c r="H74" s="5">
        <v>1.869</v>
      </c>
      <c r="I74" s="5">
        <v>1.7000000000000001E-2</v>
      </c>
      <c r="J74" s="5">
        <v>3.4630000000000001</v>
      </c>
      <c r="K74" s="5">
        <v>0.308</v>
      </c>
      <c r="L74">
        <f t="shared" si="2"/>
        <v>54.970999999999997</v>
      </c>
      <c r="M74">
        <f t="shared" si="3"/>
        <v>40.773363562349722</v>
      </c>
    </row>
    <row r="75" spans="1:13">
      <c r="A75" s="4"/>
      <c r="B75" s="4"/>
      <c r="C75" s="5"/>
      <c r="D75" s="5"/>
      <c r="E75" s="5" t="s">
        <v>3</v>
      </c>
      <c r="F75" s="5" t="s">
        <v>3</v>
      </c>
      <c r="G75" s="5" t="s">
        <v>21</v>
      </c>
      <c r="H75" s="5">
        <v>1.9E-2</v>
      </c>
      <c r="I75" s="5">
        <v>1.7000000000000001E-2</v>
      </c>
      <c r="J75" s="5">
        <v>4.202</v>
      </c>
      <c r="K75" s="5">
        <v>0.38400000000000001</v>
      </c>
      <c r="L75">
        <f t="shared" si="2"/>
        <v>0.55900000000000005</v>
      </c>
      <c r="M75">
        <f t="shared" si="3"/>
        <v>40.773363562349722</v>
      </c>
    </row>
    <row r="76" spans="1:13">
      <c r="A76" s="4"/>
      <c r="B76" s="4"/>
      <c r="C76" s="5"/>
      <c r="D76" s="5"/>
      <c r="E76" s="5" t="s">
        <v>3</v>
      </c>
      <c r="F76" s="5" t="s">
        <v>3</v>
      </c>
      <c r="G76" s="5" t="s">
        <v>33</v>
      </c>
      <c r="H76" s="5">
        <v>0</v>
      </c>
      <c r="I76" s="5">
        <v>1.7000000000000001E-2</v>
      </c>
      <c r="J76" s="5">
        <v>2.0390000000000001</v>
      </c>
      <c r="K76" s="5">
        <v>0.35799999999999998</v>
      </c>
      <c r="L76">
        <f t="shared" si="2"/>
        <v>0</v>
      </c>
      <c r="M76">
        <f t="shared" si="3"/>
        <v>40.773363562349722</v>
      </c>
    </row>
    <row r="77" spans="1:13">
      <c r="A77" s="6" t="s">
        <v>34</v>
      </c>
      <c r="B77" s="6" t="s">
        <v>11</v>
      </c>
      <c r="C77" s="7">
        <v>35.969000000000001</v>
      </c>
      <c r="D77" s="7">
        <v>0.88</v>
      </c>
      <c r="E77" s="7" t="s">
        <v>3</v>
      </c>
      <c r="F77" s="7" t="s">
        <v>3</v>
      </c>
      <c r="G77" s="7" t="s">
        <v>4</v>
      </c>
      <c r="H77" s="7">
        <v>4.0000000000000001E-3</v>
      </c>
      <c r="I77" s="7">
        <v>4.0000000000000001E-3</v>
      </c>
      <c r="J77" s="7">
        <v>1.206</v>
      </c>
      <c r="K77" s="7">
        <v>0.107</v>
      </c>
      <c r="L77" s="1">
        <f t="shared" si="2"/>
        <v>0.5</v>
      </c>
      <c r="M77" s="1">
        <f t="shared" si="3"/>
        <v>173.28679513998631</v>
      </c>
    </row>
    <row r="78" spans="1:13">
      <c r="A78" s="6"/>
      <c r="B78" s="6"/>
      <c r="C78" s="7"/>
      <c r="D78" s="7"/>
      <c r="E78" s="7" t="s">
        <v>3</v>
      </c>
      <c r="F78" s="7" t="s">
        <v>3</v>
      </c>
      <c r="G78" s="7" t="s">
        <v>5</v>
      </c>
      <c r="H78" s="7">
        <v>4.0000000000000001E-3</v>
      </c>
      <c r="I78" s="7">
        <v>8.2000000000000003E-2</v>
      </c>
      <c r="J78" s="7">
        <v>3.1909999999999998</v>
      </c>
      <c r="K78" s="7">
        <v>9.2999999999999999E-2</v>
      </c>
      <c r="L78" s="1">
        <f t="shared" si="2"/>
        <v>2.4E-2</v>
      </c>
      <c r="M78" s="1">
        <f t="shared" si="3"/>
        <v>8.4530143970725025</v>
      </c>
    </row>
    <row r="79" spans="1:13">
      <c r="A79" s="6"/>
      <c r="B79" s="6"/>
      <c r="C79" s="7"/>
      <c r="D79" s="7"/>
      <c r="E79" s="7" t="s">
        <v>3</v>
      </c>
      <c r="F79" s="7" t="s">
        <v>3</v>
      </c>
      <c r="G79" s="7" t="s">
        <v>6</v>
      </c>
      <c r="H79" s="7">
        <v>4.0000000000000001E-3</v>
      </c>
      <c r="I79" s="7">
        <v>7.5999999999999998E-2</v>
      </c>
      <c r="J79" s="7">
        <v>4.2</v>
      </c>
      <c r="K79" s="7">
        <v>4.9000000000000002E-2</v>
      </c>
      <c r="L79" s="1">
        <f t="shared" si="2"/>
        <v>2.5999999999999999E-2</v>
      </c>
      <c r="M79" s="1">
        <f t="shared" si="3"/>
        <v>9.1203576389466487</v>
      </c>
    </row>
    <row r="80" spans="1:13">
      <c r="A80" s="6" t="s">
        <v>34</v>
      </c>
      <c r="B80" s="6" t="s">
        <v>25</v>
      </c>
      <c r="C80" s="7">
        <v>39.926000000000002</v>
      </c>
      <c r="D80" s="7">
        <v>0.12</v>
      </c>
      <c r="E80" s="7" t="s">
        <v>3</v>
      </c>
      <c r="F80" s="7" t="s">
        <v>3</v>
      </c>
      <c r="G80" s="7" t="s">
        <v>4</v>
      </c>
      <c r="H80" s="7">
        <v>4.0000000000000001E-3</v>
      </c>
      <c r="I80" s="7">
        <v>0</v>
      </c>
      <c r="J80" s="7">
        <v>1.206</v>
      </c>
      <c r="K80" s="7">
        <v>0.111</v>
      </c>
      <c r="L80" s="1" t="s">
        <v>3</v>
      </c>
      <c r="M80" s="1" t="str">
        <f t="shared" si="3"/>
        <v>NA</v>
      </c>
    </row>
    <row r="81" spans="1:13">
      <c r="A81" s="6"/>
      <c r="B81" s="6"/>
      <c r="C81" s="7"/>
      <c r="D81" s="7"/>
      <c r="E81" s="7" t="s">
        <v>3</v>
      </c>
      <c r="F81" s="7" t="s">
        <v>3</v>
      </c>
      <c r="G81" s="7" t="s">
        <v>5</v>
      </c>
      <c r="H81" s="7">
        <v>4.0000000000000001E-3</v>
      </c>
      <c r="I81" s="7">
        <v>5.6000000000000001E-2</v>
      </c>
      <c r="J81" s="7">
        <v>3.1709999999999998</v>
      </c>
      <c r="K81" s="7">
        <v>0.108</v>
      </c>
      <c r="L81" s="1">
        <f t="shared" si="2"/>
        <v>3.5999999999999997E-2</v>
      </c>
      <c r="M81" s="1">
        <f t="shared" si="3"/>
        <v>12.377628224284736</v>
      </c>
    </row>
    <row r="82" spans="1:13">
      <c r="A82" s="6"/>
      <c r="B82" s="6"/>
      <c r="C82" s="7"/>
      <c r="D82" s="7"/>
      <c r="E82" s="7" t="s">
        <v>3</v>
      </c>
      <c r="F82" s="7" t="s">
        <v>3</v>
      </c>
      <c r="G82" s="7" t="s">
        <v>6</v>
      </c>
      <c r="H82" s="7">
        <v>1E-3</v>
      </c>
      <c r="I82" s="7">
        <v>7.3999999999999996E-2</v>
      </c>
      <c r="J82" s="7">
        <v>4.194</v>
      </c>
      <c r="K82" s="7">
        <v>4.8000000000000001E-2</v>
      </c>
      <c r="L82" s="1">
        <f t="shared" si="2"/>
        <v>7.0000000000000001E-3</v>
      </c>
      <c r="M82" s="1">
        <f t="shared" si="3"/>
        <v>9.3668537913506125</v>
      </c>
    </row>
    <row r="83" spans="1:13">
      <c r="A83" s="2"/>
      <c r="B8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showRuler="0" workbookViewId="0">
      <selection activeCell="L81" sqref="L81"/>
    </sheetView>
  </sheetViews>
  <sheetFormatPr baseColWidth="10" defaultRowHeight="15" x14ac:dyDescent="0"/>
  <sheetData>
    <row r="1" spans="1:13">
      <c r="A1" s="4" t="s">
        <v>0</v>
      </c>
      <c r="B1" s="4" t="s">
        <v>51</v>
      </c>
      <c r="C1" s="4" t="s">
        <v>50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60</v>
      </c>
    </row>
    <row r="2" spans="1:13">
      <c r="A2" s="4" t="s">
        <v>23</v>
      </c>
      <c r="B2" s="4" t="s">
        <v>11</v>
      </c>
      <c r="C2" s="5">
        <v>59.777000000000001</v>
      </c>
      <c r="D2" s="5">
        <v>0.92</v>
      </c>
      <c r="E2" s="5" t="s">
        <v>3</v>
      </c>
      <c r="F2" s="5" t="s">
        <v>3</v>
      </c>
      <c r="G2" s="5" t="s">
        <v>4</v>
      </c>
      <c r="H2" s="5">
        <v>6.0000000000000001E-3</v>
      </c>
      <c r="I2" s="5">
        <v>1.9E-2</v>
      </c>
      <c r="J2" s="5">
        <v>1.0669999999999999</v>
      </c>
      <c r="K2" s="5">
        <v>0.16</v>
      </c>
      <c r="L2">
        <f t="shared" ref="L2:L48" si="0">IF(I2="NA","NA",ROUND((H2/(2*I2)),3))</f>
        <v>0.158</v>
      </c>
      <c r="M2">
        <f t="shared" ref="M2:M48" si="1">IF(I2=0,"NA",IF(I2="NA","NA",LN(2)/I2))</f>
        <v>36.481430555786595</v>
      </c>
    </row>
    <row r="3" spans="1:13">
      <c r="A3" s="4"/>
      <c r="B3" s="4"/>
      <c r="C3" s="5"/>
      <c r="D3" s="5"/>
      <c r="E3" s="5" t="s">
        <v>3</v>
      </c>
      <c r="F3" s="5" t="s">
        <v>3</v>
      </c>
      <c r="G3" s="5" t="s">
        <v>21</v>
      </c>
      <c r="H3" s="5">
        <v>6.0000000000000001E-3</v>
      </c>
      <c r="I3" s="5">
        <v>0.28000000000000003</v>
      </c>
      <c r="J3" s="5">
        <v>-1.266</v>
      </c>
      <c r="K3" s="5">
        <v>0.126</v>
      </c>
      <c r="L3">
        <f t="shared" si="0"/>
        <v>1.0999999999999999E-2</v>
      </c>
      <c r="M3">
        <f t="shared" si="1"/>
        <v>2.4755256448569471</v>
      </c>
    </row>
    <row r="4" spans="1:13">
      <c r="A4" s="4"/>
      <c r="B4" s="4"/>
      <c r="C4" s="5"/>
      <c r="D4" s="5"/>
      <c r="E4" s="5" t="s">
        <v>3</v>
      </c>
      <c r="F4" s="5" t="s">
        <v>3</v>
      </c>
      <c r="G4" s="5" t="s">
        <v>35</v>
      </c>
      <c r="H4" s="5">
        <v>6.0000000000000001E-3</v>
      </c>
      <c r="I4" s="5">
        <v>0.26800000000000002</v>
      </c>
      <c r="J4" s="5">
        <v>2.5000000000000001E-2</v>
      </c>
      <c r="K4" s="5">
        <v>8.7999999999999995E-2</v>
      </c>
      <c r="L4">
        <f t="shared" si="0"/>
        <v>1.0999999999999999E-2</v>
      </c>
      <c r="M4">
        <f t="shared" si="1"/>
        <v>2.5863700767162134</v>
      </c>
    </row>
    <row r="5" spans="1:13">
      <c r="A5" s="4"/>
      <c r="B5" s="4"/>
      <c r="C5" s="5"/>
      <c r="D5" s="5"/>
      <c r="E5" s="5" t="s">
        <v>3</v>
      </c>
      <c r="F5" s="5" t="s">
        <v>3</v>
      </c>
      <c r="G5" s="5" t="s">
        <v>16</v>
      </c>
      <c r="H5" s="5">
        <v>6.0000000000000001E-3</v>
      </c>
      <c r="I5" s="5">
        <v>0.28499999999999998</v>
      </c>
      <c r="J5" s="5">
        <v>-0.751</v>
      </c>
      <c r="K5" s="5">
        <v>0.114</v>
      </c>
      <c r="L5">
        <f t="shared" si="0"/>
        <v>1.0999999999999999E-2</v>
      </c>
      <c r="M5">
        <f t="shared" si="1"/>
        <v>2.4320953703857731</v>
      </c>
    </row>
    <row r="6" spans="1:13">
      <c r="A6" s="8" t="s">
        <v>27</v>
      </c>
      <c r="B6" s="8" t="s">
        <v>11</v>
      </c>
      <c r="C6" s="9">
        <v>69.197999999999993</v>
      </c>
      <c r="D6" s="9">
        <v>1</v>
      </c>
      <c r="E6" s="9" t="s">
        <v>3</v>
      </c>
      <c r="F6" s="9" t="s">
        <v>3</v>
      </c>
      <c r="G6" s="9" t="s">
        <v>4</v>
      </c>
      <c r="H6" s="9">
        <v>4.0000000000000001E-3</v>
      </c>
      <c r="I6" s="9">
        <v>1.4E-2</v>
      </c>
      <c r="J6" s="9">
        <v>1.0760000000000001</v>
      </c>
      <c r="K6" s="9">
        <v>0.153</v>
      </c>
      <c r="L6" s="1">
        <f t="shared" si="0"/>
        <v>0.14299999999999999</v>
      </c>
      <c r="M6" s="1">
        <f t="shared" si="1"/>
        <v>49.510512897138945</v>
      </c>
    </row>
    <row r="7" spans="1:13">
      <c r="A7" s="8"/>
      <c r="B7" s="8"/>
      <c r="C7" s="9"/>
      <c r="D7" s="9"/>
      <c r="E7" s="9" t="s">
        <v>3</v>
      </c>
      <c r="F7" s="9" t="s">
        <v>3</v>
      </c>
      <c r="G7" s="9" t="s">
        <v>5</v>
      </c>
      <c r="H7" s="9">
        <v>4.0000000000000001E-3</v>
      </c>
      <c r="I7" s="9">
        <v>6.3E-2</v>
      </c>
      <c r="J7" s="9">
        <v>-1.028</v>
      </c>
      <c r="K7" s="9">
        <v>0.126</v>
      </c>
      <c r="L7" s="1">
        <f t="shared" si="0"/>
        <v>3.2000000000000001E-2</v>
      </c>
      <c r="M7" s="1">
        <f t="shared" si="1"/>
        <v>11.00233619936421</v>
      </c>
    </row>
    <row r="8" spans="1:13">
      <c r="A8" s="8"/>
      <c r="B8" s="8"/>
      <c r="C8" s="9"/>
      <c r="D8" s="9"/>
      <c r="E8" s="9" t="s">
        <v>3</v>
      </c>
      <c r="F8" s="9" t="s">
        <v>3</v>
      </c>
      <c r="G8" s="9" t="s">
        <v>21</v>
      </c>
      <c r="H8" s="9">
        <v>4.0000000000000001E-3</v>
      </c>
      <c r="I8" s="9">
        <v>4.1000000000000002E-2</v>
      </c>
      <c r="J8" s="9">
        <v>6.2E-2</v>
      </c>
      <c r="K8" s="9">
        <v>0.122</v>
      </c>
      <c r="L8" s="1">
        <f t="shared" si="0"/>
        <v>4.9000000000000002E-2</v>
      </c>
      <c r="M8" s="1">
        <f t="shared" si="1"/>
        <v>16.906028794145005</v>
      </c>
    </row>
    <row r="9" spans="1:13">
      <c r="A9" s="8"/>
      <c r="B9" s="8"/>
      <c r="C9" s="9"/>
      <c r="D9" s="9"/>
      <c r="E9" s="9" t="s">
        <v>3</v>
      </c>
      <c r="F9" s="9" t="s">
        <v>3</v>
      </c>
      <c r="G9" s="9" t="s">
        <v>35</v>
      </c>
      <c r="H9" s="9">
        <v>4.0000000000000001E-3</v>
      </c>
      <c r="I9" s="9">
        <v>8.5000000000000006E-2</v>
      </c>
      <c r="J9" s="9">
        <v>2.4140000000000001</v>
      </c>
      <c r="K9" s="9">
        <v>0.754</v>
      </c>
      <c r="L9" s="1">
        <f t="shared" si="0"/>
        <v>2.4E-2</v>
      </c>
      <c r="M9" s="1">
        <f t="shared" si="1"/>
        <v>8.1546727124699441</v>
      </c>
    </row>
    <row r="10" spans="1:13">
      <c r="A10" s="4" t="s">
        <v>28</v>
      </c>
      <c r="B10" s="4" t="s">
        <v>11</v>
      </c>
      <c r="C10" s="5">
        <v>67.72</v>
      </c>
      <c r="D10" s="5">
        <v>1</v>
      </c>
      <c r="E10" s="5" t="s">
        <v>3</v>
      </c>
      <c r="F10" s="5" t="s">
        <v>3</v>
      </c>
      <c r="G10" s="5" t="s">
        <v>4</v>
      </c>
      <c r="H10" s="5">
        <v>0.01</v>
      </c>
      <c r="I10" s="5">
        <v>1.7999999999999999E-2</v>
      </c>
      <c r="J10" s="5">
        <v>1.081</v>
      </c>
      <c r="K10" s="5">
        <v>0.214</v>
      </c>
      <c r="L10">
        <f t="shared" si="0"/>
        <v>0.27800000000000002</v>
      </c>
      <c r="M10">
        <f t="shared" si="1"/>
        <v>38.508176697774744</v>
      </c>
    </row>
    <row r="11" spans="1:13">
      <c r="A11" s="4"/>
      <c r="B11" s="4"/>
      <c r="C11" s="5"/>
      <c r="D11" s="5"/>
      <c r="E11" s="5" t="s">
        <v>3</v>
      </c>
      <c r="F11" s="5" t="s">
        <v>3</v>
      </c>
      <c r="G11" s="5" t="s">
        <v>5</v>
      </c>
      <c r="H11" s="5">
        <v>0.01</v>
      </c>
      <c r="I11" s="5">
        <v>0.34300000000000003</v>
      </c>
      <c r="J11" s="5">
        <v>0.14199999999999999</v>
      </c>
      <c r="K11" s="5">
        <v>0.113</v>
      </c>
      <c r="L11">
        <f t="shared" si="0"/>
        <v>1.4999999999999999E-2</v>
      </c>
      <c r="M11">
        <f t="shared" si="1"/>
        <v>2.0208372611077121</v>
      </c>
    </row>
    <row r="12" spans="1:13">
      <c r="A12" s="4"/>
      <c r="B12" s="4"/>
      <c r="C12" s="5"/>
      <c r="D12" s="5"/>
      <c r="E12" s="5" t="s">
        <v>3</v>
      </c>
      <c r="F12" s="5" t="s">
        <v>3</v>
      </c>
      <c r="G12" s="5" t="s">
        <v>21</v>
      </c>
      <c r="H12" s="5">
        <v>0.01</v>
      </c>
      <c r="I12" s="5">
        <v>0.34100000000000003</v>
      </c>
      <c r="J12" s="5">
        <v>-1.01</v>
      </c>
      <c r="K12" s="5">
        <v>9.1999999999999998E-2</v>
      </c>
      <c r="L12">
        <f t="shared" si="0"/>
        <v>1.4999999999999999E-2</v>
      </c>
      <c r="M12">
        <f t="shared" si="1"/>
        <v>2.0326896790614231</v>
      </c>
    </row>
    <row r="13" spans="1:13">
      <c r="A13" s="8" t="s">
        <v>18</v>
      </c>
      <c r="B13" s="8" t="s">
        <v>25</v>
      </c>
      <c r="C13" s="9">
        <v>63.128</v>
      </c>
      <c r="D13" s="9">
        <v>0.97</v>
      </c>
      <c r="E13" s="9" t="s">
        <v>3</v>
      </c>
      <c r="F13" s="9" t="s">
        <v>3</v>
      </c>
      <c r="G13" s="9" t="s">
        <v>4</v>
      </c>
      <c r="H13" s="9">
        <v>4.2000000000000003E-2</v>
      </c>
      <c r="I13" s="9">
        <v>0.161</v>
      </c>
      <c r="J13" s="9">
        <v>0.998</v>
      </c>
      <c r="K13" s="9">
        <v>0.14099999999999999</v>
      </c>
      <c r="L13" s="1">
        <f t="shared" si="0"/>
        <v>0.13</v>
      </c>
      <c r="M13" s="1">
        <f t="shared" si="1"/>
        <v>4.305261991055561</v>
      </c>
    </row>
    <row r="14" spans="1:13">
      <c r="A14" s="8"/>
      <c r="B14" s="8"/>
      <c r="C14" s="9"/>
      <c r="D14" s="9"/>
      <c r="E14" s="9" t="s">
        <v>3</v>
      </c>
      <c r="F14" s="9" t="s">
        <v>3</v>
      </c>
      <c r="G14" s="9" t="s">
        <v>16</v>
      </c>
      <c r="H14" s="9">
        <v>0</v>
      </c>
      <c r="I14" s="9">
        <v>0.35</v>
      </c>
      <c r="J14" s="9">
        <v>5.6000000000000001E-2</v>
      </c>
      <c r="K14" s="9">
        <v>6.2E-2</v>
      </c>
      <c r="L14" s="1">
        <f t="shared" si="0"/>
        <v>0</v>
      </c>
      <c r="M14" s="1">
        <f t="shared" si="1"/>
        <v>1.9804205158855581</v>
      </c>
    </row>
    <row r="15" spans="1:13">
      <c r="A15" s="8"/>
      <c r="B15" s="8"/>
      <c r="C15" s="9"/>
      <c r="D15" s="9"/>
      <c r="E15" s="9" t="s">
        <v>3</v>
      </c>
      <c r="F15" s="9" t="s">
        <v>3</v>
      </c>
      <c r="G15" s="9" t="s">
        <v>13</v>
      </c>
      <c r="H15" s="9">
        <v>5.3999999999999999E-2</v>
      </c>
      <c r="I15" s="9">
        <v>0.29199999999999998</v>
      </c>
      <c r="J15" s="9">
        <v>-1.012</v>
      </c>
      <c r="K15" s="9">
        <v>8.8999999999999996E-2</v>
      </c>
      <c r="L15" s="1">
        <f t="shared" si="0"/>
        <v>9.1999999999999998E-2</v>
      </c>
      <c r="M15" s="1">
        <f t="shared" si="1"/>
        <v>2.373791714246388</v>
      </c>
    </row>
    <row r="16" spans="1:13">
      <c r="A16" s="8"/>
      <c r="B16" s="8"/>
      <c r="C16" s="9"/>
      <c r="D16" s="9"/>
      <c r="E16" s="9" t="s">
        <v>3</v>
      </c>
      <c r="F16" s="9" t="s">
        <v>3</v>
      </c>
      <c r="G16" s="9" t="s">
        <v>36</v>
      </c>
      <c r="H16" s="9">
        <v>0</v>
      </c>
      <c r="I16" s="9">
        <v>0.33100000000000002</v>
      </c>
      <c r="J16" s="9">
        <v>2.11</v>
      </c>
      <c r="K16" s="9">
        <v>0.129</v>
      </c>
      <c r="L16" s="1">
        <f t="shared" si="0"/>
        <v>0</v>
      </c>
      <c r="M16" s="1">
        <f t="shared" si="1"/>
        <v>2.0941002433835205</v>
      </c>
    </row>
    <row r="17" spans="1:13">
      <c r="A17" s="4" t="s">
        <v>34</v>
      </c>
      <c r="B17" s="4" t="s">
        <v>39</v>
      </c>
      <c r="C17" s="5">
        <v>64.774000000000001</v>
      </c>
      <c r="D17" s="5">
        <v>0.96</v>
      </c>
      <c r="E17" s="5" t="s">
        <v>3</v>
      </c>
      <c r="F17" s="5" t="s">
        <v>3</v>
      </c>
      <c r="G17" s="5" t="s">
        <v>4</v>
      </c>
      <c r="H17" s="5">
        <v>0</v>
      </c>
      <c r="I17" s="5">
        <v>1.165</v>
      </c>
      <c r="J17" s="5">
        <v>1.004</v>
      </c>
      <c r="K17" s="5">
        <v>6.7000000000000004E-2</v>
      </c>
      <c r="L17">
        <f t="shared" si="0"/>
        <v>0</v>
      </c>
      <c r="M17">
        <f t="shared" si="1"/>
        <v>0.59497612065231353</v>
      </c>
    </row>
    <row r="18" spans="1:13">
      <c r="A18" s="4"/>
      <c r="B18" s="4"/>
      <c r="C18" s="5"/>
      <c r="D18" s="5"/>
      <c r="E18" s="5" t="s">
        <v>3</v>
      </c>
      <c r="F18" s="5" t="s">
        <v>3</v>
      </c>
      <c r="G18" s="5" t="s">
        <v>5</v>
      </c>
      <c r="H18" s="5">
        <v>0</v>
      </c>
      <c r="I18" s="5">
        <v>1.165</v>
      </c>
      <c r="J18" s="5">
        <v>-1.3260000000000001</v>
      </c>
      <c r="K18" s="5">
        <v>6.9000000000000006E-2</v>
      </c>
      <c r="L18">
        <f t="shared" si="0"/>
        <v>0</v>
      </c>
      <c r="M18">
        <f t="shared" si="1"/>
        <v>0.59497612065231353</v>
      </c>
    </row>
    <row r="19" spans="1:13">
      <c r="A19" s="4"/>
      <c r="B19" s="4"/>
      <c r="C19" s="5"/>
      <c r="D19" s="5"/>
      <c r="E19" s="5" t="s">
        <v>3</v>
      </c>
      <c r="F19" s="5" t="s">
        <v>3</v>
      </c>
      <c r="G19" s="5" t="s">
        <v>21</v>
      </c>
      <c r="H19" s="5">
        <v>0</v>
      </c>
      <c r="I19" s="5">
        <v>1.165</v>
      </c>
      <c r="J19" s="5">
        <v>-0.96199999999999997</v>
      </c>
      <c r="K19" s="5">
        <v>7.0000000000000007E-2</v>
      </c>
      <c r="L19">
        <f t="shared" si="0"/>
        <v>0</v>
      </c>
      <c r="M19">
        <f t="shared" si="1"/>
        <v>0.59497612065231353</v>
      </c>
    </row>
    <row r="20" spans="1:13">
      <c r="A20" s="4"/>
      <c r="B20" s="4"/>
      <c r="C20" s="5"/>
      <c r="D20" s="5"/>
      <c r="E20" s="5" t="s">
        <v>3</v>
      </c>
      <c r="F20" s="5" t="s">
        <v>3</v>
      </c>
      <c r="G20" s="5" t="s">
        <v>35</v>
      </c>
      <c r="H20" s="5">
        <v>0</v>
      </c>
      <c r="I20" s="5">
        <v>1.165</v>
      </c>
      <c r="J20" s="5">
        <v>2.8000000000000001E-2</v>
      </c>
      <c r="K20" s="5">
        <v>5.6000000000000001E-2</v>
      </c>
      <c r="L20">
        <f t="shared" si="0"/>
        <v>0</v>
      </c>
      <c r="M20">
        <f t="shared" si="1"/>
        <v>0.59497612065231353</v>
      </c>
    </row>
    <row r="21" spans="1:13">
      <c r="A21" s="8" t="s">
        <v>7</v>
      </c>
      <c r="B21" s="8" t="s">
        <v>37</v>
      </c>
      <c r="C21" s="9">
        <v>91.105999999999995</v>
      </c>
      <c r="D21" s="9">
        <v>0.3</v>
      </c>
      <c r="E21" s="9" t="s">
        <v>3</v>
      </c>
      <c r="F21" s="9" t="s">
        <v>3</v>
      </c>
      <c r="G21" s="9" t="s">
        <v>4</v>
      </c>
      <c r="H21" s="9">
        <v>2.1000000000000001E-2</v>
      </c>
      <c r="I21" s="9" t="s">
        <v>3</v>
      </c>
      <c r="J21" s="9">
        <v>0.42099999999999999</v>
      </c>
      <c r="K21" s="9">
        <v>0.307</v>
      </c>
      <c r="L21" s="1" t="str">
        <f t="shared" si="0"/>
        <v>NA</v>
      </c>
      <c r="M21" s="1" t="str">
        <f t="shared" si="1"/>
        <v>NA</v>
      </c>
    </row>
    <row r="22" spans="1:13">
      <c r="A22" s="8"/>
      <c r="B22" s="8"/>
      <c r="C22" s="9"/>
      <c r="D22" s="9"/>
      <c r="E22" s="9" t="s">
        <v>3</v>
      </c>
      <c r="F22" s="9" t="s">
        <v>3</v>
      </c>
      <c r="G22" s="9" t="s">
        <v>5</v>
      </c>
      <c r="H22" s="9">
        <v>2.1000000000000001E-2</v>
      </c>
      <c r="I22" s="9" t="s">
        <v>3</v>
      </c>
      <c r="J22" s="9">
        <v>0</v>
      </c>
      <c r="K22" s="9">
        <v>0</v>
      </c>
      <c r="L22" s="1" t="str">
        <f t="shared" si="0"/>
        <v>NA</v>
      </c>
      <c r="M22" s="1" t="str">
        <f t="shared" si="1"/>
        <v>NA</v>
      </c>
    </row>
    <row r="23" spans="1:13">
      <c r="A23" s="8"/>
      <c r="B23" s="8"/>
      <c r="C23" s="9"/>
      <c r="D23" s="9"/>
      <c r="E23" s="9" t="s">
        <v>3</v>
      </c>
      <c r="F23" s="9" t="s">
        <v>3</v>
      </c>
      <c r="G23" s="9" t="s">
        <v>9</v>
      </c>
      <c r="H23" s="9">
        <v>2.1000000000000001E-2</v>
      </c>
      <c r="I23" s="9" t="s">
        <v>3</v>
      </c>
      <c r="J23" s="9">
        <v>0</v>
      </c>
      <c r="K23" s="9">
        <v>0</v>
      </c>
      <c r="L23" s="1" t="str">
        <f t="shared" si="0"/>
        <v>NA</v>
      </c>
      <c r="M23" s="1" t="str">
        <f t="shared" si="1"/>
        <v>NA</v>
      </c>
    </row>
    <row r="24" spans="1:13">
      <c r="A24" s="8"/>
      <c r="B24" s="8"/>
      <c r="C24" s="9"/>
      <c r="D24" s="9"/>
      <c r="E24" s="9" t="s">
        <v>3</v>
      </c>
      <c r="F24" s="9" t="s">
        <v>3</v>
      </c>
      <c r="G24" s="9" t="s">
        <v>44</v>
      </c>
      <c r="H24" s="9">
        <v>2.1000000000000001E-2</v>
      </c>
      <c r="I24" s="9" t="s">
        <v>3</v>
      </c>
      <c r="J24" s="9">
        <v>0</v>
      </c>
      <c r="K24" s="9">
        <v>0</v>
      </c>
      <c r="L24" s="1" t="str">
        <f t="shared" si="0"/>
        <v>NA</v>
      </c>
      <c r="M24" s="1" t="str">
        <f t="shared" si="1"/>
        <v>NA</v>
      </c>
    </row>
    <row r="25" spans="1:13">
      <c r="A25" s="8" t="s">
        <v>7</v>
      </c>
      <c r="B25" s="8" t="s">
        <v>37</v>
      </c>
      <c r="C25" s="9">
        <v>91.105999999999995</v>
      </c>
      <c r="D25" s="9">
        <v>0.3</v>
      </c>
      <c r="E25" s="9" t="s">
        <v>3</v>
      </c>
      <c r="F25" s="9" t="s">
        <v>3</v>
      </c>
      <c r="G25" s="9" t="s">
        <v>4</v>
      </c>
      <c r="H25" s="9">
        <v>2.1000000000000001E-2</v>
      </c>
      <c r="I25" s="9" t="s">
        <v>3</v>
      </c>
      <c r="J25" s="9">
        <v>0.42099999999999999</v>
      </c>
      <c r="K25" s="9">
        <v>0.307</v>
      </c>
      <c r="L25" s="1" t="str">
        <f t="shared" si="0"/>
        <v>NA</v>
      </c>
      <c r="M25" s="1" t="str">
        <f t="shared" si="1"/>
        <v>NA</v>
      </c>
    </row>
    <row r="26" spans="1:13">
      <c r="A26" s="8"/>
      <c r="B26" s="8"/>
      <c r="C26" s="9"/>
      <c r="D26" s="9"/>
      <c r="E26" s="9" t="s">
        <v>3</v>
      </c>
      <c r="F26" s="9" t="s">
        <v>3</v>
      </c>
      <c r="G26" s="9" t="s">
        <v>5</v>
      </c>
      <c r="H26" s="9">
        <v>2.1000000000000001E-2</v>
      </c>
      <c r="I26" s="9" t="s">
        <v>3</v>
      </c>
      <c r="J26" s="9">
        <v>0</v>
      </c>
      <c r="K26" s="9">
        <v>0</v>
      </c>
      <c r="L26" s="1" t="str">
        <f t="shared" si="0"/>
        <v>NA</v>
      </c>
      <c r="M26" s="1" t="str">
        <f t="shared" si="1"/>
        <v>NA</v>
      </c>
    </row>
    <row r="27" spans="1:13">
      <c r="A27" s="8"/>
      <c r="B27" s="8"/>
      <c r="C27" s="9"/>
      <c r="D27" s="9"/>
      <c r="E27" s="9" t="s">
        <v>3</v>
      </c>
      <c r="F27" s="9" t="s">
        <v>3</v>
      </c>
      <c r="G27" s="9" t="s">
        <v>9</v>
      </c>
      <c r="H27" s="9">
        <v>2.1000000000000001E-2</v>
      </c>
      <c r="I27" s="9" t="s">
        <v>3</v>
      </c>
      <c r="J27" s="9">
        <v>0</v>
      </c>
      <c r="K27" s="9">
        <v>0</v>
      </c>
      <c r="L27" s="1" t="str">
        <f t="shared" si="0"/>
        <v>NA</v>
      </c>
      <c r="M27" s="1" t="str">
        <f t="shared" si="1"/>
        <v>NA</v>
      </c>
    </row>
    <row r="28" spans="1:13">
      <c r="A28" s="8"/>
      <c r="B28" s="8"/>
      <c r="C28" s="9"/>
      <c r="D28" s="9"/>
      <c r="E28" s="9" t="s">
        <v>3</v>
      </c>
      <c r="F28" s="9" t="s">
        <v>3</v>
      </c>
      <c r="G28" s="9" t="s">
        <v>44</v>
      </c>
      <c r="H28" s="9">
        <v>2.1000000000000001E-2</v>
      </c>
      <c r="I28" s="9" t="s">
        <v>3</v>
      </c>
      <c r="J28" s="9">
        <v>0</v>
      </c>
      <c r="K28" s="9">
        <v>0</v>
      </c>
      <c r="L28" s="1" t="str">
        <f t="shared" si="0"/>
        <v>NA</v>
      </c>
      <c r="M28" s="1" t="str">
        <f t="shared" si="1"/>
        <v>NA</v>
      </c>
    </row>
    <row r="29" spans="1:13">
      <c r="A29" s="8" t="s">
        <v>7</v>
      </c>
      <c r="B29" s="8" t="s">
        <v>38</v>
      </c>
      <c r="C29" s="9">
        <v>93.322999999999993</v>
      </c>
      <c r="D29" s="9">
        <v>0.1</v>
      </c>
      <c r="E29" s="9" t="s">
        <v>3</v>
      </c>
      <c r="F29" s="9" t="s">
        <v>3</v>
      </c>
      <c r="G29" s="9" t="s">
        <v>4</v>
      </c>
      <c r="H29" s="9">
        <v>2.1999999999999999E-2</v>
      </c>
      <c r="I29" s="9">
        <v>2E-3</v>
      </c>
      <c r="J29" s="9">
        <v>0.41099999999999998</v>
      </c>
      <c r="K29" s="9">
        <v>0.29199999999999998</v>
      </c>
      <c r="L29" s="1">
        <f t="shared" si="0"/>
        <v>5.5</v>
      </c>
      <c r="M29" s="1">
        <f t="shared" si="1"/>
        <v>346.57359027997262</v>
      </c>
    </row>
    <row r="30" spans="1:13">
      <c r="A30" s="8"/>
      <c r="B30" s="8"/>
      <c r="C30" s="9"/>
      <c r="D30" s="9"/>
      <c r="E30" s="9" t="s">
        <v>3</v>
      </c>
      <c r="F30" s="9" t="s">
        <v>3</v>
      </c>
      <c r="G30" s="9" t="s">
        <v>5</v>
      </c>
      <c r="H30" s="9">
        <v>2.1999999999999999E-2</v>
      </c>
      <c r="I30" s="9">
        <v>2E-3</v>
      </c>
      <c r="J30" s="9">
        <v>0</v>
      </c>
      <c r="K30" s="9">
        <v>0</v>
      </c>
      <c r="L30" s="1">
        <f t="shared" si="0"/>
        <v>5.5</v>
      </c>
      <c r="M30" s="1">
        <f t="shared" si="1"/>
        <v>346.57359027997262</v>
      </c>
    </row>
    <row r="31" spans="1:13">
      <c r="A31" s="8"/>
      <c r="B31" s="8"/>
      <c r="C31" s="9"/>
      <c r="D31" s="9"/>
      <c r="E31" s="9" t="s">
        <v>3</v>
      </c>
      <c r="F31" s="9" t="s">
        <v>3</v>
      </c>
      <c r="G31" s="9" t="s">
        <v>9</v>
      </c>
      <c r="H31" s="9">
        <v>2.1999999999999999E-2</v>
      </c>
      <c r="I31" s="9">
        <v>2E-3</v>
      </c>
      <c r="J31" s="9">
        <v>0</v>
      </c>
      <c r="K31" s="9">
        <v>0</v>
      </c>
      <c r="L31" s="1">
        <f t="shared" si="0"/>
        <v>5.5</v>
      </c>
      <c r="M31" s="1">
        <f t="shared" si="1"/>
        <v>346.57359027997262</v>
      </c>
    </row>
    <row r="32" spans="1:13">
      <c r="A32" s="8"/>
      <c r="B32" s="8"/>
      <c r="C32" s="9"/>
      <c r="D32" s="9"/>
      <c r="E32" s="9" t="s">
        <v>3</v>
      </c>
      <c r="F32" s="9" t="s">
        <v>3</v>
      </c>
      <c r="G32" s="9" t="s">
        <v>44</v>
      </c>
      <c r="H32" s="9">
        <v>2.1999999999999999E-2</v>
      </c>
      <c r="I32" s="9">
        <v>2E-3</v>
      </c>
      <c r="J32" s="9">
        <v>0</v>
      </c>
      <c r="K32" s="9">
        <v>0</v>
      </c>
      <c r="L32" s="1">
        <f t="shared" si="0"/>
        <v>5.5</v>
      </c>
      <c r="M32" s="1">
        <f t="shared" si="1"/>
        <v>346.57359027997262</v>
      </c>
    </row>
    <row r="33" spans="1:13">
      <c r="A33" s="8" t="s">
        <v>7</v>
      </c>
      <c r="B33" s="8" t="s">
        <v>19</v>
      </c>
      <c r="C33" s="9">
        <v>93.822999999999993</v>
      </c>
      <c r="D33" s="9">
        <v>0.08</v>
      </c>
      <c r="E33" s="9" t="s">
        <v>3</v>
      </c>
      <c r="F33" s="9" t="s">
        <v>3</v>
      </c>
      <c r="G33" s="9" t="s">
        <v>4</v>
      </c>
      <c r="H33" s="9">
        <v>7.4999999999999997E-2</v>
      </c>
      <c r="I33" s="9" t="s">
        <v>3</v>
      </c>
      <c r="J33" s="9">
        <v>0.25600000000000001</v>
      </c>
      <c r="K33" s="9">
        <v>0.49199999999999999</v>
      </c>
      <c r="L33" s="1" t="str">
        <f t="shared" si="0"/>
        <v>NA</v>
      </c>
      <c r="M33" s="1" t="str">
        <f t="shared" si="1"/>
        <v>NA</v>
      </c>
    </row>
    <row r="34" spans="1:13">
      <c r="A34" s="8"/>
      <c r="B34" s="8"/>
      <c r="C34" s="9"/>
      <c r="D34" s="9"/>
      <c r="E34" s="9" t="s">
        <v>3</v>
      </c>
      <c r="F34" s="9" t="s">
        <v>3</v>
      </c>
      <c r="G34" s="9" t="s">
        <v>5</v>
      </c>
      <c r="H34" s="9">
        <v>1E-3</v>
      </c>
      <c r="I34" s="9" t="s">
        <v>3</v>
      </c>
      <c r="J34" s="9">
        <v>0</v>
      </c>
      <c r="K34" s="9">
        <v>0</v>
      </c>
      <c r="L34" s="1" t="str">
        <f t="shared" si="0"/>
        <v>NA</v>
      </c>
      <c r="M34" s="1" t="str">
        <f t="shared" si="1"/>
        <v>NA</v>
      </c>
    </row>
    <row r="35" spans="1:13">
      <c r="A35" s="8"/>
      <c r="B35" s="8"/>
      <c r="C35" s="9"/>
      <c r="D35" s="9"/>
      <c r="E35" s="9" t="s">
        <v>3</v>
      </c>
      <c r="F35" s="9" t="s">
        <v>3</v>
      </c>
      <c r="G35" s="9" t="s">
        <v>9</v>
      </c>
      <c r="H35" s="9">
        <v>4.3999999999999997E-2</v>
      </c>
      <c r="I35" s="9" t="s">
        <v>3</v>
      </c>
      <c r="J35" s="9">
        <v>0</v>
      </c>
      <c r="K35" s="9">
        <v>0</v>
      </c>
      <c r="L35" s="1" t="str">
        <f t="shared" si="0"/>
        <v>NA</v>
      </c>
      <c r="M35" s="1" t="str">
        <f t="shared" si="1"/>
        <v>NA</v>
      </c>
    </row>
    <row r="36" spans="1:13">
      <c r="A36" s="8"/>
      <c r="B36" s="8"/>
      <c r="C36" s="9"/>
      <c r="D36" s="9"/>
      <c r="E36" s="9" t="s">
        <v>3</v>
      </c>
      <c r="F36" s="9" t="s">
        <v>3</v>
      </c>
      <c r="G36" s="9" t="s">
        <v>44</v>
      </c>
      <c r="H36" s="9">
        <v>8.0000000000000002E-3</v>
      </c>
      <c r="I36" s="9" t="s">
        <v>3</v>
      </c>
      <c r="J36" s="9">
        <v>0</v>
      </c>
      <c r="K36" s="9">
        <v>0</v>
      </c>
      <c r="L36" s="1" t="str">
        <f t="shared" si="0"/>
        <v>NA</v>
      </c>
      <c r="M36" s="1" t="str">
        <f t="shared" si="1"/>
        <v>NA</v>
      </c>
    </row>
    <row r="37" spans="1:13">
      <c r="A37" s="8" t="s">
        <v>7</v>
      </c>
      <c r="B37" s="8" t="s">
        <v>19</v>
      </c>
      <c r="C37" s="9">
        <v>93.822999999999993</v>
      </c>
      <c r="D37" s="9">
        <v>0.08</v>
      </c>
      <c r="E37" s="9" t="s">
        <v>3</v>
      </c>
      <c r="F37" s="9" t="s">
        <v>3</v>
      </c>
      <c r="G37" s="9" t="s">
        <v>4</v>
      </c>
      <c r="H37" s="9">
        <v>7.4999999999999997E-2</v>
      </c>
      <c r="I37" s="9" t="s">
        <v>3</v>
      </c>
      <c r="J37" s="9">
        <v>0.25600000000000001</v>
      </c>
      <c r="K37" s="9">
        <v>0.49199999999999999</v>
      </c>
      <c r="L37" s="1" t="str">
        <f t="shared" si="0"/>
        <v>NA</v>
      </c>
      <c r="M37" s="1" t="str">
        <f t="shared" si="1"/>
        <v>NA</v>
      </c>
    </row>
    <row r="38" spans="1:13">
      <c r="A38" s="8"/>
      <c r="B38" s="8"/>
      <c r="C38" s="9"/>
      <c r="D38" s="9"/>
      <c r="E38" s="9" t="s">
        <v>3</v>
      </c>
      <c r="F38" s="9" t="s">
        <v>3</v>
      </c>
      <c r="G38" s="9" t="s">
        <v>5</v>
      </c>
      <c r="H38" s="9">
        <v>1E-3</v>
      </c>
      <c r="I38" s="9" t="s">
        <v>3</v>
      </c>
      <c r="J38" s="9">
        <v>0</v>
      </c>
      <c r="K38" s="9">
        <v>0</v>
      </c>
      <c r="L38" s="1" t="str">
        <f t="shared" si="0"/>
        <v>NA</v>
      </c>
      <c r="M38" s="1" t="str">
        <f t="shared" si="1"/>
        <v>NA</v>
      </c>
    </row>
    <row r="39" spans="1:13">
      <c r="A39" s="8"/>
      <c r="B39" s="8"/>
      <c r="C39" s="9"/>
      <c r="D39" s="9"/>
      <c r="E39" s="9" t="s">
        <v>3</v>
      </c>
      <c r="F39" s="9" t="s">
        <v>3</v>
      </c>
      <c r="G39" s="9" t="s">
        <v>9</v>
      </c>
      <c r="H39" s="9">
        <v>4.3999999999999997E-2</v>
      </c>
      <c r="I39" s="9" t="s">
        <v>3</v>
      </c>
      <c r="J39" s="9">
        <v>0</v>
      </c>
      <c r="K39" s="9">
        <v>0</v>
      </c>
      <c r="L39" s="1" t="str">
        <f t="shared" si="0"/>
        <v>NA</v>
      </c>
      <c r="M39" s="1" t="str">
        <f t="shared" si="1"/>
        <v>NA</v>
      </c>
    </row>
    <row r="40" spans="1:13">
      <c r="A40" s="8"/>
      <c r="B40" s="8"/>
      <c r="C40" s="9"/>
      <c r="D40" s="9"/>
      <c r="E40" s="9" t="s">
        <v>3</v>
      </c>
      <c r="F40" s="9" t="s">
        <v>3</v>
      </c>
      <c r="G40" s="9" t="s">
        <v>44</v>
      </c>
      <c r="H40" s="9">
        <v>8.0000000000000002E-3</v>
      </c>
      <c r="I40" s="9" t="s">
        <v>3</v>
      </c>
      <c r="J40" s="9">
        <v>0</v>
      </c>
      <c r="K40" s="9">
        <v>0</v>
      </c>
      <c r="L40" s="1" t="str">
        <f t="shared" si="0"/>
        <v>NA</v>
      </c>
      <c r="M40" s="1" t="str">
        <f t="shared" si="1"/>
        <v>NA</v>
      </c>
    </row>
    <row r="41" spans="1:13">
      <c r="A41" s="8" t="s">
        <v>7</v>
      </c>
      <c r="B41" s="8" t="s">
        <v>39</v>
      </c>
      <c r="C41" s="9">
        <v>93.91</v>
      </c>
      <c r="D41" s="9">
        <v>7.0000000000000007E-2</v>
      </c>
      <c r="E41" s="9" t="s">
        <v>3</v>
      </c>
      <c r="F41" s="9" t="s">
        <v>3</v>
      </c>
      <c r="G41" s="9" t="s">
        <v>4</v>
      </c>
      <c r="H41" s="9">
        <v>2.1999999999999999E-2</v>
      </c>
      <c r="I41" s="9">
        <v>1.4E-2</v>
      </c>
      <c r="J41" s="9">
        <v>0.73399999999999999</v>
      </c>
      <c r="K41" s="9">
        <v>0.22900000000000001</v>
      </c>
      <c r="L41" s="1">
        <f t="shared" si="0"/>
        <v>0.78600000000000003</v>
      </c>
      <c r="M41" s="1">
        <f t="shared" si="1"/>
        <v>49.510512897138945</v>
      </c>
    </row>
    <row r="42" spans="1:13">
      <c r="A42" s="8"/>
      <c r="B42" s="8"/>
      <c r="C42" s="9"/>
      <c r="D42" s="9"/>
      <c r="E42" s="9" t="s">
        <v>3</v>
      </c>
      <c r="F42" s="9" t="s">
        <v>3</v>
      </c>
      <c r="G42" s="9" t="s">
        <v>5</v>
      </c>
      <c r="H42" s="9">
        <v>2.1999999999999999E-2</v>
      </c>
      <c r="I42" s="9">
        <v>1.4E-2</v>
      </c>
      <c r="J42" s="9">
        <v>-0.36</v>
      </c>
      <c r="K42" s="9">
        <v>0.33100000000000002</v>
      </c>
      <c r="L42" s="1">
        <f t="shared" si="0"/>
        <v>0.78600000000000003</v>
      </c>
      <c r="M42" s="1">
        <f t="shared" si="1"/>
        <v>49.510512897138945</v>
      </c>
    </row>
    <row r="43" spans="1:13">
      <c r="A43" s="8"/>
      <c r="B43" s="8"/>
      <c r="C43" s="9"/>
      <c r="D43" s="9"/>
      <c r="E43" s="9" t="s">
        <v>3</v>
      </c>
      <c r="F43" s="9" t="s">
        <v>3</v>
      </c>
      <c r="G43" s="9" t="s">
        <v>9</v>
      </c>
      <c r="H43" s="9">
        <v>2.1999999999999999E-2</v>
      </c>
      <c r="I43" s="9">
        <v>1.4E-2</v>
      </c>
      <c r="J43" s="9">
        <v>-1.4350000000000001</v>
      </c>
      <c r="K43" s="9">
        <v>0.80400000000000005</v>
      </c>
      <c r="L43" s="1">
        <f t="shared" si="0"/>
        <v>0.78600000000000003</v>
      </c>
      <c r="M43" s="1">
        <f t="shared" si="1"/>
        <v>49.510512897138945</v>
      </c>
    </row>
    <row r="44" spans="1:13">
      <c r="A44" s="8"/>
      <c r="B44" s="8"/>
      <c r="C44" s="9"/>
      <c r="D44" s="9"/>
      <c r="E44" s="9" t="s">
        <v>3</v>
      </c>
      <c r="F44" s="9" t="s">
        <v>3</v>
      </c>
      <c r="G44" s="9" t="s">
        <v>44</v>
      </c>
      <c r="H44" s="9">
        <v>2.1999999999999999E-2</v>
      </c>
      <c r="I44" s="9">
        <v>1.4E-2</v>
      </c>
      <c r="J44" s="9">
        <v>-1.819</v>
      </c>
      <c r="K44" s="9">
        <v>1.1519999999999999</v>
      </c>
      <c r="L44" s="1">
        <f t="shared" si="0"/>
        <v>0.78600000000000003</v>
      </c>
      <c r="M44" s="1">
        <f t="shared" si="1"/>
        <v>49.510512897138945</v>
      </c>
    </row>
    <row r="45" spans="1:13">
      <c r="A45" s="8" t="s">
        <v>7</v>
      </c>
      <c r="B45" s="8" t="s">
        <v>38</v>
      </c>
      <c r="C45" s="9">
        <v>94.667000000000002</v>
      </c>
      <c r="D45" s="9">
        <v>0.05</v>
      </c>
      <c r="E45" s="9">
        <v>0.219</v>
      </c>
      <c r="F45" s="9">
        <v>0.33500000000000002</v>
      </c>
      <c r="G45" s="9" t="s">
        <v>4</v>
      </c>
      <c r="H45" s="9">
        <v>2.1999999999999999E-2</v>
      </c>
      <c r="I45" s="9">
        <v>3.0000000000000001E-3</v>
      </c>
      <c r="J45" s="9">
        <v>3.5409999999999999</v>
      </c>
      <c r="K45" s="9">
        <v>3.0619999999999998</v>
      </c>
      <c r="L45" s="1">
        <f t="shared" si="0"/>
        <v>3.6669999999999998</v>
      </c>
      <c r="M45" s="1">
        <f t="shared" si="1"/>
        <v>231.04906018664843</v>
      </c>
    </row>
    <row r="46" spans="1:13">
      <c r="A46" s="8"/>
      <c r="B46" s="8"/>
      <c r="C46" s="9"/>
      <c r="D46" s="9"/>
      <c r="E46" s="9" t="s">
        <v>3</v>
      </c>
      <c r="F46" s="9" t="s">
        <v>3</v>
      </c>
      <c r="G46" s="9" t="s">
        <v>5</v>
      </c>
      <c r="H46" s="9">
        <v>2.1999999999999999E-2</v>
      </c>
      <c r="I46" s="9">
        <v>3.0000000000000001E-3</v>
      </c>
      <c r="J46" s="9">
        <v>0</v>
      </c>
      <c r="K46" s="9">
        <v>0</v>
      </c>
      <c r="L46" s="1">
        <f t="shared" si="0"/>
        <v>3.6669999999999998</v>
      </c>
      <c r="M46" s="1">
        <f t="shared" si="1"/>
        <v>231.04906018664843</v>
      </c>
    </row>
    <row r="47" spans="1:13">
      <c r="A47" s="8"/>
      <c r="B47" s="8"/>
      <c r="C47" s="9"/>
      <c r="D47" s="9"/>
      <c r="E47" s="9" t="s">
        <v>3</v>
      </c>
      <c r="F47" s="9" t="s">
        <v>3</v>
      </c>
      <c r="G47" s="9" t="s">
        <v>9</v>
      </c>
      <c r="H47" s="9">
        <v>2.1999999999999999E-2</v>
      </c>
      <c r="I47" s="9">
        <v>3.0000000000000001E-3</v>
      </c>
      <c r="J47" s="9">
        <v>0</v>
      </c>
      <c r="K47" s="9">
        <v>0</v>
      </c>
      <c r="L47" s="1">
        <f t="shared" si="0"/>
        <v>3.6669999999999998</v>
      </c>
      <c r="M47" s="1">
        <f t="shared" si="1"/>
        <v>231.04906018664843</v>
      </c>
    </row>
    <row r="48" spans="1:13">
      <c r="A48" s="8"/>
      <c r="B48" s="8"/>
      <c r="C48" s="9"/>
      <c r="D48" s="9"/>
      <c r="E48" s="9" t="s">
        <v>3</v>
      </c>
      <c r="F48" s="9" t="s">
        <v>3</v>
      </c>
      <c r="G48" s="9" t="s">
        <v>44</v>
      </c>
      <c r="H48" s="9">
        <v>2.1999999999999999E-2</v>
      </c>
      <c r="I48" s="9">
        <v>3.0000000000000001E-3</v>
      </c>
      <c r="J48" s="9">
        <v>0</v>
      </c>
      <c r="K48" s="9">
        <v>0</v>
      </c>
      <c r="L48" s="1">
        <f t="shared" si="0"/>
        <v>3.6669999999999998</v>
      </c>
      <c r="M48" s="1">
        <f t="shared" si="1"/>
        <v>231.04906018664843</v>
      </c>
    </row>
    <row r="49" spans="1:13">
      <c r="A49" s="4" t="s">
        <v>10</v>
      </c>
      <c r="B49" s="4" t="s">
        <v>37</v>
      </c>
      <c r="C49" s="5">
        <v>96.388000000000005</v>
      </c>
      <c r="D49" s="5">
        <v>0.23</v>
      </c>
      <c r="E49" s="5" t="s">
        <v>3</v>
      </c>
      <c r="F49" s="5" t="s">
        <v>3</v>
      </c>
      <c r="G49" s="5" t="s">
        <v>4</v>
      </c>
      <c r="H49" s="5">
        <v>2.4E-2</v>
      </c>
      <c r="I49" s="5" t="s">
        <v>3</v>
      </c>
      <c r="J49" s="5">
        <v>0.498</v>
      </c>
      <c r="K49" s="5">
        <v>0.32300000000000001</v>
      </c>
      <c r="L49" t="str">
        <f>IF(I49="NA","NA",ROUND((H49/(2*I49)),3))</f>
        <v>NA</v>
      </c>
      <c r="M49" t="str">
        <f>IF(I49=0,"NA",IF(I49="NA","NA",LN(2)/I49))</f>
        <v>NA</v>
      </c>
    </row>
    <row r="50" spans="1:13">
      <c r="A50" s="4"/>
      <c r="B50" s="4"/>
      <c r="C50" s="5"/>
      <c r="D50" s="5"/>
      <c r="E50" s="5" t="s">
        <v>3</v>
      </c>
      <c r="F50" s="5" t="s">
        <v>3</v>
      </c>
      <c r="G50" s="5" t="s">
        <v>6</v>
      </c>
      <c r="H50" s="5">
        <v>2.4E-2</v>
      </c>
      <c r="I50" s="5" t="s">
        <v>3</v>
      </c>
      <c r="J50" s="5">
        <v>0</v>
      </c>
      <c r="K50" s="5">
        <v>0</v>
      </c>
      <c r="L50" t="str">
        <f t="shared" ref="L50:L84" si="2">IF(I50="NA","NA",ROUND((H50/(2*I50)),3))</f>
        <v>NA</v>
      </c>
      <c r="M50" t="str">
        <f t="shared" ref="M50:M84" si="3">IF(I50=0,"NA",IF(I50="NA","NA",LN(2)/I50))</f>
        <v>NA</v>
      </c>
    </row>
    <row r="51" spans="1:13">
      <c r="A51" s="4"/>
      <c r="B51" s="4"/>
      <c r="C51" s="5"/>
      <c r="D51" s="5"/>
      <c r="E51" s="5" t="s">
        <v>3</v>
      </c>
      <c r="F51" s="5" t="s">
        <v>3</v>
      </c>
      <c r="G51" s="5" t="s">
        <v>35</v>
      </c>
      <c r="H51" s="5">
        <v>2.4E-2</v>
      </c>
      <c r="I51" s="5" t="s">
        <v>3</v>
      </c>
      <c r="J51" s="5">
        <v>0</v>
      </c>
      <c r="K51" s="5">
        <v>0</v>
      </c>
      <c r="L51" t="str">
        <f t="shared" si="2"/>
        <v>NA</v>
      </c>
      <c r="M51" t="str">
        <f t="shared" si="3"/>
        <v>NA</v>
      </c>
    </row>
    <row r="52" spans="1:13">
      <c r="A52" s="4"/>
      <c r="B52" s="4"/>
      <c r="C52" s="5"/>
      <c r="D52" s="5"/>
      <c r="E52" s="5" t="s">
        <v>3</v>
      </c>
      <c r="F52" s="5" t="s">
        <v>3</v>
      </c>
      <c r="G52" s="5" t="s">
        <v>44</v>
      </c>
      <c r="H52" s="5">
        <v>2.4E-2</v>
      </c>
      <c r="I52" s="5" t="s">
        <v>3</v>
      </c>
      <c r="J52" s="5">
        <v>0</v>
      </c>
      <c r="K52" s="5">
        <v>0</v>
      </c>
      <c r="L52" t="str">
        <f t="shared" si="2"/>
        <v>NA</v>
      </c>
      <c r="M52" t="str">
        <f t="shared" si="3"/>
        <v>NA</v>
      </c>
    </row>
    <row r="53" spans="1:13">
      <c r="A53" s="4" t="s">
        <v>10</v>
      </c>
      <c r="B53" s="4" t="s">
        <v>37</v>
      </c>
      <c r="C53" s="5">
        <v>96.388000000000005</v>
      </c>
      <c r="D53" s="5">
        <v>0.23</v>
      </c>
      <c r="E53" s="5" t="s">
        <v>3</v>
      </c>
      <c r="F53" s="5" t="s">
        <v>3</v>
      </c>
      <c r="G53" s="5" t="s">
        <v>4</v>
      </c>
      <c r="H53" s="5">
        <v>2.4E-2</v>
      </c>
      <c r="I53" s="5" t="s">
        <v>3</v>
      </c>
      <c r="J53" s="5">
        <v>0.498</v>
      </c>
      <c r="K53" s="5">
        <v>0.32300000000000001</v>
      </c>
      <c r="L53" t="str">
        <f t="shared" si="2"/>
        <v>NA</v>
      </c>
      <c r="M53" t="str">
        <f t="shared" si="3"/>
        <v>NA</v>
      </c>
    </row>
    <row r="54" spans="1:13">
      <c r="A54" s="4"/>
      <c r="B54" s="4"/>
      <c r="C54" s="5"/>
      <c r="D54" s="5"/>
      <c r="E54" s="5" t="s">
        <v>3</v>
      </c>
      <c r="F54" s="5" t="s">
        <v>3</v>
      </c>
      <c r="G54" s="5" t="s">
        <v>6</v>
      </c>
      <c r="H54" s="5">
        <v>2.4E-2</v>
      </c>
      <c r="I54" s="5" t="s">
        <v>3</v>
      </c>
      <c r="J54" s="5">
        <v>0</v>
      </c>
      <c r="K54" s="5">
        <v>0</v>
      </c>
      <c r="L54" t="str">
        <f t="shared" si="2"/>
        <v>NA</v>
      </c>
      <c r="M54" t="str">
        <f t="shared" si="3"/>
        <v>NA</v>
      </c>
    </row>
    <row r="55" spans="1:13">
      <c r="A55" s="4"/>
      <c r="B55" s="4"/>
      <c r="C55" s="5"/>
      <c r="D55" s="5"/>
      <c r="E55" s="5" t="s">
        <v>3</v>
      </c>
      <c r="F55" s="5" t="s">
        <v>3</v>
      </c>
      <c r="G55" s="5" t="s">
        <v>35</v>
      </c>
      <c r="H55" s="5">
        <v>2.4E-2</v>
      </c>
      <c r="I55" s="5" t="s">
        <v>3</v>
      </c>
      <c r="J55" s="5">
        <v>0</v>
      </c>
      <c r="K55" s="5">
        <v>0</v>
      </c>
      <c r="L55" t="str">
        <f t="shared" si="2"/>
        <v>NA</v>
      </c>
      <c r="M55" t="str">
        <f t="shared" si="3"/>
        <v>NA</v>
      </c>
    </row>
    <row r="56" spans="1:13">
      <c r="A56" s="4"/>
      <c r="B56" s="4"/>
      <c r="C56" s="5"/>
      <c r="D56" s="5"/>
      <c r="E56" s="5" t="s">
        <v>3</v>
      </c>
      <c r="F56" s="5" t="s">
        <v>3</v>
      </c>
      <c r="G56" s="5" t="s">
        <v>44</v>
      </c>
      <c r="H56" s="5">
        <v>2.4E-2</v>
      </c>
      <c r="I56" s="5" t="s">
        <v>3</v>
      </c>
      <c r="J56" s="5">
        <v>0</v>
      </c>
      <c r="K56" s="5">
        <v>0</v>
      </c>
      <c r="L56" t="str">
        <f t="shared" si="2"/>
        <v>NA</v>
      </c>
      <c r="M56" t="str">
        <f t="shared" si="3"/>
        <v>NA</v>
      </c>
    </row>
    <row r="57" spans="1:13">
      <c r="A57" s="4" t="s">
        <v>10</v>
      </c>
      <c r="B57" s="4" t="s">
        <v>19</v>
      </c>
      <c r="C57" s="5">
        <v>97.009</v>
      </c>
      <c r="D57" s="5">
        <v>0.17</v>
      </c>
      <c r="E57" s="5" t="s">
        <v>3</v>
      </c>
      <c r="F57" s="5" t="s">
        <v>3</v>
      </c>
      <c r="G57" s="5" t="s">
        <v>4</v>
      </c>
      <c r="H57" s="5">
        <v>9.5000000000000001E-2</v>
      </c>
      <c r="I57" s="5" t="s">
        <v>3</v>
      </c>
      <c r="J57" s="5">
        <v>0.35799999999999998</v>
      </c>
      <c r="K57" s="5">
        <v>0.57399999999999995</v>
      </c>
      <c r="L57" t="str">
        <f t="shared" si="2"/>
        <v>NA</v>
      </c>
      <c r="M57" t="str">
        <f t="shared" si="3"/>
        <v>NA</v>
      </c>
    </row>
    <row r="58" spans="1:13">
      <c r="A58" s="4"/>
      <c r="B58" s="4"/>
      <c r="C58" s="5"/>
      <c r="D58" s="5"/>
      <c r="E58" s="5" t="s">
        <v>3</v>
      </c>
      <c r="F58" s="5" t="s">
        <v>3</v>
      </c>
      <c r="G58" s="5" t="s">
        <v>6</v>
      </c>
      <c r="H58" s="5">
        <v>1E-3</v>
      </c>
      <c r="I58" s="5" t="s">
        <v>3</v>
      </c>
      <c r="J58" s="5">
        <v>0</v>
      </c>
      <c r="K58" s="5">
        <v>0</v>
      </c>
      <c r="L58" t="str">
        <f t="shared" si="2"/>
        <v>NA</v>
      </c>
      <c r="M58" t="str">
        <f t="shared" si="3"/>
        <v>NA</v>
      </c>
    </row>
    <row r="59" spans="1:13">
      <c r="A59" s="4"/>
      <c r="B59" s="4"/>
      <c r="C59" s="5"/>
      <c r="D59" s="5"/>
      <c r="E59" s="5" t="s">
        <v>3</v>
      </c>
      <c r="F59" s="5" t="s">
        <v>3</v>
      </c>
      <c r="G59" s="5" t="s">
        <v>35</v>
      </c>
      <c r="H59" s="5">
        <v>4.4999999999999998E-2</v>
      </c>
      <c r="I59" s="5" t="s">
        <v>3</v>
      </c>
      <c r="J59" s="5">
        <v>0</v>
      </c>
      <c r="K59" s="5">
        <v>0</v>
      </c>
      <c r="L59" t="str">
        <f t="shared" si="2"/>
        <v>NA</v>
      </c>
      <c r="M59" t="str">
        <f t="shared" si="3"/>
        <v>NA</v>
      </c>
    </row>
    <row r="60" spans="1:13">
      <c r="A60" s="4"/>
      <c r="B60" s="4"/>
      <c r="C60" s="5"/>
      <c r="D60" s="5"/>
      <c r="E60" s="5" t="s">
        <v>3</v>
      </c>
      <c r="F60" s="5" t="s">
        <v>3</v>
      </c>
      <c r="G60" s="5" t="s">
        <v>44</v>
      </c>
      <c r="H60" s="5">
        <v>8.0000000000000002E-3</v>
      </c>
      <c r="I60" s="5" t="s">
        <v>3</v>
      </c>
      <c r="J60" s="5">
        <v>0</v>
      </c>
      <c r="K60" s="5">
        <v>0</v>
      </c>
      <c r="L60" t="str">
        <f t="shared" si="2"/>
        <v>NA</v>
      </c>
      <c r="M60" t="str">
        <f t="shared" si="3"/>
        <v>NA</v>
      </c>
    </row>
    <row r="61" spans="1:13">
      <c r="A61" s="4" t="s">
        <v>10</v>
      </c>
      <c r="B61" s="4" t="s">
        <v>19</v>
      </c>
      <c r="C61" s="5">
        <v>97.009</v>
      </c>
      <c r="D61" s="5">
        <v>0.17</v>
      </c>
      <c r="E61" s="5" t="s">
        <v>3</v>
      </c>
      <c r="F61" s="5" t="s">
        <v>3</v>
      </c>
      <c r="G61" s="5" t="s">
        <v>4</v>
      </c>
      <c r="H61" s="5">
        <v>9.5000000000000001E-2</v>
      </c>
      <c r="I61" s="5" t="s">
        <v>3</v>
      </c>
      <c r="J61" s="5">
        <v>0.35799999999999998</v>
      </c>
      <c r="K61" s="5">
        <v>0.57399999999999995</v>
      </c>
      <c r="L61" t="str">
        <f t="shared" si="2"/>
        <v>NA</v>
      </c>
      <c r="M61" t="str">
        <f t="shared" si="3"/>
        <v>NA</v>
      </c>
    </row>
    <row r="62" spans="1:13">
      <c r="A62" s="4"/>
      <c r="B62" s="4"/>
      <c r="C62" s="5"/>
      <c r="D62" s="5"/>
      <c r="E62" s="5" t="s">
        <v>3</v>
      </c>
      <c r="F62" s="5" t="s">
        <v>3</v>
      </c>
      <c r="G62" s="5" t="s">
        <v>6</v>
      </c>
      <c r="H62" s="5">
        <v>1E-3</v>
      </c>
      <c r="I62" s="5" t="s">
        <v>3</v>
      </c>
      <c r="J62" s="5">
        <v>0</v>
      </c>
      <c r="K62" s="5">
        <v>0</v>
      </c>
      <c r="L62" t="str">
        <f t="shared" si="2"/>
        <v>NA</v>
      </c>
      <c r="M62" t="str">
        <f t="shared" si="3"/>
        <v>NA</v>
      </c>
    </row>
    <row r="63" spans="1:13">
      <c r="A63" s="4"/>
      <c r="B63" s="4"/>
      <c r="C63" s="5"/>
      <c r="D63" s="5"/>
      <c r="E63" s="5" t="s">
        <v>3</v>
      </c>
      <c r="F63" s="5" t="s">
        <v>3</v>
      </c>
      <c r="G63" s="5" t="s">
        <v>35</v>
      </c>
      <c r="H63" s="5">
        <v>4.4999999999999998E-2</v>
      </c>
      <c r="I63" s="5" t="s">
        <v>3</v>
      </c>
      <c r="J63" s="5">
        <v>0</v>
      </c>
      <c r="K63" s="5">
        <v>0</v>
      </c>
      <c r="L63" t="str">
        <f t="shared" si="2"/>
        <v>NA</v>
      </c>
      <c r="M63" t="str">
        <f t="shared" si="3"/>
        <v>NA</v>
      </c>
    </row>
    <row r="64" spans="1:13">
      <c r="A64" s="4"/>
      <c r="B64" s="4"/>
      <c r="C64" s="5"/>
      <c r="D64" s="5"/>
      <c r="E64" s="5" t="s">
        <v>3</v>
      </c>
      <c r="F64" s="5" t="s">
        <v>3</v>
      </c>
      <c r="G64" s="5" t="s">
        <v>44</v>
      </c>
      <c r="H64" s="5">
        <v>8.0000000000000002E-3</v>
      </c>
      <c r="I64" s="5" t="s">
        <v>3</v>
      </c>
      <c r="J64" s="5">
        <v>0</v>
      </c>
      <c r="K64" s="5">
        <v>0</v>
      </c>
      <c r="L64" t="str">
        <f t="shared" si="2"/>
        <v>NA</v>
      </c>
      <c r="M64" t="str">
        <f t="shared" si="3"/>
        <v>NA</v>
      </c>
    </row>
    <row r="65" spans="1:13">
      <c r="A65" s="4" t="s">
        <v>10</v>
      </c>
      <c r="B65" s="4" t="s">
        <v>39</v>
      </c>
      <c r="C65" s="5">
        <v>97.953000000000003</v>
      </c>
      <c r="D65" s="5">
        <v>0.1</v>
      </c>
      <c r="E65" s="5" t="s">
        <v>3</v>
      </c>
      <c r="F65" s="5" t="s">
        <v>3</v>
      </c>
      <c r="G65" s="5" t="s">
        <v>4</v>
      </c>
      <c r="H65" s="5">
        <v>2.4E-2</v>
      </c>
      <c r="I65" s="5">
        <v>1.6E-2</v>
      </c>
      <c r="J65" s="5">
        <v>0.84899999999999998</v>
      </c>
      <c r="K65" s="5">
        <v>0.223</v>
      </c>
      <c r="L65">
        <f t="shared" si="2"/>
        <v>0.75</v>
      </c>
      <c r="M65">
        <f t="shared" si="3"/>
        <v>43.321698784996578</v>
      </c>
    </row>
    <row r="66" spans="1:13">
      <c r="A66" s="4"/>
      <c r="B66" s="4"/>
      <c r="C66" s="5"/>
      <c r="D66" s="5"/>
      <c r="E66" s="5" t="s">
        <v>3</v>
      </c>
      <c r="F66" s="5" t="s">
        <v>3</v>
      </c>
      <c r="G66" s="5" t="s">
        <v>6</v>
      </c>
      <c r="H66" s="5">
        <v>2.4E-2</v>
      </c>
      <c r="I66" s="5">
        <v>1.6E-2</v>
      </c>
      <c r="J66" s="5">
        <v>-0.439</v>
      </c>
      <c r="K66" s="5">
        <v>0.32900000000000001</v>
      </c>
      <c r="L66">
        <f t="shared" si="2"/>
        <v>0.75</v>
      </c>
      <c r="M66">
        <f t="shared" si="3"/>
        <v>43.321698784996578</v>
      </c>
    </row>
    <row r="67" spans="1:13">
      <c r="A67" s="4"/>
      <c r="B67" s="4"/>
      <c r="C67" s="5"/>
      <c r="D67" s="5"/>
      <c r="E67" s="5" t="s">
        <v>3</v>
      </c>
      <c r="F67" s="5" t="s">
        <v>3</v>
      </c>
      <c r="G67" s="5" t="s">
        <v>35</v>
      </c>
      <c r="H67" s="5">
        <v>2.4E-2</v>
      </c>
      <c r="I67" s="5">
        <v>1.6E-2</v>
      </c>
      <c r="J67" s="5">
        <v>-1.337</v>
      </c>
      <c r="K67" s="5">
        <v>0.77500000000000002</v>
      </c>
      <c r="L67">
        <f t="shared" si="2"/>
        <v>0.75</v>
      </c>
      <c r="M67">
        <f t="shared" si="3"/>
        <v>43.321698784996578</v>
      </c>
    </row>
    <row r="68" spans="1:13">
      <c r="A68" s="4"/>
      <c r="B68" s="4"/>
      <c r="C68" s="5"/>
      <c r="D68" s="5"/>
      <c r="E68" s="5" t="s">
        <v>3</v>
      </c>
      <c r="F68" s="5" t="s">
        <v>3</v>
      </c>
      <c r="G68" s="5" t="s">
        <v>44</v>
      </c>
      <c r="H68" s="5">
        <v>2.4E-2</v>
      </c>
      <c r="I68" s="5">
        <v>1.6E-2</v>
      </c>
      <c r="J68" s="5">
        <v>-1.9279999999999999</v>
      </c>
      <c r="K68" s="5">
        <v>1.141</v>
      </c>
      <c r="L68">
        <f t="shared" si="2"/>
        <v>0.75</v>
      </c>
      <c r="M68">
        <f t="shared" si="3"/>
        <v>43.321698784996578</v>
      </c>
    </row>
    <row r="69" spans="1:13">
      <c r="A69" s="4" t="s">
        <v>10</v>
      </c>
      <c r="B69" s="4" t="s">
        <v>38</v>
      </c>
      <c r="C69" s="5">
        <v>98.576999999999998</v>
      </c>
      <c r="D69" s="5">
        <v>0.08</v>
      </c>
      <c r="E69" s="5" t="s">
        <v>3</v>
      </c>
      <c r="F69" s="5" t="s">
        <v>3</v>
      </c>
      <c r="G69" s="5" t="s">
        <v>4</v>
      </c>
      <c r="H69" s="5">
        <v>2.5000000000000001E-2</v>
      </c>
      <c r="I69" s="5">
        <v>2E-3</v>
      </c>
      <c r="J69" s="5">
        <v>0.48699999999999999</v>
      </c>
      <c r="K69" s="5">
        <v>0.30399999999999999</v>
      </c>
      <c r="L69">
        <f t="shared" si="2"/>
        <v>6.25</v>
      </c>
      <c r="M69">
        <f t="shared" si="3"/>
        <v>346.57359027997262</v>
      </c>
    </row>
    <row r="70" spans="1:13">
      <c r="A70" s="4"/>
      <c r="B70" s="4"/>
      <c r="C70" s="5"/>
      <c r="D70" s="5"/>
      <c r="E70" s="5" t="s">
        <v>3</v>
      </c>
      <c r="F70" s="5" t="s">
        <v>3</v>
      </c>
      <c r="G70" s="5" t="s">
        <v>6</v>
      </c>
      <c r="H70" s="5">
        <v>2.5000000000000001E-2</v>
      </c>
      <c r="I70" s="5">
        <v>2E-3</v>
      </c>
      <c r="J70" s="5">
        <v>0</v>
      </c>
      <c r="K70" s="5">
        <v>0</v>
      </c>
      <c r="L70">
        <f t="shared" si="2"/>
        <v>6.25</v>
      </c>
      <c r="M70">
        <f t="shared" si="3"/>
        <v>346.57359027997262</v>
      </c>
    </row>
    <row r="71" spans="1:13">
      <c r="A71" s="4"/>
      <c r="B71" s="4"/>
      <c r="C71" s="5"/>
      <c r="D71" s="5"/>
      <c r="E71" s="5" t="s">
        <v>3</v>
      </c>
      <c r="F71" s="5" t="s">
        <v>3</v>
      </c>
      <c r="G71" s="5" t="s">
        <v>35</v>
      </c>
      <c r="H71" s="5">
        <v>2.5000000000000001E-2</v>
      </c>
      <c r="I71" s="5">
        <v>2E-3</v>
      </c>
      <c r="J71" s="5">
        <v>0</v>
      </c>
      <c r="K71" s="5">
        <v>0</v>
      </c>
      <c r="L71">
        <f t="shared" si="2"/>
        <v>6.25</v>
      </c>
      <c r="M71">
        <f t="shared" si="3"/>
        <v>346.57359027997262</v>
      </c>
    </row>
    <row r="72" spans="1:13">
      <c r="A72" s="4"/>
      <c r="B72" s="4"/>
      <c r="C72" s="5"/>
      <c r="D72" s="5"/>
      <c r="E72" s="5" t="s">
        <v>3</v>
      </c>
      <c r="F72" s="5" t="s">
        <v>3</v>
      </c>
      <c r="G72" s="5" t="s">
        <v>44</v>
      </c>
      <c r="H72" s="5">
        <v>2.5000000000000001E-2</v>
      </c>
      <c r="I72" s="5">
        <v>2E-3</v>
      </c>
      <c r="J72" s="5">
        <v>0</v>
      </c>
      <c r="K72" s="5">
        <v>0</v>
      </c>
      <c r="L72">
        <f t="shared" si="2"/>
        <v>6.25</v>
      </c>
      <c r="M72">
        <f t="shared" si="3"/>
        <v>346.57359027997262</v>
      </c>
    </row>
    <row r="73" spans="1:13">
      <c r="A73" s="4" t="s">
        <v>10</v>
      </c>
      <c r="B73" s="4" t="s">
        <v>38</v>
      </c>
      <c r="C73" s="5">
        <v>100.57899999999999</v>
      </c>
      <c r="D73" s="5">
        <v>0.03</v>
      </c>
      <c r="E73" s="5">
        <v>0.379</v>
      </c>
      <c r="F73" s="5">
        <v>0.35499999999999998</v>
      </c>
      <c r="G73" s="5" t="s">
        <v>4</v>
      </c>
      <c r="H73" s="5">
        <v>2.4E-2</v>
      </c>
      <c r="I73" s="5">
        <v>2E-3</v>
      </c>
      <c r="J73" s="5">
        <v>3.5230000000000001</v>
      </c>
      <c r="K73" s="5">
        <v>4.952</v>
      </c>
      <c r="L73">
        <f t="shared" si="2"/>
        <v>6</v>
      </c>
      <c r="M73">
        <f t="shared" si="3"/>
        <v>346.57359027997262</v>
      </c>
    </row>
    <row r="74" spans="1:13">
      <c r="A74" s="4"/>
      <c r="B74" s="4"/>
      <c r="C74" s="5"/>
      <c r="D74" s="5"/>
      <c r="E74" s="5" t="s">
        <v>3</v>
      </c>
      <c r="F74" s="5" t="s">
        <v>3</v>
      </c>
      <c r="G74" s="5" t="s">
        <v>6</v>
      </c>
      <c r="H74" s="5">
        <v>2.4E-2</v>
      </c>
      <c r="I74" s="5">
        <v>2E-3</v>
      </c>
      <c r="J74" s="5">
        <v>0</v>
      </c>
      <c r="K74" s="5">
        <v>0</v>
      </c>
      <c r="L74">
        <f t="shared" si="2"/>
        <v>6</v>
      </c>
      <c r="M74">
        <f t="shared" si="3"/>
        <v>346.57359027997262</v>
      </c>
    </row>
    <row r="75" spans="1:13">
      <c r="A75" s="4"/>
      <c r="B75" s="4"/>
      <c r="C75" s="5"/>
      <c r="D75" s="5"/>
      <c r="E75" s="5" t="s">
        <v>3</v>
      </c>
      <c r="F75" s="5" t="s">
        <v>3</v>
      </c>
      <c r="G75" s="5" t="s">
        <v>35</v>
      </c>
      <c r="H75" s="5">
        <v>2.4E-2</v>
      </c>
      <c r="I75" s="5">
        <v>2E-3</v>
      </c>
      <c r="J75" s="5">
        <v>0</v>
      </c>
      <c r="K75" s="5">
        <v>0</v>
      </c>
      <c r="L75">
        <f t="shared" si="2"/>
        <v>6</v>
      </c>
      <c r="M75">
        <f t="shared" si="3"/>
        <v>346.57359027997262</v>
      </c>
    </row>
    <row r="76" spans="1:13">
      <c r="A76" s="4"/>
      <c r="B76" s="4"/>
      <c r="C76" s="5"/>
      <c r="D76" s="5"/>
      <c r="E76" s="5" t="s">
        <v>3</v>
      </c>
      <c r="F76" s="5" t="s">
        <v>3</v>
      </c>
      <c r="G76" s="5" t="s">
        <v>44</v>
      </c>
      <c r="H76" s="5">
        <v>2.4E-2</v>
      </c>
      <c r="I76" s="5">
        <v>2E-3</v>
      </c>
      <c r="J76" s="5">
        <v>0</v>
      </c>
      <c r="K76" s="5">
        <v>0</v>
      </c>
      <c r="L76">
        <f t="shared" si="2"/>
        <v>6</v>
      </c>
      <c r="M76">
        <f t="shared" si="3"/>
        <v>346.57359027997262</v>
      </c>
    </row>
    <row r="77" spans="1:13">
      <c r="A77" s="8" t="s">
        <v>24</v>
      </c>
      <c r="B77" s="8" t="s">
        <v>11</v>
      </c>
      <c r="C77" s="9">
        <v>62.881</v>
      </c>
      <c r="D77" s="9">
        <v>0.84</v>
      </c>
      <c r="E77" s="9" t="s">
        <v>3</v>
      </c>
      <c r="F77" s="9" t="s">
        <v>3</v>
      </c>
      <c r="G77" s="9" t="s">
        <v>4</v>
      </c>
      <c r="H77" s="9">
        <v>1.6E-2</v>
      </c>
      <c r="I77" s="9">
        <v>0.20100000000000001</v>
      </c>
      <c r="J77" s="9">
        <v>0.94299999999999995</v>
      </c>
      <c r="K77" s="9">
        <v>0.12</v>
      </c>
      <c r="L77" s="1">
        <f t="shared" si="2"/>
        <v>0.04</v>
      </c>
      <c r="M77" s="1">
        <f t="shared" si="3"/>
        <v>3.4484934356216179</v>
      </c>
    </row>
    <row r="78" spans="1:13">
      <c r="A78" s="8"/>
      <c r="B78" s="8"/>
      <c r="C78" s="9"/>
      <c r="D78" s="9"/>
      <c r="E78" s="9" t="s">
        <v>3</v>
      </c>
      <c r="F78" s="9" t="s">
        <v>3</v>
      </c>
      <c r="G78" s="9" t="s">
        <v>5</v>
      </c>
      <c r="H78" s="9">
        <v>1.6E-2</v>
      </c>
      <c r="I78" s="9">
        <v>0.187</v>
      </c>
      <c r="J78" s="9">
        <v>-1</v>
      </c>
      <c r="K78" s="9">
        <v>0.107</v>
      </c>
      <c r="L78" s="1">
        <f t="shared" si="2"/>
        <v>4.2999999999999997E-2</v>
      </c>
      <c r="M78" s="1">
        <f t="shared" si="3"/>
        <v>3.7066694147590655</v>
      </c>
    </row>
    <row r="79" spans="1:13">
      <c r="A79" s="8"/>
      <c r="B79" s="8"/>
      <c r="C79" s="9"/>
      <c r="D79" s="9"/>
      <c r="E79" s="9" t="s">
        <v>3</v>
      </c>
      <c r="F79" s="9" t="s">
        <v>3</v>
      </c>
      <c r="G79" s="9" t="s">
        <v>6</v>
      </c>
      <c r="H79" s="9">
        <v>1.6E-2</v>
      </c>
      <c r="I79" s="9">
        <v>0.159</v>
      </c>
      <c r="J79" s="9">
        <v>6.7000000000000004E-2</v>
      </c>
      <c r="K79" s="9">
        <v>8.5000000000000006E-2</v>
      </c>
      <c r="L79" s="1">
        <f t="shared" si="2"/>
        <v>0.05</v>
      </c>
      <c r="M79" s="1">
        <f t="shared" si="3"/>
        <v>4.3594162299367625</v>
      </c>
    </row>
    <row r="80" spans="1:13">
      <c r="A80" s="8"/>
      <c r="B80" s="8"/>
      <c r="C80" s="9"/>
      <c r="D80" s="9"/>
      <c r="E80" s="9" t="s">
        <v>3</v>
      </c>
      <c r="F80" s="9" t="s">
        <v>3</v>
      </c>
      <c r="G80" s="9" t="s">
        <v>21</v>
      </c>
      <c r="H80" s="9">
        <v>1.6E-2</v>
      </c>
      <c r="I80" s="9">
        <v>0.18</v>
      </c>
      <c r="J80" s="9">
        <v>-0.36599999999999999</v>
      </c>
      <c r="K80" s="9">
        <v>0.39100000000000001</v>
      </c>
      <c r="L80" s="1">
        <f t="shared" si="2"/>
        <v>4.3999999999999997E-2</v>
      </c>
      <c r="M80" s="1">
        <f t="shared" si="3"/>
        <v>3.8508176697774741</v>
      </c>
    </row>
    <row r="81" spans="1:13">
      <c r="A81" s="8" t="s">
        <v>24</v>
      </c>
      <c r="B81" s="8" t="s">
        <v>25</v>
      </c>
      <c r="C81" s="9">
        <v>66.777000000000001</v>
      </c>
      <c r="D81" s="9">
        <v>0.12</v>
      </c>
      <c r="E81" s="9" t="s">
        <v>3</v>
      </c>
      <c r="F81" s="9" t="s">
        <v>3</v>
      </c>
      <c r="G81" s="9" t="s">
        <v>4</v>
      </c>
      <c r="H81" s="9">
        <v>0.41299999999999998</v>
      </c>
      <c r="I81" s="9">
        <v>0.214</v>
      </c>
      <c r="J81" s="9">
        <v>1.089</v>
      </c>
      <c r="K81" s="9">
        <v>0.11</v>
      </c>
      <c r="L81" s="1">
        <f t="shared" si="2"/>
        <v>0.96499999999999997</v>
      </c>
      <c r="M81" s="1">
        <f t="shared" si="3"/>
        <v>3.2390055166352583</v>
      </c>
    </row>
    <row r="82" spans="1:13">
      <c r="A82" s="8"/>
      <c r="B82" s="8"/>
      <c r="C82" s="9"/>
      <c r="D82" s="9"/>
      <c r="E82" s="9" t="s">
        <v>3</v>
      </c>
      <c r="F82" s="9" t="s">
        <v>3</v>
      </c>
      <c r="G82" s="9" t="s">
        <v>5</v>
      </c>
      <c r="H82" s="9">
        <v>2.5000000000000001E-2</v>
      </c>
      <c r="I82" s="9">
        <v>0.23</v>
      </c>
      <c r="J82" s="9">
        <v>-0.99199999999999999</v>
      </c>
      <c r="K82" s="9">
        <v>0.10299999999999999</v>
      </c>
      <c r="L82" s="1">
        <f t="shared" si="2"/>
        <v>5.3999999999999999E-2</v>
      </c>
      <c r="M82" s="1">
        <f t="shared" si="3"/>
        <v>3.0136833937388925</v>
      </c>
    </row>
    <row r="83" spans="1:13">
      <c r="A83" s="8"/>
      <c r="B83" s="8"/>
      <c r="C83" s="9"/>
      <c r="D83" s="9"/>
      <c r="E83" s="9" t="s">
        <v>3</v>
      </c>
      <c r="F83" s="9" t="s">
        <v>3</v>
      </c>
      <c r="G83" s="9" t="s">
        <v>6</v>
      </c>
      <c r="H83" s="9">
        <v>8.9999999999999993E-3</v>
      </c>
      <c r="I83" s="9">
        <v>0.19700000000000001</v>
      </c>
      <c r="J83" s="9">
        <v>0.06</v>
      </c>
      <c r="K83" s="9">
        <v>6.2E-2</v>
      </c>
      <c r="L83" s="1">
        <f t="shared" si="2"/>
        <v>2.3E-2</v>
      </c>
      <c r="M83" s="1">
        <f t="shared" si="3"/>
        <v>3.5185136069032752</v>
      </c>
    </row>
    <row r="84" spans="1:13">
      <c r="A84" s="8"/>
      <c r="B84" s="8"/>
      <c r="C84" s="9"/>
      <c r="D84" s="9"/>
      <c r="E84" s="9" t="s">
        <v>3</v>
      </c>
      <c r="F84" s="9" t="s">
        <v>3</v>
      </c>
      <c r="G84" s="9" t="s">
        <v>21</v>
      </c>
      <c r="H84" s="9">
        <v>0</v>
      </c>
      <c r="I84" s="9">
        <v>0.28599999999999998</v>
      </c>
      <c r="J84" s="9">
        <v>-0.39600000000000002</v>
      </c>
      <c r="K84" s="9">
        <v>0.28799999999999998</v>
      </c>
      <c r="L84" s="1">
        <f t="shared" si="2"/>
        <v>0</v>
      </c>
      <c r="M84" s="1">
        <f t="shared" si="3"/>
        <v>2.4235915404193893</v>
      </c>
    </row>
    <row r="91" spans="1:13">
      <c r="L91">
        <f>MAX(L77:L84,L2:L20)</f>
        <v>0.96499999999999997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showRuler="0" topLeftCell="A83" workbookViewId="0">
      <selection activeCell="L152" sqref="L152"/>
    </sheetView>
  </sheetViews>
  <sheetFormatPr baseColWidth="10" defaultRowHeight="15" x14ac:dyDescent="0"/>
  <sheetData>
    <row r="1" spans="1:13">
      <c r="A1" s="4" t="s">
        <v>0</v>
      </c>
      <c r="B1" s="4" t="s">
        <v>51</v>
      </c>
      <c r="C1" s="4" t="s">
        <v>50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60</v>
      </c>
    </row>
    <row r="2" spans="1:13">
      <c r="A2" s="2" t="s">
        <v>18</v>
      </c>
      <c r="B2" s="2" t="s">
        <v>39</v>
      </c>
      <c r="C2">
        <v>18.113</v>
      </c>
      <c r="D2">
        <v>0.98</v>
      </c>
      <c r="E2" t="s">
        <v>3</v>
      </c>
      <c r="F2" t="s">
        <v>3</v>
      </c>
      <c r="G2" t="s">
        <v>4</v>
      </c>
      <c r="H2">
        <v>0</v>
      </c>
      <c r="I2">
        <v>3.5999999999999997E-2</v>
      </c>
      <c r="J2">
        <v>1.5569999999999999</v>
      </c>
      <c r="K2">
        <v>9.0999999999999998E-2</v>
      </c>
      <c r="L2">
        <f>IF(I2="NA","NA",IF(I2=0,"NA",ROUND((H2/(2*I2)),3)))</f>
        <v>0</v>
      </c>
      <c r="M2">
        <f t="shared" ref="M2:M65" si="0">IF(I2=0,"NA",IF(I2="NA","NA",LN(2)/I2))</f>
        <v>19.254088348887372</v>
      </c>
    </row>
    <row r="3" spans="1:13">
      <c r="A3" s="2"/>
      <c r="B3" s="2"/>
      <c r="E3" t="s">
        <v>3</v>
      </c>
      <c r="F3" t="s">
        <v>3</v>
      </c>
      <c r="G3" t="s">
        <v>9</v>
      </c>
      <c r="H3">
        <v>0</v>
      </c>
      <c r="I3">
        <v>3.5999999999999997E-2</v>
      </c>
      <c r="J3">
        <v>3.923</v>
      </c>
      <c r="K3">
        <v>7.6999999999999999E-2</v>
      </c>
      <c r="L3">
        <f t="shared" ref="L3:L66" si="1">IF(I3="NA","NA",IF(I3=0,"NA",ROUND((H3/(2*I3)),3)))</f>
        <v>0</v>
      </c>
      <c r="M3">
        <f t="shared" si="0"/>
        <v>19.254088348887372</v>
      </c>
    </row>
    <row r="4" spans="1:13">
      <c r="A4" s="2"/>
      <c r="B4" s="2"/>
      <c r="E4" t="s">
        <v>3</v>
      </c>
      <c r="F4" t="s">
        <v>3</v>
      </c>
      <c r="G4" t="s">
        <v>40</v>
      </c>
      <c r="H4">
        <v>0</v>
      </c>
      <c r="I4">
        <v>3.5999999999999997E-2</v>
      </c>
      <c r="J4">
        <v>3.0619999999999998</v>
      </c>
      <c r="K4">
        <v>7.3999999999999996E-2</v>
      </c>
      <c r="L4">
        <f t="shared" si="1"/>
        <v>0</v>
      </c>
      <c r="M4">
        <f t="shared" si="0"/>
        <v>19.254088348887372</v>
      </c>
    </row>
    <row r="5" spans="1:13">
      <c r="A5" s="2"/>
      <c r="B5" s="2"/>
      <c r="E5" t="s">
        <v>3</v>
      </c>
      <c r="F5" t="s">
        <v>3</v>
      </c>
      <c r="G5" t="s">
        <v>41</v>
      </c>
      <c r="H5">
        <v>0</v>
      </c>
      <c r="I5">
        <v>3.5999999999999997E-2</v>
      </c>
      <c r="J5">
        <v>-8.0370000000000008</v>
      </c>
      <c r="K5">
        <v>4.577</v>
      </c>
      <c r="L5">
        <f t="shared" si="1"/>
        <v>0</v>
      </c>
      <c r="M5">
        <f t="shared" si="0"/>
        <v>19.254088348887372</v>
      </c>
    </row>
    <row r="6" spans="1:13">
      <c r="A6" s="3" t="s">
        <v>23</v>
      </c>
      <c r="B6" s="3" t="s">
        <v>39</v>
      </c>
      <c r="C6" s="1">
        <v>18.436</v>
      </c>
      <c r="D6" s="1">
        <v>0.81</v>
      </c>
      <c r="E6" s="1" t="s">
        <v>3</v>
      </c>
      <c r="F6" s="1" t="s">
        <v>3</v>
      </c>
      <c r="G6" s="1" t="s">
        <v>4</v>
      </c>
      <c r="H6" s="1">
        <v>0</v>
      </c>
      <c r="I6" s="1">
        <v>0.08</v>
      </c>
      <c r="J6" s="1">
        <v>1.546</v>
      </c>
      <c r="K6" s="1">
        <v>9.0999999999999998E-2</v>
      </c>
      <c r="L6" s="1">
        <f t="shared" si="1"/>
        <v>0</v>
      </c>
      <c r="M6" s="1">
        <f t="shared" si="0"/>
        <v>8.6643397569993166</v>
      </c>
    </row>
    <row r="7" spans="1:13">
      <c r="A7" s="3"/>
      <c r="B7" s="3"/>
      <c r="C7" s="1"/>
      <c r="D7" s="1"/>
      <c r="E7" s="1" t="s">
        <v>3</v>
      </c>
      <c r="F7" s="1" t="s">
        <v>3</v>
      </c>
      <c r="G7" s="1" t="s">
        <v>33</v>
      </c>
      <c r="H7" s="1">
        <v>0</v>
      </c>
      <c r="I7" s="1">
        <v>0.08</v>
      </c>
      <c r="J7" s="1">
        <v>3.661</v>
      </c>
      <c r="K7" s="1">
        <v>6.6000000000000003E-2</v>
      </c>
      <c r="L7" s="1">
        <f t="shared" si="1"/>
        <v>0</v>
      </c>
      <c r="M7" s="1">
        <f t="shared" si="0"/>
        <v>8.6643397569993166</v>
      </c>
    </row>
    <row r="8" spans="1:13">
      <c r="A8" s="3"/>
      <c r="B8" s="3"/>
      <c r="C8" s="1"/>
      <c r="D8" s="1"/>
      <c r="E8" s="1" t="s">
        <v>3</v>
      </c>
      <c r="F8" s="1" t="s">
        <v>3</v>
      </c>
      <c r="G8" s="1" t="s">
        <v>36</v>
      </c>
      <c r="H8" s="1">
        <v>0</v>
      </c>
      <c r="I8" s="1">
        <v>0.08</v>
      </c>
      <c r="J8" s="1">
        <v>3.048</v>
      </c>
      <c r="K8" s="1">
        <v>4.8000000000000001E-2</v>
      </c>
      <c r="L8" s="1">
        <f t="shared" si="1"/>
        <v>0</v>
      </c>
      <c r="M8" s="1">
        <f t="shared" si="0"/>
        <v>8.6643397569993166</v>
      </c>
    </row>
    <row r="9" spans="1:13">
      <c r="A9" s="3" t="s">
        <v>23</v>
      </c>
      <c r="B9" s="3" t="s">
        <v>2</v>
      </c>
      <c r="C9" s="1">
        <v>22.152000000000001</v>
      </c>
      <c r="D9" s="1">
        <v>0.13</v>
      </c>
      <c r="E9" s="1" t="s">
        <v>3</v>
      </c>
      <c r="F9" s="1" t="s">
        <v>3</v>
      </c>
      <c r="G9" s="1" t="s">
        <v>4</v>
      </c>
      <c r="H9" s="1">
        <v>0</v>
      </c>
      <c r="I9" s="1">
        <v>7.3999999999999996E-2</v>
      </c>
      <c r="J9" s="1">
        <v>1.5409999999999999</v>
      </c>
      <c r="K9" s="1">
        <v>9.0999999999999998E-2</v>
      </c>
      <c r="L9" s="1">
        <f t="shared" si="1"/>
        <v>0</v>
      </c>
      <c r="M9" s="1">
        <f t="shared" si="0"/>
        <v>9.3668537913506125</v>
      </c>
    </row>
    <row r="10" spans="1:13">
      <c r="A10" s="3"/>
      <c r="B10" s="3"/>
      <c r="C10" s="1"/>
      <c r="D10" s="1"/>
      <c r="E10" s="1" t="s">
        <v>3</v>
      </c>
      <c r="F10" s="1" t="s">
        <v>3</v>
      </c>
      <c r="G10" s="1" t="s">
        <v>33</v>
      </c>
      <c r="H10" s="1">
        <v>0</v>
      </c>
      <c r="I10" s="1">
        <v>7.3999999999999996E-2</v>
      </c>
      <c r="J10" s="1">
        <v>3.702</v>
      </c>
      <c r="K10" s="1">
        <v>9.0999999999999998E-2</v>
      </c>
      <c r="L10" s="1">
        <f t="shared" si="1"/>
        <v>0</v>
      </c>
      <c r="M10" s="1">
        <f t="shared" si="0"/>
        <v>9.3668537913506125</v>
      </c>
    </row>
    <row r="11" spans="1:13">
      <c r="A11" s="3"/>
      <c r="B11" s="3"/>
      <c r="C11" s="1"/>
      <c r="D11" s="1"/>
      <c r="E11" s="1" t="s">
        <v>3</v>
      </c>
      <c r="F11" s="1" t="s">
        <v>3</v>
      </c>
      <c r="G11" s="1" t="s">
        <v>36</v>
      </c>
      <c r="H11" s="1">
        <v>0</v>
      </c>
      <c r="I11" s="1">
        <v>7.3999999999999996E-2</v>
      </c>
      <c r="J11" s="1">
        <v>3.052</v>
      </c>
      <c r="K11" s="1">
        <v>8.2000000000000003E-2</v>
      </c>
      <c r="L11" s="1">
        <f t="shared" si="1"/>
        <v>0</v>
      </c>
      <c r="M11" s="1">
        <f t="shared" si="0"/>
        <v>9.3668537913506125</v>
      </c>
    </row>
    <row r="12" spans="1:13">
      <c r="A12" s="2" t="s">
        <v>32</v>
      </c>
      <c r="B12" s="2" t="s">
        <v>2</v>
      </c>
      <c r="C12">
        <v>25.765999999999998</v>
      </c>
      <c r="D12">
        <v>0.88</v>
      </c>
      <c r="E12" t="s">
        <v>3</v>
      </c>
      <c r="F12" t="s">
        <v>3</v>
      </c>
      <c r="G12" t="s">
        <v>4</v>
      </c>
      <c r="H12">
        <v>0</v>
      </c>
      <c r="I12">
        <v>6.4000000000000001E-2</v>
      </c>
      <c r="J12">
        <v>1.552</v>
      </c>
      <c r="K12">
        <v>9.1999999999999998E-2</v>
      </c>
      <c r="L12">
        <f t="shared" si="1"/>
        <v>0</v>
      </c>
      <c r="M12">
        <f t="shared" si="0"/>
        <v>10.830424696249144</v>
      </c>
    </row>
    <row r="13" spans="1:13">
      <c r="A13" s="2"/>
      <c r="B13" s="2"/>
      <c r="E13" t="s">
        <v>3</v>
      </c>
      <c r="F13" t="s">
        <v>3</v>
      </c>
      <c r="G13" t="s">
        <v>35</v>
      </c>
      <c r="H13">
        <v>1E-3</v>
      </c>
      <c r="I13">
        <v>6.4000000000000001E-2</v>
      </c>
      <c r="J13">
        <v>3.8740000000000001</v>
      </c>
      <c r="K13">
        <v>0.11899999999999999</v>
      </c>
      <c r="L13">
        <f t="shared" si="1"/>
        <v>8.0000000000000002E-3</v>
      </c>
      <c r="M13">
        <f t="shared" si="0"/>
        <v>10.830424696249144</v>
      </c>
    </row>
    <row r="14" spans="1:13">
      <c r="A14" s="2"/>
      <c r="B14" s="2"/>
      <c r="E14" t="s">
        <v>3</v>
      </c>
      <c r="F14" t="s">
        <v>3</v>
      </c>
      <c r="G14" t="s">
        <v>42</v>
      </c>
      <c r="H14">
        <v>0</v>
      </c>
      <c r="I14">
        <v>6.4000000000000001E-2</v>
      </c>
      <c r="J14">
        <v>3.0609999999999999</v>
      </c>
      <c r="K14">
        <v>0.05</v>
      </c>
      <c r="L14">
        <f t="shared" si="1"/>
        <v>0</v>
      </c>
      <c r="M14">
        <f t="shared" si="0"/>
        <v>10.830424696249144</v>
      </c>
    </row>
    <row r="15" spans="1:13">
      <c r="A15" s="2"/>
      <c r="B15" s="2"/>
      <c r="E15" t="s">
        <v>3</v>
      </c>
      <c r="F15" t="s">
        <v>3</v>
      </c>
      <c r="G15" t="s">
        <v>43</v>
      </c>
      <c r="H15">
        <v>0</v>
      </c>
      <c r="I15">
        <v>6.4000000000000001E-2</v>
      </c>
      <c r="J15">
        <v>-3.363</v>
      </c>
      <c r="K15">
        <v>1.7490000000000001</v>
      </c>
      <c r="L15">
        <f t="shared" si="1"/>
        <v>0</v>
      </c>
      <c r="M15">
        <f t="shared" si="0"/>
        <v>10.830424696249144</v>
      </c>
    </row>
    <row r="16" spans="1:13">
      <c r="A16" s="2" t="s">
        <v>32</v>
      </c>
      <c r="B16" s="2" t="s">
        <v>11</v>
      </c>
      <c r="C16">
        <v>29.879000000000001</v>
      </c>
      <c r="D16">
        <v>0.11</v>
      </c>
      <c r="E16" t="s">
        <v>3</v>
      </c>
      <c r="F16" t="s">
        <v>3</v>
      </c>
      <c r="G16" t="s">
        <v>4</v>
      </c>
      <c r="H16">
        <v>1E-3</v>
      </c>
      <c r="I16">
        <v>0</v>
      </c>
      <c r="J16">
        <v>1.554</v>
      </c>
      <c r="K16">
        <v>0.13900000000000001</v>
      </c>
      <c r="L16" t="str">
        <f t="shared" si="1"/>
        <v>NA</v>
      </c>
      <c r="M16" t="str">
        <f t="shared" si="0"/>
        <v>NA</v>
      </c>
    </row>
    <row r="17" spans="1:13">
      <c r="A17" s="2"/>
      <c r="B17" s="2"/>
      <c r="E17" t="s">
        <v>3</v>
      </c>
      <c r="F17" t="s">
        <v>3</v>
      </c>
      <c r="G17" t="s">
        <v>35</v>
      </c>
      <c r="H17">
        <v>1E-3</v>
      </c>
      <c r="I17">
        <v>0</v>
      </c>
      <c r="J17">
        <v>3.7269999999999999</v>
      </c>
      <c r="K17">
        <v>0.27700000000000002</v>
      </c>
      <c r="L17" t="str">
        <f t="shared" si="1"/>
        <v>NA</v>
      </c>
      <c r="M17" t="str">
        <f t="shared" si="0"/>
        <v>NA</v>
      </c>
    </row>
    <row r="18" spans="1:13">
      <c r="A18" s="2"/>
      <c r="B18" s="2"/>
      <c r="E18" t="s">
        <v>3</v>
      </c>
      <c r="F18" t="s">
        <v>3</v>
      </c>
      <c r="G18" t="s">
        <v>42</v>
      </c>
      <c r="H18">
        <v>1E-3</v>
      </c>
      <c r="I18">
        <v>0</v>
      </c>
      <c r="J18">
        <v>3.38</v>
      </c>
      <c r="K18">
        <v>0.35</v>
      </c>
      <c r="L18" t="str">
        <f t="shared" si="1"/>
        <v>NA</v>
      </c>
      <c r="M18" t="str">
        <f t="shared" si="0"/>
        <v>NA</v>
      </c>
    </row>
    <row r="19" spans="1:13">
      <c r="A19" s="2"/>
      <c r="B19" s="2"/>
      <c r="E19" t="s">
        <v>3</v>
      </c>
      <c r="F19" t="s">
        <v>3</v>
      </c>
      <c r="G19" t="s">
        <v>43</v>
      </c>
      <c r="H19">
        <v>1E-3</v>
      </c>
      <c r="I19">
        <v>0</v>
      </c>
      <c r="J19">
        <v>-113.253</v>
      </c>
      <c r="K19">
        <v>34.709000000000003</v>
      </c>
      <c r="L19" t="str">
        <f t="shared" si="1"/>
        <v>NA</v>
      </c>
      <c r="M19" t="str">
        <f t="shared" si="0"/>
        <v>NA</v>
      </c>
    </row>
    <row r="20" spans="1:13">
      <c r="A20" s="3" t="s">
        <v>20</v>
      </c>
      <c r="B20" s="3" t="s">
        <v>2</v>
      </c>
      <c r="C20" s="1">
        <v>26.824999999999999</v>
      </c>
      <c r="D20" s="1">
        <v>0.57999999999999996</v>
      </c>
      <c r="E20" s="1" t="s">
        <v>3</v>
      </c>
      <c r="F20" s="1" t="s">
        <v>3</v>
      </c>
      <c r="G20" s="1" t="s">
        <v>4</v>
      </c>
      <c r="H20" s="1">
        <v>0</v>
      </c>
      <c r="I20" s="1">
        <v>3.3000000000000002E-2</v>
      </c>
      <c r="J20" s="1">
        <v>1.5549999999999999</v>
      </c>
      <c r="K20" s="1">
        <v>9.0999999999999998E-2</v>
      </c>
      <c r="L20" s="1">
        <f t="shared" si="1"/>
        <v>0</v>
      </c>
      <c r="M20" s="1">
        <f t="shared" si="0"/>
        <v>21.004460016968039</v>
      </c>
    </row>
    <row r="21" spans="1:13">
      <c r="A21" s="3"/>
      <c r="B21" s="3"/>
      <c r="C21" s="1"/>
      <c r="D21" s="1"/>
      <c r="E21" s="1" t="s">
        <v>3</v>
      </c>
      <c r="F21" s="1" t="s">
        <v>3</v>
      </c>
      <c r="G21" s="1" t="s">
        <v>33</v>
      </c>
      <c r="H21" s="1">
        <v>0</v>
      </c>
      <c r="I21" s="1">
        <v>3.3000000000000002E-2</v>
      </c>
      <c r="J21" s="1">
        <v>3.931</v>
      </c>
      <c r="K21" s="1">
        <v>7.5999999999999998E-2</v>
      </c>
      <c r="L21" s="1">
        <f t="shared" si="1"/>
        <v>0</v>
      </c>
      <c r="M21" s="1">
        <f t="shared" si="0"/>
        <v>21.004460016968039</v>
      </c>
    </row>
    <row r="22" spans="1:13">
      <c r="A22" s="3"/>
      <c r="B22" s="3"/>
      <c r="C22" s="1"/>
      <c r="D22" s="1"/>
      <c r="E22" s="1" t="s">
        <v>3</v>
      </c>
      <c r="F22" s="1" t="s">
        <v>3</v>
      </c>
      <c r="G22" s="1" t="s">
        <v>36</v>
      </c>
      <c r="H22" s="1">
        <v>0</v>
      </c>
      <c r="I22" s="1">
        <v>3.3000000000000002E-2</v>
      </c>
      <c r="J22" s="1">
        <v>3.0790000000000002</v>
      </c>
      <c r="K22" s="1">
        <v>7.3999999999999996E-2</v>
      </c>
      <c r="L22" s="1">
        <f t="shared" si="1"/>
        <v>0</v>
      </c>
      <c r="M22" s="1">
        <f t="shared" si="0"/>
        <v>21.004460016968039</v>
      </c>
    </row>
    <row r="23" spans="1:13">
      <c r="A23" s="3"/>
      <c r="B23" s="3"/>
      <c r="C23" s="1"/>
      <c r="D23" s="1"/>
      <c r="E23" s="1" t="s">
        <v>3</v>
      </c>
      <c r="F23" s="1" t="s">
        <v>3</v>
      </c>
      <c r="G23" s="1" t="s">
        <v>44</v>
      </c>
      <c r="H23" s="1">
        <v>0</v>
      </c>
      <c r="I23" s="1">
        <v>3.3000000000000002E-2</v>
      </c>
      <c r="J23" s="1">
        <v>-7.68</v>
      </c>
      <c r="K23" s="1">
        <v>3.105</v>
      </c>
      <c r="L23" s="1">
        <f t="shared" si="1"/>
        <v>0</v>
      </c>
      <c r="M23" s="1">
        <f t="shared" si="0"/>
        <v>21.004460016968039</v>
      </c>
    </row>
    <row r="24" spans="1:13">
      <c r="A24" s="3" t="s">
        <v>20</v>
      </c>
      <c r="B24" s="3" t="s">
        <v>11</v>
      </c>
      <c r="C24" s="1">
        <v>27.568000000000001</v>
      </c>
      <c r="D24" s="1">
        <v>0.4</v>
      </c>
      <c r="E24" s="1" t="s">
        <v>3</v>
      </c>
      <c r="F24" s="1" t="s">
        <v>3</v>
      </c>
      <c r="G24" s="1" t="s">
        <v>4</v>
      </c>
      <c r="H24" s="1">
        <v>0</v>
      </c>
      <c r="I24" s="1">
        <v>3.2000000000000001E-2</v>
      </c>
      <c r="J24" s="1">
        <v>1.5549999999999999</v>
      </c>
      <c r="K24" s="1">
        <v>9.0999999999999998E-2</v>
      </c>
      <c r="L24" s="1">
        <f t="shared" si="1"/>
        <v>0</v>
      </c>
      <c r="M24" s="1">
        <f t="shared" si="0"/>
        <v>21.660849392498289</v>
      </c>
    </row>
    <row r="25" spans="1:13">
      <c r="A25" s="3"/>
      <c r="B25" s="3"/>
      <c r="C25" s="1"/>
      <c r="D25" s="1"/>
      <c r="E25" s="1" t="s">
        <v>3</v>
      </c>
      <c r="F25" s="1" t="s">
        <v>3</v>
      </c>
      <c r="G25" s="1" t="s">
        <v>33</v>
      </c>
      <c r="H25" s="1">
        <v>0</v>
      </c>
      <c r="I25" s="1">
        <v>3.2000000000000001E-2</v>
      </c>
      <c r="J25" s="1">
        <v>3.9369999999999998</v>
      </c>
      <c r="K25" s="1">
        <v>7.9000000000000001E-2</v>
      </c>
      <c r="L25" s="1">
        <f t="shared" si="1"/>
        <v>0</v>
      </c>
      <c r="M25" s="1">
        <f t="shared" si="0"/>
        <v>21.660849392498289</v>
      </c>
    </row>
    <row r="26" spans="1:13">
      <c r="A26" s="3"/>
      <c r="B26" s="3"/>
      <c r="C26" s="1"/>
      <c r="D26" s="1"/>
      <c r="E26" s="1" t="s">
        <v>3</v>
      </c>
      <c r="F26" s="1" t="s">
        <v>3</v>
      </c>
      <c r="G26" s="1" t="s">
        <v>36</v>
      </c>
      <c r="H26" s="1">
        <v>0</v>
      </c>
      <c r="I26" s="1">
        <v>3.2000000000000001E-2</v>
      </c>
      <c r="J26" s="1">
        <v>3.0819999999999999</v>
      </c>
      <c r="K26" s="1">
        <v>7.5999999999999998E-2</v>
      </c>
      <c r="L26" s="1">
        <f t="shared" si="1"/>
        <v>0</v>
      </c>
      <c r="M26" s="1">
        <f t="shared" si="0"/>
        <v>21.660849392498289</v>
      </c>
    </row>
    <row r="27" spans="1:13">
      <c r="A27" s="3"/>
      <c r="B27" s="3"/>
      <c r="C27" s="1"/>
      <c r="D27" s="1"/>
      <c r="E27" s="1" t="s">
        <v>3</v>
      </c>
      <c r="F27" s="1" t="s">
        <v>3</v>
      </c>
      <c r="G27" s="1" t="s">
        <v>44</v>
      </c>
      <c r="H27" s="1">
        <v>0</v>
      </c>
      <c r="I27" s="1">
        <v>3.2000000000000001E-2</v>
      </c>
      <c r="J27" s="1">
        <v>-7.7960000000000003</v>
      </c>
      <c r="K27" s="1">
        <v>4.3659999999999997</v>
      </c>
      <c r="L27" s="1">
        <f t="shared" si="1"/>
        <v>0</v>
      </c>
      <c r="M27" s="1">
        <f t="shared" si="0"/>
        <v>21.660849392498289</v>
      </c>
    </row>
    <row r="28" spans="1:13">
      <c r="A28" s="2" t="s">
        <v>1</v>
      </c>
      <c r="B28" s="2" t="s">
        <v>2</v>
      </c>
      <c r="C28">
        <v>19.963999999999999</v>
      </c>
      <c r="D28">
        <v>0.43</v>
      </c>
      <c r="E28" t="s">
        <v>3</v>
      </c>
      <c r="F28" t="s">
        <v>3</v>
      </c>
      <c r="G28" t="s">
        <v>4</v>
      </c>
      <c r="H28">
        <v>0</v>
      </c>
      <c r="I28">
        <v>3.5000000000000003E-2</v>
      </c>
      <c r="J28">
        <v>1.5469999999999999</v>
      </c>
      <c r="K28">
        <v>9.0999999999999998E-2</v>
      </c>
      <c r="L28">
        <f t="shared" si="1"/>
        <v>0</v>
      </c>
      <c r="M28">
        <f t="shared" si="0"/>
        <v>19.804205158855577</v>
      </c>
    </row>
    <row r="29" spans="1:13">
      <c r="A29" s="2"/>
      <c r="B29" s="2"/>
      <c r="E29" t="s">
        <v>3</v>
      </c>
      <c r="F29" t="s">
        <v>3</v>
      </c>
      <c r="G29" t="s">
        <v>35</v>
      </c>
      <c r="H29">
        <v>0</v>
      </c>
      <c r="I29">
        <v>3.5000000000000003E-2</v>
      </c>
      <c r="J29">
        <v>3.9420000000000002</v>
      </c>
      <c r="K29">
        <v>0.11</v>
      </c>
      <c r="L29">
        <f t="shared" si="1"/>
        <v>0</v>
      </c>
      <c r="M29">
        <f t="shared" si="0"/>
        <v>19.804205158855577</v>
      </c>
    </row>
    <row r="30" spans="1:13">
      <c r="A30" s="2"/>
      <c r="B30" s="2"/>
      <c r="E30" t="s">
        <v>3</v>
      </c>
      <c r="F30" t="s">
        <v>3</v>
      </c>
      <c r="G30" t="s">
        <v>40</v>
      </c>
      <c r="H30">
        <v>0</v>
      </c>
      <c r="I30">
        <v>3.5000000000000003E-2</v>
      </c>
      <c r="J30">
        <v>3.0840000000000001</v>
      </c>
      <c r="K30">
        <v>0.1</v>
      </c>
      <c r="L30">
        <f t="shared" si="1"/>
        <v>0</v>
      </c>
      <c r="M30">
        <f t="shared" si="0"/>
        <v>19.804205158855577</v>
      </c>
    </row>
    <row r="31" spans="1:13">
      <c r="A31" s="2" t="s">
        <v>1</v>
      </c>
      <c r="B31" s="2" t="s">
        <v>11</v>
      </c>
      <c r="C31">
        <v>20.404</v>
      </c>
      <c r="D31">
        <v>0.35</v>
      </c>
      <c r="E31" t="s">
        <v>3</v>
      </c>
      <c r="F31" t="s">
        <v>3</v>
      </c>
      <c r="G31" t="s">
        <v>4</v>
      </c>
      <c r="H31">
        <v>0</v>
      </c>
      <c r="I31">
        <v>3.5999999999999997E-2</v>
      </c>
      <c r="J31">
        <v>1.5429999999999999</v>
      </c>
      <c r="K31">
        <v>9.0999999999999998E-2</v>
      </c>
      <c r="L31">
        <f t="shared" si="1"/>
        <v>0</v>
      </c>
      <c r="M31">
        <f t="shared" si="0"/>
        <v>19.254088348887372</v>
      </c>
    </row>
    <row r="32" spans="1:13">
      <c r="A32" s="2"/>
      <c r="B32" s="2"/>
      <c r="E32" t="s">
        <v>3</v>
      </c>
      <c r="F32" t="s">
        <v>3</v>
      </c>
      <c r="G32" t="s">
        <v>35</v>
      </c>
      <c r="H32">
        <v>0</v>
      </c>
      <c r="I32">
        <v>3.5999999999999997E-2</v>
      </c>
      <c r="J32">
        <v>3.9129999999999998</v>
      </c>
      <c r="K32">
        <v>7.6999999999999999E-2</v>
      </c>
      <c r="L32">
        <f t="shared" si="1"/>
        <v>0</v>
      </c>
      <c r="M32">
        <f t="shared" si="0"/>
        <v>19.254088348887372</v>
      </c>
    </row>
    <row r="33" spans="1:13">
      <c r="A33" s="2"/>
      <c r="B33" s="2"/>
      <c r="E33" t="s">
        <v>3</v>
      </c>
      <c r="F33" t="s">
        <v>3</v>
      </c>
      <c r="G33" t="s">
        <v>40</v>
      </c>
      <c r="H33">
        <v>0</v>
      </c>
      <c r="I33">
        <v>3.5999999999999997E-2</v>
      </c>
      <c r="J33">
        <v>3.0710000000000002</v>
      </c>
      <c r="K33">
        <v>7.4999999999999997E-2</v>
      </c>
      <c r="L33">
        <f t="shared" si="1"/>
        <v>0</v>
      </c>
      <c r="M33">
        <f t="shared" si="0"/>
        <v>19.254088348887372</v>
      </c>
    </row>
    <row r="34" spans="1:13">
      <c r="A34" s="2" t="s">
        <v>1</v>
      </c>
      <c r="B34" s="2" t="s">
        <v>11</v>
      </c>
      <c r="C34">
        <v>22.422000000000001</v>
      </c>
      <c r="D34">
        <v>0.13</v>
      </c>
      <c r="E34">
        <v>1.554</v>
      </c>
      <c r="F34">
        <v>0.19900000000000001</v>
      </c>
      <c r="G34" t="s">
        <v>4</v>
      </c>
      <c r="H34">
        <v>6.0000000000000001E-3</v>
      </c>
      <c r="I34">
        <v>0.09</v>
      </c>
      <c r="J34">
        <v>1.516</v>
      </c>
      <c r="K34">
        <v>0.156</v>
      </c>
      <c r="L34">
        <f t="shared" si="1"/>
        <v>3.3000000000000002E-2</v>
      </c>
      <c r="M34">
        <f t="shared" si="0"/>
        <v>7.7016353395549482</v>
      </c>
    </row>
    <row r="35" spans="1:13">
      <c r="A35" s="2"/>
      <c r="B35" s="2"/>
      <c r="E35" t="s">
        <v>3</v>
      </c>
      <c r="F35" t="s">
        <v>3</v>
      </c>
      <c r="G35" t="s">
        <v>35</v>
      </c>
      <c r="H35">
        <v>6.0000000000000001E-3</v>
      </c>
      <c r="I35">
        <v>7.8E-2</v>
      </c>
      <c r="J35">
        <v>3.7069999999999999</v>
      </c>
      <c r="K35">
        <v>9.6000000000000002E-2</v>
      </c>
      <c r="L35">
        <f t="shared" si="1"/>
        <v>3.7999999999999999E-2</v>
      </c>
      <c r="M35">
        <f t="shared" si="0"/>
        <v>8.8865023148710929</v>
      </c>
    </row>
    <row r="36" spans="1:13">
      <c r="A36" s="2"/>
      <c r="B36" s="2"/>
      <c r="E36" t="s">
        <v>3</v>
      </c>
      <c r="F36" t="s">
        <v>3</v>
      </c>
      <c r="G36" t="s">
        <v>40</v>
      </c>
      <c r="H36">
        <v>6.0000000000000001E-3</v>
      </c>
      <c r="I36">
        <v>8.8999999999999996E-2</v>
      </c>
      <c r="J36">
        <v>3.0859999999999999</v>
      </c>
      <c r="K36">
        <v>7.0000000000000007E-2</v>
      </c>
      <c r="L36">
        <f t="shared" si="1"/>
        <v>3.4000000000000002E-2</v>
      </c>
      <c r="M36">
        <f t="shared" si="0"/>
        <v>7.7881705680892734</v>
      </c>
    </row>
    <row r="37" spans="1:13">
      <c r="A37" s="2" t="s">
        <v>1</v>
      </c>
      <c r="B37" s="2" t="s">
        <v>2</v>
      </c>
      <c r="C37">
        <v>23.440999999999999</v>
      </c>
      <c r="D37">
        <v>0.08</v>
      </c>
      <c r="E37">
        <v>1.5569999999999999</v>
      </c>
      <c r="F37">
        <v>0.17299999999999999</v>
      </c>
      <c r="G37" t="s">
        <v>4</v>
      </c>
      <c r="H37">
        <v>0</v>
      </c>
      <c r="I37">
        <v>4.2999999999999997E-2</v>
      </c>
      <c r="J37">
        <v>1.54</v>
      </c>
      <c r="K37">
        <v>0.13500000000000001</v>
      </c>
      <c r="L37">
        <f t="shared" si="1"/>
        <v>0</v>
      </c>
      <c r="M37">
        <f t="shared" si="0"/>
        <v>16.119701873487102</v>
      </c>
    </row>
    <row r="38" spans="1:13">
      <c r="A38" s="2"/>
      <c r="B38" s="2"/>
      <c r="E38" t="s">
        <v>3</v>
      </c>
      <c r="F38" t="s">
        <v>3</v>
      </c>
      <c r="G38" t="s">
        <v>35</v>
      </c>
      <c r="H38">
        <v>1E-3</v>
      </c>
      <c r="I38">
        <v>4.2999999999999997E-2</v>
      </c>
      <c r="J38">
        <v>4.0170000000000003</v>
      </c>
      <c r="K38">
        <v>0.122</v>
      </c>
      <c r="L38">
        <f t="shared" si="1"/>
        <v>1.2E-2</v>
      </c>
      <c r="M38">
        <f t="shared" si="0"/>
        <v>16.119701873487102</v>
      </c>
    </row>
    <row r="39" spans="1:13">
      <c r="A39" s="2"/>
      <c r="B39" s="2"/>
      <c r="E39" t="s">
        <v>3</v>
      </c>
      <c r="F39" t="s">
        <v>3</v>
      </c>
      <c r="G39" t="s">
        <v>40</v>
      </c>
      <c r="H39">
        <v>0</v>
      </c>
      <c r="I39">
        <v>4.2999999999999997E-2</v>
      </c>
      <c r="J39">
        <v>3.1</v>
      </c>
      <c r="K39">
        <v>0.1</v>
      </c>
      <c r="L39">
        <f t="shared" si="1"/>
        <v>0</v>
      </c>
      <c r="M39">
        <f t="shared" si="0"/>
        <v>16.119701873487102</v>
      </c>
    </row>
    <row r="40" spans="1:13">
      <c r="A40" s="3" t="s">
        <v>28</v>
      </c>
      <c r="B40" s="3" t="s">
        <v>2</v>
      </c>
      <c r="C40" s="1">
        <v>21.334</v>
      </c>
      <c r="D40" s="1">
        <v>0.67</v>
      </c>
      <c r="E40" s="1" t="s">
        <v>3</v>
      </c>
      <c r="F40" s="1" t="s">
        <v>3</v>
      </c>
      <c r="G40" s="1" t="s">
        <v>4</v>
      </c>
      <c r="H40" s="1">
        <v>0</v>
      </c>
      <c r="I40" s="1">
        <v>7.5999999999999998E-2</v>
      </c>
      <c r="J40" s="1">
        <v>1.5389999999999999</v>
      </c>
      <c r="K40" s="1">
        <v>9.0999999999999998E-2</v>
      </c>
      <c r="L40" s="1">
        <f t="shared" si="1"/>
        <v>0</v>
      </c>
      <c r="M40" s="1">
        <f t="shared" si="0"/>
        <v>9.1203576389466487</v>
      </c>
    </row>
    <row r="41" spans="1:13">
      <c r="A41" s="3"/>
      <c r="B41" s="3"/>
      <c r="C41" s="1"/>
      <c r="D41" s="1"/>
      <c r="E41" s="1" t="s">
        <v>3</v>
      </c>
      <c r="F41" s="1" t="s">
        <v>3</v>
      </c>
      <c r="G41" s="1" t="s">
        <v>35</v>
      </c>
      <c r="H41" s="1">
        <v>0</v>
      </c>
      <c r="I41" s="1">
        <v>7.5999999999999998E-2</v>
      </c>
      <c r="J41" s="1">
        <v>3.6760000000000002</v>
      </c>
      <c r="K41" s="1">
        <v>9.5000000000000001E-2</v>
      </c>
      <c r="L41" s="1">
        <f t="shared" si="1"/>
        <v>0</v>
      </c>
      <c r="M41" s="1">
        <f t="shared" si="0"/>
        <v>9.1203576389466487</v>
      </c>
    </row>
    <row r="42" spans="1:13">
      <c r="A42" s="3"/>
      <c r="B42" s="3"/>
      <c r="C42" s="1"/>
      <c r="D42" s="1"/>
      <c r="E42" s="1" t="s">
        <v>3</v>
      </c>
      <c r="F42" s="1" t="s">
        <v>3</v>
      </c>
      <c r="G42" s="1" t="s">
        <v>40</v>
      </c>
      <c r="H42" s="1">
        <v>0</v>
      </c>
      <c r="I42" s="1">
        <v>7.5999999999999998E-2</v>
      </c>
      <c r="J42" s="1">
        <v>3.0489999999999999</v>
      </c>
      <c r="K42" s="1">
        <v>6.9000000000000006E-2</v>
      </c>
      <c r="L42" s="1">
        <f t="shared" si="1"/>
        <v>0</v>
      </c>
      <c r="M42" s="1">
        <f t="shared" si="0"/>
        <v>9.1203576389466487</v>
      </c>
    </row>
    <row r="43" spans="1:13">
      <c r="A43" s="3" t="s">
        <v>28</v>
      </c>
      <c r="B43" s="3" t="s">
        <v>11</v>
      </c>
      <c r="C43" s="1">
        <v>23.798999999999999</v>
      </c>
      <c r="D43" s="1">
        <v>0.19</v>
      </c>
      <c r="E43" s="1" t="s">
        <v>3</v>
      </c>
      <c r="F43" s="1" t="s">
        <v>3</v>
      </c>
      <c r="G43" s="1" t="s">
        <v>4</v>
      </c>
      <c r="H43" s="1">
        <v>0</v>
      </c>
      <c r="I43" s="1">
        <v>5.1999999999999998E-2</v>
      </c>
      <c r="J43" s="1">
        <v>1.542</v>
      </c>
      <c r="K43" s="1">
        <v>9.0999999999999998E-2</v>
      </c>
      <c r="L43" s="1">
        <f t="shared" si="1"/>
        <v>0</v>
      </c>
      <c r="M43" s="1">
        <f t="shared" si="0"/>
        <v>13.32975347230664</v>
      </c>
    </row>
    <row r="44" spans="1:13">
      <c r="A44" s="3"/>
      <c r="B44" s="3"/>
      <c r="C44" s="1"/>
      <c r="D44" s="1"/>
      <c r="E44" s="1" t="s">
        <v>3</v>
      </c>
      <c r="F44" s="1" t="s">
        <v>3</v>
      </c>
      <c r="G44" s="1" t="s">
        <v>35</v>
      </c>
      <c r="H44" s="1">
        <v>0</v>
      </c>
      <c r="I44" s="1">
        <v>5.1999999999999998E-2</v>
      </c>
      <c r="J44" s="1">
        <v>3.7639999999999998</v>
      </c>
      <c r="K44" s="1">
        <v>7.0000000000000007E-2</v>
      </c>
      <c r="L44" s="1">
        <f t="shared" si="1"/>
        <v>0</v>
      </c>
      <c r="M44" s="1">
        <f t="shared" si="0"/>
        <v>13.32975347230664</v>
      </c>
    </row>
    <row r="45" spans="1:13">
      <c r="A45" s="3"/>
      <c r="B45" s="3"/>
      <c r="C45" s="1"/>
      <c r="D45" s="1"/>
      <c r="E45" s="1" t="s">
        <v>3</v>
      </c>
      <c r="F45" s="1" t="s">
        <v>3</v>
      </c>
      <c r="G45" s="1" t="s">
        <v>40</v>
      </c>
      <c r="H45" s="1">
        <v>0</v>
      </c>
      <c r="I45" s="1">
        <v>5.1999999999999998E-2</v>
      </c>
      <c r="J45" s="1">
        <v>3.0569999999999999</v>
      </c>
      <c r="K45" s="1">
        <v>5.5E-2</v>
      </c>
      <c r="L45" s="1">
        <f t="shared" si="1"/>
        <v>0</v>
      </c>
      <c r="M45" s="1">
        <f t="shared" si="0"/>
        <v>13.32975347230664</v>
      </c>
    </row>
    <row r="46" spans="1:13">
      <c r="A46" s="3" t="s">
        <v>28</v>
      </c>
      <c r="B46" s="3" t="s">
        <v>2</v>
      </c>
      <c r="C46" s="1">
        <v>24.635999999999999</v>
      </c>
      <c r="D46" s="1">
        <v>0.13</v>
      </c>
      <c r="E46" s="1">
        <v>1.5580000000000001</v>
      </c>
      <c r="F46" s="1">
        <v>0.19500000000000001</v>
      </c>
      <c r="G46" s="1" t="s">
        <v>4</v>
      </c>
      <c r="H46" s="1">
        <v>0</v>
      </c>
      <c r="I46" s="1">
        <v>7.4999999999999997E-2</v>
      </c>
      <c r="J46" s="1">
        <v>1.5289999999999999</v>
      </c>
      <c r="K46" s="1">
        <v>0.11600000000000001</v>
      </c>
      <c r="L46" s="1">
        <f t="shared" si="1"/>
        <v>0</v>
      </c>
      <c r="M46" s="1">
        <f t="shared" si="0"/>
        <v>9.2419624074659374</v>
      </c>
    </row>
    <row r="47" spans="1:13">
      <c r="A47" s="3"/>
      <c r="B47" s="3"/>
      <c r="C47" s="1"/>
      <c r="D47" s="1"/>
      <c r="E47" s="1" t="s">
        <v>3</v>
      </c>
      <c r="F47" s="1" t="s">
        <v>3</v>
      </c>
      <c r="G47" s="1" t="s">
        <v>35</v>
      </c>
      <c r="H47" s="1">
        <v>0</v>
      </c>
      <c r="I47" s="1">
        <v>7.4999999999999997E-2</v>
      </c>
      <c r="J47" s="1">
        <v>3.6920000000000002</v>
      </c>
      <c r="K47" s="1">
        <v>9.6000000000000002E-2</v>
      </c>
      <c r="L47" s="1">
        <f t="shared" si="1"/>
        <v>0</v>
      </c>
      <c r="M47" s="1">
        <f t="shared" si="0"/>
        <v>9.2419624074659374</v>
      </c>
    </row>
    <row r="48" spans="1:13">
      <c r="A48" s="3"/>
      <c r="B48" s="3"/>
      <c r="C48" s="1"/>
      <c r="D48" s="1"/>
      <c r="E48" s="1" t="s">
        <v>3</v>
      </c>
      <c r="F48" s="1" t="s">
        <v>3</v>
      </c>
      <c r="G48" s="1" t="s">
        <v>40</v>
      </c>
      <c r="H48" s="1">
        <v>0</v>
      </c>
      <c r="I48" s="1">
        <v>7.4999999999999997E-2</v>
      </c>
      <c r="J48" s="1">
        <v>3.0510000000000002</v>
      </c>
      <c r="K48" s="1">
        <v>7.0000000000000007E-2</v>
      </c>
      <c r="L48" s="1">
        <f t="shared" si="1"/>
        <v>0</v>
      </c>
      <c r="M48" s="1">
        <f t="shared" si="0"/>
        <v>9.2419624074659374</v>
      </c>
    </row>
    <row r="49" spans="1:13">
      <c r="A49" s="2" t="s">
        <v>7</v>
      </c>
      <c r="B49" s="2" t="s">
        <v>2</v>
      </c>
      <c r="C49">
        <v>27.85</v>
      </c>
      <c r="D49">
        <v>0.43</v>
      </c>
      <c r="E49" t="s">
        <v>3</v>
      </c>
      <c r="F49" t="s">
        <v>3</v>
      </c>
      <c r="G49" t="s">
        <v>4</v>
      </c>
      <c r="H49">
        <v>0</v>
      </c>
      <c r="I49">
        <v>0.04</v>
      </c>
      <c r="J49">
        <v>1.552</v>
      </c>
      <c r="K49">
        <v>9.0999999999999998E-2</v>
      </c>
      <c r="L49">
        <f t="shared" si="1"/>
        <v>0</v>
      </c>
      <c r="M49">
        <f t="shared" si="0"/>
        <v>17.328679513998633</v>
      </c>
    </row>
    <row r="50" spans="1:13">
      <c r="A50" s="2"/>
      <c r="B50" s="2"/>
      <c r="E50" t="s">
        <v>3</v>
      </c>
      <c r="F50" t="s">
        <v>3</v>
      </c>
      <c r="G50" t="s">
        <v>33</v>
      </c>
      <c r="H50">
        <v>1E-3</v>
      </c>
      <c r="I50">
        <v>0.04</v>
      </c>
      <c r="J50">
        <v>3.8719999999999999</v>
      </c>
      <c r="K50">
        <v>0.127</v>
      </c>
      <c r="L50">
        <f t="shared" si="1"/>
        <v>1.2999999999999999E-2</v>
      </c>
      <c r="M50">
        <f t="shared" si="0"/>
        <v>17.328679513998633</v>
      </c>
    </row>
    <row r="51" spans="1:13">
      <c r="A51" s="2"/>
      <c r="B51" s="2"/>
      <c r="E51" t="s">
        <v>3</v>
      </c>
      <c r="F51" t="s">
        <v>3</v>
      </c>
      <c r="G51" t="s">
        <v>36</v>
      </c>
      <c r="H51">
        <v>0</v>
      </c>
      <c r="I51">
        <v>0.04</v>
      </c>
      <c r="J51">
        <v>3.069</v>
      </c>
      <c r="K51">
        <v>0.11</v>
      </c>
      <c r="L51">
        <f t="shared" si="1"/>
        <v>0</v>
      </c>
      <c r="M51">
        <f t="shared" si="0"/>
        <v>17.328679513998633</v>
      </c>
    </row>
    <row r="52" spans="1:13">
      <c r="A52" s="2"/>
      <c r="B52" s="2"/>
      <c r="E52" t="s">
        <v>3</v>
      </c>
      <c r="F52" t="s">
        <v>3</v>
      </c>
      <c r="G52" t="s">
        <v>45</v>
      </c>
      <c r="H52">
        <v>0</v>
      </c>
      <c r="I52">
        <v>0.04</v>
      </c>
      <c r="J52">
        <v>-5.81</v>
      </c>
      <c r="K52">
        <v>2.59</v>
      </c>
      <c r="L52">
        <f t="shared" si="1"/>
        <v>0</v>
      </c>
      <c r="M52">
        <f t="shared" si="0"/>
        <v>17.328679513998633</v>
      </c>
    </row>
    <row r="53" spans="1:13">
      <c r="A53" s="2" t="s">
        <v>7</v>
      </c>
      <c r="B53" s="2" t="s">
        <v>11</v>
      </c>
      <c r="C53">
        <v>28.864000000000001</v>
      </c>
      <c r="D53">
        <v>0.26</v>
      </c>
      <c r="E53">
        <v>1.5760000000000001</v>
      </c>
      <c r="F53">
        <v>0.16200000000000001</v>
      </c>
      <c r="G53" t="s">
        <v>4</v>
      </c>
      <c r="H53">
        <v>0</v>
      </c>
      <c r="I53">
        <v>1.2E-2</v>
      </c>
      <c r="J53">
        <v>1.48</v>
      </c>
      <c r="K53">
        <v>0.371</v>
      </c>
      <c r="L53">
        <f t="shared" si="1"/>
        <v>0</v>
      </c>
      <c r="M53">
        <f t="shared" si="0"/>
        <v>57.762265046662108</v>
      </c>
    </row>
    <row r="54" spans="1:13">
      <c r="A54" s="2"/>
      <c r="B54" s="2"/>
      <c r="E54" t="s">
        <v>3</v>
      </c>
      <c r="F54" t="s">
        <v>3</v>
      </c>
      <c r="G54" t="s">
        <v>33</v>
      </c>
      <c r="H54">
        <v>0</v>
      </c>
      <c r="I54">
        <v>6.5000000000000002E-2</v>
      </c>
      <c r="J54">
        <v>3.6059999999999999</v>
      </c>
      <c r="K54">
        <v>0.114</v>
      </c>
      <c r="L54">
        <f t="shared" si="1"/>
        <v>0</v>
      </c>
      <c r="M54">
        <f t="shared" si="0"/>
        <v>10.663802777845312</v>
      </c>
    </row>
    <row r="55" spans="1:13">
      <c r="A55" s="2"/>
      <c r="B55" s="2"/>
      <c r="E55" t="s">
        <v>3</v>
      </c>
      <c r="F55" t="s">
        <v>3</v>
      </c>
      <c r="G55" t="s">
        <v>36</v>
      </c>
      <c r="H55">
        <v>0</v>
      </c>
      <c r="I55">
        <v>7.1999999999999995E-2</v>
      </c>
      <c r="J55">
        <v>3.0760000000000001</v>
      </c>
      <c r="K55">
        <v>7.9000000000000001E-2</v>
      </c>
      <c r="L55">
        <f t="shared" si="1"/>
        <v>0</v>
      </c>
      <c r="M55">
        <f t="shared" si="0"/>
        <v>9.6270441744436859</v>
      </c>
    </row>
    <row r="56" spans="1:13">
      <c r="A56" s="2"/>
      <c r="B56" s="2"/>
      <c r="E56" t="s">
        <v>3</v>
      </c>
      <c r="F56" t="s">
        <v>3</v>
      </c>
      <c r="G56" t="s">
        <v>45</v>
      </c>
      <c r="H56">
        <v>0</v>
      </c>
      <c r="I56">
        <v>5.8000000000000003E-2</v>
      </c>
      <c r="J56">
        <v>-34.808999999999997</v>
      </c>
      <c r="K56">
        <v>9.2569999999999997</v>
      </c>
      <c r="L56">
        <f t="shared" si="1"/>
        <v>0</v>
      </c>
      <c r="M56">
        <f t="shared" si="0"/>
        <v>11.95081345793009</v>
      </c>
    </row>
    <row r="57" spans="1:13">
      <c r="A57" s="2" t="s">
        <v>7</v>
      </c>
      <c r="B57" s="2" t="s">
        <v>39</v>
      </c>
      <c r="C57">
        <v>28.884</v>
      </c>
      <c r="D57">
        <v>0.25</v>
      </c>
      <c r="E57" t="s">
        <v>3</v>
      </c>
      <c r="F57" t="s">
        <v>3</v>
      </c>
      <c r="G57" t="s">
        <v>4</v>
      </c>
      <c r="H57">
        <v>2E-3</v>
      </c>
      <c r="I57">
        <v>0</v>
      </c>
      <c r="J57">
        <v>1.577</v>
      </c>
      <c r="K57">
        <v>0.14599999999999999</v>
      </c>
      <c r="L57" t="str">
        <f t="shared" si="1"/>
        <v>NA</v>
      </c>
      <c r="M57" t="str">
        <f t="shared" si="0"/>
        <v>NA</v>
      </c>
    </row>
    <row r="58" spans="1:13">
      <c r="A58" s="2"/>
      <c r="B58" s="2"/>
      <c r="E58" t="s">
        <v>3</v>
      </c>
      <c r="F58" t="s">
        <v>3</v>
      </c>
      <c r="G58" t="s">
        <v>33</v>
      </c>
      <c r="H58">
        <v>2E-3</v>
      </c>
      <c r="I58">
        <v>0</v>
      </c>
      <c r="J58">
        <v>4.5380000000000003</v>
      </c>
      <c r="K58">
        <v>0.48599999999999999</v>
      </c>
      <c r="L58" t="str">
        <f t="shared" si="1"/>
        <v>NA</v>
      </c>
      <c r="M58" t="str">
        <f t="shared" si="0"/>
        <v>NA</v>
      </c>
    </row>
    <row r="59" spans="1:13">
      <c r="A59" s="2"/>
      <c r="B59" s="2"/>
      <c r="E59" t="s">
        <v>3</v>
      </c>
      <c r="F59" t="s">
        <v>3</v>
      </c>
      <c r="G59" t="s">
        <v>36</v>
      </c>
      <c r="H59">
        <v>2E-3</v>
      </c>
      <c r="I59">
        <v>0</v>
      </c>
      <c r="J59">
        <v>3.1019999999999999</v>
      </c>
      <c r="K59">
        <v>0.45700000000000002</v>
      </c>
      <c r="L59" t="str">
        <f t="shared" si="1"/>
        <v>NA</v>
      </c>
      <c r="M59" t="str">
        <f t="shared" si="0"/>
        <v>NA</v>
      </c>
    </row>
    <row r="60" spans="1:13">
      <c r="A60" s="2"/>
      <c r="B60" s="2"/>
      <c r="E60" t="s">
        <v>3</v>
      </c>
      <c r="F60" t="s">
        <v>3</v>
      </c>
      <c r="G60" t="s">
        <v>45</v>
      </c>
      <c r="H60">
        <v>2E-3</v>
      </c>
      <c r="I60">
        <v>0</v>
      </c>
      <c r="J60">
        <v>-45.009</v>
      </c>
      <c r="K60">
        <v>15.898</v>
      </c>
      <c r="L60" t="str">
        <f t="shared" si="1"/>
        <v>NA</v>
      </c>
      <c r="M60" t="str">
        <f t="shared" si="0"/>
        <v>NA</v>
      </c>
    </row>
    <row r="61" spans="1:13">
      <c r="A61" s="2" t="s">
        <v>7</v>
      </c>
      <c r="B61" s="2" t="s">
        <v>2</v>
      </c>
      <c r="C61">
        <v>31.960999999999999</v>
      </c>
      <c r="D61">
        <v>0.05</v>
      </c>
      <c r="E61">
        <v>1.5609999999999999</v>
      </c>
      <c r="F61">
        <v>0.17499999999999999</v>
      </c>
      <c r="G61" t="s">
        <v>4</v>
      </c>
      <c r="H61">
        <v>0</v>
      </c>
      <c r="I61">
        <v>5.3999999999999999E-2</v>
      </c>
      <c r="J61">
        <v>1.544</v>
      </c>
      <c r="K61">
        <v>0.128</v>
      </c>
      <c r="L61">
        <f t="shared" si="1"/>
        <v>0</v>
      </c>
      <c r="M61">
        <f t="shared" si="0"/>
        <v>12.836058899258246</v>
      </c>
    </row>
    <row r="62" spans="1:13">
      <c r="A62" s="2"/>
      <c r="B62" s="2"/>
      <c r="E62" t="s">
        <v>3</v>
      </c>
      <c r="F62" t="s">
        <v>3</v>
      </c>
      <c r="G62" t="s">
        <v>33</v>
      </c>
      <c r="H62">
        <v>1E-3</v>
      </c>
      <c r="I62">
        <v>5.3999999999999999E-2</v>
      </c>
      <c r="J62">
        <v>3.827</v>
      </c>
      <c r="K62">
        <v>0.11600000000000001</v>
      </c>
      <c r="L62">
        <f t="shared" si="1"/>
        <v>8.9999999999999993E-3</v>
      </c>
      <c r="M62">
        <f t="shared" si="0"/>
        <v>12.836058899258246</v>
      </c>
    </row>
    <row r="63" spans="1:13">
      <c r="A63" s="2"/>
      <c r="B63" s="2"/>
      <c r="E63" t="s">
        <v>3</v>
      </c>
      <c r="F63" t="s">
        <v>3</v>
      </c>
      <c r="G63" t="s">
        <v>36</v>
      </c>
      <c r="H63">
        <v>0</v>
      </c>
      <c r="I63">
        <v>5.3999999999999999E-2</v>
      </c>
      <c r="J63">
        <v>3.0649999999999999</v>
      </c>
      <c r="K63">
        <v>9.4E-2</v>
      </c>
      <c r="L63">
        <f t="shared" si="1"/>
        <v>0</v>
      </c>
      <c r="M63">
        <f t="shared" si="0"/>
        <v>12.836058899258246</v>
      </c>
    </row>
    <row r="64" spans="1:13">
      <c r="A64" s="2"/>
      <c r="B64" s="2"/>
      <c r="E64" t="s">
        <v>3</v>
      </c>
      <c r="F64" t="s">
        <v>3</v>
      </c>
      <c r="G64" t="s">
        <v>45</v>
      </c>
      <c r="H64">
        <v>0</v>
      </c>
      <c r="I64">
        <v>5.3999999999999999E-2</v>
      </c>
      <c r="J64">
        <v>-3.5840000000000001</v>
      </c>
      <c r="K64">
        <v>1.865</v>
      </c>
      <c r="L64">
        <f t="shared" si="1"/>
        <v>0</v>
      </c>
      <c r="M64">
        <f t="shared" si="0"/>
        <v>12.836058899258246</v>
      </c>
    </row>
    <row r="65" spans="1:13">
      <c r="A65" s="3" t="s">
        <v>24</v>
      </c>
      <c r="B65" s="3" t="s">
        <v>39</v>
      </c>
      <c r="C65" s="1">
        <v>17.588999999999999</v>
      </c>
      <c r="D65" s="1">
        <v>0.97</v>
      </c>
      <c r="E65" s="1" t="s">
        <v>3</v>
      </c>
      <c r="F65" s="1" t="s">
        <v>3</v>
      </c>
      <c r="G65" s="1" t="s">
        <v>4</v>
      </c>
      <c r="H65" s="1">
        <v>0</v>
      </c>
      <c r="I65" s="1">
        <v>3.4000000000000002E-2</v>
      </c>
      <c r="J65" s="1">
        <v>1.5589999999999999</v>
      </c>
      <c r="K65" s="1">
        <v>9.0999999999999998E-2</v>
      </c>
      <c r="L65" s="1">
        <f t="shared" si="1"/>
        <v>0</v>
      </c>
      <c r="M65" s="1">
        <f t="shared" si="0"/>
        <v>20.386681781174861</v>
      </c>
    </row>
    <row r="66" spans="1:13">
      <c r="A66" s="3"/>
      <c r="B66" s="3"/>
      <c r="C66" s="1"/>
      <c r="D66" s="1"/>
      <c r="E66" s="1" t="s">
        <v>3</v>
      </c>
      <c r="F66" s="1" t="s">
        <v>3</v>
      </c>
      <c r="G66" s="1" t="s">
        <v>33</v>
      </c>
      <c r="H66" s="1">
        <v>0</v>
      </c>
      <c r="I66" s="1">
        <v>3.4000000000000002E-2</v>
      </c>
      <c r="J66" s="1">
        <v>3.9119999999999999</v>
      </c>
      <c r="K66" s="1">
        <v>7.6999999999999999E-2</v>
      </c>
      <c r="L66" s="1">
        <f t="shared" si="1"/>
        <v>0</v>
      </c>
      <c r="M66" s="1">
        <f t="shared" ref="M66:M129" si="2">IF(I66=0,"NA",IF(I66="NA","NA",LN(2)/I66))</f>
        <v>20.386681781174861</v>
      </c>
    </row>
    <row r="67" spans="1:13">
      <c r="A67" s="3"/>
      <c r="B67" s="3"/>
      <c r="C67" s="1"/>
      <c r="D67" s="1"/>
      <c r="E67" s="1" t="s">
        <v>3</v>
      </c>
      <c r="F67" s="1" t="s">
        <v>3</v>
      </c>
      <c r="G67" s="1" t="s">
        <v>45</v>
      </c>
      <c r="H67" s="1">
        <v>0</v>
      </c>
      <c r="I67" s="1">
        <v>3.4000000000000002E-2</v>
      </c>
      <c r="J67" s="1">
        <v>3.0920000000000001</v>
      </c>
      <c r="K67" s="1">
        <v>7.1999999999999995E-2</v>
      </c>
      <c r="L67" s="1">
        <f t="shared" ref="L67:L130" si="3">IF(I67="NA","NA",IF(I67=0,"NA",ROUND((H67/(2*I67)),3)))</f>
        <v>0</v>
      </c>
      <c r="M67" s="1">
        <f t="shared" si="2"/>
        <v>20.386681781174861</v>
      </c>
    </row>
    <row r="68" spans="1:13">
      <c r="A68" s="3"/>
      <c r="B68" s="3"/>
      <c r="C68" s="1"/>
      <c r="D68" s="1"/>
      <c r="E68" s="1" t="s">
        <v>3</v>
      </c>
      <c r="F68" s="1" t="s">
        <v>3</v>
      </c>
      <c r="G68" s="1" t="s">
        <v>43</v>
      </c>
      <c r="H68" s="1">
        <v>0</v>
      </c>
      <c r="I68" s="1">
        <v>3.4000000000000002E-2</v>
      </c>
      <c r="J68" s="1">
        <v>-8.9550000000000001</v>
      </c>
      <c r="K68" s="1">
        <v>4.556</v>
      </c>
      <c r="L68" s="1">
        <f t="shared" si="3"/>
        <v>0</v>
      </c>
      <c r="M68" s="1">
        <f t="shared" si="2"/>
        <v>20.386681781174861</v>
      </c>
    </row>
    <row r="69" spans="1:13">
      <c r="A69" s="2" t="s">
        <v>27</v>
      </c>
      <c r="B69" s="2" t="s">
        <v>2</v>
      </c>
      <c r="C69">
        <v>19.963999999999999</v>
      </c>
      <c r="D69">
        <v>0.66</v>
      </c>
      <c r="E69" t="s">
        <v>3</v>
      </c>
      <c r="F69" t="s">
        <v>3</v>
      </c>
      <c r="G69" t="s">
        <v>33</v>
      </c>
      <c r="H69">
        <v>0</v>
      </c>
      <c r="I69">
        <v>7.2999999999999995E-2</v>
      </c>
      <c r="J69">
        <v>3.7810000000000001</v>
      </c>
      <c r="K69">
        <v>0.11</v>
      </c>
      <c r="L69">
        <f t="shared" si="3"/>
        <v>0</v>
      </c>
      <c r="M69">
        <f t="shared" si="2"/>
        <v>9.4951668569855521</v>
      </c>
    </row>
    <row r="70" spans="1:13">
      <c r="A70" s="2"/>
      <c r="B70" s="2"/>
      <c r="E70" t="s">
        <v>3</v>
      </c>
      <c r="F70" t="s">
        <v>3</v>
      </c>
      <c r="G70" t="s">
        <v>35</v>
      </c>
      <c r="H70">
        <v>0</v>
      </c>
      <c r="I70">
        <v>7.2999999999999995E-2</v>
      </c>
      <c r="J70">
        <v>1.538</v>
      </c>
      <c r="K70">
        <v>9.0999999999999998E-2</v>
      </c>
      <c r="L70">
        <f t="shared" si="3"/>
        <v>0</v>
      </c>
      <c r="M70">
        <f t="shared" si="2"/>
        <v>9.4951668569855521</v>
      </c>
    </row>
    <row r="71" spans="1:13">
      <c r="A71" s="2"/>
      <c r="B71" s="2"/>
      <c r="E71" t="s">
        <v>3</v>
      </c>
      <c r="F71" t="s">
        <v>3</v>
      </c>
      <c r="G71" t="s">
        <v>45</v>
      </c>
      <c r="H71">
        <v>0</v>
      </c>
      <c r="I71">
        <v>7.2999999999999995E-2</v>
      </c>
      <c r="J71">
        <v>3.0489999999999999</v>
      </c>
      <c r="K71">
        <v>4.9000000000000002E-2</v>
      </c>
      <c r="L71">
        <f t="shared" si="3"/>
        <v>0</v>
      </c>
      <c r="M71">
        <f t="shared" si="2"/>
        <v>9.4951668569855521</v>
      </c>
    </row>
    <row r="72" spans="1:13">
      <c r="A72" s="2" t="s">
        <v>27</v>
      </c>
      <c r="B72" s="2" t="s">
        <v>25</v>
      </c>
      <c r="C72">
        <v>21.257999999999999</v>
      </c>
      <c r="D72">
        <v>0.34</v>
      </c>
      <c r="E72" t="s">
        <v>3</v>
      </c>
      <c r="F72" t="s">
        <v>3</v>
      </c>
      <c r="G72" t="s">
        <v>33</v>
      </c>
      <c r="H72">
        <v>0</v>
      </c>
      <c r="I72">
        <v>6.3E-2</v>
      </c>
      <c r="J72">
        <v>3.7010000000000001</v>
      </c>
      <c r="K72">
        <v>0.121</v>
      </c>
      <c r="L72">
        <f t="shared" si="3"/>
        <v>0</v>
      </c>
      <c r="M72">
        <f t="shared" si="2"/>
        <v>11.00233619936421</v>
      </c>
    </row>
    <row r="73" spans="1:13">
      <c r="A73" s="2"/>
      <c r="B73" s="2"/>
      <c r="E73" t="s">
        <v>3</v>
      </c>
      <c r="F73" t="s">
        <v>3</v>
      </c>
      <c r="G73" t="s">
        <v>35</v>
      </c>
      <c r="H73">
        <v>0</v>
      </c>
      <c r="I73">
        <v>4.4999999999999998E-2</v>
      </c>
      <c r="J73">
        <v>1.55</v>
      </c>
      <c r="K73">
        <v>8.7999999999999995E-2</v>
      </c>
      <c r="L73">
        <f t="shared" si="3"/>
        <v>0</v>
      </c>
      <c r="M73">
        <f t="shared" si="2"/>
        <v>15.403270679109896</v>
      </c>
    </row>
    <row r="74" spans="1:13">
      <c r="A74" s="2"/>
      <c r="B74" s="2"/>
      <c r="E74" t="s">
        <v>3</v>
      </c>
      <c r="F74" t="s">
        <v>3</v>
      </c>
      <c r="G74" t="s">
        <v>45</v>
      </c>
      <c r="H74">
        <v>8.9999999999999993E-3</v>
      </c>
      <c r="I74">
        <v>3.4000000000000002E-2</v>
      </c>
      <c r="J74">
        <v>3.1669999999999998</v>
      </c>
      <c r="K74">
        <v>9.2999999999999999E-2</v>
      </c>
      <c r="L74">
        <f t="shared" si="3"/>
        <v>0.13200000000000001</v>
      </c>
      <c r="M74">
        <f t="shared" si="2"/>
        <v>20.386681781174861</v>
      </c>
    </row>
    <row r="75" spans="1:13">
      <c r="A75" s="3" t="s">
        <v>30</v>
      </c>
      <c r="B75" s="3" t="s">
        <v>2</v>
      </c>
      <c r="C75" s="1">
        <v>30.523</v>
      </c>
      <c r="D75" s="1">
        <v>0.69</v>
      </c>
      <c r="E75" s="1" t="s">
        <v>3</v>
      </c>
      <c r="F75" s="1" t="s">
        <v>3</v>
      </c>
      <c r="G75" s="1" t="s">
        <v>4</v>
      </c>
      <c r="H75" s="1">
        <v>0</v>
      </c>
      <c r="I75" s="1">
        <v>4.9000000000000002E-2</v>
      </c>
      <c r="J75" s="1">
        <v>1.5489999999999999</v>
      </c>
      <c r="K75" s="1">
        <v>9.0999999999999998E-2</v>
      </c>
      <c r="L75" s="1">
        <f t="shared" si="3"/>
        <v>0</v>
      </c>
      <c r="M75" s="1">
        <f t="shared" si="2"/>
        <v>14.145860827753985</v>
      </c>
    </row>
    <row r="76" spans="1:13">
      <c r="A76" s="3"/>
      <c r="B76" s="3"/>
      <c r="C76" s="1"/>
      <c r="D76" s="1"/>
      <c r="E76" s="1" t="s">
        <v>3</v>
      </c>
      <c r="F76" s="1" t="s">
        <v>3</v>
      </c>
      <c r="G76" s="1" t="s">
        <v>33</v>
      </c>
      <c r="H76" s="1">
        <v>1E-3</v>
      </c>
      <c r="I76" s="1">
        <v>4.9000000000000002E-2</v>
      </c>
      <c r="J76" s="1">
        <v>3.81</v>
      </c>
      <c r="K76" s="1">
        <v>0.114</v>
      </c>
      <c r="L76" s="1">
        <f t="shared" si="3"/>
        <v>0.01</v>
      </c>
      <c r="M76" s="1">
        <f t="shared" si="2"/>
        <v>14.145860827753985</v>
      </c>
    </row>
    <row r="77" spans="1:13">
      <c r="A77" s="3"/>
      <c r="B77" s="3"/>
      <c r="C77" s="1"/>
      <c r="D77" s="1"/>
      <c r="E77" s="1" t="s">
        <v>3</v>
      </c>
      <c r="F77" s="1" t="s">
        <v>3</v>
      </c>
      <c r="G77" s="1" t="s">
        <v>35</v>
      </c>
      <c r="H77" s="1">
        <v>0</v>
      </c>
      <c r="I77" s="1">
        <v>4.9000000000000002E-2</v>
      </c>
      <c r="J77" s="1">
        <v>3.044</v>
      </c>
      <c r="K77" s="1">
        <v>0.10299999999999999</v>
      </c>
      <c r="L77" s="1">
        <f t="shared" si="3"/>
        <v>0</v>
      </c>
      <c r="M77" s="1">
        <f t="shared" si="2"/>
        <v>14.145860827753985</v>
      </c>
    </row>
    <row r="78" spans="1:13">
      <c r="A78" s="3"/>
      <c r="B78" s="3"/>
      <c r="C78" s="1"/>
      <c r="D78" s="1"/>
      <c r="E78" s="1" t="s">
        <v>3</v>
      </c>
      <c r="F78" s="1" t="s">
        <v>3</v>
      </c>
      <c r="G78" s="1" t="s">
        <v>40</v>
      </c>
      <c r="H78" s="1">
        <v>0</v>
      </c>
      <c r="I78" s="1">
        <v>4.9000000000000002E-2</v>
      </c>
      <c r="J78" s="1">
        <v>3.0640000000000001</v>
      </c>
      <c r="K78" s="1">
        <v>0.90900000000000003</v>
      </c>
      <c r="L78" s="1">
        <f t="shared" si="3"/>
        <v>0</v>
      </c>
      <c r="M78" s="1">
        <f t="shared" si="2"/>
        <v>14.145860827753985</v>
      </c>
    </row>
    <row r="79" spans="1:13">
      <c r="A79" s="3" t="s">
        <v>30</v>
      </c>
      <c r="B79" s="3" t="s">
        <v>11</v>
      </c>
      <c r="C79" s="1">
        <v>33.305</v>
      </c>
      <c r="D79" s="1">
        <v>0.17</v>
      </c>
      <c r="E79" s="1" t="s">
        <v>3</v>
      </c>
      <c r="F79" s="1" t="s">
        <v>3</v>
      </c>
      <c r="G79" s="1" t="s">
        <v>4</v>
      </c>
      <c r="H79" s="1">
        <v>0</v>
      </c>
      <c r="I79" s="1">
        <v>3.9E-2</v>
      </c>
      <c r="J79" s="1">
        <v>1.554</v>
      </c>
      <c r="K79" s="1">
        <v>9.0999999999999998E-2</v>
      </c>
      <c r="L79" s="1">
        <f t="shared" si="3"/>
        <v>0</v>
      </c>
      <c r="M79" s="1">
        <f t="shared" si="2"/>
        <v>17.773004629742186</v>
      </c>
    </row>
    <row r="80" spans="1:13">
      <c r="A80" s="3"/>
      <c r="B80" s="3"/>
      <c r="C80" s="1"/>
      <c r="D80" s="1"/>
      <c r="E80" s="1" t="s">
        <v>3</v>
      </c>
      <c r="F80" s="1" t="s">
        <v>3</v>
      </c>
      <c r="G80" s="1" t="s">
        <v>33</v>
      </c>
      <c r="H80" s="1">
        <v>0</v>
      </c>
      <c r="I80" s="1">
        <v>3.9E-2</v>
      </c>
      <c r="J80" s="1">
        <v>3.883</v>
      </c>
      <c r="K80" s="1">
        <v>7.4999999999999997E-2</v>
      </c>
      <c r="L80" s="1">
        <f t="shared" si="3"/>
        <v>0</v>
      </c>
      <c r="M80" s="1">
        <f t="shared" si="2"/>
        <v>17.773004629742186</v>
      </c>
    </row>
    <row r="81" spans="1:13">
      <c r="A81" s="3"/>
      <c r="B81" s="3"/>
      <c r="C81" s="1"/>
      <c r="D81" s="1"/>
      <c r="E81" s="1" t="s">
        <v>3</v>
      </c>
      <c r="F81" s="1" t="s">
        <v>3</v>
      </c>
      <c r="G81" s="1" t="s">
        <v>35</v>
      </c>
      <c r="H81" s="1">
        <v>0</v>
      </c>
      <c r="I81" s="1">
        <v>3.9E-2</v>
      </c>
      <c r="J81" s="1">
        <v>3.0590000000000002</v>
      </c>
      <c r="K81" s="1">
        <v>8.5000000000000006E-2</v>
      </c>
      <c r="L81" s="1">
        <f t="shared" si="3"/>
        <v>0</v>
      </c>
      <c r="M81" s="1">
        <f t="shared" si="2"/>
        <v>17.773004629742186</v>
      </c>
    </row>
    <row r="82" spans="1:13">
      <c r="A82" s="3"/>
      <c r="B82" s="3"/>
      <c r="C82" s="1"/>
      <c r="D82" s="1"/>
      <c r="E82" s="1" t="s">
        <v>3</v>
      </c>
      <c r="F82" s="1" t="s">
        <v>3</v>
      </c>
      <c r="G82" s="1" t="s">
        <v>40</v>
      </c>
      <c r="H82" s="1">
        <v>0</v>
      </c>
      <c r="I82" s="1">
        <v>3.9E-2</v>
      </c>
      <c r="J82" s="1">
        <v>3.4510000000000001</v>
      </c>
      <c r="K82" s="1">
        <v>1.1559999999999999</v>
      </c>
      <c r="L82" s="1">
        <f t="shared" si="3"/>
        <v>0</v>
      </c>
      <c r="M82" s="1">
        <f t="shared" si="2"/>
        <v>17.773004629742186</v>
      </c>
    </row>
    <row r="83" spans="1:13">
      <c r="A83" s="3" t="s">
        <v>30</v>
      </c>
      <c r="B83" s="3" t="s">
        <v>2</v>
      </c>
      <c r="C83" s="1">
        <v>34.39</v>
      </c>
      <c r="D83" s="1">
        <v>0.1</v>
      </c>
      <c r="E83" s="1">
        <v>1.5580000000000001</v>
      </c>
      <c r="F83" s="1">
        <v>0.187</v>
      </c>
      <c r="G83" s="1" t="s">
        <v>4</v>
      </c>
      <c r="H83" s="1">
        <v>0</v>
      </c>
      <c r="I83" s="1">
        <v>5.6000000000000001E-2</v>
      </c>
      <c r="J83" s="1">
        <v>1.5449999999999999</v>
      </c>
      <c r="K83" s="1">
        <v>0.121</v>
      </c>
      <c r="L83" s="1">
        <f t="shared" si="3"/>
        <v>0</v>
      </c>
      <c r="M83" s="1">
        <f t="shared" si="2"/>
        <v>12.377628224284736</v>
      </c>
    </row>
    <row r="84" spans="1:13">
      <c r="A84" s="3"/>
      <c r="B84" s="3"/>
      <c r="C84" s="1"/>
      <c r="D84" s="1"/>
      <c r="E84" s="1" t="s">
        <v>3</v>
      </c>
      <c r="F84" s="1" t="s">
        <v>3</v>
      </c>
      <c r="G84" s="1" t="s">
        <v>33</v>
      </c>
      <c r="H84" s="1">
        <v>1E-3</v>
      </c>
      <c r="I84" s="1">
        <v>5.6000000000000001E-2</v>
      </c>
      <c r="J84" s="1">
        <v>3.8039999999999998</v>
      </c>
      <c r="K84" s="1">
        <v>0.11</v>
      </c>
      <c r="L84" s="1">
        <f t="shared" si="3"/>
        <v>8.9999999999999993E-3</v>
      </c>
      <c r="M84" s="1">
        <f t="shared" si="2"/>
        <v>12.377628224284736</v>
      </c>
    </row>
    <row r="85" spans="1:13">
      <c r="A85" s="3"/>
      <c r="B85" s="3"/>
      <c r="C85" s="1"/>
      <c r="D85" s="1"/>
      <c r="E85" s="1" t="s">
        <v>3</v>
      </c>
      <c r="F85" s="1" t="s">
        <v>3</v>
      </c>
      <c r="G85" s="1" t="s">
        <v>35</v>
      </c>
      <c r="H85" s="1">
        <v>0</v>
      </c>
      <c r="I85" s="1">
        <v>5.6000000000000001E-2</v>
      </c>
      <c r="J85" s="1">
        <v>3.048</v>
      </c>
      <c r="K85" s="1">
        <v>9.7000000000000003E-2</v>
      </c>
      <c r="L85" s="1">
        <f t="shared" si="3"/>
        <v>0</v>
      </c>
      <c r="M85" s="1">
        <f t="shared" si="2"/>
        <v>12.377628224284736</v>
      </c>
    </row>
    <row r="86" spans="1:13">
      <c r="A86" s="3"/>
      <c r="B86" s="3"/>
      <c r="C86" s="1"/>
      <c r="D86" s="1"/>
      <c r="E86" s="1" t="s">
        <v>3</v>
      </c>
      <c r="F86" s="1" t="s">
        <v>3</v>
      </c>
      <c r="G86" s="1" t="s">
        <v>40</v>
      </c>
      <c r="H86" s="1">
        <v>0</v>
      </c>
      <c r="I86" s="1">
        <v>5.6000000000000001E-2</v>
      </c>
      <c r="J86" s="1">
        <v>2.9809999999999999</v>
      </c>
      <c r="K86" s="1">
        <v>0.82099999999999995</v>
      </c>
      <c r="L86" s="1">
        <f t="shared" si="3"/>
        <v>0</v>
      </c>
      <c r="M86" s="1">
        <f t="shared" si="2"/>
        <v>12.377628224284736</v>
      </c>
    </row>
    <row r="87" spans="1:13">
      <c r="A87" s="2" t="s">
        <v>15</v>
      </c>
      <c r="B87" s="2" t="s">
        <v>39</v>
      </c>
      <c r="C87">
        <v>17.27</v>
      </c>
      <c r="D87">
        <v>0.99</v>
      </c>
      <c r="E87" t="s">
        <v>3</v>
      </c>
      <c r="F87" t="s">
        <v>3</v>
      </c>
      <c r="G87" t="s">
        <v>4</v>
      </c>
      <c r="H87">
        <v>0</v>
      </c>
      <c r="I87">
        <v>3.3000000000000002E-2</v>
      </c>
      <c r="J87">
        <v>1.556</v>
      </c>
      <c r="K87">
        <v>9.0999999999999998E-2</v>
      </c>
      <c r="L87">
        <f t="shared" si="3"/>
        <v>0</v>
      </c>
      <c r="M87">
        <f t="shared" si="2"/>
        <v>21.004460016968039</v>
      </c>
    </row>
    <row r="88" spans="1:13">
      <c r="A88" s="2"/>
      <c r="B88" s="2"/>
      <c r="E88" t="s">
        <v>3</v>
      </c>
      <c r="F88" t="s">
        <v>3</v>
      </c>
      <c r="G88" t="s">
        <v>33</v>
      </c>
      <c r="H88">
        <v>0</v>
      </c>
      <c r="I88">
        <v>3.3000000000000002E-2</v>
      </c>
      <c r="J88">
        <v>3.9350000000000001</v>
      </c>
      <c r="K88">
        <v>7.8E-2</v>
      </c>
      <c r="L88">
        <f t="shared" si="3"/>
        <v>0</v>
      </c>
      <c r="M88">
        <f t="shared" si="2"/>
        <v>21.004460016968039</v>
      </c>
    </row>
    <row r="89" spans="1:13">
      <c r="A89" s="2"/>
      <c r="B89" s="2"/>
      <c r="E89" t="s">
        <v>3</v>
      </c>
      <c r="F89" t="s">
        <v>3</v>
      </c>
      <c r="G89" t="s">
        <v>44</v>
      </c>
      <c r="H89">
        <v>0</v>
      </c>
      <c r="I89">
        <v>3.3000000000000002E-2</v>
      </c>
      <c r="J89">
        <v>3.08</v>
      </c>
      <c r="K89">
        <v>7.3999999999999996E-2</v>
      </c>
      <c r="L89">
        <f t="shared" si="3"/>
        <v>0</v>
      </c>
      <c r="M89">
        <f t="shared" si="2"/>
        <v>21.004460016968039</v>
      </c>
    </row>
    <row r="90" spans="1:13">
      <c r="A90" s="2"/>
      <c r="B90" s="2"/>
      <c r="E90" t="s">
        <v>3</v>
      </c>
      <c r="F90" t="s">
        <v>3</v>
      </c>
      <c r="G90" t="s">
        <v>46</v>
      </c>
      <c r="H90">
        <v>0</v>
      </c>
      <c r="I90">
        <v>3.3000000000000002E-2</v>
      </c>
      <c r="J90">
        <v>-9.2119999999999997</v>
      </c>
      <c r="K90">
        <v>4.8319999999999999</v>
      </c>
      <c r="L90">
        <f t="shared" si="3"/>
        <v>0</v>
      </c>
      <c r="M90">
        <f t="shared" si="2"/>
        <v>21.004460016968039</v>
      </c>
    </row>
    <row r="91" spans="1:13">
      <c r="A91" s="3" t="s">
        <v>12</v>
      </c>
      <c r="B91" s="3" t="s">
        <v>39</v>
      </c>
      <c r="C91" s="1">
        <v>16.655000000000001</v>
      </c>
      <c r="D91" s="1">
        <v>0.82</v>
      </c>
      <c r="E91" s="1" t="s">
        <v>3</v>
      </c>
      <c r="F91" s="1" t="s">
        <v>3</v>
      </c>
      <c r="G91" s="1" t="s">
        <v>4</v>
      </c>
      <c r="H91" s="1">
        <v>0</v>
      </c>
      <c r="I91" s="1">
        <v>4.3999999999999997E-2</v>
      </c>
      <c r="J91" s="1">
        <v>1.5449999999999999</v>
      </c>
      <c r="K91" s="1">
        <v>9.0999999999999998E-2</v>
      </c>
      <c r="L91" s="1">
        <f t="shared" si="3"/>
        <v>0</v>
      </c>
      <c r="M91" s="1">
        <f t="shared" si="2"/>
        <v>15.753345012726029</v>
      </c>
    </row>
    <row r="92" spans="1:13">
      <c r="A92" s="3"/>
      <c r="B92" s="3"/>
      <c r="C92" s="1"/>
      <c r="D92" s="1"/>
      <c r="E92" s="1" t="s">
        <v>3</v>
      </c>
      <c r="F92" s="1" t="s">
        <v>3</v>
      </c>
      <c r="G92" s="1" t="s">
        <v>44</v>
      </c>
      <c r="H92" s="1">
        <v>0</v>
      </c>
      <c r="I92" s="1">
        <v>4.3999999999999997E-2</v>
      </c>
      <c r="J92" s="1">
        <v>3.0670000000000002</v>
      </c>
      <c r="K92" s="1">
        <v>6.0999999999999999E-2</v>
      </c>
      <c r="L92" s="1">
        <f t="shared" si="3"/>
        <v>0</v>
      </c>
      <c r="M92" s="1">
        <f t="shared" si="2"/>
        <v>15.753345012726029</v>
      </c>
    </row>
    <row r="93" spans="1:13">
      <c r="A93" s="3"/>
      <c r="B93" s="3"/>
      <c r="C93" s="1"/>
      <c r="D93" s="1"/>
      <c r="E93" s="1" t="s">
        <v>3</v>
      </c>
      <c r="F93" s="1" t="s">
        <v>3</v>
      </c>
      <c r="G93" s="1" t="s">
        <v>42</v>
      </c>
      <c r="H93" s="1">
        <v>0</v>
      </c>
      <c r="I93" s="1">
        <v>4.3999999999999997E-2</v>
      </c>
      <c r="J93" s="1">
        <v>3.8170000000000002</v>
      </c>
      <c r="K93" s="1">
        <v>7.1999999999999995E-2</v>
      </c>
      <c r="L93" s="1">
        <f t="shared" si="3"/>
        <v>0</v>
      </c>
      <c r="M93" s="1">
        <f t="shared" si="2"/>
        <v>15.753345012726029</v>
      </c>
    </row>
    <row r="94" spans="1:13">
      <c r="A94" s="3" t="s">
        <v>12</v>
      </c>
      <c r="B94" s="3" t="s">
        <v>2</v>
      </c>
      <c r="C94" s="1">
        <v>21.137</v>
      </c>
      <c r="D94" s="1">
        <v>0.09</v>
      </c>
      <c r="E94" s="1" t="s">
        <v>3</v>
      </c>
      <c r="F94" s="1" t="s">
        <v>3</v>
      </c>
      <c r="G94" s="1" t="s">
        <v>4</v>
      </c>
      <c r="H94" s="1">
        <v>0</v>
      </c>
      <c r="I94" s="1">
        <v>6.9000000000000006E-2</v>
      </c>
      <c r="J94" s="1">
        <v>1.5369999999999999</v>
      </c>
      <c r="K94" s="1">
        <v>0.09</v>
      </c>
      <c r="L94" s="1">
        <f t="shared" si="3"/>
        <v>0</v>
      </c>
      <c r="M94" s="1">
        <f t="shared" si="2"/>
        <v>10.045611312462974</v>
      </c>
    </row>
    <row r="95" spans="1:13">
      <c r="A95" s="3"/>
      <c r="B95" s="3"/>
      <c r="C95" s="1"/>
      <c r="D95" s="1"/>
      <c r="E95" s="1" t="s">
        <v>3</v>
      </c>
      <c r="F95" s="1" t="s">
        <v>3</v>
      </c>
      <c r="G95" s="1" t="s">
        <v>44</v>
      </c>
      <c r="H95" s="1">
        <v>0</v>
      </c>
      <c r="I95" s="1">
        <v>6.9000000000000006E-2</v>
      </c>
      <c r="J95" s="1">
        <v>3.0529999999999999</v>
      </c>
      <c r="K95" s="1">
        <v>6.8000000000000005E-2</v>
      </c>
      <c r="L95" s="1">
        <f t="shared" si="3"/>
        <v>0</v>
      </c>
      <c r="M95" s="1">
        <f t="shared" si="2"/>
        <v>10.045611312462974</v>
      </c>
    </row>
    <row r="96" spans="1:13">
      <c r="A96" s="3"/>
      <c r="B96" s="3"/>
      <c r="C96" s="1"/>
      <c r="D96" s="1"/>
      <c r="E96" s="1" t="s">
        <v>3</v>
      </c>
      <c r="F96" s="1" t="s">
        <v>3</v>
      </c>
      <c r="G96" s="1" t="s">
        <v>42</v>
      </c>
      <c r="H96" s="1">
        <v>0</v>
      </c>
      <c r="I96" s="1">
        <v>6.9000000000000006E-2</v>
      </c>
      <c r="J96" s="1">
        <v>3.6850000000000001</v>
      </c>
      <c r="K96" s="1">
        <v>9.9000000000000005E-2</v>
      </c>
      <c r="L96" s="1">
        <f t="shared" si="3"/>
        <v>0</v>
      </c>
      <c r="M96" s="1">
        <f t="shared" si="2"/>
        <v>10.045611312462974</v>
      </c>
    </row>
    <row r="97" spans="1:13">
      <c r="A97" s="2" t="s">
        <v>17</v>
      </c>
      <c r="B97" s="2" t="s">
        <v>39</v>
      </c>
      <c r="C97">
        <v>14.891</v>
      </c>
      <c r="D97">
        <v>0.99</v>
      </c>
      <c r="E97" t="s">
        <v>3</v>
      </c>
      <c r="F97" t="s">
        <v>3</v>
      </c>
      <c r="G97" t="s">
        <v>4</v>
      </c>
      <c r="H97">
        <v>0</v>
      </c>
      <c r="I97">
        <v>4.4999999999999998E-2</v>
      </c>
      <c r="J97">
        <v>1.5549999999999999</v>
      </c>
      <c r="K97">
        <v>0.16600000000000001</v>
      </c>
      <c r="L97">
        <f t="shared" si="3"/>
        <v>0</v>
      </c>
      <c r="M97">
        <f t="shared" si="2"/>
        <v>15.403270679109896</v>
      </c>
    </row>
    <row r="98" spans="1:13">
      <c r="A98" s="2"/>
      <c r="B98" s="2"/>
      <c r="E98" t="s">
        <v>3</v>
      </c>
      <c r="F98" t="s">
        <v>3</v>
      </c>
      <c r="G98" t="s">
        <v>9</v>
      </c>
      <c r="H98">
        <v>0</v>
      </c>
      <c r="I98">
        <v>4.4999999999999998E-2</v>
      </c>
      <c r="J98">
        <v>3.8519999999999999</v>
      </c>
      <c r="K98">
        <v>7.3999999999999996E-2</v>
      </c>
      <c r="L98">
        <f t="shared" si="3"/>
        <v>0</v>
      </c>
      <c r="M98">
        <f t="shared" si="2"/>
        <v>15.403270679109896</v>
      </c>
    </row>
    <row r="99" spans="1:13">
      <c r="A99" s="2"/>
      <c r="B99" s="2"/>
      <c r="E99" t="s">
        <v>3</v>
      </c>
      <c r="F99" t="s">
        <v>3</v>
      </c>
      <c r="G99" t="s">
        <v>33</v>
      </c>
      <c r="H99">
        <v>0</v>
      </c>
      <c r="I99">
        <v>4.4999999999999998E-2</v>
      </c>
      <c r="J99">
        <v>1.5309999999999999</v>
      </c>
      <c r="K99">
        <v>0.115</v>
      </c>
      <c r="L99">
        <f t="shared" si="3"/>
        <v>0</v>
      </c>
      <c r="M99">
        <f t="shared" si="2"/>
        <v>15.403270679109896</v>
      </c>
    </row>
    <row r="100" spans="1:13">
      <c r="A100" s="2"/>
      <c r="B100" s="2"/>
      <c r="E100" t="s">
        <v>3</v>
      </c>
      <c r="F100" t="s">
        <v>3</v>
      </c>
      <c r="G100" t="s">
        <v>46</v>
      </c>
      <c r="H100">
        <v>0</v>
      </c>
      <c r="I100">
        <v>4.4999999999999998E-2</v>
      </c>
      <c r="J100">
        <v>3.0880000000000001</v>
      </c>
      <c r="K100">
        <v>5.8999999999999997E-2</v>
      </c>
      <c r="L100">
        <f t="shared" si="3"/>
        <v>0</v>
      </c>
      <c r="M100">
        <f t="shared" si="2"/>
        <v>15.403270679109896</v>
      </c>
    </row>
    <row r="101" spans="1:13">
      <c r="A101" s="3" t="s">
        <v>34</v>
      </c>
      <c r="B101" s="3" t="s">
        <v>2</v>
      </c>
      <c r="C101" s="1">
        <v>39.936</v>
      </c>
      <c r="D101" s="1">
        <v>0.46</v>
      </c>
      <c r="E101" s="1" t="s">
        <v>3</v>
      </c>
      <c r="F101" s="1" t="s">
        <v>3</v>
      </c>
      <c r="G101" s="1" t="s">
        <v>4</v>
      </c>
      <c r="H101" s="1">
        <v>0</v>
      </c>
      <c r="I101" s="1">
        <v>7.3999999999999996E-2</v>
      </c>
      <c r="J101" s="1">
        <v>1.5489999999999999</v>
      </c>
      <c r="K101" s="1">
        <v>0.16600000000000001</v>
      </c>
      <c r="L101" s="1">
        <f t="shared" si="3"/>
        <v>0</v>
      </c>
      <c r="M101" s="1">
        <f t="shared" si="2"/>
        <v>9.3668537913506125</v>
      </c>
    </row>
    <row r="102" spans="1:13">
      <c r="A102" s="3"/>
      <c r="B102" s="3"/>
      <c r="C102" s="1"/>
      <c r="D102" s="1"/>
      <c r="E102" s="1" t="s">
        <v>3</v>
      </c>
      <c r="F102" s="1" t="s">
        <v>3</v>
      </c>
      <c r="G102" s="1" t="s">
        <v>35</v>
      </c>
      <c r="H102" s="1">
        <v>1E-3</v>
      </c>
      <c r="I102" s="1">
        <v>7.3999999999999996E-2</v>
      </c>
      <c r="J102" s="1">
        <v>3.8420000000000001</v>
      </c>
      <c r="K102" s="1">
        <v>0.124</v>
      </c>
      <c r="L102" s="1">
        <f t="shared" si="3"/>
        <v>7.0000000000000001E-3</v>
      </c>
      <c r="M102" s="1">
        <f t="shared" si="2"/>
        <v>9.3668537913506125</v>
      </c>
    </row>
    <row r="103" spans="1:13">
      <c r="A103" s="3"/>
      <c r="B103" s="3"/>
      <c r="C103" s="1"/>
      <c r="D103" s="1"/>
      <c r="E103" s="1" t="s">
        <v>3</v>
      </c>
      <c r="F103" s="1" t="s">
        <v>3</v>
      </c>
      <c r="G103" s="1" t="s">
        <v>13</v>
      </c>
      <c r="H103" s="1">
        <v>0</v>
      </c>
      <c r="I103" s="1">
        <v>7.3999999999999996E-2</v>
      </c>
      <c r="J103" s="1">
        <v>1.5529999999999999</v>
      </c>
      <c r="K103" s="1">
        <v>0.112</v>
      </c>
      <c r="L103" s="1">
        <f t="shared" si="3"/>
        <v>0</v>
      </c>
      <c r="M103" s="1">
        <f t="shared" si="2"/>
        <v>9.3668537913506125</v>
      </c>
    </row>
    <row r="104" spans="1:13">
      <c r="A104" s="3"/>
      <c r="B104" s="3"/>
      <c r="C104" s="1"/>
      <c r="D104" s="1"/>
      <c r="E104" s="1" t="s">
        <v>3</v>
      </c>
      <c r="F104" s="1" t="s">
        <v>3</v>
      </c>
      <c r="G104" s="1" t="s">
        <v>40</v>
      </c>
      <c r="H104" s="1">
        <v>0</v>
      </c>
      <c r="I104" s="1">
        <v>7.3999999999999996E-2</v>
      </c>
      <c r="J104" s="1">
        <v>3.0379999999999998</v>
      </c>
      <c r="K104" s="1">
        <v>6.4000000000000001E-2</v>
      </c>
      <c r="L104" s="1">
        <f t="shared" si="3"/>
        <v>0</v>
      </c>
      <c r="M104" s="1">
        <f t="shared" si="2"/>
        <v>9.3668537913506125</v>
      </c>
    </row>
    <row r="105" spans="1:13">
      <c r="A105" s="3"/>
      <c r="B105" s="3"/>
      <c r="C105" s="1"/>
      <c r="D105" s="1"/>
      <c r="E105" s="1" t="s">
        <v>3</v>
      </c>
      <c r="F105" s="1" t="s">
        <v>3</v>
      </c>
      <c r="G105" s="1" t="s">
        <v>45</v>
      </c>
      <c r="H105" s="1">
        <v>0</v>
      </c>
      <c r="I105" s="1">
        <v>7.3999999999999996E-2</v>
      </c>
      <c r="J105" s="1">
        <v>3.109</v>
      </c>
      <c r="K105" s="1">
        <v>0.749</v>
      </c>
      <c r="L105" s="1">
        <f t="shared" si="3"/>
        <v>0</v>
      </c>
      <c r="M105" s="1">
        <f t="shared" si="2"/>
        <v>9.3668537913506125</v>
      </c>
    </row>
    <row r="106" spans="1:13">
      <c r="A106" s="3" t="s">
        <v>34</v>
      </c>
      <c r="B106" s="3" t="s">
        <v>37</v>
      </c>
      <c r="C106" s="1">
        <v>41.899000000000001</v>
      </c>
      <c r="D106" s="1">
        <v>0.17</v>
      </c>
      <c r="E106" s="1" t="s">
        <v>3</v>
      </c>
      <c r="F106" s="1" t="s">
        <v>3</v>
      </c>
      <c r="G106" s="1" t="s">
        <v>4</v>
      </c>
      <c r="H106" s="1">
        <v>8.9999999999999993E-3</v>
      </c>
      <c r="I106" s="1" t="s">
        <v>3</v>
      </c>
      <c r="J106" s="1">
        <v>1.5649999999999999</v>
      </c>
      <c r="K106" s="1">
        <v>0.2</v>
      </c>
      <c r="L106" s="1" t="str">
        <f t="shared" si="3"/>
        <v>NA</v>
      </c>
      <c r="M106" s="1" t="str">
        <f t="shared" si="2"/>
        <v>NA</v>
      </c>
    </row>
    <row r="107" spans="1:13">
      <c r="A107" s="3"/>
      <c r="B107" s="3"/>
      <c r="C107" s="1"/>
      <c r="D107" s="1"/>
      <c r="E107" s="1" t="s">
        <v>3</v>
      </c>
      <c r="F107" s="1" t="s">
        <v>3</v>
      </c>
      <c r="G107" s="1" t="s">
        <v>35</v>
      </c>
      <c r="H107" s="1">
        <v>8.9999999999999993E-3</v>
      </c>
      <c r="I107" s="1" t="s">
        <v>3</v>
      </c>
      <c r="J107" s="1">
        <v>0</v>
      </c>
      <c r="K107" s="1">
        <v>0</v>
      </c>
      <c r="L107" s="1" t="str">
        <f t="shared" si="3"/>
        <v>NA</v>
      </c>
      <c r="M107" s="1" t="str">
        <f t="shared" si="2"/>
        <v>NA</v>
      </c>
    </row>
    <row r="108" spans="1:13">
      <c r="A108" s="3"/>
      <c r="B108" s="3"/>
      <c r="C108" s="1"/>
      <c r="D108" s="1"/>
      <c r="E108" s="1" t="s">
        <v>3</v>
      </c>
      <c r="F108" s="1" t="s">
        <v>3</v>
      </c>
      <c r="G108" s="1" t="s">
        <v>13</v>
      </c>
      <c r="H108" s="1">
        <v>8.9999999999999993E-3</v>
      </c>
      <c r="I108" s="1" t="s">
        <v>3</v>
      </c>
      <c r="J108" s="1">
        <v>0</v>
      </c>
      <c r="K108" s="1">
        <v>0</v>
      </c>
      <c r="L108" s="1" t="str">
        <f t="shared" si="3"/>
        <v>NA</v>
      </c>
      <c r="M108" s="1" t="str">
        <f t="shared" si="2"/>
        <v>NA</v>
      </c>
    </row>
    <row r="109" spans="1:13">
      <c r="A109" s="3"/>
      <c r="B109" s="3"/>
      <c r="C109" s="1"/>
      <c r="D109" s="1"/>
      <c r="E109" s="1" t="s">
        <v>3</v>
      </c>
      <c r="F109" s="1" t="s">
        <v>3</v>
      </c>
      <c r="G109" s="1" t="s">
        <v>40</v>
      </c>
      <c r="H109" s="1">
        <v>8.9999999999999993E-3</v>
      </c>
      <c r="I109" s="1" t="s">
        <v>3</v>
      </c>
      <c r="J109" s="1">
        <v>0</v>
      </c>
      <c r="K109" s="1">
        <v>0</v>
      </c>
      <c r="L109" s="1" t="str">
        <f t="shared" si="3"/>
        <v>NA</v>
      </c>
      <c r="M109" s="1" t="str">
        <f t="shared" si="2"/>
        <v>NA</v>
      </c>
    </row>
    <row r="110" spans="1:13">
      <c r="A110" s="3"/>
      <c r="B110" s="3"/>
      <c r="C110" s="1"/>
      <c r="D110" s="1"/>
      <c r="E110" s="1" t="s">
        <v>3</v>
      </c>
      <c r="F110" s="1" t="s">
        <v>3</v>
      </c>
      <c r="G110" s="1" t="s">
        <v>45</v>
      </c>
      <c r="H110" s="1">
        <v>8.9999999999999993E-3</v>
      </c>
      <c r="I110" s="1" t="s">
        <v>3</v>
      </c>
      <c r="J110" s="1">
        <v>0</v>
      </c>
      <c r="K110" s="1">
        <v>0</v>
      </c>
      <c r="L110" s="1" t="str">
        <f t="shared" si="3"/>
        <v>NA</v>
      </c>
      <c r="M110" s="1" t="str">
        <f t="shared" si="2"/>
        <v>NA</v>
      </c>
    </row>
    <row r="111" spans="1:13">
      <c r="A111" s="3" t="s">
        <v>34</v>
      </c>
      <c r="B111" s="3" t="s">
        <v>37</v>
      </c>
      <c r="C111" s="1">
        <v>41.899000000000001</v>
      </c>
      <c r="D111" s="1">
        <v>0.17</v>
      </c>
      <c r="E111" s="1" t="s">
        <v>3</v>
      </c>
      <c r="F111" s="1" t="s">
        <v>3</v>
      </c>
      <c r="G111" s="1" t="s">
        <v>4</v>
      </c>
      <c r="H111" s="1">
        <v>8.9999999999999993E-3</v>
      </c>
      <c r="I111" s="1" t="s">
        <v>3</v>
      </c>
      <c r="J111" s="1">
        <v>1.5649999999999999</v>
      </c>
      <c r="K111" s="1">
        <v>0.2</v>
      </c>
      <c r="L111" s="1" t="str">
        <f t="shared" si="3"/>
        <v>NA</v>
      </c>
      <c r="M111" s="1" t="str">
        <f t="shared" si="2"/>
        <v>NA</v>
      </c>
    </row>
    <row r="112" spans="1:13">
      <c r="A112" s="3"/>
      <c r="B112" s="3"/>
      <c r="C112" s="1"/>
      <c r="D112" s="1"/>
      <c r="E112" s="1" t="s">
        <v>3</v>
      </c>
      <c r="F112" s="1" t="s">
        <v>3</v>
      </c>
      <c r="G112" s="1" t="s">
        <v>35</v>
      </c>
      <c r="H112" s="1">
        <v>8.9999999999999993E-3</v>
      </c>
      <c r="I112" s="1" t="s">
        <v>3</v>
      </c>
      <c r="J112" s="1">
        <v>0</v>
      </c>
      <c r="K112" s="1">
        <v>0</v>
      </c>
      <c r="L112" s="1" t="str">
        <f t="shared" si="3"/>
        <v>NA</v>
      </c>
      <c r="M112" s="1" t="str">
        <f t="shared" si="2"/>
        <v>NA</v>
      </c>
    </row>
    <row r="113" spans="1:13">
      <c r="A113" s="3"/>
      <c r="B113" s="3"/>
      <c r="C113" s="1"/>
      <c r="D113" s="1"/>
      <c r="E113" s="1" t="s">
        <v>3</v>
      </c>
      <c r="F113" s="1" t="s">
        <v>3</v>
      </c>
      <c r="G113" s="1" t="s">
        <v>13</v>
      </c>
      <c r="H113" s="1">
        <v>8.9999999999999993E-3</v>
      </c>
      <c r="I113" s="1" t="s">
        <v>3</v>
      </c>
      <c r="J113" s="1">
        <v>0</v>
      </c>
      <c r="K113" s="1">
        <v>0</v>
      </c>
      <c r="L113" s="1" t="str">
        <f t="shared" si="3"/>
        <v>NA</v>
      </c>
      <c r="M113" s="1" t="str">
        <f t="shared" si="2"/>
        <v>NA</v>
      </c>
    </row>
    <row r="114" spans="1:13">
      <c r="A114" s="3"/>
      <c r="B114" s="3"/>
      <c r="C114" s="1"/>
      <c r="D114" s="1"/>
      <c r="E114" s="1" t="s">
        <v>3</v>
      </c>
      <c r="F114" s="1" t="s">
        <v>3</v>
      </c>
      <c r="G114" s="1" t="s">
        <v>40</v>
      </c>
      <c r="H114" s="1">
        <v>8.9999999999999993E-3</v>
      </c>
      <c r="I114" s="1" t="s">
        <v>3</v>
      </c>
      <c r="J114" s="1">
        <v>0</v>
      </c>
      <c r="K114" s="1">
        <v>0</v>
      </c>
      <c r="L114" s="1" t="str">
        <f t="shared" si="3"/>
        <v>NA</v>
      </c>
      <c r="M114" s="1" t="str">
        <f t="shared" si="2"/>
        <v>NA</v>
      </c>
    </row>
    <row r="115" spans="1:13">
      <c r="A115" s="3"/>
      <c r="B115" s="3"/>
      <c r="C115" s="1"/>
      <c r="D115" s="1"/>
      <c r="E115" s="1" t="s">
        <v>3</v>
      </c>
      <c r="F115" s="1" t="s">
        <v>3</v>
      </c>
      <c r="G115" s="1" t="s">
        <v>45</v>
      </c>
      <c r="H115" s="1">
        <v>8.9999999999999993E-3</v>
      </c>
      <c r="I115" s="1" t="s">
        <v>3</v>
      </c>
      <c r="J115" s="1">
        <v>0</v>
      </c>
      <c r="K115" s="1">
        <v>0</v>
      </c>
      <c r="L115" s="1" t="str">
        <f t="shared" si="3"/>
        <v>NA</v>
      </c>
      <c r="M115" s="1" t="str">
        <f t="shared" si="2"/>
        <v>NA</v>
      </c>
    </row>
    <row r="116" spans="1:13">
      <c r="A116" s="3" t="s">
        <v>34</v>
      </c>
      <c r="B116" s="3" t="s">
        <v>11</v>
      </c>
      <c r="C116" s="1">
        <v>43.637999999999998</v>
      </c>
      <c r="D116" s="1">
        <v>7.0000000000000007E-2</v>
      </c>
      <c r="E116" s="1" t="s">
        <v>3</v>
      </c>
      <c r="F116" s="1" t="s">
        <v>3</v>
      </c>
      <c r="G116" s="1" t="s">
        <v>4</v>
      </c>
      <c r="H116" s="1">
        <v>0</v>
      </c>
      <c r="I116" s="1">
        <v>7.8E-2</v>
      </c>
      <c r="J116" s="1">
        <v>1.5489999999999999</v>
      </c>
      <c r="K116" s="1">
        <v>0.16600000000000001</v>
      </c>
      <c r="L116" s="1">
        <f t="shared" si="3"/>
        <v>0</v>
      </c>
      <c r="M116" s="1">
        <f t="shared" si="2"/>
        <v>8.8865023148710929</v>
      </c>
    </row>
    <row r="117" spans="1:13">
      <c r="A117" s="3"/>
      <c r="B117" s="3"/>
      <c r="C117" s="1"/>
      <c r="D117" s="1"/>
      <c r="E117" s="1" t="s">
        <v>3</v>
      </c>
      <c r="F117" s="1" t="s">
        <v>3</v>
      </c>
      <c r="G117" s="1" t="s">
        <v>35</v>
      </c>
      <c r="H117" s="1">
        <v>0</v>
      </c>
      <c r="I117" s="1">
        <v>7.8E-2</v>
      </c>
      <c r="J117" s="1">
        <v>3.7869999999999999</v>
      </c>
      <c r="K117" s="1">
        <v>7.5999999999999998E-2</v>
      </c>
      <c r="L117" s="1">
        <f t="shared" si="3"/>
        <v>0</v>
      </c>
      <c r="M117" s="1">
        <f t="shared" si="2"/>
        <v>8.8865023148710929</v>
      </c>
    </row>
    <row r="118" spans="1:13">
      <c r="A118" s="3"/>
      <c r="B118" s="3"/>
      <c r="C118" s="1"/>
      <c r="D118" s="1"/>
      <c r="E118" s="1" t="s">
        <v>3</v>
      </c>
      <c r="F118" s="1" t="s">
        <v>3</v>
      </c>
      <c r="G118" s="1" t="s">
        <v>13</v>
      </c>
      <c r="H118" s="1">
        <v>0</v>
      </c>
      <c r="I118" s="1">
        <v>7.8E-2</v>
      </c>
      <c r="J118" s="1">
        <v>1.5529999999999999</v>
      </c>
      <c r="K118" s="1">
        <v>0.112</v>
      </c>
      <c r="L118" s="1">
        <f t="shared" si="3"/>
        <v>0</v>
      </c>
      <c r="M118" s="1">
        <f t="shared" si="2"/>
        <v>8.8865023148710929</v>
      </c>
    </row>
    <row r="119" spans="1:13">
      <c r="A119" s="3"/>
      <c r="B119" s="3"/>
      <c r="C119" s="1"/>
      <c r="D119" s="1"/>
      <c r="E119" s="1" t="s">
        <v>3</v>
      </c>
      <c r="F119" s="1" t="s">
        <v>3</v>
      </c>
      <c r="G119" s="1" t="s">
        <v>40</v>
      </c>
      <c r="H119" s="1">
        <v>0</v>
      </c>
      <c r="I119" s="1">
        <v>7.8E-2</v>
      </c>
      <c r="J119" s="1">
        <v>3.0369999999999999</v>
      </c>
      <c r="K119" s="1">
        <v>6.4000000000000001E-2</v>
      </c>
      <c r="L119" s="1">
        <f t="shared" si="3"/>
        <v>0</v>
      </c>
      <c r="M119" s="1">
        <f t="shared" si="2"/>
        <v>8.8865023148710929</v>
      </c>
    </row>
    <row r="120" spans="1:13">
      <c r="A120" s="3"/>
      <c r="B120" s="3"/>
      <c r="C120" s="1"/>
      <c r="D120" s="1"/>
      <c r="E120" s="1" t="s">
        <v>3</v>
      </c>
      <c r="F120" s="1" t="s">
        <v>3</v>
      </c>
      <c r="G120" s="1" t="s">
        <v>45</v>
      </c>
      <c r="H120" s="1">
        <v>0</v>
      </c>
      <c r="I120" s="1">
        <v>7.8E-2</v>
      </c>
      <c r="J120" s="1">
        <v>3.1989999999999998</v>
      </c>
      <c r="K120" s="1">
        <v>0.78400000000000003</v>
      </c>
      <c r="L120" s="1">
        <f t="shared" si="3"/>
        <v>0</v>
      </c>
      <c r="M120" s="1">
        <f t="shared" si="2"/>
        <v>8.8865023148710929</v>
      </c>
    </row>
    <row r="121" spans="1:13">
      <c r="A121" s="3" t="s">
        <v>34</v>
      </c>
      <c r="B121" s="3" t="s">
        <v>38</v>
      </c>
      <c r="C121" s="1">
        <v>44.311999999999998</v>
      </c>
      <c r="D121" s="1">
        <v>0.05</v>
      </c>
      <c r="E121" s="1" t="s">
        <v>3</v>
      </c>
      <c r="F121" s="1" t="s">
        <v>3</v>
      </c>
      <c r="G121" s="1" t="s">
        <v>4</v>
      </c>
      <c r="H121" s="1">
        <v>8.9999999999999993E-3</v>
      </c>
      <c r="I121" s="1">
        <v>0</v>
      </c>
      <c r="J121" s="1">
        <v>1.5649999999999999</v>
      </c>
      <c r="K121" s="1">
        <v>0.2</v>
      </c>
      <c r="L121" s="1" t="str">
        <f t="shared" si="3"/>
        <v>NA</v>
      </c>
      <c r="M121" s="1" t="str">
        <f t="shared" si="2"/>
        <v>NA</v>
      </c>
    </row>
    <row r="122" spans="1:13">
      <c r="A122" s="3"/>
      <c r="B122" s="3"/>
      <c r="C122" s="1"/>
      <c r="D122" s="1"/>
      <c r="E122" s="1" t="s">
        <v>3</v>
      </c>
      <c r="F122" s="1" t="s">
        <v>3</v>
      </c>
      <c r="G122" s="1" t="s">
        <v>35</v>
      </c>
      <c r="H122" s="1">
        <v>8.9999999999999993E-3</v>
      </c>
      <c r="I122" s="1">
        <v>0</v>
      </c>
      <c r="J122" s="1">
        <v>0</v>
      </c>
      <c r="K122" s="1">
        <v>0</v>
      </c>
      <c r="L122" s="1" t="str">
        <f t="shared" si="3"/>
        <v>NA</v>
      </c>
      <c r="M122" s="1" t="str">
        <f t="shared" si="2"/>
        <v>NA</v>
      </c>
    </row>
    <row r="123" spans="1:13">
      <c r="A123" s="3"/>
      <c r="B123" s="3"/>
      <c r="C123" s="1"/>
      <c r="D123" s="1"/>
      <c r="E123" s="1" t="s">
        <v>3</v>
      </c>
      <c r="F123" s="1" t="s">
        <v>3</v>
      </c>
      <c r="G123" s="1" t="s">
        <v>13</v>
      </c>
      <c r="H123" s="1">
        <v>8.9999999999999993E-3</v>
      </c>
      <c r="I123" s="1">
        <v>0</v>
      </c>
      <c r="J123" s="1">
        <v>0</v>
      </c>
      <c r="K123" s="1">
        <v>0</v>
      </c>
      <c r="L123" s="1" t="str">
        <f t="shared" si="3"/>
        <v>NA</v>
      </c>
      <c r="M123" s="1" t="str">
        <f t="shared" si="2"/>
        <v>NA</v>
      </c>
    </row>
    <row r="124" spans="1:13">
      <c r="A124" s="3"/>
      <c r="B124" s="3"/>
      <c r="C124" s="1"/>
      <c r="D124" s="1"/>
      <c r="E124" s="1" t="s">
        <v>3</v>
      </c>
      <c r="F124" s="1" t="s">
        <v>3</v>
      </c>
      <c r="G124" s="1" t="s">
        <v>40</v>
      </c>
      <c r="H124" s="1">
        <v>8.9999999999999993E-3</v>
      </c>
      <c r="I124" s="1">
        <v>0</v>
      </c>
      <c r="J124" s="1">
        <v>0</v>
      </c>
      <c r="K124" s="1">
        <v>0</v>
      </c>
      <c r="L124" s="1" t="str">
        <f t="shared" si="3"/>
        <v>NA</v>
      </c>
      <c r="M124" s="1" t="str">
        <f t="shared" si="2"/>
        <v>NA</v>
      </c>
    </row>
    <row r="125" spans="1:13">
      <c r="A125" s="3"/>
      <c r="B125" s="3"/>
      <c r="C125" s="1"/>
      <c r="D125" s="1"/>
      <c r="E125" s="1" t="s">
        <v>3</v>
      </c>
      <c r="F125" s="1" t="s">
        <v>3</v>
      </c>
      <c r="G125" s="1" t="s">
        <v>45</v>
      </c>
      <c r="H125" s="1">
        <v>8.9999999999999993E-3</v>
      </c>
      <c r="I125" s="1">
        <v>0</v>
      </c>
      <c r="J125" s="1">
        <v>0</v>
      </c>
      <c r="K125" s="1">
        <v>0</v>
      </c>
      <c r="L125" s="1" t="str">
        <f t="shared" si="3"/>
        <v>NA</v>
      </c>
      <c r="M125" s="1" t="str">
        <f t="shared" si="2"/>
        <v>NA</v>
      </c>
    </row>
    <row r="126" spans="1:13">
      <c r="A126" s="2" t="s">
        <v>22</v>
      </c>
      <c r="B126" s="2" t="s">
        <v>39</v>
      </c>
      <c r="C126">
        <v>16.472999999999999</v>
      </c>
      <c r="D126">
        <v>0.91</v>
      </c>
      <c r="E126" t="s">
        <v>3</v>
      </c>
      <c r="F126" t="s">
        <v>3</v>
      </c>
      <c r="G126" t="s">
        <v>9</v>
      </c>
      <c r="H126">
        <v>0</v>
      </c>
      <c r="I126">
        <v>0.04</v>
      </c>
      <c r="J126">
        <v>3.8540000000000001</v>
      </c>
      <c r="K126">
        <v>7.3999999999999996E-2</v>
      </c>
      <c r="L126">
        <f t="shared" si="3"/>
        <v>0</v>
      </c>
      <c r="M126">
        <f t="shared" si="2"/>
        <v>17.328679513998633</v>
      </c>
    </row>
    <row r="127" spans="1:13">
      <c r="A127" s="2"/>
      <c r="B127" s="2"/>
      <c r="E127" t="s">
        <v>3</v>
      </c>
      <c r="F127" t="s">
        <v>3</v>
      </c>
      <c r="G127" t="s">
        <v>33</v>
      </c>
      <c r="H127">
        <v>0</v>
      </c>
      <c r="I127">
        <v>0.04</v>
      </c>
      <c r="J127">
        <v>1.546</v>
      </c>
      <c r="K127">
        <v>9.0999999999999998E-2</v>
      </c>
      <c r="L127">
        <f t="shared" si="3"/>
        <v>0</v>
      </c>
      <c r="M127">
        <f t="shared" si="2"/>
        <v>17.328679513998633</v>
      </c>
    </row>
    <row r="128" spans="1:13">
      <c r="A128" s="2"/>
      <c r="B128" s="2"/>
      <c r="E128" t="s">
        <v>3</v>
      </c>
      <c r="F128" t="s">
        <v>3</v>
      </c>
      <c r="G128" t="s">
        <v>45</v>
      </c>
      <c r="H128">
        <v>0</v>
      </c>
      <c r="I128">
        <v>0.04</v>
      </c>
      <c r="J128">
        <v>3.0710000000000002</v>
      </c>
      <c r="K128">
        <v>6.8000000000000005E-2</v>
      </c>
      <c r="L128">
        <f t="shared" si="3"/>
        <v>0</v>
      </c>
      <c r="M128">
        <f t="shared" si="2"/>
        <v>17.328679513998633</v>
      </c>
    </row>
    <row r="129" spans="1:13">
      <c r="A129" s="3" t="s">
        <v>10</v>
      </c>
      <c r="B129" s="3" t="s">
        <v>37</v>
      </c>
      <c r="C129" s="1">
        <v>43.835000000000001</v>
      </c>
      <c r="D129" s="1">
        <v>0.38</v>
      </c>
      <c r="E129" s="1" t="s">
        <v>3</v>
      </c>
      <c r="F129" s="1" t="s">
        <v>3</v>
      </c>
      <c r="G129" s="1" t="s">
        <v>4</v>
      </c>
      <c r="H129" s="1">
        <v>8.9999999999999993E-3</v>
      </c>
      <c r="I129" s="1" t="s">
        <v>3</v>
      </c>
      <c r="J129" s="1">
        <v>1.573</v>
      </c>
      <c r="K129" s="1">
        <v>0.18099999999999999</v>
      </c>
      <c r="L129" s="1" t="str">
        <f t="shared" si="3"/>
        <v>NA</v>
      </c>
      <c r="M129" s="1" t="str">
        <f t="shared" si="2"/>
        <v>NA</v>
      </c>
    </row>
    <row r="130" spans="1:13">
      <c r="A130" s="3"/>
      <c r="B130" s="3"/>
      <c r="C130" s="1"/>
      <c r="D130" s="1"/>
      <c r="E130" s="1" t="s">
        <v>3</v>
      </c>
      <c r="F130" s="1" t="s">
        <v>3</v>
      </c>
      <c r="G130" s="1" t="s">
        <v>33</v>
      </c>
      <c r="H130" s="1">
        <v>8.9999999999999993E-3</v>
      </c>
      <c r="I130" s="1" t="s">
        <v>3</v>
      </c>
      <c r="J130" s="1">
        <v>0</v>
      </c>
      <c r="K130" s="1">
        <v>0</v>
      </c>
      <c r="L130" s="1" t="str">
        <f t="shared" si="3"/>
        <v>NA</v>
      </c>
      <c r="M130" s="1" t="str">
        <f t="shared" ref="M130:M148" si="4">IF(I130=0,"NA",IF(I130="NA","NA",LN(2)/I130))</f>
        <v>NA</v>
      </c>
    </row>
    <row r="131" spans="1:13">
      <c r="A131" s="3"/>
      <c r="B131" s="3"/>
      <c r="C131" s="1"/>
      <c r="D131" s="1"/>
      <c r="E131" s="1" t="s">
        <v>3</v>
      </c>
      <c r="F131" s="1" t="s">
        <v>3</v>
      </c>
      <c r="G131" s="1" t="s">
        <v>35</v>
      </c>
      <c r="H131" s="1">
        <v>8.9999999999999993E-3</v>
      </c>
      <c r="I131" s="1" t="s">
        <v>3</v>
      </c>
      <c r="J131" s="1">
        <v>0</v>
      </c>
      <c r="K131" s="1">
        <v>0</v>
      </c>
      <c r="L131" s="1" t="str">
        <f t="shared" ref="L131:L148" si="5">IF(I131="NA","NA",IF(I131=0,"NA",ROUND((H131/(2*I131)),3)))</f>
        <v>NA</v>
      </c>
      <c r="M131" s="1" t="str">
        <f t="shared" si="4"/>
        <v>NA</v>
      </c>
    </row>
    <row r="132" spans="1:13">
      <c r="A132" s="3"/>
      <c r="B132" s="3"/>
      <c r="C132" s="1"/>
      <c r="D132" s="1"/>
      <c r="E132" s="1" t="s">
        <v>3</v>
      </c>
      <c r="F132" s="1" t="s">
        <v>3</v>
      </c>
      <c r="G132" s="1" t="s">
        <v>45</v>
      </c>
      <c r="H132" s="1">
        <v>8.9999999999999993E-3</v>
      </c>
      <c r="I132" s="1" t="s">
        <v>3</v>
      </c>
      <c r="J132" s="1">
        <v>0</v>
      </c>
      <c r="K132" s="1">
        <v>0</v>
      </c>
      <c r="L132" s="1" t="str">
        <f t="shared" si="5"/>
        <v>NA</v>
      </c>
      <c r="M132" s="1" t="str">
        <f t="shared" si="4"/>
        <v>NA</v>
      </c>
    </row>
    <row r="133" spans="1:13">
      <c r="A133" s="3"/>
      <c r="B133" s="3"/>
      <c r="C133" s="1"/>
      <c r="D133" s="1"/>
      <c r="E133" s="1" t="s">
        <v>3</v>
      </c>
      <c r="F133" s="1" t="s">
        <v>3</v>
      </c>
      <c r="G133" s="1" t="s">
        <v>44</v>
      </c>
      <c r="H133" s="1">
        <v>8.9999999999999993E-3</v>
      </c>
      <c r="I133" s="1" t="s">
        <v>3</v>
      </c>
      <c r="J133" s="1">
        <v>0</v>
      </c>
      <c r="K133" s="1">
        <v>0</v>
      </c>
      <c r="L133" s="1" t="str">
        <f t="shared" si="5"/>
        <v>NA</v>
      </c>
      <c r="M133" s="1" t="str">
        <f t="shared" si="4"/>
        <v>NA</v>
      </c>
    </row>
    <row r="134" spans="1:13">
      <c r="A134" s="3" t="s">
        <v>10</v>
      </c>
      <c r="B134" s="3" t="s">
        <v>37</v>
      </c>
      <c r="C134" s="1">
        <v>43.835000000000001</v>
      </c>
      <c r="D134" s="1">
        <v>0.38</v>
      </c>
      <c r="E134" s="1" t="s">
        <v>3</v>
      </c>
      <c r="F134" s="1" t="s">
        <v>3</v>
      </c>
      <c r="G134" s="1" t="s">
        <v>4</v>
      </c>
      <c r="H134" s="1">
        <v>8.9999999999999993E-3</v>
      </c>
      <c r="I134" s="1" t="s">
        <v>3</v>
      </c>
      <c r="J134" s="1">
        <v>1.573</v>
      </c>
      <c r="K134" s="1">
        <v>0.18099999999999999</v>
      </c>
      <c r="L134" s="1" t="str">
        <f t="shared" si="5"/>
        <v>NA</v>
      </c>
      <c r="M134" s="1" t="str">
        <f t="shared" si="4"/>
        <v>NA</v>
      </c>
    </row>
    <row r="135" spans="1:13">
      <c r="A135" s="3"/>
      <c r="B135" s="3"/>
      <c r="C135" s="1"/>
      <c r="D135" s="1"/>
      <c r="E135" s="1" t="s">
        <v>3</v>
      </c>
      <c r="F135" s="1" t="s">
        <v>3</v>
      </c>
      <c r="G135" s="1" t="s">
        <v>33</v>
      </c>
      <c r="H135" s="1">
        <v>8.9999999999999993E-3</v>
      </c>
      <c r="I135" s="1" t="s">
        <v>3</v>
      </c>
      <c r="J135" s="1">
        <v>0</v>
      </c>
      <c r="K135" s="1">
        <v>0</v>
      </c>
      <c r="L135" s="1" t="str">
        <f t="shared" si="5"/>
        <v>NA</v>
      </c>
      <c r="M135" s="1" t="str">
        <f t="shared" si="4"/>
        <v>NA</v>
      </c>
    </row>
    <row r="136" spans="1:13">
      <c r="A136" s="3"/>
      <c r="B136" s="3"/>
      <c r="C136" s="1"/>
      <c r="D136" s="1"/>
      <c r="E136" s="1" t="s">
        <v>3</v>
      </c>
      <c r="F136" s="1" t="s">
        <v>3</v>
      </c>
      <c r="G136" s="1" t="s">
        <v>35</v>
      </c>
      <c r="H136" s="1">
        <v>8.9999999999999993E-3</v>
      </c>
      <c r="I136" s="1" t="s">
        <v>3</v>
      </c>
      <c r="J136" s="1">
        <v>0</v>
      </c>
      <c r="K136" s="1">
        <v>0</v>
      </c>
      <c r="L136" s="1" t="str">
        <f t="shared" si="5"/>
        <v>NA</v>
      </c>
      <c r="M136" s="1" t="str">
        <f t="shared" si="4"/>
        <v>NA</v>
      </c>
    </row>
    <row r="137" spans="1:13">
      <c r="A137" s="3"/>
      <c r="B137" s="3"/>
      <c r="C137" s="1"/>
      <c r="D137" s="1"/>
      <c r="E137" s="1" t="s">
        <v>3</v>
      </c>
      <c r="F137" s="1" t="s">
        <v>3</v>
      </c>
      <c r="G137" s="1" t="s">
        <v>45</v>
      </c>
      <c r="H137" s="1">
        <v>8.9999999999999993E-3</v>
      </c>
      <c r="I137" s="1" t="s">
        <v>3</v>
      </c>
      <c r="J137" s="1">
        <v>0</v>
      </c>
      <c r="K137" s="1">
        <v>0</v>
      </c>
      <c r="L137" s="1" t="str">
        <f t="shared" si="5"/>
        <v>NA</v>
      </c>
      <c r="M137" s="1" t="str">
        <f t="shared" si="4"/>
        <v>NA</v>
      </c>
    </row>
    <row r="138" spans="1:13">
      <c r="A138" s="3"/>
      <c r="B138" s="3"/>
      <c r="C138" s="1"/>
      <c r="D138" s="1"/>
      <c r="E138" s="1" t="s">
        <v>3</v>
      </c>
      <c r="F138" s="1" t="s">
        <v>3</v>
      </c>
      <c r="G138" s="1" t="s">
        <v>44</v>
      </c>
      <c r="H138" s="1">
        <v>8.9999999999999993E-3</v>
      </c>
      <c r="I138" s="1" t="s">
        <v>3</v>
      </c>
      <c r="J138" s="1">
        <v>0</v>
      </c>
      <c r="K138" s="1">
        <v>0</v>
      </c>
      <c r="L138" s="1" t="str">
        <f t="shared" si="5"/>
        <v>NA</v>
      </c>
      <c r="M138" s="1" t="str">
        <f t="shared" si="4"/>
        <v>NA</v>
      </c>
    </row>
    <row r="139" spans="1:13">
      <c r="A139" s="3" t="s">
        <v>10</v>
      </c>
      <c r="B139" s="3" t="s">
        <v>39</v>
      </c>
      <c r="C139" s="1">
        <v>46.194000000000003</v>
      </c>
      <c r="D139" s="1">
        <v>0.12</v>
      </c>
      <c r="E139" s="1" t="s">
        <v>3</v>
      </c>
      <c r="F139" s="1" t="s">
        <v>3</v>
      </c>
      <c r="G139" s="1" t="s">
        <v>4</v>
      </c>
      <c r="H139" s="1">
        <v>5.0000000000000001E-3</v>
      </c>
      <c r="I139" s="1">
        <v>0</v>
      </c>
      <c r="J139" s="1">
        <v>1.518</v>
      </c>
      <c r="K139" s="1">
        <v>0.18</v>
      </c>
      <c r="L139" s="1" t="str">
        <f t="shared" si="5"/>
        <v>NA</v>
      </c>
      <c r="M139" s="1" t="str">
        <f t="shared" si="4"/>
        <v>NA</v>
      </c>
    </row>
    <row r="140" spans="1:13">
      <c r="A140" s="3"/>
      <c r="B140" s="3"/>
      <c r="C140" s="1"/>
      <c r="D140" s="1"/>
      <c r="E140" s="1" t="s">
        <v>3</v>
      </c>
      <c r="F140" s="1" t="s">
        <v>3</v>
      </c>
      <c r="G140" s="1" t="s">
        <v>33</v>
      </c>
      <c r="H140" s="1">
        <v>5.0000000000000001E-3</v>
      </c>
      <c r="I140" s="1">
        <v>0</v>
      </c>
      <c r="J140" s="1">
        <v>2.1280000000000001</v>
      </c>
      <c r="K140" s="1">
        <v>0.55600000000000005</v>
      </c>
      <c r="L140" s="1" t="str">
        <f t="shared" si="5"/>
        <v>NA</v>
      </c>
      <c r="M140" s="1" t="str">
        <f t="shared" si="4"/>
        <v>NA</v>
      </c>
    </row>
    <row r="141" spans="1:13">
      <c r="A141" s="3"/>
      <c r="B141" s="3"/>
      <c r="C141" s="1"/>
      <c r="D141" s="1"/>
      <c r="E141" s="1" t="s">
        <v>3</v>
      </c>
      <c r="F141" s="1" t="s">
        <v>3</v>
      </c>
      <c r="G141" s="1" t="s">
        <v>35</v>
      </c>
      <c r="H141" s="1">
        <v>5.0000000000000001E-3</v>
      </c>
      <c r="I141" s="1">
        <v>0</v>
      </c>
      <c r="J141" s="1">
        <v>4.4619999999999997</v>
      </c>
      <c r="K141" s="1">
        <v>0.97799999999999998</v>
      </c>
      <c r="L141" s="1" t="str">
        <f t="shared" si="5"/>
        <v>NA</v>
      </c>
      <c r="M141" s="1" t="str">
        <f t="shared" si="4"/>
        <v>NA</v>
      </c>
    </row>
    <row r="142" spans="1:13">
      <c r="A142" s="3"/>
      <c r="B142" s="3"/>
      <c r="C142" s="1"/>
      <c r="D142" s="1"/>
      <c r="E142" s="1" t="s">
        <v>3</v>
      </c>
      <c r="F142" s="1" t="s">
        <v>3</v>
      </c>
      <c r="G142" s="1" t="s">
        <v>45</v>
      </c>
      <c r="H142" s="1">
        <v>5.0000000000000001E-3</v>
      </c>
      <c r="I142" s="1">
        <v>0</v>
      </c>
      <c r="J142" s="1">
        <v>-1.131</v>
      </c>
      <c r="K142" s="1">
        <v>5.1269999999999998</v>
      </c>
      <c r="L142" s="1" t="str">
        <f t="shared" si="5"/>
        <v>NA</v>
      </c>
      <c r="M142" s="1" t="str">
        <f t="shared" si="4"/>
        <v>NA</v>
      </c>
    </row>
    <row r="143" spans="1:13">
      <c r="A143" s="3"/>
      <c r="B143" s="3"/>
      <c r="C143" s="1"/>
      <c r="D143" s="1"/>
      <c r="E143" s="1" t="s">
        <v>3</v>
      </c>
      <c r="F143" s="1" t="s">
        <v>3</v>
      </c>
      <c r="G143" s="1" t="s">
        <v>44</v>
      </c>
      <c r="H143" s="1">
        <v>5.0000000000000001E-3</v>
      </c>
      <c r="I143" s="1">
        <v>0</v>
      </c>
      <c r="J143" s="1">
        <v>-104.693</v>
      </c>
      <c r="K143" s="1">
        <v>45.267000000000003</v>
      </c>
      <c r="L143" s="1" t="str">
        <f t="shared" si="5"/>
        <v>NA</v>
      </c>
      <c r="M143" s="1" t="str">
        <f t="shared" si="4"/>
        <v>NA</v>
      </c>
    </row>
    <row r="144" spans="1:13">
      <c r="A144" s="3" t="s">
        <v>10</v>
      </c>
      <c r="B144" s="3" t="s">
        <v>38</v>
      </c>
      <c r="C144" s="1">
        <v>46.247999999999998</v>
      </c>
      <c r="D144" s="1">
        <v>0.11</v>
      </c>
      <c r="E144" s="1" t="s">
        <v>3</v>
      </c>
      <c r="F144" s="1" t="s">
        <v>3</v>
      </c>
      <c r="G144" s="1" t="s">
        <v>4</v>
      </c>
      <c r="H144" s="1">
        <v>8.9999999999999993E-3</v>
      </c>
      <c r="I144" s="1">
        <v>0</v>
      </c>
      <c r="J144" s="1">
        <v>1.573</v>
      </c>
      <c r="K144" s="1">
        <v>0.18099999999999999</v>
      </c>
      <c r="L144" s="1" t="str">
        <f t="shared" si="5"/>
        <v>NA</v>
      </c>
      <c r="M144" s="1" t="str">
        <f t="shared" si="4"/>
        <v>NA</v>
      </c>
    </row>
    <row r="145" spans="1:13">
      <c r="A145" s="3"/>
      <c r="B145" s="3"/>
      <c r="C145" s="1"/>
      <c r="D145" s="1"/>
      <c r="E145" s="1" t="s">
        <v>3</v>
      </c>
      <c r="F145" s="1" t="s">
        <v>3</v>
      </c>
      <c r="G145" s="1" t="s">
        <v>33</v>
      </c>
      <c r="H145" s="1">
        <v>8.9999999999999993E-3</v>
      </c>
      <c r="I145" s="1">
        <v>0</v>
      </c>
      <c r="J145" s="1">
        <v>0</v>
      </c>
      <c r="K145" s="1">
        <v>0</v>
      </c>
      <c r="L145" s="1" t="str">
        <f t="shared" si="5"/>
        <v>NA</v>
      </c>
      <c r="M145" s="1" t="str">
        <f t="shared" si="4"/>
        <v>NA</v>
      </c>
    </row>
    <row r="146" spans="1:13">
      <c r="A146" s="3"/>
      <c r="B146" s="3"/>
      <c r="C146" s="1"/>
      <c r="D146" s="1"/>
      <c r="E146" s="1" t="s">
        <v>3</v>
      </c>
      <c r="F146" s="1" t="s">
        <v>3</v>
      </c>
      <c r="G146" s="1" t="s">
        <v>35</v>
      </c>
      <c r="H146" s="1">
        <v>8.9999999999999993E-3</v>
      </c>
      <c r="I146" s="1">
        <v>0</v>
      </c>
      <c r="J146" s="1">
        <v>0</v>
      </c>
      <c r="K146" s="1">
        <v>0</v>
      </c>
      <c r="L146" s="1" t="str">
        <f t="shared" si="5"/>
        <v>NA</v>
      </c>
      <c r="M146" s="1" t="str">
        <f t="shared" si="4"/>
        <v>NA</v>
      </c>
    </row>
    <row r="147" spans="1:13">
      <c r="A147" s="3"/>
      <c r="B147" s="3"/>
      <c r="C147" s="1"/>
      <c r="D147" s="1"/>
      <c r="E147" s="1" t="s">
        <v>3</v>
      </c>
      <c r="F147" s="1" t="s">
        <v>3</v>
      </c>
      <c r="G147" s="1" t="s">
        <v>45</v>
      </c>
      <c r="H147" s="1">
        <v>8.9999999999999993E-3</v>
      </c>
      <c r="I147" s="1">
        <v>0</v>
      </c>
      <c r="J147" s="1">
        <v>0</v>
      </c>
      <c r="K147" s="1">
        <v>0</v>
      </c>
      <c r="L147" s="1" t="str">
        <f t="shared" si="5"/>
        <v>NA</v>
      </c>
      <c r="M147" s="1" t="str">
        <f t="shared" si="4"/>
        <v>NA</v>
      </c>
    </row>
    <row r="148" spans="1:13">
      <c r="A148" s="3"/>
      <c r="B148" s="3"/>
      <c r="C148" s="1"/>
      <c r="D148" s="1"/>
      <c r="E148" s="1" t="s">
        <v>3</v>
      </c>
      <c r="F148" s="1" t="s">
        <v>3</v>
      </c>
      <c r="G148" s="1" t="s">
        <v>44</v>
      </c>
      <c r="H148" s="1">
        <v>8.9999999999999993E-3</v>
      </c>
      <c r="I148" s="1">
        <v>0</v>
      </c>
      <c r="J148" s="1">
        <v>0</v>
      </c>
      <c r="K148" s="1">
        <v>0</v>
      </c>
      <c r="L148" s="1" t="str">
        <f t="shared" si="5"/>
        <v>NA</v>
      </c>
      <c r="M148" s="1" t="str">
        <f t="shared" si="4"/>
        <v>NA</v>
      </c>
    </row>
    <row r="152" spans="1:13">
      <c r="L152">
        <f>MAX(L2:L148)</f>
        <v>0.13200000000000001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showRuler="0" topLeftCell="A80" workbookViewId="0">
      <selection activeCell="L108" sqref="L108"/>
    </sheetView>
  </sheetViews>
  <sheetFormatPr baseColWidth="10" defaultRowHeight="15" x14ac:dyDescent="0"/>
  <sheetData>
    <row r="1" spans="1:13">
      <c r="A1" s="4" t="s">
        <v>0</v>
      </c>
      <c r="B1" s="4" t="s">
        <v>51</v>
      </c>
      <c r="C1" s="4" t="s">
        <v>50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60</v>
      </c>
    </row>
    <row r="2" spans="1:13">
      <c r="A2" s="4" t="s">
        <v>18</v>
      </c>
      <c r="B2" s="4" t="s">
        <v>39</v>
      </c>
      <c r="C2" s="5">
        <v>10.050000000000001</v>
      </c>
      <c r="D2" s="5">
        <v>0.85</v>
      </c>
      <c r="E2" s="5" t="s">
        <v>3</v>
      </c>
      <c r="F2" s="5" t="s">
        <v>3</v>
      </c>
      <c r="G2" s="5" t="s">
        <v>4</v>
      </c>
      <c r="H2" s="5">
        <v>4.0000000000000001E-3</v>
      </c>
      <c r="I2" s="5">
        <v>5.2999999999999999E-2</v>
      </c>
      <c r="J2" s="5">
        <v>1.5669999999999999</v>
      </c>
      <c r="K2" s="5">
        <v>7.4999999999999997E-2</v>
      </c>
      <c r="L2">
        <f>IF(I2="NA","NA",IF(I2=0,"NA",ROUND((H2/(2*I2)),3)))</f>
        <v>3.7999999999999999E-2</v>
      </c>
      <c r="M2">
        <f>IF(I2=0,"NA",IF(I2="NA","NA",LN(2)/I2))</f>
        <v>13.078248689810289</v>
      </c>
    </row>
    <row r="3" spans="1:13">
      <c r="A3" s="4"/>
      <c r="B3" s="4"/>
      <c r="C3" s="5"/>
      <c r="D3" s="5"/>
      <c r="E3" s="5" t="s">
        <v>3</v>
      </c>
      <c r="F3" s="5" t="s">
        <v>3</v>
      </c>
      <c r="G3" s="5" t="s">
        <v>47</v>
      </c>
      <c r="H3" s="5">
        <v>4.0000000000000001E-3</v>
      </c>
      <c r="I3" s="5">
        <v>5.2999999999999999E-2</v>
      </c>
      <c r="J3" s="5">
        <v>0.89500000000000002</v>
      </c>
      <c r="K3" s="5">
        <v>8.1000000000000003E-2</v>
      </c>
      <c r="L3">
        <f t="shared" ref="L3:L66" si="0">IF(I3="NA","NA",IF(I3=0,"NA",ROUND((H3/(2*I3)),3)))</f>
        <v>3.7999999999999999E-2</v>
      </c>
      <c r="M3">
        <f t="shared" ref="M3:M66" si="1">IF(I3=0,"NA",IF(I3="NA","NA",LN(2)/I3))</f>
        <v>13.078248689810289</v>
      </c>
    </row>
    <row r="4" spans="1:13">
      <c r="A4" s="4"/>
      <c r="B4" s="4"/>
      <c r="C4" s="5"/>
      <c r="D4" s="5"/>
      <c r="E4" s="5" t="s">
        <v>3</v>
      </c>
      <c r="F4" s="5" t="s">
        <v>3</v>
      </c>
      <c r="G4" s="5" t="s">
        <v>41</v>
      </c>
      <c r="H4" s="5">
        <v>4.0000000000000001E-3</v>
      </c>
      <c r="I4" s="5">
        <v>5.2999999999999999E-2</v>
      </c>
      <c r="J4" s="5">
        <v>2.4980000000000002</v>
      </c>
      <c r="K4" s="5">
        <v>0.125</v>
      </c>
      <c r="L4">
        <f t="shared" si="0"/>
        <v>3.7999999999999999E-2</v>
      </c>
      <c r="M4">
        <f t="shared" si="1"/>
        <v>13.078248689810289</v>
      </c>
    </row>
    <row r="5" spans="1:13">
      <c r="A5" s="4"/>
      <c r="B5" s="4"/>
      <c r="C5" s="5"/>
      <c r="D5" s="5"/>
      <c r="E5" s="5" t="s">
        <v>3</v>
      </c>
      <c r="F5" s="5" t="s">
        <v>3</v>
      </c>
      <c r="G5" s="5" t="s">
        <v>9</v>
      </c>
      <c r="H5" s="5">
        <v>4.0000000000000001E-3</v>
      </c>
      <c r="I5" s="5">
        <v>5.2999999999999999E-2</v>
      </c>
      <c r="J5" s="5">
        <v>4.03</v>
      </c>
      <c r="K5" s="5">
        <v>0.12</v>
      </c>
      <c r="L5">
        <f t="shared" si="0"/>
        <v>3.7999999999999999E-2</v>
      </c>
      <c r="M5">
        <f t="shared" si="1"/>
        <v>13.078248689810289</v>
      </c>
    </row>
    <row r="6" spans="1:13">
      <c r="A6" s="4"/>
      <c r="B6" s="4"/>
      <c r="C6" s="5"/>
      <c r="D6" s="5"/>
      <c r="E6" s="5" t="s">
        <v>3</v>
      </c>
      <c r="F6" s="5" t="s">
        <v>3</v>
      </c>
      <c r="G6" s="5" t="s">
        <v>40</v>
      </c>
      <c r="H6" s="5">
        <v>4.0000000000000001E-3</v>
      </c>
      <c r="I6" s="5">
        <v>5.2999999999999999E-2</v>
      </c>
      <c r="J6" s="5">
        <v>14.994</v>
      </c>
      <c r="K6" s="5">
        <v>3.0710000000000002</v>
      </c>
      <c r="L6">
        <f t="shared" si="0"/>
        <v>3.7999999999999999E-2</v>
      </c>
      <c r="M6">
        <f t="shared" si="1"/>
        <v>13.078248689810289</v>
      </c>
    </row>
    <row r="7" spans="1:13">
      <c r="A7" s="4" t="s">
        <v>18</v>
      </c>
      <c r="B7" s="4" t="s">
        <v>39</v>
      </c>
      <c r="C7" s="5">
        <v>13.526999999999999</v>
      </c>
      <c r="D7" s="5">
        <v>0.15</v>
      </c>
      <c r="E7" s="5">
        <v>1.5640000000000001</v>
      </c>
      <c r="F7" s="5">
        <v>0.185</v>
      </c>
      <c r="G7" s="5" t="s">
        <v>4</v>
      </c>
      <c r="H7" s="5">
        <v>4.0000000000000001E-3</v>
      </c>
      <c r="I7" s="5">
        <v>5.2999999999999999E-2</v>
      </c>
      <c r="J7" s="5">
        <v>1.5669999999999999</v>
      </c>
      <c r="K7" s="5">
        <v>8.5999999999999993E-2</v>
      </c>
      <c r="L7">
        <f t="shared" si="0"/>
        <v>3.7999999999999999E-2</v>
      </c>
      <c r="M7">
        <f t="shared" si="1"/>
        <v>13.078248689810289</v>
      </c>
    </row>
    <row r="8" spans="1:13">
      <c r="A8" s="4"/>
      <c r="B8" s="4"/>
      <c r="C8" s="5"/>
      <c r="D8" s="5"/>
      <c r="E8" s="5" t="s">
        <v>3</v>
      </c>
      <c r="F8" s="5" t="s">
        <v>3</v>
      </c>
      <c r="G8" s="5" t="s">
        <v>47</v>
      </c>
      <c r="H8" s="5">
        <v>4.0000000000000001E-3</v>
      </c>
      <c r="I8" s="5">
        <v>5.2999999999999999E-2</v>
      </c>
      <c r="J8" s="5">
        <v>0.89100000000000001</v>
      </c>
      <c r="K8" s="5">
        <v>8.2000000000000003E-2</v>
      </c>
      <c r="L8">
        <f t="shared" si="0"/>
        <v>3.7999999999999999E-2</v>
      </c>
      <c r="M8">
        <f t="shared" si="1"/>
        <v>13.078248689810289</v>
      </c>
    </row>
    <row r="9" spans="1:13">
      <c r="A9" s="4"/>
      <c r="B9" s="4"/>
      <c r="C9" s="5"/>
      <c r="D9" s="5"/>
      <c r="E9" s="5" t="s">
        <v>3</v>
      </c>
      <c r="F9" s="5" t="s">
        <v>3</v>
      </c>
      <c r="G9" s="5" t="s">
        <v>41</v>
      </c>
      <c r="H9" s="5">
        <v>4.0000000000000001E-3</v>
      </c>
      <c r="I9" s="5">
        <v>5.2999999999999999E-2</v>
      </c>
      <c r="J9" s="5">
        <v>2.5009999999999999</v>
      </c>
      <c r="K9" s="5">
        <v>0.125</v>
      </c>
      <c r="L9">
        <f t="shared" si="0"/>
        <v>3.7999999999999999E-2</v>
      </c>
      <c r="M9">
        <f t="shared" si="1"/>
        <v>13.078248689810289</v>
      </c>
    </row>
    <row r="10" spans="1:13">
      <c r="A10" s="4"/>
      <c r="B10" s="4"/>
      <c r="C10" s="5"/>
      <c r="D10" s="5"/>
      <c r="E10" s="5" t="s">
        <v>3</v>
      </c>
      <c r="F10" s="5" t="s">
        <v>3</v>
      </c>
      <c r="G10" s="5" t="s">
        <v>9</v>
      </c>
      <c r="H10" s="5">
        <v>4.0000000000000001E-3</v>
      </c>
      <c r="I10" s="5">
        <v>5.2999999999999999E-2</v>
      </c>
      <c r="J10" s="5">
        <v>4.0359999999999996</v>
      </c>
      <c r="K10" s="5">
        <v>0.12</v>
      </c>
      <c r="L10">
        <f t="shared" si="0"/>
        <v>3.7999999999999999E-2</v>
      </c>
      <c r="M10">
        <f t="shared" si="1"/>
        <v>13.078248689810289</v>
      </c>
    </row>
    <row r="11" spans="1:13">
      <c r="A11" s="4"/>
      <c r="B11" s="4"/>
      <c r="C11" s="5"/>
      <c r="D11" s="5"/>
      <c r="E11" s="5" t="s">
        <v>3</v>
      </c>
      <c r="F11" s="5" t="s">
        <v>3</v>
      </c>
      <c r="G11" s="5" t="s">
        <v>40</v>
      </c>
      <c r="H11" s="5">
        <v>4.0000000000000001E-3</v>
      </c>
      <c r="I11" s="5">
        <v>5.2999999999999999E-2</v>
      </c>
      <c r="J11" s="5">
        <v>15.093</v>
      </c>
      <c r="K11" s="5">
        <v>3.097</v>
      </c>
      <c r="L11">
        <f t="shared" si="0"/>
        <v>3.7999999999999999E-2</v>
      </c>
      <c r="M11">
        <f t="shared" si="1"/>
        <v>13.078248689810289</v>
      </c>
    </row>
    <row r="12" spans="1:13">
      <c r="A12" s="8" t="s">
        <v>23</v>
      </c>
      <c r="B12" s="8" t="s">
        <v>39</v>
      </c>
      <c r="C12" s="9">
        <v>13.523</v>
      </c>
      <c r="D12" s="9">
        <v>0.84</v>
      </c>
      <c r="E12" s="9" t="s">
        <v>3</v>
      </c>
      <c r="F12" s="9" t="s">
        <v>3</v>
      </c>
      <c r="G12" s="9" t="s">
        <v>4</v>
      </c>
      <c r="H12" s="9">
        <v>6.4000000000000001E-2</v>
      </c>
      <c r="I12" s="9">
        <v>0.14799999999999999</v>
      </c>
      <c r="J12" s="9">
        <v>1.4830000000000001</v>
      </c>
      <c r="K12" s="9">
        <v>6.6000000000000003E-2</v>
      </c>
      <c r="L12" s="1">
        <f t="shared" si="0"/>
        <v>0.216</v>
      </c>
      <c r="M12" s="1">
        <f t="shared" si="1"/>
        <v>4.6834268956753062</v>
      </c>
    </row>
    <row r="13" spans="1:13">
      <c r="A13" s="8"/>
      <c r="B13" s="8"/>
      <c r="C13" s="9"/>
      <c r="D13" s="9"/>
      <c r="E13" s="9" t="s">
        <v>3</v>
      </c>
      <c r="F13" s="9" t="s">
        <v>3</v>
      </c>
      <c r="G13" s="9" t="s">
        <v>47</v>
      </c>
      <c r="H13" s="9">
        <v>6.4000000000000001E-2</v>
      </c>
      <c r="I13" s="9">
        <v>0.14799999999999999</v>
      </c>
      <c r="J13" s="9">
        <v>0.878</v>
      </c>
      <c r="K13" s="9">
        <v>7.6999999999999999E-2</v>
      </c>
      <c r="L13" s="1">
        <f t="shared" si="0"/>
        <v>0.216</v>
      </c>
      <c r="M13" s="1">
        <f t="shared" si="1"/>
        <v>4.6834268956753062</v>
      </c>
    </row>
    <row r="14" spans="1:13">
      <c r="A14" s="8"/>
      <c r="B14" s="8"/>
      <c r="C14" s="9"/>
      <c r="D14" s="9"/>
      <c r="E14" s="9" t="s">
        <v>3</v>
      </c>
      <c r="F14" s="9" t="s">
        <v>3</v>
      </c>
      <c r="G14" s="9" t="s">
        <v>46</v>
      </c>
      <c r="H14" s="9">
        <v>6.4000000000000001E-2</v>
      </c>
      <c r="I14" s="9">
        <v>0.14799999999999999</v>
      </c>
      <c r="J14" s="9">
        <v>2.2789999999999999</v>
      </c>
      <c r="K14" s="9">
        <v>0.123</v>
      </c>
      <c r="L14" s="1">
        <f t="shared" si="0"/>
        <v>0.216</v>
      </c>
      <c r="M14" s="1">
        <f t="shared" si="1"/>
        <v>4.6834268956753062</v>
      </c>
    </row>
    <row r="15" spans="1:13">
      <c r="A15" s="8"/>
      <c r="B15" s="8"/>
      <c r="C15" s="9"/>
      <c r="D15" s="9"/>
      <c r="E15" s="9" t="s">
        <v>3</v>
      </c>
      <c r="F15" s="9" t="s">
        <v>3</v>
      </c>
      <c r="G15" s="9" t="s">
        <v>33</v>
      </c>
      <c r="H15" s="9">
        <v>6.4000000000000001E-2</v>
      </c>
      <c r="I15" s="9">
        <v>0.14799999999999999</v>
      </c>
      <c r="J15" s="9">
        <v>3.5979999999999999</v>
      </c>
      <c r="K15" s="9">
        <v>8.2000000000000003E-2</v>
      </c>
      <c r="L15" s="1">
        <f t="shared" si="0"/>
        <v>0.216</v>
      </c>
      <c r="M15" s="1">
        <f t="shared" si="1"/>
        <v>4.6834268956753062</v>
      </c>
    </row>
    <row r="16" spans="1:13">
      <c r="A16" s="8"/>
      <c r="B16" s="8"/>
      <c r="C16" s="9"/>
      <c r="D16" s="9"/>
      <c r="E16" s="9" t="s">
        <v>3</v>
      </c>
      <c r="F16" s="9" t="s">
        <v>3</v>
      </c>
      <c r="G16" s="9" t="s">
        <v>21</v>
      </c>
      <c r="H16" s="9">
        <v>6.4000000000000001E-2</v>
      </c>
      <c r="I16" s="9">
        <v>0.14799999999999999</v>
      </c>
      <c r="J16" s="9">
        <v>-1.7270000000000001</v>
      </c>
      <c r="K16" s="9">
        <v>0.58299999999999996</v>
      </c>
      <c r="L16" s="1">
        <f t="shared" si="0"/>
        <v>0.216</v>
      </c>
      <c r="M16" s="1">
        <f t="shared" si="1"/>
        <v>4.6834268956753062</v>
      </c>
    </row>
    <row r="17" spans="1:13">
      <c r="A17" s="8" t="s">
        <v>23</v>
      </c>
      <c r="B17" s="8" t="s">
        <v>39</v>
      </c>
      <c r="C17" s="9">
        <v>16.841999999999999</v>
      </c>
      <c r="D17" s="9">
        <v>0.16</v>
      </c>
      <c r="E17" s="9">
        <v>1.5640000000000001</v>
      </c>
      <c r="F17" s="9">
        <v>0.193</v>
      </c>
      <c r="G17" s="9" t="s">
        <v>4</v>
      </c>
      <c r="H17" s="9">
        <v>6.6000000000000003E-2</v>
      </c>
      <c r="I17" s="9">
        <v>0.15</v>
      </c>
      <c r="J17" s="9">
        <v>1.47</v>
      </c>
      <c r="K17" s="9">
        <v>7.1999999999999995E-2</v>
      </c>
      <c r="L17" s="1">
        <f t="shared" si="0"/>
        <v>0.22</v>
      </c>
      <c r="M17" s="1">
        <f t="shared" si="1"/>
        <v>4.6209812037329687</v>
      </c>
    </row>
    <row r="18" spans="1:13">
      <c r="A18" s="8"/>
      <c r="B18" s="8"/>
      <c r="C18" s="9"/>
      <c r="D18" s="9"/>
      <c r="E18" s="9" t="s">
        <v>3</v>
      </c>
      <c r="F18" s="9" t="s">
        <v>3</v>
      </c>
      <c r="G18" s="9" t="s">
        <v>47</v>
      </c>
      <c r="H18" s="9">
        <v>6.6000000000000003E-2</v>
      </c>
      <c r="I18" s="9">
        <v>0.15</v>
      </c>
      <c r="J18" s="9">
        <v>0.878</v>
      </c>
      <c r="K18" s="9">
        <v>7.6999999999999999E-2</v>
      </c>
      <c r="L18" s="1">
        <f t="shared" si="0"/>
        <v>0.22</v>
      </c>
      <c r="M18" s="1">
        <f t="shared" si="1"/>
        <v>4.6209812037329687</v>
      </c>
    </row>
    <row r="19" spans="1:13">
      <c r="A19" s="8"/>
      <c r="B19" s="8"/>
      <c r="C19" s="9"/>
      <c r="D19" s="9"/>
      <c r="E19" s="9" t="s">
        <v>3</v>
      </c>
      <c r="F19" s="9" t="s">
        <v>3</v>
      </c>
      <c r="G19" s="9" t="s">
        <v>46</v>
      </c>
      <c r="H19" s="9">
        <v>6.6000000000000003E-2</v>
      </c>
      <c r="I19" s="9">
        <v>0.15</v>
      </c>
      <c r="J19" s="9">
        <v>2.278</v>
      </c>
      <c r="K19" s="9">
        <v>0.124</v>
      </c>
      <c r="L19" s="1">
        <f t="shared" si="0"/>
        <v>0.22</v>
      </c>
      <c r="M19" s="1">
        <f t="shared" si="1"/>
        <v>4.6209812037329687</v>
      </c>
    </row>
    <row r="20" spans="1:13">
      <c r="A20" s="8"/>
      <c r="B20" s="8"/>
      <c r="C20" s="9"/>
      <c r="D20" s="9"/>
      <c r="E20" s="9" t="s">
        <v>3</v>
      </c>
      <c r="F20" s="9" t="s">
        <v>3</v>
      </c>
      <c r="G20" s="9" t="s">
        <v>33</v>
      </c>
      <c r="H20" s="9">
        <v>6.6000000000000003E-2</v>
      </c>
      <c r="I20" s="9">
        <v>0.15</v>
      </c>
      <c r="J20" s="9">
        <v>3.5960000000000001</v>
      </c>
      <c r="K20" s="9">
        <v>8.2000000000000003E-2</v>
      </c>
      <c r="L20" s="1">
        <f t="shared" si="0"/>
        <v>0.22</v>
      </c>
      <c r="M20" s="1">
        <f t="shared" si="1"/>
        <v>4.6209812037329687</v>
      </c>
    </row>
    <row r="21" spans="1:13">
      <c r="A21" s="8"/>
      <c r="B21" s="8"/>
      <c r="C21" s="9"/>
      <c r="D21" s="9"/>
      <c r="E21" s="9" t="s">
        <v>3</v>
      </c>
      <c r="F21" s="9" t="s">
        <v>3</v>
      </c>
      <c r="G21" s="9" t="s">
        <v>21</v>
      </c>
      <c r="H21" s="9">
        <v>6.6000000000000003E-2</v>
      </c>
      <c r="I21" s="9">
        <v>0.15</v>
      </c>
      <c r="J21" s="9">
        <v>-1.694</v>
      </c>
      <c r="K21" s="9">
        <v>0.57799999999999996</v>
      </c>
      <c r="L21" s="1">
        <f t="shared" si="0"/>
        <v>0.22</v>
      </c>
      <c r="M21" s="1">
        <f t="shared" si="1"/>
        <v>4.6209812037329687</v>
      </c>
    </row>
    <row r="22" spans="1:13">
      <c r="A22" s="4" t="s">
        <v>32</v>
      </c>
      <c r="B22" s="4" t="s">
        <v>39</v>
      </c>
      <c r="C22" s="5">
        <v>15.145</v>
      </c>
      <c r="D22" s="5">
        <v>0.84</v>
      </c>
      <c r="E22" s="5" t="s">
        <v>3</v>
      </c>
      <c r="F22" s="5" t="s">
        <v>3</v>
      </c>
      <c r="G22" s="5" t="s">
        <v>4</v>
      </c>
      <c r="H22" s="5">
        <v>4.2000000000000003E-2</v>
      </c>
      <c r="I22" s="5">
        <v>0.14199999999999999</v>
      </c>
      <c r="J22" s="5">
        <v>1.4910000000000001</v>
      </c>
      <c r="K22" s="5">
        <v>6.8000000000000005E-2</v>
      </c>
      <c r="L22">
        <f t="shared" si="0"/>
        <v>0.14799999999999999</v>
      </c>
      <c r="M22">
        <f t="shared" si="1"/>
        <v>4.8813181729573616</v>
      </c>
    </row>
    <row r="23" spans="1:13">
      <c r="A23" s="4"/>
      <c r="B23" s="4"/>
      <c r="C23" s="5"/>
      <c r="D23" s="5"/>
      <c r="E23" s="5" t="s">
        <v>3</v>
      </c>
      <c r="F23" s="5" t="s">
        <v>3</v>
      </c>
      <c r="G23" s="5" t="s">
        <v>48</v>
      </c>
      <c r="H23" s="5">
        <v>4.2000000000000003E-2</v>
      </c>
      <c r="I23" s="5">
        <v>0.14199999999999999</v>
      </c>
      <c r="J23" s="5">
        <v>0.88100000000000001</v>
      </c>
      <c r="K23" s="5">
        <v>7.9000000000000001E-2</v>
      </c>
      <c r="L23">
        <f t="shared" si="0"/>
        <v>0.14799999999999999</v>
      </c>
      <c r="M23">
        <f t="shared" si="1"/>
        <v>4.8813181729573616</v>
      </c>
    </row>
    <row r="24" spans="1:13">
      <c r="A24" s="4"/>
      <c r="B24" s="4"/>
      <c r="C24" s="5"/>
      <c r="D24" s="5"/>
      <c r="E24" s="5" t="s">
        <v>3</v>
      </c>
      <c r="F24" s="5" t="s">
        <v>3</v>
      </c>
      <c r="G24" s="5" t="s">
        <v>41</v>
      </c>
      <c r="H24" s="5">
        <v>4.2000000000000003E-2</v>
      </c>
      <c r="I24" s="5">
        <v>0.14199999999999999</v>
      </c>
      <c r="J24" s="5">
        <v>2.399</v>
      </c>
      <c r="K24" s="5">
        <v>0.128</v>
      </c>
      <c r="L24">
        <f t="shared" si="0"/>
        <v>0.14799999999999999</v>
      </c>
      <c r="M24">
        <f t="shared" si="1"/>
        <v>4.8813181729573616</v>
      </c>
    </row>
    <row r="25" spans="1:13">
      <c r="A25" s="4"/>
      <c r="B25" s="4"/>
      <c r="C25" s="5"/>
      <c r="D25" s="5"/>
      <c r="E25" s="5" t="s">
        <v>3</v>
      </c>
      <c r="F25" s="5" t="s">
        <v>3</v>
      </c>
      <c r="G25" s="5" t="s">
        <v>35</v>
      </c>
      <c r="H25" s="5">
        <v>4.2000000000000003E-2</v>
      </c>
      <c r="I25" s="5">
        <v>0.14199999999999999</v>
      </c>
      <c r="J25" s="5">
        <v>3.6320000000000001</v>
      </c>
      <c r="K25" s="5">
        <v>8.6999999999999994E-2</v>
      </c>
      <c r="L25">
        <f t="shared" si="0"/>
        <v>0.14799999999999999</v>
      </c>
      <c r="M25">
        <f t="shared" si="1"/>
        <v>4.8813181729573616</v>
      </c>
    </row>
    <row r="26" spans="1:13">
      <c r="A26" s="4"/>
      <c r="B26" s="4"/>
      <c r="C26" s="5"/>
      <c r="D26" s="5"/>
      <c r="E26" s="5" t="s">
        <v>3</v>
      </c>
      <c r="F26" s="5" t="s">
        <v>3</v>
      </c>
      <c r="G26" s="5" t="s">
        <v>21</v>
      </c>
      <c r="H26" s="5">
        <v>4.2000000000000003E-2</v>
      </c>
      <c r="I26" s="5">
        <v>0.14199999999999999</v>
      </c>
      <c r="J26" s="5">
        <v>-3.6549999999999998</v>
      </c>
      <c r="K26" s="5">
        <v>0.84</v>
      </c>
      <c r="L26">
        <f t="shared" si="0"/>
        <v>0.14799999999999999</v>
      </c>
      <c r="M26">
        <f t="shared" si="1"/>
        <v>4.8813181729573616</v>
      </c>
    </row>
    <row r="27" spans="1:13">
      <c r="A27" s="4" t="s">
        <v>32</v>
      </c>
      <c r="B27" s="4" t="s">
        <v>39</v>
      </c>
      <c r="C27" s="5">
        <v>18.509</v>
      </c>
      <c r="D27" s="5">
        <v>0.16</v>
      </c>
      <c r="E27" s="5">
        <v>1.5620000000000001</v>
      </c>
      <c r="F27" s="5">
        <v>0.192</v>
      </c>
      <c r="G27" s="5" t="s">
        <v>4</v>
      </c>
      <c r="H27" s="5">
        <v>4.2999999999999997E-2</v>
      </c>
      <c r="I27" s="5">
        <v>0.14499999999999999</v>
      </c>
      <c r="J27" s="5">
        <v>1.478</v>
      </c>
      <c r="K27" s="5">
        <v>7.4999999999999997E-2</v>
      </c>
      <c r="L27">
        <f t="shared" si="0"/>
        <v>0.14799999999999999</v>
      </c>
      <c r="M27">
        <f t="shared" si="1"/>
        <v>4.7803253831720367</v>
      </c>
    </row>
    <row r="28" spans="1:13">
      <c r="A28" s="4"/>
      <c r="B28" s="4"/>
      <c r="C28" s="5"/>
      <c r="D28" s="5"/>
      <c r="E28" s="5" t="s">
        <v>3</v>
      </c>
      <c r="F28" s="5" t="s">
        <v>3</v>
      </c>
      <c r="G28" s="5" t="s">
        <v>48</v>
      </c>
      <c r="H28" s="5">
        <v>4.2999999999999997E-2</v>
      </c>
      <c r="I28" s="5">
        <v>0.14499999999999999</v>
      </c>
      <c r="J28" s="5">
        <v>0.88100000000000001</v>
      </c>
      <c r="K28" s="5">
        <v>7.8E-2</v>
      </c>
      <c r="L28">
        <f t="shared" si="0"/>
        <v>0.14799999999999999</v>
      </c>
      <c r="M28">
        <f t="shared" si="1"/>
        <v>4.7803253831720367</v>
      </c>
    </row>
    <row r="29" spans="1:13">
      <c r="A29" s="4"/>
      <c r="B29" s="4"/>
      <c r="C29" s="5"/>
      <c r="D29" s="5"/>
      <c r="E29" s="5" t="s">
        <v>3</v>
      </c>
      <c r="F29" s="5" t="s">
        <v>3</v>
      </c>
      <c r="G29" s="5" t="s">
        <v>41</v>
      </c>
      <c r="H29" s="5">
        <v>4.2999999999999997E-2</v>
      </c>
      <c r="I29" s="5">
        <v>0.14499999999999999</v>
      </c>
      <c r="J29" s="5">
        <v>2.3969999999999998</v>
      </c>
      <c r="K29" s="5">
        <v>0.128</v>
      </c>
      <c r="L29">
        <f t="shared" si="0"/>
        <v>0.14799999999999999</v>
      </c>
      <c r="M29">
        <f t="shared" si="1"/>
        <v>4.7803253831720367</v>
      </c>
    </row>
    <row r="30" spans="1:13">
      <c r="A30" s="4"/>
      <c r="B30" s="4"/>
      <c r="C30" s="5"/>
      <c r="D30" s="5"/>
      <c r="E30" s="5" t="s">
        <v>3</v>
      </c>
      <c r="F30" s="5" t="s">
        <v>3</v>
      </c>
      <c r="G30" s="5" t="s">
        <v>35</v>
      </c>
      <c r="H30" s="5">
        <v>4.2999999999999997E-2</v>
      </c>
      <c r="I30" s="5">
        <v>0.14499999999999999</v>
      </c>
      <c r="J30" s="5">
        <v>3.629</v>
      </c>
      <c r="K30" s="5">
        <v>8.5999999999999993E-2</v>
      </c>
      <c r="L30">
        <f t="shared" si="0"/>
        <v>0.14799999999999999</v>
      </c>
      <c r="M30">
        <f t="shared" si="1"/>
        <v>4.7803253831720367</v>
      </c>
    </row>
    <row r="31" spans="1:13">
      <c r="A31" s="4"/>
      <c r="B31" s="4"/>
      <c r="C31" s="5"/>
      <c r="D31" s="5"/>
      <c r="E31" s="5" t="s">
        <v>3</v>
      </c>
      <c r="F31" s="5" t="s">
        <v>3</v>
      </c>
      <c r="G31" s="5" t="s">
        <v>21</v>
      </c>
      <c r="H31" s="5">
        <v>4.2999999999999997E-2</v>
      </c>
      <c r="I31" s="5">
        <v>0.14499999999999999</v>
      </c>
      <c r="J31" s="5">
        <v>-3.544</v>
      </c>
      <c r="K31" s="5">
        <v>0.82399999999999995</v>
      </c>
      <c r="L31">
        <f t="shared" si="0"/>
        <v>0.14799999999999999</v>
      </c>
      <c r="M31">
        <f t="shared" si="1"/>
        <v>4.7803253831720367</v>
      </c>
    </row>
    <row r="32" spans="1:13">
      <c r="A32" s="8" t="s">
        <v>20</v>
      </c>
      <c r="B32" s="8" t="s">
        <v>39</v>
      </c>
      <c r="C32" s="9">
        <v>13.393000000000001</v>
      </c>
      <c r="D32" s="9">
        <v>0.85</v>
      </c>
      <c r="E32" s="9" t="s">
        <v>3</v>
      </c>
      <c r="F32" s="9" t="s">
        <v>3</v>
      </c>
      <c r="G32" s="9" t="s">
        <v>4</v>
      </c>
      <c r="H32" s="9">
        <v>8.9999999999999993E-3</v>
      </c>
      <c r="I32" s="9">
        <v>8.5000000000000006E-2</v>
      </c>
      <c r="J32" s="9">
        <v>1.524</v>
      </c>
      <c r="K32" s="9">
        <v>6.9000000000000006E-2</v>
      </c>
      <c r="L32" s="1">
        <f t="shared" si="0"/>
        <v>5.2999999999999999E-2</v>
      </c>
      <c r="M32" s="1">
        <f t="shared" si="1"/>
        <v>8.1546727124699441</v>
      </c>
    </row>
    <row r="33" spans="1:13">
      <c r="A33" s="8"/>
      <c r="B33" s="8"/>
      <c r="C33" s="9"/>
      <c r="D33" s="9"/>
      <c r="E33" s="9" t="s">
        <v>3</v>
      </c>
      <c r="F33" s="9" t="s">
        <v>3</v>
      </c>
      <c r="G33" s="9" t="s">
        <v>47</v>
      </c>
      <c r="H33" s="9">
        <v>8.9999999999999993E-3</v>
      </c>
      <c r="I33" s="9">
        <v>8.5000000000000006E-2</v>
      </c>
      <c r="J33" s="9">
        <v>0.87</v>
      </c>
      <c r="K33" s="9">
        <v>8.2000000000000003E-2</v>
      </c>
      <c r="L33" s="1">
        <f t="shared" si="0"/>
        <v>5.2999999999999999E-2</v>
      </c>
      <c r="M33" s="1">
        <f t="shared" si="1"/>
        <v>8.1546727124699441</v>
      </c>
    </row>
    <row r="34" spans="1:13">
      <c r="A34" s="8"/>
      <c r="B34" s="8"/>
      <c r="C34" s="9"/>
      <c r="D34" s="9"/>
      <c r="E34" s="9" t="s">
        <v>3</v>
      </c>
      <c r="F34" s="9" t="s">
        <v>3</v>
      </c>
      <c r="G34" s="9" t="s">
        <v>44</v>
      </c>
      <c r="H34" s="9">
        <v>8.9999999999999993E-3</v>
      </c>
      <c r="I34" s="9">
        <v>8.5000000000000006E-2</v>
      </c>
      <c r="J34" s="9">
        <v>2.3540000000000001</v>
      </c>
      <c r="K34" s="9">
        <v>0.114</v>
      </c>
      <c r="L34" s="1">
        <f t="shared" si="0"/>
        <v>5.2999999999999999E-2</v>
      </c>
      <c r="M34" s="1">
        <f t="shared" si="1"/>
        <v>8.1546727124699441</v>
      </c>
    </row>
    <row r="35" spans="1:13">
      <c r="A35" s="8"/>
      <c r="B35" s="8"/>
      <c r="C35" s="9"/>
      <c r="D35" s="9"/>
      <c r="E35" s="9" t="s">
        <v>3</v>
      </c>
      <c r="F35" s="9" t="s">
        <v>3</v>
      </c>
      <c r="G35" s="9" t="s">
        <v>33</v>
      </c>
      <c r="H35" s="9">
        <v>8.9999999999999993E-3</v>
      </c>
      <c r="I35" s="9">
        <v>8.5000000000000006E-2</v>
      </c>
      <c r="J35" s="9">
        <v>3.7429999999999999</v>
      </c>
      <c r="K35" s="9">
        <v>0.104</v>
      </c>
      <c r="L35" s="1">
        <f t="shared" si="0"/>
        <v>5.2999999999999999E-2</v>
      </c>
      <c r="M35" s="1">
        <f t="shared" si="1"/>
        <v>8.1546727124699441</v>
      </c>
    </row>
    <row r="36" spans="1:13">
      <c r="A36" s="8"/>
      <c r="B36" s="8"/>
      <c r="C36" s="9"/>
      <c r="D36" s="9"/>
      <c r="E36" s="9" t="s">
        <v>3</v>
      </c>
      <c r="F36" s="9" t="s">
        <v>3</v>
      </c>
      <c r="G36" s="9" t="s">
        <v>36</v>
      </c>
      <c r="H36" s="9">
        <v>8.9999999999999993E-3</v>
      </c>
      <c r="I36" s="9">
        <v>8.5000000000000006E-2</v>
      </c>
      <c r="J36" s="9">
        <v>8.1980000000000004</v>
      </c>
      <c r="K36" s="9">
        <v>1.8029999999999999</v>
      </c>
      <c r="L36" s="1">
        <f t="shared" si="0"/>
        <v>5.2999999999999999E-2</v>
      </c>
      <c r="M36" s="1">
        <f t="shared" si="1"/>
        <v>8.1546727124699441</v>
      </c>
    </row>
    <row r="37" spans="1:13">
      <c r="A37" s="8" t="s">
        <v>20</v>
      </c>
      <c r="B37" s="8" t="s">
        <v>39</v>
      </c>
      <c r="C37" s="9">
        <v>16.93</v>
      </c>
      <c r="D37" s="9">
        <v>0.15</v>
      </c>
      <c r="E37" s="9">
        <v>1.5629999999999999</v>
      </c>
      <c r="F37" s="9">
        <v>0.18</v>
      </c>
      <c r="G37" s="9" t="s">
        <v>4</v>
      </c>
      <c r="H37" s="9">
        <v>8.0000000000000002E-3</v>
      </c>
      <c r="I37" s="9">
        <v>8.3000000000000004E-2</v>
      </c>
      <c r="J37" s="9">
        <v>1.516</v>
      </c>
      <c r="K37" s="9">
        <v>7.6999999999999999E-2</v>
      </c>
      <c r="L37" s="1">
        <f t="shared" si="0"/>
        <v>4.8000000000000001E-2</v>
      </c>
      <c r="M37" s="1">
        <f t="shared" si="1"/>
        <v>8.3511708501198214</v>
      </c>
    </row>
    <row r="38" spans="1:13">
      <c r="A38" s="8"/>
      <c r="B38" s="8"/>
      <c r="C38" s="9"/>
      <c r="D38" s="9"/>
      <c r="E38" s="9" t="s">
        <v>3</v>
      </c>
      <c r="F38" s="9" t="s">
        <v>3</v>
      </c>
      <c r="G38" s="9" t="s">
        <v>47</v>
      </c>
      <c r="H38" s="9">
        <v>8.0000000000000002E-3</v>
      </c>
      <c r="I38" s="9">
        <v>8.3000000000000004E-2</v>
      </c>
      <c r="J38" s="9">
        <v>0.86799999999999999</v>
      </c>
      <c r="K38" s="9">
        <v>8.2000000000000003E-2</v>
      </c>
      <c r="L38" s="1">
        <f t="shared" si="0"/>
        <v>4.8000000000000001E-2</v>
      </c>
      <c r="M38" s="1">
        <f t="shared" si="1"/>
        <v>8.3511708501198214</v>
      </c>
    </row>
    <row r="39" spans="1:13">
      <c r="A39" s="8"/>
      <c r="B39" s="8"/>
      <c r="C39" s="9"/>
      <c r="D39" s="9"/>
      <c r="E39" s="9" t="s">
        <v>3</v>
      </c>
      <c r="F39" s="9" t="s">
        <v>3</v>
      </c>
      <c r="G39" s="9" t="s">
        <v>44</v>
      </c>
      <c r="H39" s="9">
        <v>8.0000000000000002E-3</v>
      </c>
      <c r="I39" s="9">
        <v>8.3000000000000004E-2</v>
      </c>
      <c r="J39" s="9">
        <v>2.36</v>
      </c>
      <c r="K39" s="9">
        <v>0.114</v>
      </c>
      <c r="L39" s="1">
        <f t="shared" si="0"/>
        <v>4.8000000000000001E-2</v>
      </c>
      <c r="M39" s="1">
        <f t="shared" si="1"/>
        <v>8.3511708501198214</v>
      </c>
    </row>
    <row r="40" spans="1:13">
      <c r="A40" s="8"/>
      <c r="B40" s="8"/>
      <c r="C40" s="9"/>
      <c r="D40" s="9"/>
      <c r="E40" s="9" t="s">
        <v>3</v>
      </c>
      <c r="F40" s="9" t="s">
        <v>3</v>
      </c>
      <c r="G40" s="9" t="s">
        <v>33</v>
      </c>
      <c r="H40" s="9">
        <v>8.0000000000000002E-3</v>
      </c>
      <c r="I40" s="9">
        <v>8.3000000000000004E-2</v>
      </c>
      <c r="J40" s="9">
        <v>3.7530000000000001</v>
      </c>
      <c r="K40" s="9">
        <v>0.106</v>
      </c>
      <c r="L40" s="1">
        <f t="shared" si="0"/>
        <v>4.8000000000000001E-2</v>
      </c>
      <c r="M40" s="1">
        <f t="shared" si="1"/>
        <v>8.3511708501198214</v>
      </c>
    </row>
    <row r="41" spans="1:13">
      <c r="A41" s="4"/>
      <c r="B41" s="4"/>
      <c r="C41" s="5"/>
      <c r="D41" s="5"/>
      <c r="E41" s="5" t="s">
        <v>3</v>
      </c>
      <c r="F41" s="5" t="s">
        <v>3</v>
      </c>
      <c r="G41" s="5" t="s">
        <v>36</v>
      </c>
      <c r="H41" s="5">
        <v>8.0000000000000002E-3</v>
      </c>
      <c r="I41" s="5">
        <v>8.3000000000000004E-2</v>
      </c>
      <c r="J41" s="5">
        <v>8.4359999999999999</v>
      </c>
      <c r="K41" s="5">
        <v>1.8480000000000001</v>
      </c>
      <c r="L41">
        <f t="shared" si="0"/>
        <v>4.8000000000000001E-2</v>
      </c>
      <c r="M41">
        <f t="shared" si="1"/>
        <v>8.3511708501198214</v>
      </c>
    </row>
    <row r="42" spans="1:13">
      <c r="A42" s="4" t="s">
        <v>1</v>
      </c>
      <c r="B42" s="4" t="s">
        <v>39</v>
      </c>
      <c r="C42" s="5">
        <v>14.494999999999999</v>
      </c>
      <c r="D42" s="5">
        <v>0.82</v>
      </c>
      <c r="E42" s="5" t="s">
        <v>3</v>
      </c>
      <c r="F42" s="5" t="s">
        <v>3</v>
      </c>
      <c r="G42" s="5" t="s">
        <v>4</v>
      </c>
      <c r="H42" s="5">
        <v>3.5000000000000003E-2</v>
      </c>
      <c r="I42" s="5">
        <v>0.10199999999999999</v>
      </c>
      <c r="J42" s="5">
        <v>1.5</v>
      </c>
      <c r="K42" s="5">
        <v>6.8000000000000005E-2</v>
      </c>
      <c r="L42">
        <f t="shared" si="0"/>
        <v>0.17199999999999999</v>
      </c>
      <c r="M42">
        <f t="shared" si="1"/>
        <v>6.7955605937249546</v>
      </c>
    </row>
    <row r="43" spans="1:13">
      <c r="A43" s="4"/>
      <c r="B43" s="4"/>
      <c r="C43" s="5"/>
      <c r="D43" s="5"/>
      <c r="E43" s="5" t="s">
        <v>3</v>
      </c>
      <c r="F43" s="5" t="s">
        <v>3</v>
      </c>
      <c r="G43" s="5" t="s">
        <v>48</v>
      </c>
      <c r="H43" s="5">
        <v>3.5000000000000003E-2</v>
      </c>
      <c r="I43" s="5">
        <v>0.10199999999999999</v>
      </c>
      <c r="J43" s="5">
        <v>0.88400000000000001</v>
      </c>
      <c r="K43" s="5">
        <v>0.08</v>
      </c>
      <c r="L43">
        <f t="shared" si="0"/>
        <v>0.17199999999999999</v>
      </c>
      <c r="M43">
        <f t="shared" si="1"/>
        <v>6.7955605937249546</v>
      </c>
    </row>
    <row r="44" spans="1:13">
      <c r="A44" s="4"/>
      <c r="B44" s="4"/>
      <c r="C44" s="5"/>
      <c r="D44" s="5"/>
      <c r="E44" s="5" t="s">
        <v>3</v>
      </c>
      <c r="F44" s="5" t="s">
        <v>3</v>
      </c>
      <c r="G44" s="5" t="s">
        <v>46</v>
      </c>
      <c r="H44" s="5">
        <v>3.5000000000000003E-2</v>
      </c>
      <c r="I44" s="5">
        <v>0.10199999999999999</v>
      </c>
      <c r="J44" s="5">
        <v>2.3069999999999999</v>
      </c>
      <c r="K44" s="5">
        <v>0.129</v>
      </c>
      <c r="L44">
        <f t="shared" si="0"/>
        <v>0.17199999999999999</v>
      </c>
      <c r="M44">
        <f t="shared" si="1"/>
        <v>6.7955605937249546</v>
      </c>
    </row>
    <row r="45" spans="1:13">
      <c r="A45" s="4"/>
      <c r="B45" s="4"/>
      <c r="C45" s="5"/>
      <c r="D45" s="5"/>
      <c r="E45" s="5" t="s">
        <v>3</v>
      </c>
      <c r="F45" s="5" t="s">
        <v>3</v>
      </c>
      <c r="G45" s="5" t="s">
        <v>35</v>
      </c>
      <c r="H45" s="5">
        <v>3.5000000000000003E-2</v>
      </c>
      <c r="I45" s="5">
        <v>0.10199999999999999</v>
      </c>
      <c r="J45" s="5">
        <v>3.681</v>
      </c>
      <c r="K45" s="5">
        <v>0.112</v>
      </c>
      <c r="L45">
        <f t="shared" si="0"/>
        <v>0.17199999999999999</v>
      </c>
      <c r="M45">
        <f t="shared" si="1"/>
        <v>6.7955605937249546</v>
      </c>
    </row>
    <row r="46" spans="1:13">
      <c r="A46" s="4" t="s">
        <v>1</v>
      </c>
      <c r="B46" s="4" t="s">
        <v>39</v>
      </c>
      <c r="C46" s="5">
        <v>17.675000000000001</v>
      </c>
      <c r="D46" s="5">
        <v>0.17</v>
      </c>
      <c r="E46" s="5">
        <v>1.56</v>
      </c>
      <c r="F46" s="5">
        <v>0.184</v>
      </c>
      <c r="G46" s="5" t="s">
        <v>4</v>
      </c>
      <c r="H46" s="5">
        <v>3.5000000000000003E-2</v>
      </c>
      <c r="I46" s="5">
        <v>0.10199999999999999</v>
      </c>
      <c r="J46" s="5">
        <v>1.4890000000000001</v>
      </c>
      <c r="K46" s="5">
        <v>7.4999999999999997E-2</v>
      </c>
      <c r="L46">
        <f t="shared" si="0"/>
        <v>0.17199999999999999</v>
      </c>
      <c r="M46">
        <f t="shared" si="1"/>
        <v>6.7955605937249546</v>
      </c>
    </row>
    <row r="47" spans="1:13">
      <c r="A47" s="4"/>
      <c r="B47" s="4"/>
      <c r="C47" s="5"/>
      <c r="D47" s="5"/>
      <c r="E47" s="5" t="s">
        <v>3</v>
      </c>
      <c r="F47" s="5" t="s">
        <v>3</v>
      </c>
      <c r="G47" s="5" t="s">
        <v>48</v>
      </c>
      <c r="H47" s="5">
        <v>3.5000000000000003E-2</v>
      </c>
      <c r="I47" s="5">
        <v>0.10199999999999999</v>
      </c>
      <c r="J47" s="5">
        <v>0.88400000000000001</v>
      </c>
      <c r="K47" s="5">
        <v>0.08</v>
      </c>
      <c r="L47">
        <f t="shared" si="0"/>
        <v>0.17199999999999999</v>
      </c>
      <c r="M47">
        <f t="shared" si="1"/>
        <v>6.7955605937249546</v>
      </c>
    </row>
    <row r="48" spans="1:13">
      <c r="A48" s="4"/>
      <c r="B48" s="4"/>
      <c r="C48" s="5"/>
      <c r="D48" s="5"/>
      <c r="E48" s="5" t="s">
        <v>3</v>
      </c>
      <c r="F48" s="5" t="s">
        <v>3</v>
      </c>
      <c r="G48" s="5" t="s">
        <v>46</v>
      </c>
      <c r="H48" s="5">
        <v>3.5000000000000003E-2</v>
      </c>
      <c r="I48" s="5">
        <v>0.10199999999999999</v>
      </c>
      <c r="J48" s="5">
        <v>2.3069999999999999</v>
      </c>
      <c r="K48" s="5">
        <v>0.129</v>
      </c>
      <c r="L48">
        <f t="shared" si="0"/>
        <v>0.17199999999999999</v>
      </c>
      <c r="M48">
        <f t="shared" si="1"/>
        <v>6.7955605937249546</v>
      </c>
    </row>
    <row r="49" spans="1:13">
      <c r="A49" s="4"/>
      <c r="B49" s="4"/>
      <c r="C49" s="5"/>
      <c r="D49" s="5"/>
      <c r="E49" s="5" t="s">
        <v>3</v>
      </c>
      <c r="F49" s="5" t="s">
        <v>3</v>
      </c>
      <c r="G49" s="5" t="s">
        <v>35</v>
      </c>
      <c r="H49" s="5">
        <v>3.5000000000000003E-2</v>
      </c>
      <c r="I49" s="5">
        <v>0.10199999999999999</v>
      </c>
      <c r="J49" s="5">
        <v>3.681</v>
      </c>
      <c r="K49" s="5">
        <v>0.112</v>
      </c>
      <c r="L49">
        <f t="shared" si="0"/>
        <v>0.17199999999999999</v>
      </c>
      <c r="M49">
        <f t="shared" si="1"/>
        <v>6.7955605937249546</v>
      </c>
    </row>
    <row r="50" spans="1:13">
      <c r="A50" s="8" t="s">
        <v>28</v>
      </c>
      <c r="B50" s="8" t="s">
        <v>11</v>
      </c>
      <c r="C50" s="9">
        <v>32.24</v>
      </c>
      <c r="D50" s="9">
        <v>0.59</v>
      </c>
      <c r="E50" s="9" t="s">
        <v>3</v>
      </c>
      <c r="F50" s="9" t="s">
        <v>3</v>
      </c>
      <c r="G50" s="9" t="s">
        <v>4</v>
      </c>
      <c r="H50" s="9">
        <v>1.2999999999999999E-2</v>
      </c>
      <c r="I50" s="9">
        <v>8.1000000000000003E-2</v>
      </c>
      <c r="J50" s="9">
        <v>1.3460000000000001</v>
      </c>
      <c r="K50" s="9">
        <v>9.4E-2</v>
      </c>
      <c r="L50" s="1">
        <f t="shared" si="0"/>
        <v>0.08</v>
      </c>
      <c r="M50" s="1">
        <f t="shared" si="1"/>
        <v>8.5573725995054968</v>
      </c>
    </row>
    <row r="51" spans="1:13">
      <c r="A51" s="8"/>
      <c r="B51" s="8"/>
      <c r="C51" s="9"/>
      <c r="D51" s="9"/>
      <c r="E51" s="9" t="s">
        <v>3</v>
      </c>
      <c r="F51" s="9" t="s">
        <v>3</v>
      </c>
      <c r="G51" s="9" t="s">
        <v>46</v>
      </c>
      <c r="H51" s="9">
        <v>1.2999999999999999E-2</v>
      </c>
      <c r="I51" s="9">
        <v>0.06</v>
      </c>
      <c r="J51" s="9">
        <v>3.262</v>
      </c>
      <c r="K51" s="9">
        <v>0.17399999999999999</v>
      </c>
      <c r="L51" s="1">
        <f t="shared" si="0"/>
        <v>0.108</v>
      </c>
      <c r="M51" s="1">
        <f t="shared" si="1"/>
        <v>11.552453009332423</v>
      </c>
    </row>
    <row r="52" spans="1:13">
      <c r="A52" s="8"/>
      <c r="B52" s="8"/>
      <c r="C52" s="9"/>
      <c r="D52" s="9"/>
      <c r="E52" s="9" t="s">
        <v>3</v>
      </c>
      <c r="F52" s="9" t="s">
        <v>3</v>
      </c>
      <c r="G52" s="9" t="s">
        <v>35</v>
      </c>
      <c r="H52" s="9">
        <v>1.2999999999999999E-2</v>
      </c>
      <c r="I52" s="9">
        <v>7.4999999999999997E-2</v>
      </c>
      <c r="J52" s="9">
        <v>3.827</v>
      </c>
      <c r="K52" s="9">
        <v>0.128</v>
      </c>
      <c r="L52" s="1">
        <f t="shared" si="0"/>
        <v>8.6999999999999994E-2</v>
      </c>
      <c r="M52" s="1">
        <f t="shared" si="1"/>
        <v>9.2419624074659374</v>
      </c>
    </row>
    <row r="53" spans="1:13">
      <c r="A53" s="8"/>
      <c r="B53" s="8"/>
      <c r="C53" s="9"/>
      <c r="D53" s="9"/>
      <c r="E53" s="9" t="s">
        <v>3</v>
      </c>
      <c r="F53" s="9" t="s">
        <v>3</v>
      </c>
      <c r="G53" s="9" t="s">
        <v>40</v>
      </c>
      <c r="H53" s="9">
        <v>1.2999999999999999E-2</v>
      </c>
      <c r="I53" s="9">
        <v>6.8000000000000005E-2</v>
      </c>
      <c r="J53" s="9">
        <v>61.457000000000001</v>
      </c>
      <c r="K53" s="9">
        <v>10.893000000000001</v>
      </c>
      <c r="L53" s="1">
        <f t="shared" si="0"/>
        <v>9.6000000000000002E-2</v>
      </c>
      <c r="M53" s="1">
        <f t="shared" si="1"/>
        <v>10.193340890587431</v>
      </c>
    </row>
    <row r="54" spans="1:13">
      <c r="A54" s="8" t="s">
        <v>28</v>
      </c>
      <c r="B54" s="8" t="s">
        <v>39</v>
      </c>
      <c r="C54" s="9">
        <v>34.677999999999997</v>
      </c>
      <c r="D54" s="9">
        <v>0.17</v>
      </c>
      <c r="E54" s="9" t="s">
        <v>3</v>
      </c>
      <c r="F54" s="9" t="s">
        <v>3</v>
      </c>
      <c r="G54" s="9" t="s">
        <v>4</v>
      </c>
      <c r="H54" s="9">
        <v>0.01</v>
      </c>
      <c r="I54" s="9">
        <v>1.2999999999999999E-2</v>
      </c>
      <c r="J54" s="9">
        <v>1.5129999999999999</v>
      </c>
      <c r="K54" s="9">
        <v>0.107</v>
      </c>
      <c r="L54" s="1">
        <f t="shared" si="0"/>
        <v>0.38500000000000001</v>
      </c>
      <c r="M54" s="1">
        <f t="shared" si="1"/>
        <v>53.319013889226561</v>
      </c>
    </row>
    <row r="55" spans="1:13">
      <c r="A55" s="8"/>
      <c r="B55" s="8"/>
      <c r="C55" s="9"/>
      <c r="D55" s="9"/>
      <c r="E55" s="9" t="s">
        <v>3</v>
      </c>
      <c r="F55" s="9" t="s">
        <v>3</v>
      </c>
      <c r="G55" s="9" t="s">
        <v>46</v>
      </c>
      <c r="H55" s="9">
        <v>0.01</v>
      </c>
      <c r="I55" s="9">
        <v>1.2999999999999999E-2</v>
      </c>
      <c r="J55" s="9">
        <v>3.8559999999999999</v>
      </c>
      <c r="K55" s="9">
        <v>1</v>
      </c>
      <c r="L55" s="1">
        <f t="shared" si="0"/>
        <v>0.38500000000000001</v>
      </c>
      <c r="M55" s="1">
        <f t="shared" si="1"/>
        <v>53.319013889226561</v>
      </c>
    </row>
    <row r="56" spans="1:13">
      <c r="A56" s="8"/>
      <c r="B56" s="8"/>
      <c r="C56" s="9"/>
      <c r="D56" s="9"/>
      <c r="E56" s="9" t="s">
        <v>3</v>
      </c>
      <c r="F56" s="9" t="s">
        <v>3</v>
      </c>
      <c r="G56" s="9" t="s">
        <v>35</v>
      </c>
      <c r="H56" s="9">
        <v>0.01</v>
      </c>
      <c r="I56" s="9">
        <v>1.2999999999999999E-2</v>
      </c>
      <c r="J56" s="9">
        <v>5.8179999999999996</v>
      </c>
      <c r="K56" s="9">
        <v>0.92</v>
      </c>
      <c r="L56" s="1">
        <f t="shared" si="0"/>
        <v>0.38500000000000001</v>
      </c>
      <c r="M56" s="1">
        <f t="shared" si="1"/>
        <v>53.319013889226561</v>
      </c>
    </row>
    <row r="57" spans="1:13">
      <c r="A57" s="8"/>
      <c r="B57" s="8"/>
      <c r="C57" s="9"/>
      <c r="D57" s="9"/>
      <c r="E57" s="9" t="s">
        <v>3</v>
      </c>
      <c r="F57" s="9" t="s">
        <v>3</v>
      </c>
      <c r="G57" s="9" t="s">
        <v>40</v>
      </c>
      <c r="H57" s="9">
        <v>0.01</v>
      </c>
      <c r="I57" s="9">
        <v>1.2999999999999999E-2</v>
      </c>
      <c r="J57" s="9">
        <v>46.076999999999998</v>
      </c>
      <c r="K57" s="9">
        <v>18.706</v>
      </c>
      <c r="L57" s="1">
        <f t="shared" si="0"/>
        <v>0.38500000000000001</v>
      </c>
      <c r="M57" s="1">
        <f t="shared" si="1"/>
        <v>53.319013889226561</v>
      </c>
    </row>
    <row r="58" spans="1:13">
      <c r="A58" s="8" t="s">
        <v>28</v>
      </c>
      <c r="B58" s="8" t="s">
        <v>11</v>
      </c>
      <c r="C58" s="9">
        <v>35.33</v>
      </c>
      <c r="D58" s="9">
        <v>0.13</v>
      </c>
      <c r="E58" s="9">
        <v>1.609</v>
      </c>
      <c r="F58" s="9">
        <v>0.254</v>
      </c>
      <c r="G58" s="9" t="s">
        <v>4</v>
      </c>
      <c r="H58" s="9">
        <v>1.0999999999999999E-2</v>
      </c>
      <c r="I58" s="9">
        <v>7.9000000000000001E-2</v>
      </c>
      <c r="J58" s="9">
        <v>1.2889999999999999</v>
      </c>
      <c r="K58" s="9">
        <v>0.10100000000000001</v>
      </c>
      <c r="L58" s="1">
        <f t="shared" si="0"/>
        <v>7.0000000000000007E-2</v>
      </c>
      <c r="M58" s="1">
        <f t="shared" si="1"/>
        <v>8.7740149437967752</v>
      </c>
    </row>
    <row r="59" spans="1:13">
      <c r="A59" s="8"/>
      <c r="B59" s="8"/>
      <c r="C59" s="9"/>
      <c r="D59" s="9"/>
      <c r="E59" s="9" t="s">
        <v>3</v>
      </c>
      <c r="F59" s="9" t="s">
        <v>3</v>
      </c>
      <c r="G59" s="9" t="s">
        <v>46</v>
      </c>
      <c r="H59" s="9">
        <v>1.0999999999999999E-2</v>
      </c>
      <c r="I59" s="9">
        <v>5.8999999999999997E-2</v>
      </c>
      <c r="J59" s="9">
        <v>3.2189999999999999</v>
      </c>
      <c r="K59" s="9">
        <v>0.16700000000000001</v>
      </c>
      <c r="L59" s="1">
        <f t="shared" si="0"/>
        <v>9.2999999999999999E-2</v>
      </c>
      <c r="M59" s="1">
        <f t="shared" si="1"/>
        <v>11.748257297626193</v>
      </c>
    </row>
    <row r="60" spans="1:13">
      <c r="A60" s="8"/>
      <c r="B60" s="8"/>
      <c r="C60" s="9"/>
      <c r="D60" s="9"/>
      <c r="E60" s="9" t="s">
        <v>3</v>
      </c>
      <c r="F60" s="9" t="s">
        <v>3</v>
      </c>
      <c r="G60" s="9" t="s">
        <v>35</v>
      </c>
      <c r="H60" s="9">
        <v>1.0999999999999999E-2</v>
      </c>
      <c r="I60" s="9">
        <v>7.2999999999999995E-2</v>
      </c>
      <c r="J60" s="9">
        <v>3.83</v>
      </c>
      <c r="K60" s="9">
        <v>0.13</v>
      </c>
      <c r="L60" s="1">
        <f t="shared" si="0"/>
        <v>7.4999999999999997E-2</v>
      </c>
      <c r="M60" s="1">
        <f t="shared" si="1"/>
        <v>9.4951668569855521</v>
      </c>
    </row>
    <row r="61" spans="1:13">
      <c r="A61" s="8"/>
      <c r="B61" s="8"/>
      <c r="C61" s="9"/>
      <c r="D61" s="9"/>
      <c r="E61" s="9" t="s">
        <v>3</v>
      </c>
      <c r="F61" s="9" t="s">
        <v>3</v>
      </c>
      <c r="G61" s="9" t="s">
        <v>40</v>
      </c>
      <c r="H61" s="9">
        <v>1.0999999999999999E-2</v>
      </c>
      <c r="I61" s="9">
        <v>6.6000000000000003E-2</v>
      </c>
      <c r="J61" s="9">
        <v>64.317999999999998</v>
      </c>
      <c r="K61" s="9">
        <v>10.893000000000001</v>
      </c>
      <c r="L61" s="1">
        <f t="shared" si="0"/>
        <v>8.3000000000000004E-2</v>
      </c>
      <c r="M61" s="1">
        <f t="shared" si="1"/>
        <v>10.50223000848402</v>
      </c>
    </row>
    <row r="62" spans="1:13">
      <c r="A62" s="8" t="s">
        <v>28</v>
      </c>
      <c r="B62" s="8" t="s">
        <v>39</v>
      </c>
      <c r="C62" s="9">
        <v>35.915999999999997</v>
      </c>
      <c r="D62" s="9">
        <v>0.09</v>
      </c>
      <c r="E62" s="9">
        <v>1.6850000000000001</v>
      </c>
      <c r="F62" s="9">
        <v>0.18099999999999999</v>
      </c>
      <c r="G62" s="9" t="s">
        <v>4</v>
      </c>
      <c r="H62" s="9">
        <v>1.0999999999999999E-2</v>
      </c>
      <c r="I62" s="9">
        <v>4.9000000000000002E-2</v>
      </c>
      <c r="J62" s="9">
        <v>1.1970000000000001</v>
      </c>
      <c r="K62" s="9">
        <v>6.4000000000000001E-2</v>
      </c>
      <c r="L62" s="1">
        <f t="shared" si="0"/>
        <v>0.112</v>
      </c>
      <c r="M62" s="1">
        <f t="shared" si="1"/>
        <v>14.145860827753985</v>
      </c>
    </row>
    <row r="63" spans="1:13">
      <c r="A63" s="8"/>
      <c r="B63" s="8"/>
      <c r="C63" s="9"/>
      <c r="D63" s="9"/>
      <c r="E63" s="9" t="s">
        <v>3</v>
      </c>
      <c r="F63" s="9" t="s">
        <v>3</v>
      </c>
      <c r="G63" s="9" t="s">
        <v>46</v>
      </c>
      <c r="H63" s="9">
        <v>1.0999999999999999E-2</v>
      </c>
      <c r="I63" s="9">
        <v>4.9000000000000002E-2</v>
      </c>
      <c r="J63" s="9">
        <v>2.7160000000000002</v>
      </c>
      <c r="K63" s="9">
        <v>0.19900000000000001</v>
      </c>
      <c r="L63" s="1">
        <f t="shared" si="0"/>
        <v>0.112</v>
      </c>
      <c r="M63" s="1">
        <f t="shared" si="1"/>
        <v>14.145860827753985</v>
      </c>
    </row>
    <row r="64" spans="1:13">
      <c r="A64" s="8"/>
      <c r="B64" s="8"/>
      <c r="C64" s="9"/>
      <c r="D64" s="9"/>
      <c r="E64" s="9" t="s">
        <v>3</v>
      </c>
      <c r="F64" s="9" t="s">
        <v>3</v>
      </c>
      <c r="G64" s="9" t="s">
        <v>35</v>
      </c>
      <c r="H64" s="9">
        <v>1.0999999999999999E-2</v>
      </c>
      <c r="I64" s="9">
        <v>4.9000000000000002E-2</v>
      </c>
      <c r="J64" s="9">
        <v>4.1909999999999998</v>
      </c>
      <c r="K64" s="9">
        <v>0.221</v>
      </c>
      <c r="L64" s="1">
        <f t="shared" si="0"/>
        <v>0.112</v>
      </c>
      <c r="M64" s="1">
        <f t="shared" si="1"/>
        <v>14.145860827753985</v>
      </c>
    </row>
    <row r="65" spans="1:13">
      <c r="A65" s="8"/>
      <c r="B65" s="8"/>
      <c r="C65" s="9"/>
      <c r="D65" s="9"/>
      <c r="E65" s="9" t="s">
        <v>3</v>
      </c>
      <c r="F65" s="9" t="s">
        <v>3</v>
      </c>
      <c r="G65" s="9" t="s">
        <v>40</v>
      </c>
      <c r="H65" s="9">
        <v>1.0999999999999999E-2</v>
      </c>
      <c r="I65" s="9">
        <v>4.9000000000000002E-2</v>
      </c>
      <c r="J65" s="9">
        <v>15.692</v>
      </c>
      <c r="K65" s="9">
        <v>3.891</v>
      </c>
      <c r="L65" s="1">
        <f t="shared" si="0"/>
        <v>0.112</v>
      </c>
      <c r="M65" s="1">
        <f t="shared" si="1"/>
        <v>14.145860827753985</v>
      </c>
    </row>
    <row r="66" spans="1:13">
      <c r="A66" s="4" t="s">
        <v>7</v>
      </c>
      <c r="B66" s="4" t="s">
        <v>39</v>
      </c>
      <c r="C66" s="5">
        <v>12.3</v>
      </c>
      <c r="D66" s="5">
        <v>0.82</v>
      </c>
      <c r="E66" s="5" t="s">
        <v>3</v>
      </c>
      <c r="F66" s="5" t="s">
        <v>3</v>
      </c>
      <c r="G66" s="5" t="s">
        <v>4</v>
      </c>
      <c r="H66" s="5">
        <v>4.3999999999999997E-2</v>
      </c>
      <c r="I66" s="5">
        <v>0.17199999999999999</v>
      </c>
      <c r="J66" s="5">
        <v>1.4770000000000001</v>
      </c>
      <c r="K66" s="5">
        <v>6.5000000000000002E-2</v>
      </c>
      <c r="L66">
        <f t="shared" si="0"/>
        <v>0.128</v>
      </c>
      <c r="M66">
        <f t="shared" si="1"/>
        <v>4.0299254683717756</v>
      </c>
    </row>
    <row r="67" spans="1:13">
      <c r="A67" s="4"/>
      <c r="B67" s="4"/>
      <c r="C67" s="5"/>
      <c r="D67" s="5"/>
      <c r="E67" s="5" t="s">
        <v>3</v>
      </c>
      <c r="F67" s="5" t="s">
        <v>3</v>
      </c>
      <c r="G67" s="5" t="s">
        <v>43</v>
      </c>
      <c r="H67" s="5">
        <v>4.3999999999999997E-2</v>
      </c>
      <c r="I67" s="5">
        <v>0.17199999999999999</v>
      </c>
      <c r="J67" s="5">
        <v>0.876</v>
      </c>
      <c r="K67" s="5">
        <v>7.5999999999999998E-2</v>
      </c>
      <c r="L67">
        <f t="shared" ref="L67:L130" si="2">IF(I67="NA","NA",IF(I67=0,"NA",ROUND((H67/(2*I67)),3)))</f>
        <v>0.128</v>
      </c>
      <c r="M67">
        <f t="shared" ref="M67:M130" si="3">IF(I67=0,"NA",IF(I67="NA","NA",LN(2)/I67))</f>
        <v>4.0299254683717756</v>
      </c>
    </row>
    <row r="68" spans="1:13">
      <c r="A68" s="4"/>
      <c r="B68" s="4"/>
      <c r="C68" s="5"/>
      <c r="D68" s="5"/>
      <c r="E68" s="5" t="s">
        <v>3</v>
      </c>
      <c r="F68" s="5" t="s">
        <v>3</v>
      </c>
      <c r="G68" s="5" t="s">
        <v>45</v>
      </c>
      <c r="H68" s="5">
        <v>4.3999999999999997E-2</v>
      </c>
      <c r="I68" s="5">
        <v>0.17199999999999999</v>
      </c>
      <c r="J68" s="5">
        <v>2.2999999999999998</v>
      </c>
      <c r="K68" s="5">
        <v>0.12</v>
      </c>
      <c r="L68">
        <f t="shared" si="2"/>
        <v>0.128</v>
      </c>
      <c r="M68">
        <f t="shared" si="3"/>
        <v>4.0299254683717756</v>
      </c>
    </row>
    <row r="69" spans="1:13">
      <c r="A69" s="4"/>
      <c r="B69" s="4"/>
      <c r="C69" s="5"/>
      <c r="D69" s="5"/>
      <c r="E69" s="5" t="s">
        <v>3</v>
      </c>
      <c r="F69" s="5" t="s">
        <v>3</v>
      </c>
      <c r="G69" s="5" t="s">
        <v>33</v>
      </c>
      <c r="H69" s="5">
        <v>4.3999999999999997E-2</v>
      </c>
      <c r="I69" s="5">
        <v>0.17199999999999999</v>
      </c>
      <c r="J69" s="5">
        <v>3.581</v>
      </c>
      <c r="K69" s="5">
        <v>0.08</v>
      </c>
      <c r="L69">
        <f t="shared" si="2"/>
        <v>0.128</v>
      </c>
      <c r="M69">
        <f t="shared" si="3"/>
        <v>4.0299254683717756</v>
      </c>
    </row>
    <row r="70" spans="1:13">
      <c r="A70" s="4" t="s">
        <v>7</v>
      </c>
      <c r="B70" s="4" t="s">
        <v>39</v>
      </c>
      <c r="C70" s="5">
        <v>15.371</v>
      </c>
      <c r="D70" s="5">
        <v>0.18</v>
      </c>
      <c r="E70" s="5">
        <v>1.5669999999999999</v>
      </c>
      <c r="F70" s="5">
        <v>0.19700000000000001</v>
      </c>
      <c r="G70" s="5" t="s">
        <v>4</v>
      </c>
      <c r="H70" s="5">
        <v>4.4999999999999998E-2</v>
      </c>
      <c r="I70" s="5">
        <v>0.17299999999999999</v>
      </c>
      <c r="J70" s="5">
        <v>1.4630000000000001</v>
      </c>
      <c r="K70" s="5">
        <v>7.0000000000000007E-2</v>
      </c>
      <c r="L70">
        <f t="shared" si="2"/>
        <v>0.13</v>
      </c>
      <c r="M70">
        <f t="shared" si="3"/>
        <v>4.006631101502574</v>
      </c>
    </row>
    <row r="71" spans="1:13">
      <c r="A71" s="4"/>
      <c r="B71" s="4"/>
      <c r="C71" s="5"/>
      <c r="D71" s="5"/>
      <c r="E71" s="5" t="s">
        <v>3</v>
      </c>
      <c r="F71" s="5" t="s">
        <v>3</v>
      </c>
      <c r="G71" s="5" t="s">
        <v>43</v>
      </c>
      <c r="H71" s="5">
        <v>4.4999999999999998E-2</v>
      </c>
      <c r="I71" s="5">
        <v>0.17299999999999999</v>
      </c>
      <c r="J71" s="5">
        <v>0.877</v>
      </c>
      <c r="K71" s="5">
        <v>7.5999999999999998E-2</v>
      </c>
      <c r="L71">
        <f t="shared" si="2"/>
        <v>0.13</v>
      </c>
      <c r="M71">
        <f t="shared" si="3"/>
        <v>4.006631101502574</v>
      </c>
    </row>
    <row r="72" spans="1:13">
      <c r="A72" s="4"/>
      <c r="B72" s="4"/>
      <c r="C72" s="5"/>
      <c r="D72" s="5"/>
      <c r="E72" s="5" t="s">
        <v>3</v>
      </c>
      <c r="F72" s="5" t="s">
        <v>3</v>
      </c>
      <c r="G72" s="5" t="s">
        <v>45</v>
      </c>
      <c r="H72" s="5">
        <v>4.4999999999999998E-2</v>
      </c>
      <c r="I72" s="5">
        <v>0.17299999999999999</v>
      </c>
      <c r="J72" s="5">
        <v>2.3010000000000002</v>
      </c>
      <c r="K72" s="5">
        <v>0.12</v>
      </c>
      <c r="L72">
        <f t="shared" si="2"/>
        <v>0.13</v>
      </c>
      <c r="M72">
        <f t="shared" si="3"/>
        <v>4.006631101502574</v>
      </c>
    </row>
    <row r="73" spans="1:13">
      <c r="A73" s="4"/>
      <c r="B73" s="4"/>
      <c r="C73" s="5"/>
      <c r="D73" s="5"/>
      <c r="E73" s="5" t="s">
        <v>3</v>
      </c>
      <c r="F73" s="5" t="s">
        <v>3</v>
      </c>
      <c r="G73" s="5" t="s">
        <v>33</v>
      </c>
      <c r="H73" s="5">
        <v>4.4999999999999998E-2</v>
      </c>
      <c r="I73" s="5">
        <v>0.17299999999999999</v>
      </c>
      <c r="J73" s="5">
        <v>3.58</v>
      </c>
      <c r="K73" s="5">
        <v>0.08</v>
      </c>
      <c r="L73">
        <f t="shared" si="2"/>
        <v>0.13</v>
      </c>
      <c r="M73">
        <f t="shared" si="3"/>
        <v>4.006631101502574</v>
      </c>
    </row>
    <row r="74" spans="1:13">
      <c r="A74" s="8" t="s">
        <v>24</v>
      </c>
      <c r="B74" s="8" t="s">
        <v>39</v>
      </c>
      <c r="C74" s="9">
        <v>34.268000000000001</v>
      </c>
      <c r="D74" s="9">
        <v>0.98</v>
      </c>
      <c r="E74" s="9" t="s">
        <v>3</v>
      </c>
      <c r="F74" s="9" t="s">
        <v>3</v>
      </c>
      <c r="G74" s="9" t="s">
        <v>4</v>
      </c>
      <c r="H74" s="9">
        <v>1.6E-2</v>
      </c>
      <c r="I74" s="9">
        <v>0.09</v>
      </c>
      <c r="J74" s="9">
        <v>1.226</v>
      </c>
      <c r="K74" s="9">
        <v>5.5E-2</v>
      </c>
      <c r="L74" s="1">
        <f t="shared" si="2"/>
        <v>8.8999999999999996E-2</v>
      </c>
      <c r="M74" s="1">
        <f t="shared" si="3"/>
        <v>7.7016353395549482</v>
      </c>
    </row>
    <row r="75" spans="1:13">
      <c r="A75" s="8"/>
      <c r="B75" s="8"/>
      <c r="C75" s="9"/>
      <c r="D75" s="9"/>
      <c r="E75" s="9" t="s">
        <v>3</v>
      </c>
      <c r="F75" s="9" t="s">
        <v>3</v>
      </c>
      <c r="G75" s="9" t="s">
        <v>42</v>
      </c>
      <c r="H75" s="9">
        <v>1.6E-2</v>
      </c>
      <c r="I75" s="9">
        <v>0.09</v>
      </c>
      <c r="J75" s="9">
        <v>2.42</v>
      </c>
      <c r="K75" s="9">
        <v>0.125</v>
      </c>
      <c r="L75" s="1">
        <f t="shared" si="2"/>
        <v>8.8999999999999996E-2</v>
      </c>
      <c r="M75" s="1">
        <f t="shared" si="3"/>
        <v>7.7016353395549482</v>
      </c>
    </row>
    <row r="76" spans="1:13">
      <c r="A76" s="8"/>
      <c r="B76" s="8"/>
      <c r="C76" s="9"/>
      <c r="D76" s="9"/>
      <c r="E76" s="9" t="s">
        <v>3</v>
      </c>
      <c r="F76" s="9" t="s">
        <v>3</v>
      </c>
      <c r="G76" s="9" t="s">
        <v>33</v>
      </c>
      <c r="H76" s="9">
        <v>1.6E-2</v>
      </c>
      <c r="I76" s="9">
        <v>0.09</v>
      </c>
      <c r="J76" s="9">
        <v>3.7869999999999999</v>
      </c>
      <c r="K76" s="9">
        <v>0.12</v>
      </c>
      <c r="L76" s="1">
        <f t="shared" si="2"/>
        <v>8.8999999999999996E-2</v>
      </c>
      <c r="M76" s="1">
        <f t="shared" si="3"/>
        <v>7.7016353395549482</v>
      </c>
    </row>
    <row r="77" spans="1:13">
      <c r="A77" s="8"/>
      <c r="B77" s="8"/>
      <c r="C77" s="9"/>
      <c r="D77" s="9"/>
      <c r="E77" s="9" t="s">
        <v>3</v>
      </c>
      <c r="F77" s="9" t="s">
        <v>3</v>
      </c>
      <c r="G77" s="9" t="s">
        <v>21</v>
      </c>
      <c r="H77" s="9">
        <v>1.6E-2</v>
      </c>
      <c r="I77" s="9">
        <v>0.09</v>
      </c>
      <c r="J77" s="9">
        <v>-4.4889999999999999</v>
      </c>
      <c r="K77" s="9">
        <v>1.034</v>
      </c>
      <c r="L77" s="1">
        <f t="shared" si="2"/>
        <v>8.8999999999999996E-2</v>
      </c>
      <c r="M77" s="1">
        <f t="shared" si="3"/>
        <v>7.7016353395549482</v>
      </c>
    </row>
    <row r="78" spans="1:13">
      <c r="A78" s="4" t="s">
        <v>27</v>
      </c>
      <c r="B78" s="4" t="s">
        <v>39</v>
      </c>
      <c r="C78" s="5">
        <v>15.137</v>
      </c>
      <c r="D78" s="5">
        <v>0.86</v>
      </c>
      <c r="E78" s="5" t="s">
        <v>3</v>
      </c>
      <c r="F78" s="5" t="s">
        <v>3</v>
      </c>
      <c r="G78" s="5" t="s">
        <v>35</v>
      </c>
      <c r="H78" s="5">
        <v>0</v>
      </c>
      <c r="I78" s="5">
        <v>3.9E-2</v>
      </c>
      <c r="J78" s="5">
        <v>1.556</v>
      </c>
      <c r="K78" s="5">
        <v>5.8999999999999997E-2</v>
      </c>
      <c r="L78">
        <f t="shared" si="2"/>
        <v>0</v>
      </c>
      <c r="M78">
        <f t="shared" si="3"/>
        <v>17.773004629742186</v>
      </c>
    </row>
    <row r="79" spans="1:13">
      <c r="A79" s="4"/>
      <c r="B79" s="4"/>
      <c r="C79" s="5"/>
      <c r="D79" s="5"/>
      <c r="E79" s="5" t="s">
        <v>3</v>
      </c>
      <c r="F79" s="5" t="s">
        <v>3</v>
      </c>
      <c r="G79" s="5" t="s">
        <v>4</v>
      </c>
      <c r="H79" s="5">
        <v>0</v>
      </c>
      <c r="I79" s="5">
        <v>3.9E-2</v>
      </c>
      <c r="J79" s="5">
        <v>0.83</v>
      </c>
      <c r="K79" s="5">
        <v>7.9000000000000001E-2</v>
      </c>
      <c r="L79">
        <f t="shared" si="2"/>
        <v>0</v>
      </c>
      <c r="M79">
        <f t="shared" si="3"/>
        <v>17.773004629742186</v>
      </c>
    </row>
    <row r="80" spans="1:13">
      <c r="A80" s="4"/>
      <c r="B80" s="4"/>
      <c r="C80" s="5"/>
      <c r="D80" s="5"/>
      <c r="E80" s="5" t="s">
        <v>3</v>
      </c>
      <c r="F80" s="5" t="s">
        <v>3</v>
      </c>
      <c r="G80" s="5" t="s">
        <v>40</v>
      </c>
      <c r="H80" s="5">
        <v>0</v>
      </c>
      <c r="I80" s="5">
        <v>3.9E-2</v>
      </c>
      <c r="J80" s="5">
        <v>2.6059999999999999</v>
      </c>
      <c r="K80" s="5">
        <v>8.6999999999999994E-2</v>
      </c>
      <c r="L80">
        <f t="shared" si="2"/>
        <v>0</v>
      </c>
      <c r="M80">
        <f t="shared" si="3"/>
        <v>17.773004629742186</v>
      </c>
    </row>
    <row r="81" spans="1:13">
      <c r="A81" s="4"/>
      <c r="B81" s="4"/>
      <c r="C81" s="5"/>
      <c r="D81" s="5"/>
      <c r="E81" s="5" t="s">
        <v>3</v>
      </c>
      <c r="F81" s="5" t="s">
        <v>3</v>
      </c>
      <c r="G81" s="5" t="s">
        <v>33</v>
      </c>
      <c r="H81" s="5">
        <v>0</v>
      </c>
      <c r="I81" s="5">
        <v>3.9E-2</v>
      </c>
      <c r="J81" s="5">
        <v>4.4480000000000004</v>
      </c>
      <c r="K81" s="5">
        <v>8.1000000000000003E-2</v>
      </c>
      <c r="L81">
        <f t="shared" si="2"/>
        <v>0</v>
      </c>
      <c r="M81">
        <f t="shared" si="3"/>
        <v>17.773004629742186</v>
      </c>
    </row>
    <row r="82" spans="1:13">
      <c r="A82" s="4"/>
      <c r="B82" s="4"/>
      <c r="C82" s="5"/>
      <c r="D82" s="5"/>
      <c r="E82" s="5" t="s">
        <v>3</v>
      </c>
      <c r="F82" s="5" t="s">
        <v>3</v>
      </c>
      <c r="G82" s="5" t="s">
        <v>45</v>
      </c>
      <c r="H82" s="5">
        <v>0</v>
      </c>
      <c r="I82" s="5">
        <v>3.9E-2</v>
      </c>
      <c r="J82" s="5">
        <v>15.97</v>
      </c>
      <c r="K82" s="5">
        <v>2.0750000000000002</v>
      </c>
      <c r="L82">
        <f t="shared" si="2"/>
        <v>0</v>
      </c>
      <c r="M82">
        <f t="shared" si="3"/>
        <v>17.773004629742186</v>
      </c>
    </row>
    <row r="83" spans="1:13">
      <c r="A83" s="4"/>
      <c r="B83" s="4"/>
      <c r="C83" s="5"/>
      <c r="D83" s="5"/>
      <c r="E83" s="5" t="s">
        <v>3</v>
      </c>
      <c r="F83" s="5" t="s">
        <v>3</v>
      </c>
      <c r="G83" s="5" t="s">
        <v>21</v>
      </c>
      <c r="H83" s="5">
        <v>0</v>
      </c>
      <c r="I83" s="5">
        <v>3.9E-2</v>
      </c>
      <c r="J83" s="5">
        <v>-14.45</v>
      </c>
      <c r="K83" s="5">
        <v>2.6970000000000001</v>
      </c>
      <c r="L83">
        <f t="shared" si="2"/>
        <v>0</v>
      </c>
      <c r="M83">
        <f t="shared" si="3"/>
        <v>17.773004629742186</v>
      </c>
    </row>
    <row r="84" spans="1:13">
      <c r="A84" s="4" t="s">
        <v>27</v>
      </c>
      <c r="B84" s="4" t="s">
        <v>39</v>
      </c>
      <c r="C84" s="5">
        <v>18.823</v>
      </c>
      <c r="D84" s="5">
        <v>0.14000000000000001</v>
      </c>
      <c r="E84" s="5">
        <v>1.58</v>
      </c>
      <c r="F84" s="5">
        <v>0.17100000000000001</v>
      </c>
      <c r="G84" s="5" t="s">
        <v>35</v>
      </c>
      <c r="H84" s="5">
        <v>2E-3</v>
      </c>
      <c r="I84" s="5">
        <v>4.2999999999999997E-2</v>
      </c>
      <c r="J84" s="5">
        <v>1.542</v>
      </c>
      <c r="K84" s="5">
        <v>8.1000000000000003E-2</v>
      </c>
      <c r="L84">
        <f t="shared" si="2"/>
        <v>2.3E-2</v>
      </c>
      <c r="M84">
        <f t="shared" si="3"/>
        <v>16.119701873487102</v>
      </c>
    </row>
    <row r="85" spans="1:13">
      <c r="A85" s="4"/>
      <c r="B85" s="4"/>
      <c r="C85" s="5"/>
      <c r="D85" s="5"/>
      <c r="E85" s="5" t="s">
        <v>3</v>
      </c>
      <c r="F85" s="5" t="s">
        <v>3</v>
      </c>
      <c r="G85" s="5" t="s">
        <v>4</v>
      </c>
      <c r="H85" s="5">
        <v>2E-3</v>
      </c>
      <c r="I85" s="5">
        <v>4.2999999999999997E-2</v>
      </c>
      <c r="J85" s="5">
        <v>0.84299999999999997</v>
      </c>
      <c r="K85" s="5">
        <v>8.3000000000000004E-2</v>
      </c>
      <c r="L85">
        <f t="shared" si="2"/>
        <v>2.3E-2</v>
      </c>
      <c r="M85">
        <f t="shared" si="3"/>
        <v>16.119701873487102</v>
      </c>
    </row>
    <row r="86" spans="1:13">
      <c r="A86" s="4"/>
      <c r="B86" s="4"/>
      <c r="C86" s="5"/>
      <c r="D86" s="5"/>
      <c r="E86" s="5" t="s">
        <v>3</v>
      </c>
      <c r="F86" s="5" t="s">
        <v>3</v>
      </c>
      <c r="G86" s="5" t="s">
        <v>40</v>
      </c>
      <c r="H86" s="5">
        <v>2E-3</v>
      </c>
      <c r="I86" s="5">
        <v>4.2999999999999997E-2</v>
      </c>
      <c r="J86" s="5">
        <v>2.5659999999999998</v>
      </c>
      <c r="K86" s="5">
        <v>0.11</v>
      </c>
      <c r="L86">
        <f t="shared" si="2"/>
        <v>2.3E-2</v>
      </c>
      <c r="M86">
        <f t="shared" si="3"/>
        <v>16.119701873487102</v>
      </c>
    </row>
    <row r="87" spans="1:13">
      <c r="A87" s="4"/>
      <c r="B87" s="4"/>
      <c r="C87" s="5"/>
      <c r="D87" s="5"/>
      <c r="E87" s="5" t="s">
        <v>3</v>
      </c>
      <c r="F87" s="5" t="s">
        <v>3</v>
      </c>
      <c r="G87" s="5" t="s">
        <v>33</v>
      </c>
      <c r="H87" s="5">
        <v>2E-3</v>
      </c>
      <c r="I87" s="5">
        <v>4.2999999999999997E-2</v>
      </c>
      <c r="J87" s="5">
        <v>4.327</v>
      </c>
      <c r="K87" s="5">
        <v>0.13200000000000001</v>
      </c>
      <c r="L87">
        <f t="shared" si="2"/>
        <v>2.3E-2</v>
      </c>
      <c r="M87">
        <f t="shared" si="3"/>
        <v>16.119701873487102</v>
      </c>
    </row>
    <row r="88" spans="1:13">
      <c r="A88" s="4"/>
      <c r="B88" s="4"/>
      <c r="C88" s="5"/>
      <c r="D88" s="5"/>
      <c r="E88" s="5" t="s">
        <v>3</v>
      </c>
      <c r="F88" s="5" t="s">
        <v>3</v>
      </c>
      <c r="G88" s="5" t="s">
        <v>45</v>
      </c>
      <c r="H88" s="5">
        <v>2E-3</v>
      </c>
      <c r="I88" s="5">
        <v>4.2999999999999997E-2</v>
      </c>
      <c r="J88" s="5">
        <v>14.645</v>
      </c>
      <c r="K88" s="5">
        <v>2.4820000000000002</v>
      </c>
      <c r="L88">
        <f t="shared" si="2"/>
        <v>2.3E-2</v>
      </c>
      <c r="M88">
        <f t="shared" si="3"/>
        <v>16.119701873487102</v>
      </c>
    </row>
    <row r="89" spans="1:13">
      <c r="A89" s="4"/>
      <c r="B89" s="4"/>
      <c r="C89" s="5"/>
      <c r="D89" s="5"/>
      <c r="E89" s="5" t="s">
        <v>3</v>
      </c>
      <c r="F89" s="5" t="s">
        <v>3</v>
      </c>
      <c r="G89" s="5" t="s">
        <v>21</v>
      </c>
      <c r="H89" s="5">
        <v>2E-3</v>
      </c>
      <c r="I89" s="5">
        <v>4.2999999999999997E-2</v>
      </c>
      <c r="J89" s="5">
        <v>-12.766</v>
      </c>
      <c r="K89" s="5">
        <v>2.4900000000000002</v>
      </c>
      <c r="L89">
        <f t="shared" si="2"/>
        <v>2.3E-2</v>
      </c>
      <c r="M89">
        <f t="shared" si="3"/>
        <v>16.119701873487102</v>
      </c>
    </row>
    <row r="90" spans="1:13">
      <c r="A90" s="8" t="s">
        <v>30</v>
      </c>
      <c r="B90" s="8" t="s">
        <v>39</v>
      </c>
      <c r="C90" s="9">
        <v>14.48</v>
      </c>
      <c r="D90" s="9">
        <v>0.83</v>
      </c>
      <c r="E90" s="9" t="s">
        <v>3</v>
      </c>
      <c r="F90" s="9" t="s">
        <v>3</v>
      </c>
      <c r="G90" s="9" t="s">
        <v>4</v>
      </c>
      <c r="H90" s="9">
        <v>1.7999999999999999E-2</v>
      </c>
      <c r="I90" s="9">
        <v>9.8000000000000004E-2</v>
      </c>
      <c r="J90" s="9">
        <v>1.4690000000000001</v>
      </c>
      <c r="K90" s="9">
        <v>7.0000000000000007E-2</v>
      </c>
      <c r="L90" s="1">
        <f t="shared" si="2"/>
        <v>9.1999999999999998E-2</v>
      </c>
      <c r="M90" s="1">
        <f t="shared" si="3"/>
        <v>7.0729304138769926</v>
      </c>
    </row>
    <row r="91" spans="1:13">
      <c r="A91" s="8"/>
      <c r="B91" s="8"/>
      <c r="C91" s="9"/>
      <c r="D91" s="9"/>
      <c r="E91" s="9" t="s">
        <v>3</v>
      </c>
      <c r="F91" s="9" t="s">
        <v>3</v>
      </c>
      <c r="G91" s="9" t="s">
        <v>35</v>
      </c>
      <c r="H91" s="9">
        <v>1.7999999999999999E-2</v>
      </c>
      <c r="I91" s="9">
        <v>9.8000000000000004E-2</v>
      </c>
      <c r="J91" s="9">
        <v>2.399</v>
      </c>
      <c r="K91" s="9">
        <v>0.111</v>
      </c>
      <c r="L91" s="1">
        <f t="shared" si="2"/>
        <v>9.1999999999999998E-2</v>
      </c>
      <c r="M91" s="1">
        <f t="shared" si="3"/>
        <v>7.0729304138769926</v>
      </c>
    </row>
    <row r="92" spans="1:13">
      <c r="A92" s="8"/>
      <c r="B92" s="8"/>
      <c r="C92" s="9"/>
      <c r="D92" s="9"/>
      <c r="E92" s="9" t="s">
        <v>3</v>
      </c>
      <c r="F92" s="9" t="s">
        <v>3</v>
      </c>
      <c r="G92" s="9" t="s">
        <v>47</v>
      </c>
      <c r="H92" s="9">
        <v>1.7999999999999999E-2</v>
      </c>
      <c r="I92" s="9">
        <v>9.8000000000000004E-2</v>
      </c>
      <c r="J92" s="9">
        <v>0.89100000000000001</v>
      </c>
      <c r="K92" s="9">
        <v>8.5000000000000006E-2</v>
      </c>
      <c r="L92" s="1">
        <f t="shared" si="2"/>
        <v>9.1999999999999998E-2</v>
      </c>
      <c r="M92" s="1">
        <f t="shared" si="3"/>
        <v>7.0729304138769926</v>
      </c>
    </row>
    <row r="93" spans="1:13">
      <c r="A93" s="8"/>
      <c r="B93" s="8"/>
      <c r="C93" s="9"/>
      <c r="D93" s="9"/>
      <c r="E93" s="9" t="s">
        <v>3</v>
      </c>
      <c r="F93" s="9" t="s">
        <v>3</v>
      </c>
      <c r="G93" s="9" t="s">
        <v>33</v>
      </c>
      <c r="H93" s="9">
        <v>1.7999999999999999E-2</v>
      </c>
      <c r="I93" s="9">
        <v>9.8000000000000004E-2</v>
      </c>
      <c r="J93" s="9">
        <v>3.7679999999999998</v>
      </c>
      <c r="K93" s="9">
        <v>0.115</v>
      </c>
      <c r="L93" s="1">
        <f t="shared" si="2"/>
        <v>9.1999999999999998E-2</v>
      </c>
      <c r="M93" s="1">
        <f t="shared" si="3"/>
        <v>7.0729304138769926</v>
      </c>
    </row>
    <row r="94" spans="1:13">
      <c r="A94" s="8"/>
      <c r="B94" s="8"/>
      <c r="C94" s="9"/>
      <c r="D94" s="9"/>
      <c r="E94" s="9" t="s">
        <v>3</v>
      </c>
      <c r="F94" s="9" t="s">
        <v>3</v>
      </c>
      <c r="G94" s="9" t="s">
        <v>6</v>
      </c>
      <c r="H94" s="9">
        <v>1.7999999999999999E-2</v>
      </c>
      <c r="I94" s="9">
        <v>9.8000000000000004E-2</v>
      </c>
      <c r="J94" s="9">
        <v>-9.6159999999999997</v>
      </c>
      <c r="K94" s="9">
        <v>1.7190000000000001</v>
      </c>
      <c r="L94" s="1">
        <f t="shared" si="2"/>
        <v>9.1999999999999998E-2</v>
      </c>
      <c r="M94" s="1">
        <f t="shared" si="3"/>
        <v>7.0729304138769926</v>
      </c>
    </row>
    <row r="95" spans="1:13">
      <c r="A95" s="8" t="s">
        <v>30</v>
      </c>
      <c r="B95" s="8" t="s">
        <v>39</v>
      </c>
      <c r="C95" s="9">
        <v>17.666</v>
      </c>
      <c r="D95" s="9">
        <v>0.17</v>
      </c>
      <c r="E95" s="9">
        <v>1.579</v>
      </c>
      <c r="F95" s="9">
        <v>0.20300000000000001</v>
      </c>
      <c r="G95" s="9" t="s">
        <v>4</v>
      </c>
      <c r="H95" s="9">
        <v>1.7999999999999999E-2</v>
      </c>
      <c r="I95" s="9">
        <v>9.8000000000000004E-2</v>
      </c>
      <c r="J95" s="9">
        <v>1.4490000000000001</v>
      </c>
      <c r="K95" s="9">
        <v>7.6999999999999999E-2</v>
      </c>
      <c r="L95" s="1">
        <f t="shared" si="2"/>
        <v>9.1999999999999998E-2</v>
      </c>
      <c r="M95" s="1">
        <f t="shared" si="3"/>
        <v>7.0729304138769926</v>
      </c>
    </row>
    <row r="96" spans="1:13">
      <c r="A96" s="8"/>
      <c r="B96" s="8"/>
      <c r="C96" s="9"/>
      <c r="D96" s="9"/>
      <c r="E96" s="9" t="s">
        <v>3</v>
      </c>
      <c r="F96" s="9" t="s">
        <v>3</v>
      </c>
      <c r="G96" s="9" t="s">
        <v>35</v>
      </c>
      <c r="H96" s="9">
        <v>1.7999999999999999E-2</v>
      </c>
      <c r="I96" s="9">
        <v>9.8000000000000004E-2</v>
      </c>
      <c r="J96" s="9">
        <v>2.3980000000000001</v>
      </c>
      <c r="K96" s="9">
        <v>0.11</v>
      </c>
      <c r="L96" s="1">
        <f t="shared" si="2"/>
        <v>9.1999999999999998E-2</v>
      </c>
      <c r="M96" s="1">
        <f t="shared" si="3"/>
        <v>7.0729304138769926</v>
      </c>
    </row>
    <row r="97" spans="1:13">
      <c r="A97" s="8"/>
      <c r="B97" s="8"/>
      <c r="C97" s="9"/>
      <c r="D97" s="9"/>
      <c r="E97" s="9" t="s">
        <v>3</v>
      </c>
      <c r="F97" s="9" t="s">
        <v>3</v>
      </c>
      <c r="G97" s="9" t="s">
        <v>47</v>
      </c>
      <c r="H97" s="9">
        <v>1.7999999999999999E-2</v>
      </c>
      <c r="I97" s="9">
        <v>9.8000000000000004E-2</v>
      </c>
      <c r="J97" s="9">
        <v>0.89100000000000001</v>
      </c>
      <c r="K97" s="9">
        <v>8.5000000000000006E-2</v>
      </c>
      <c r="L97" s="1">
        <f t="shared" si="2"/>
        <v>9.1999999999999998E-2</v>
      </c>
      <c r="M97" s="1">
        <f t="shared" si="3"/>
        <v>7.0729304138769926</v>
      </c>
    </row>
    <row r="98" spans="1:13">
      <c r="A98" s="8"/>
      <c r="B98" s="8"/>
      <c r="C98" s="9"/>
      <c r="D98" s="9"/>
      <c r="E98" s="9" t="s">
        <v>3</v>
      </c>
      <c r="F98" s="9" t="s">
        <v>3</v>
      </c>
      <c r="G98" s="9" t="s">
        <v>33</v>
      </c>
      <c r="H98" s="9">
        <v>1.7999999999999999E-2</v>
      </c>
      <c r="I98" s="9">
        <v>9.8000000000000004E-2</v>
      </c>
      <c r="J98" s="9">
        <v>3.7650000000000001</v>
      </c>
      <c r="K98" s="9">
        <v>0.114</v>
      </c>
      <c r="L98" s="1">
        <f t="shared" si="2"/>
        <v>9.1999999999999998E-2</v>
      </c>
      <c r="M98" s="1">
        <f t="shared" si="3"/>
        <v>7.0729304138769926</v>
      </c>
    </row>
    <row r="99" spans="1:13">
      <c r="A99" s="8"/>
      <c r="B99" s="8"/>
      <c r="C99" s="9"/>
      <c r="D99" s="9"/>
      <c r="E99" s="9" t="s">
        <v>3</v>
      </c>
      <c r="F99" s="9" t="s">
        <v>3</v>
      </c>
      <c r="G99" s="9" t="s">
        <v>6</v>
      </c>
      <c r="H99" s="9">
        <v>1.7999999999999999E-2</v>
      </c>
      <c r="I99" s="9">
        <v>9.8000000000000004E-2</v>
      </c>
      <c r="J99" s="9">
        <v>-9.5069999999999997</v>
      </c>
      <c r="K99" s="9">
        <v>1.7010000000000001</v>
      </c>
      <c r="L99" s="1">
        <f t="shared" si="2"/>
        <v>9.1999999999999998E-2</v>
      </c>
      <c r="M99" s="1">
        <f t="shared" si="3"/>
        <v>7.0729304138769926</v>
      </c>
    </row>
    <row r="100" spans="1:13">
      <c r="A100" s="4" t="s">
        <v>15</v>
      </c>
      <c r="B100" s="4" t="s">
        <v>39</v>
      </c>
      <c r="C100" s="5">
        <v>39.534999999999997</v>
      </c>
      <c r="D100" s="5">
        <v>0.66</v>
      </c>
      <c r="E100" s="5" t="s">
        <v>3</v>
      </c>
      <c r="F100" s="5" t="s">
        <v>3</v>
      </c>
      <c r="G100" s="5" t="s">
        <v>4</v>
      </c>
      <c r="H100" s="5">
        <v>1.2999999999999999E-2</v>
      </c>
      <c r="I100" s="5">
        <v>1.6E-2</v>
      </c>
      <c r="J100" s="5">
        <v>1.49</v>
      </c>
      <c r="K100" s="5">
        <v>0.10100000000000001</v>
      </c>
      <c r="L100">
        <f t="shared" si="2"/>
        <v>0.40600000000000003</v>
      </c>
      <c r="M100">
        <f t="shared" si="3"/>
        <v>43.321698784996578</v>
      </c>
    </row>
    <row r="101" spans="1:13">
      <c r="A101" s="4"/>
      <c r="B101" s="4"/>
      <c r="C101" s="5"/>
      <c r="D101" s="5"/>
      <c r="E101" s="5" t="s">
        <v>3</v>
      </c>
      <c r="F101" s="5" t="s">
        <v>3</v>
      </c>
      <c r="G101" s="5" t="s">
        <v>13</v>
      </c>
      <c r="H101" s="5">
        <v>1.2999999999999999E-2</v>
      </c>
      <c r="I101" s="5">
        <v>1.6E-2</v>
      </c>
      <c r="J101" s="5">
        <v>3.8149999999999999</v>
      </c>
      <c r="K101" s="5">
        <v>0.86899999999999999</v>
      </c>
      <c r="L101">
        <f t="shared" si="2"/>
        <v>0.40600000000000003</v>
      </c>
      <c r="M101">
        <f t="shared" si="3"/>
        <v>43.321698784996578</v>
      </c>
    </row>
    <row r="102" spans="1:13">
      <c r="A102" s="4"/>
      <c r="B102" s="4"/>
      <c r="C102" s="5"/>
      <c r="D102" s="5"/>
      <c r="E102" s="5" t="s">
        <v>3</v>
      </c>
      <c r="F102" s="5" t="s">
        <v>3</v>
      </c>
      <c r="G102" s="5" t="s">
        <v>33</v>
      </c>
      <c r="H102" s="5">
        <v>1.2999999999999999E-2</v>
      </c>
      <c r="I102" s="5">
        <v>1.6E-2</v>
      </c>
      <c r="J102" s="5">
        <v>5.8280000000000003</v>
      </c>
      <c r="K102" s="5">
        <v>0.88900000000000001</v>
      </c>
      <c r="L102">
        <f t="shared" si="2"/>
        <v>0.40600000000000003</v>
      </c>
      <c r="M102">
        <f t="shared" si="3"/>
        <v>43.321698784996578</v>
      </c>
    </row>
    <row r="103" spans="1:13">
      <c r="A103" s="4"/>
      <c r="B103" s="4"/>
      <c r="C103" s="5"/>
      <c r="D103" s="5"/>
      <c r="E103" s="5" t="s">
        <v>3</v>
      </c>
      <c r="F103" s="5" t="s">
        <v>3</v>
      </c>
      <c r="G103" s="5" t="s">
        <v>6</v>
      </c>
      <c r="H103" s="5">
        <v>1.2999999999999999E-2</v>
      </c>
      <c r="I103" s="5">
        <v>1.6E-2</v>
      </c>
      <c r="J103" s="5">
        <v>-58.401000000000003</v>
      </c>
      <c r="K103" s="5">
        <v>16.378</v>
      </c>
      <c r="L103">
        <f t="shared" si="2"/>
        <v>0.40600000000000003</v>
      </c>
      <c r="M103">
        <f t="shared" si="3"/>
        <v>43.321698784996578</v>
      </c>
    </row>
    <row r="104" spans="1:13">
      <c r="A104" s="4" t="s">
        <v>15</v>
      </c>
      <c r="B104" s="4" t="s">
        <v>25</v>
      </c>
      <c r="C104" s="5">
        <v>41.884</v>
      </c>
      <c r="D104" s="5">
        <v>0.2</v>
      </c>
      <c r="E104" s="5" t="s">
        <v>3</v>
      </c>
      <c r="F104" s="5" t="s">
        <v>3</v>
      </c>
      <c r="G104" s="5" t="s">
        <v>4</v>
      </c>
      <c r="H104" s="5">
        <v>2E-3</v>
      </c>
      <c r="I104" s="5">
        <v>4.0000000000000001E-3</v>
      </c>
      <c r="J104" s="5">
        <v>1.492</v>
      </c>
      <c r="K104" s="5">
        <v>0.14699999999999999</v>
      </c>
      <c r="L104">
        <f t="shared" si="2"/>
        <v>0.25</v>
      </c>
      <c r="M104">
        <f t="shared" si="3"/>
        <v>173.28679513998631</v>
      </c>
    </row>
    <row r="105" spans="1:13">
      <c r="A105" s="4"/>
      <c r="B105" s="4"/>
      <c r="C105" s="5"/>
      <c r="D105" s="5"/>
      <c r="E105" s="5" t="s">
        <v>3</v>
      </c>
      <c r="F105" s="5" t="s">
        <v>3</v>
      </c>
      <c r="G105" s="5" t="s">
        <v>13</v>
      </c>
      <c r="H105" s="5">
        <v>0</v>
      </c>
      <c r="I105" s="5">
        <v>2.3E-2</v>
      </c>
      <c r="J105" s="5">
        <v>2.5</v>
      </c>
      <c r="K105" s="5">
        <v>0.21299999999999999</v>
      </c>
      <c r="L105">
        <f t="shared" si="2"/>
        <v>0</v>
      </c>
      <c r="M105">
        <f t="shared" si="3"/>
        <v>30.136833937388925</v>
      </c>
    </row>
    <row r="106" spans="1:13">
      <c r="A106" s="4"/>
      <c r="B106" s="4"/>
      <c r="C106" s="5"/>
      <c r="D106" s="5"/>
      <c r="E106" s="5" t="s">
        <v>3</v>
      </c>
      <c r="F106" s="5" t="s">
        <v>3</v>
      </c>
      <c r="G106" s="5" t="s">
        <v>33</v>
      </c>
      <c r="H106" s="5">
        <v>0</v>
      </c>
      <c r="I106" s="5">
        <v>2.3E-2</v>
      </c>
      <c r="J106" s="5">
        <v>4.4390000000000001</v>
      </c>
      <c r="K106" s="5">
        <v>0.16800000000000001</v>
      </c>
      <c r="L106">
        <f t="shared" si="2"/>
        <v>0</v>
      </c>
      <c r="M106">
        <f t="shared" si="3"/>
        <v>30.136833937388925</v>
      </c>
    </row>
    <row r="107" spans="1:13">
      <c r="A107" s="4"/>
      <c r="B107" s="4"/>
      <c r="C107" s="5"/>
      <c r="D107" s="5"/>
      <c r="E107" s="5" t="s">
        <v>3</v>
      </c>
      <c r="F107" s="5" t="s">
        <v>3</v>
      </c>
      <c r="G107" s="5" t="s">
        <v>6</v>
      </c>
      <c r="H107" s="5">
        <v>0</v>
      </c>
      <c r="I107" s="5">
        <v>4.8000000000000001E-2</v>
      </c>
      <c r="J107" s="5">
        <v>0.59899999999999998</v>
      </c>
      <c r="K107" s="5">
        <v>0.307</v>
      </c>
      <c r="L107">
        <f t="shared" si="2"/>
        <v>0</v>
      </c>
      <c r="M107">
        <f t="shared" si="3"/>
        <v>14.440566261665527</v>
      </c>
    </row>
    <row r="108" spans="1:13">
      <c r="A108" s="4" t="s">
        <v>15</v>
      </c>
      <c r="B108" s="4" t="s">
        <v>2</v>
      </c>
      <c r="C108" s="5">
        <v>42.694000000000003</v>
      </c>
      <c r="D108" s="5">
        <v>0.14000000000000001</v>
      </c>
      <c r="E108" s="5" t="s">
        <v>3</v>
      </c>
      <c r="F108" s="5" t="s">
        <v>3</v>
      </c>
      <c r="G108" s="5" t="s">
        <v>4</v>
      </c>
      <c r="H108" s="5">
        <v>0.11899999999999999</v>
      </c>
      <c r="I108" s="5">
        <v>3.3000000000000002E-2</v>
      </c>
      <c r="J108" s="5">
        <v>1.4279999999999999</v>
      </c>
      <c r="K108" s="5">
        <v>7.8E-2</v>
      </c>
      <c r="L108">
        <f t="shared" si="2"/>
        <v>1.8029999999999999</v>
      </c>
      <c r="M108">
        <f t="shared" si="3"/>
        <v>21.004460016968039</v>
      </c>
    </row>
    <row r="109" spans="1:13">
      <c r="A109" s="4"/>
      <c r="B109" s="4"/>
      <c r="C109" s="5"/>
      <c r="D109" s="5"/>
      <c r="E109" s="5" t="s">
        <v>3</v>
      </c>
      <c r="F109" s="5" t="s">
        <v>3</v>
      </c>
      <c r="G109" s="5" t="s">
        <v>13</v>
      </c>
      <c r="H109" s="5">
        <v>1.6E-2</v>
      </c>
      <c r="I109" s="5">
        <v>3.3000000000000002E-2</v>
      </c>
      <c r="J109" s="5">
        <v>3.0390000000000001</v>
      </c>
      <c r="K109" s="5">
        <v>0.41299999999999998</v>
      </c>
      <c r="L109">
        <f t="shared" si="2"/>
        <v>0.24199999999999999</v>
      </c>
      <c r="M109">
        <f t="shared" si="3"/>
        <v>21.004460016968039</v>
      </c>
    </row>
    <row r="110" spans="1:13">
      <c r="A110" s="4"/>
      <c r="B110" s="4"/>
      <c r="C110" s="5"/>
      <c r="D110" s="5"/>
      <c r="E110" s="5" t="s">
        <v>3</v>
      </c>
      <c r="F110" s="5" t="s">
        <v>3</v>
      </c>
      <c r="G110" s="5" t="s">
        <v>33</v>
      </c>
      <c r="H110" s="5">
        <v>0</v>
      </c>
      <c r="I110" s="5">
        <v>3.3000000000000002E-2</v>
      </c>
      <c r="J110" s="5">
        <v>4.5579999999999998</v>
      </c>
      <c r="K110" s="5">
        <v>0.29199999999999998</v>
      </c>
      <c r="L110">
        <f t="shared" si="2"/>
        <v>0</v>
      </c>
      <c r="M110">
        <f t="shared" si="3"/>
        <v>21.004460016968039</v>
      </c>
    </row>
    <row r="111" spans="1:13">
      <c r="A111" s="4"/>
      <c r="B111" s="4"/>
      <c r="C111" s="5"/>
      <c r="D111" s="5"/>
      <c r="E111" s="5" t="s">
        <v>3</v>
      </c>
      <c r="F111" s="5" t="s">
        <v>3</v>
      </c>
      <c r="G111" s="5" t="s">
        <v>6</v>
      </c>
      <c r="H111" s="5">
        <v>0</v>
      </c>
      <c r="I111" s="5">
        <v>3.3000000000000002E-2</v>
      </c>
      <c r="J111" s="5">
        <v>-22.821999999999999</v>
      </c>
      <c r="K111" s="5">
        <v>4.6280000000000001</v>
      </c>
      <c r="L111">
        <f t="shared" si="2"/>
        <v>0</v>
      </c>
      <c r="M111">
        <f t="shared" si="3"/>
        <v>21.004460016968039</v>
      </c>
    </row>
    <row r="112" spans="1:13">
      <c r="A112" s="8" t="s">
        <v>12</v>
      </c>
      <c r="B112" s="8" t="s">
        <v>39</v>
      </c>
      <c r="C112" s="9">
        <v>9.8179999999999996</v>
      </c>
      <c r="D112" s="9">
        <v>0.85</v>
      </c>
      <c r="E112" s="9" t="s">
        <v>3</v>
      </c>
      <c r="F112" s="9" t="s">
        <v>3</v>
      </c>
      <c r="G112" s="9" t="s">
        <v>4</v>
      </c>
      <c r="H112" s="9">
        <v>5.0000000000000001E-3</v>
      </c>
      <c r="I112" s="9">
        <v>6.4000000000000001E-2</v>
      </c>
      <c r="J112" s="9">
        <v>1.5089999999999999</v>
      </c>
      <c r="K112" s="9">
        <v>6.7000000000000004E-2</v>
      </c>
      <c r="L112" s="1">
        <f t="shared" si="2"/>
        <v>3.9E-2</v>
      </c>
      <c r="M112" s="1">
        <f t="shared" si="3"/>
        <v>10.830424696249144</v>
      </c>
    </row>
    <row r="113" spans="1:13">
      <c r="A113" s="8"/>
      <c r="B113" s="8"/>
      <c r="C113" s="9"/>
      <c r="D113" s="9"/>
      <c r="E113" s="9" t="s">
        <v>3</v>
      </c>
      <c r="F113" s="9" t="s">
        <v>3</v>
      </c>
      <c r="G113" s="9" t="s">
        <v>40</v>
      </c>
      <c r="H113" s="9">
        <v>5.0000000000000001E-3</v>
      </c>
      <c r="I113" s="9">
        <v>6.4000000000000001E-2</v>
      </c>
      <c r="J113" s="9">
        <v>0.83499999999999996</v>
      </c>
      <c r="K113" s="9">
        <v>8.5999999999999993E-2</v>
      </c>
      <c r="L113" s="1">
        <f t="shared" si="2"/>
        <v>3.9E-2</v>
      </c>
      <c r="M113" s="1">
        <f t="shared" si="3"/>
        <v>10.830424696249144</v>
      </c>
    </row>
    <row r="114" spans="1:13">
      <c r="A114" s="8"/>
      <c r="B114" s="8"/>
      <c r="C114" s="9"/>
      <c r="D114" s="9"/>
      <c r="E114" s="9" t="s">
        <v>3</v>
      </c>
      <c r="F114" s="9" t="s">
        <v>3</v>
      </c>
      <c r="G114" s="9" t="s">
        <v>41</v>
      </c>
      <c r="H114" s="9">
        <v>5.0000000000000001E-3</v>
      </c>
      <c r="I114" s="9">
        <v>6.4000000000000001E-2</v>
      </c>
      <c r="J114" s="9">
        <v>2.4409999999999998</v>
      </c>
      <c r="K114" s="9">
        <v>0.11700000000000001</v>
      </c>
      <c r="L114" s="1">
        <f t="shared" si="2"/>
        <v>3.9E-2</v>
      </c>
      <c r="M114" s="1">
        <f t="shared" si="3"/>
        <v>10.830424696249144</v>
      </c>
    </row>
    <row r="115" spans="1:13">
      <c r="A115" s="8"/>
      <c r="B115" s="8"/>
      <c r="C115" s="9"/>
      <c r="D115" s="9"/>
      <c r="E115" s="9" t="s">
        <v>3</v>
      </c>
      <c r="F115" s="9" t="s">
        <v>3</v>
      </c>
      <c r="G115" s="9" t="s">
        <v>9</v>
      </c>
      <c r="H115" s="9">
        <v>5.0000000000000001E-3</v>
      </c>
      <c r="I115" s="9">
        <v>6.4000000000000001E-2</v>
      </c>
      <c r="J115" s="9">
        <v>3.9119999999999999</v>
      </c>
      <c r="K115" s="9">
        <v>0.113</v>
      </c>
      <c r="L115" s="1">
        <f t="shared" si="2"/>
        <v>3.9E-2</v>
      </c>
      <c r="M115" s="1">
        <f t="shared" si="3"/>
        <v>10.830424696249144</v>
      </c>
    </row>
    <row r="116" spans="1:13">
      <c r="A116" s="8"/>
      <c r="B116" s="8"/>
      <c r="C116" s="9"/>
      <c r="D116" s="9"/>
      <c r="E116" s="9" t="s">
        <v>3</v>
      </c>
      <c r="F116" s="9" t="s">
        <v>3</v>
      </c>
      <c r="G116" s="9" t="s">
        <v>44</v>
      </c>
      <c r="H116" s="9">
        <v>5.0000000000000001E-3</v>
      </c>
      <c r="I116" s="9">
        <v>6.4000000000000001E-2</v>
      </c>
      <c r="J116" s="9">
        <v>10.117000000000001</v>
      </c>
      <c r="K116" s="9">
        <v>1.952</v>
      </c>
      <c r="L116" s="1">
        <f t="shared" si="2"/>
        <v>3.9E-2</v>
      </c>
      <c r="M116" s="1">
        <f t="shared" si="3"/>
        <v>10.830424696249144</v>
      </c>
    </row>
    <row r="117" spans="1:13">
      <c r="A117" s="8" t="s">
        <v>12</v>
      </c>
      <c r="B117" s="8" t="s">
        <v>39</v>
      </c>
      <c r="C117" s="9">
        <v>13.228999999999999</v>
      </c>
      <c r="D117" s="9">
        <v>0.15</v>
      </c>
      <c r="E117" s="9">
        <v>1.581</v>
      </c>
      <c r="F117" s="9">
        <v>0.188</v>
      </c>
      <c r="G117" s="9" t="s">
        <v>4</v>
      </c>
      <c r="H117" s="9">
        <v>5.0000000000000001E-3</v>
      </c>
      <c r="I117" s="9">
        <v>6.3E-2</v>
      </c>
      <c r="J117" s="9">
        <v>1.494</v>
      </c>
      <c r="K117" s="9">
        <v>7.5999999999999998E-2</v>
      </c>
      <c r="L117" s="1">
        <f t="shared" si="2"/>
        <v>0.04</v>
      </c>
      <c r="M117" s="1">
        <f t="shared" si="3"/>
        <v>11.00233619936421</v>
      </c>
    </row>
    <row r="118" spans="1:13">
      <c r="A118" s="8"/>
      <c r="B118" s="8"/>
      <c r="C118" s="9"/>
      <c r="D118" s="9"/>
      <c r="E118" s="9" t="s">
        <v>3</v>
      </c>
      <c r="F118" s="9" t="s">
        <v>3</v>
      </c>
      <c r="G118" s="9" t="s">
        <v>40</v>
      </c>
      <c r="H118" s="9">
        <v>5.0000000000000001E-3</v>
      </c>
      <c r="I118" s="9">
        <v>6.3E-2</v>
      </c>
      <c r="J118" s="9">
        <v>0.83399999999999996</v>
      </c>
      <c r="K118" s="9">
        <v>8.5999999999999993E-2</v>
      </c>
      <c r="L118" s="1">
        <f t="shared" si="2"/>
        <v>0.04</v>
      </c>
      <c r="M118" s="1">
        <f t="shared" si="3"/>
        <v>11.00233619936421</v>
      </c>
    </row>
    <row r="119" spans="1:13">
      <c r="A119" s="8"/>
      <c r="B119" s="8"/>
      <c r="C119" s="9"/>
      <c r="D119" s="9"/>
      <c r="E119" s="9" t="s">
        <v>3</v>
      </c>
      <c r="F119" s="9" t="s">
        <v>3</v>
      </c>
      <c r="G119" s="9" t="s">
        <v>41</v>
      </c>
      <c r="H119" s="9">
        <v>5.0000000000000001E-3</v>
      </c>
      <c r="I119" s="9">
        <v>6.3E-2</v>
      </c>
      <c r="J119" s="9">
        <v>2.4460000000000002</v>
      </c>
      <c r="K119" s="9">
        <v>0.11700000000000001</v>
      </c>
      <c r="L119" s="1">
        <f t="shared" si="2"/>
        <v>0.04</v>
      </c>
      <c r="M119" s="1">
        <f t="shared" si="3"/>
        <v>11.00233619936421</v>
      </c>
    </row>
    <row r="120" spans="1:13">
      <c r="A120" s="8"/>
      <c r="B120" s="8"/>
      <c r="C120" s="9"/>
      <c r="D120" s="9"/>
      <c r="E120" s="9" t="s">
        <v>3</v>
      </c>
      <c r="F120" s="9" t="s">
        <v>3</v>
      </c>
      <c r="G120" s="9" t="s">
        <v>9</v>
      </c>
      <c r="H120" s="9">
        <v>5.0000000000000001E-3</v>
      </c>
      <c r="I120" s="9">
        <v>6.3E-2</v>
      </c>
      <c r="J120" s="9">
        <v>3.919</v>
      </c>
      <c r="K120" s="9">
        <v>0.114</v>
      </c>
      <c r="L120" s="1">
        <f t="shared" si="2"/>
        <v>0.04</v>
      </c>
      <c r="M120" s="1">
        <f t="shared" si="3"/>
        <v>11.00233619936421</v>
      </c>
    </row>
    <row r="121" spans="1:13">
      <c r="A121" s="8"/>
      <c r="B121" s="8"/>
      <c r="C121" s="9"/>
      <c r="D121" s="9"/>
      <c r="E121" s="9" t="s">
        <v>3</v>
      </c>
      <c r="F121" s="9" t="s">
        <v>3</v>
      </c>
      <c r="G121" s="9" t="s">
        <v>44</v>
      </c>
      <c r="H121" s="9">
        <v>5.0000000000000001E-3</v>
      </c>
      <c r="I121" s="9">
        <v>6.3E-2</v>
      </c>
      <c r="J121" s="9">
        <v>10.303000000000001</v>
      </c>
      <c r="K121" s="9">
        <v>1.986</v>
      </c>
      <c r="L121" s="1">
        <f t="shared" si="2"/>
        <v>0.04</v>
      </c>
      <c r="M121" s="1">
        <f t="shared" si="3"/>
        <v>11.00233619936421</v>
      </c>
    </row>
    <row r="122" spans="1:13">
      <c r="A122" s="4" t="s">
        <v>17</v>
      </c>
      <c r="B122" s="4" t="s">
        <v>39</v>
      </c>
      <c r="C122" s="5">
        <v>15.656000000000001</v>
      </c>
      <c r="D122" s="5">
        <v>0.99</v>
      </c>
      <c r="E122" s="5">
        <v>1.6259999999999999</v>
      </c>
      <c r="F122" s="5">
        <v>0.18099999999999999</v>
      </c>
      <c r="G122" s="5" t="s">
        <v>4</v>
      </c>
      <c r="H122" s="5">
        <v>1.4E-2</v>
      </c>
      <c r="I122" s="5">
        <v>8.8999999999999996E-2</v>
      </c>
      <c r="J122" s="5">
        <v>0.873</v>
      </c>
      <c r="K122" s="5">
        <v>7.8E-2</v>
      </c>
      <c r="L122">
        <f t="shared" si="2"/>
        <v>7.9000000000000001E-2</v>
      </c>
      <c r="M122">
        <f t="shared" si="3"/>
        <v>7.7881705680892734</v>
      </c>
    </row>
    <row r="123" spans="1:13">
      <c r="A123" s="4"/>
      <c r="B123" s="4"/>
      <c r="C123" s="5"/>
      <c r="D123" s="5"/>
      <c r="E123" s="5" t="s">
        <v>3</v>
      </c>
      <c r="F123" s="5" t="s">
        <v>3</v>
      </c>
      <c r="G123" s="5" t="s">
        <v>33</v>
      </c>
      <c r="H123" s="5">
        <v>1.4E-2</v>
      </c>
      <c r="I123" s="5">
        <v>8.8999999999999996E-2</v>
      </c>
      <c r="J123" s="5">
        <v>1.4890000000000001</v>
      </c>
      <c r="K123" s="5">
        <v>7.5999999999999998E-2</v>
      </c>
      <c r="L123">
        <f t="shared" si="2"/>
        <v>7.9000000000000001E-2</v>
      </c>
      <c r="M123">
        <f t="shared" si="3"/>
        <v>7.7881705680892734</v>
      </c>
    </row>
    <row r="124" spans="1:13">
      <c r="A124" s="4"/>
      <c r="B124" s="4"/>
      <c r="C124" s="5"/>
      <c r="D124" s="5"/>
      <c r="E124" s="5" t="s">
        <v>3</v>
      </c>
      <c r="F124" s="5" t="s">
        <v>3</v>
      </c>
      <c r="G124" s="5" t="s">
        <v>43</v>
      </c>
      <c r="H124" s="5">
        <v>1.4E-2</v>
      </c>
      <c r="I124" s="5">
        <v>8.8999999999999996E-2</v>
      </c>
      <c r="J124" s="5">
        <v>2.3780000000000001</v>
      </c>
      <c r="K124" s="5">
        <v>0.114</v>
      </c>
      <c r="L124">
        <f t="shared" si="2"/>
        <v>7.9000000000000001E-2</v>
      </c>
      <c r="M124">
        <f t="shared" si="3"/>
        <v>7.7881705680892734</v>
      </c>
    </row>
    <row r="125" spans="1:13">
      <c r="A125" s="4"/>
      <c r="B125" s="4"/>
      <c r="C125" s="5"/>
      <c r="D125" s="5"/>
      <c r="E125" s="5" t="s">
        <v>3</v>
      </c>
      <c r="F125" s="5" t="s">
        <v>3</v>
      </c>
      <c r="G125" s="5" t="s">
        <v>9</v>
      </c>
      <c r="H125" s="5">
        <v>1.4E-2</v>
      </c>
      <c r="I125" s="5">
        <v>8.8999999999999996E-2</v>
      </c>
      <c r="J125" s="5">
        <v>3.762</v>
      </c>
      <c r="K125" s="5">
        <v>0.1</v>
      </c>
      <c r="L125">
        <f t="shared" si="2"/>
        <v>7.9000000000000001E-2</v>
      </c>
      <c r="M125">
        <f t="shared" si="3"/>
        <v>7.7881705680892734</v>
      </c>
    </row>
    <row r="126" spans="1:13">
      <c r="A126" s="4"/>
      <c r="B126" s="4"/>
      <c r="C126" s="5"/>
      <c r="D126" s="5"/>
      <c r="E126" s="5" t="s">
        <v>3</v>
      </c>
      <c r="F126" s="5" t="s">
        <v>3</v>
      </c>
      <c r="G126" s="5" t="s">
        <v>46</v>
      </c>
      <c r="H126" s="5">
        <v>1.4E-2</v>
      </c>
      <c r="I126" s="5">
        <v>8.8999999999999996E-2</v>
      </c>
      <c r="J126" s="5">
        <v>8.4499999999999993</v>
      </c>
      <c r="K126" s="5">
        <v>1.778</v>
      </c>
      <c r="L126">
        <f t="shared" si="2"/>
        <v>7.9000000000000001E-2</v>
      </c>
      <c r="M126">
        <f t="shared" si="3"/>
        <v>7.7881705680892734</v>
      </c>
    </row>
    <row r="127" spans="1:13">
      <c r="A127" s="8" t="s">
        <v>34</v>
      </c>
      <c r="B127" s="8" t="s">
        <v>39</v>
      </c>
      <c r="C127" s="9">
        <v>18.870999999999999</v>
      </c>
      <c r="D127" s="9">
        <v>0.99</v>
      </c>
      <c r="E127" s="9">
        <v>1.675</v>
      </c>
      <c r="F127" s="9">
        <v>0.19400000000000001</v>
      </c>
      <c r="G127" s="9" t="s">
        <v>4</v>
      </c>
      <c r="H127" s="9">
        <v>1.0999999999999999E-2</v>
      </c>
      <c r="I127" s="9">
        <v>7.8E-2</v>
      </c>
      <c r="J127" s="9">
        <v>0.86899999999999999</v>
      </c>
      <c r="K127" s="9">
        <v>8.5999999999999993E-2</v>
      </c>
      <c r="L127" s="1">
        <f t="shared" si="2"/>
        <v>7.0999999999999994E-2</v>
      </c>
      <c r="M127" s="1">
        <f t="shared" si="3"/>
        <v>8.8865023148710929</v>
      </c>
    </row>
    <row r="128" spans="1:13">
      <c r="A128" s="8"/>
      <c r="B128" s="8"/>
      <c r="C128" s="9"/>
      <c r="D128" s="9"/>
      <c r="E128" s="9" t="s">
        <v>3</v>
      </c>
      <c r="F128" s="9" t="s">
        <v>3</v>
      </c>
      <c r="G128" s="9" t="s">
        <v>13</v>
      </c>
      <c r="H128" s="9">
        <v>1.0999999999999999E-2</v>
      </c>
      <c r="I128" s="9">
        <v>7.8E-2</v>
      </c>
      <c r="J128" s="9">
        <v>1.492</v>
      </c>
      <c r="K128" s="9">
        <v>7.5999999999999998E-2</v>
      </c>
      <c r="L128" s="1">
        <f t="shared" si="2"/>
        <v>7.0999999999999994E-2</v>
      </c>
      <c r="M128" s="1">
        <f t="shared" si="3"/>
        <v>8.8865023148710929</v>
      </c>
    </row>
    <row r="129" spans="1:13">
      <c r="A129" s="8"/>
      <c r="B129" s="8"/>
      <c r="C129" s="9"/>
      <c r="D129" s="9"/>
      <c r="E129" s="9" t="s">
        <v>3</v>
      </c>
      <c r="F129" s="9" t="s">
        <v>3</v>
      </c>
      <c r="G129" s="9" t="s">
        <v>40</v>
      </c>
      <c r="H129" s="9">
        <v>1.0999999999999999E-2</v>
      </c>
      <c r="I129" s="9">
        <v>7.8E-2</v>
      </c>
      <c r="J129" s="9">
        <v>2.3780000000000001</v>
      </c>
      <c r="K129" s="9">
        <v>0.114</v>
      </c>
      <c r="L129" s="1">
        <f t="shared" si="2"/>
        <v>7.0999999999999994E-2</v>
      </c>
      <c r="M129" s="1">
        <f t="shared" si="3"/>
        <v>8.8865023148710929</v>
      </c>
    </row>
    <row r="130" spans="1:13">
      <c r="A130" s="8"/>
      <c r="B130" s="8"/>
      <c r="C130" s="9"/>
      <c r="D130" s="9"/>
      <c r="E130" s="9" t="s">
        <v>3</v>
      </c>
      <c r="F130" s="9" t="s">
        <v>3</v>
      </c>
      <c r="G130" s="9" t="s">
        <v>35</v>
      </c>
      <c r="H130" s="9">
        <v>1.0999999999999999E-2</v>
      </c>
      <c r="I130" s="9">
        <v>7.8E-2</v>
      </c>
      <c r="J130" s="9">
        <v>3.8650000000000002</v>
      </c>
      <c r="K130" s="9">
        <v>0.111</v>
      </c>
      <c r="L130" s="1">
        <f t="shared" si="2"/>
        <v>7.0999999999999994E-2</v>
      </c>
      <c r="M130" s="1">
        <f t="shared" si="3"/>
        <v>8.8865023148710929</v>
      </c>
    </row>
    <row r="131" spans="1:13">
      <c r="A131" s="8"/>
      <c r="B131" s="8"/>
      <c r="C131" s="9"/>
      <c r="D131" s="9"/>
      <c r="E131" s="9" t="s">
        <v>3</v>
      </c>
      <c r="F131" s="9" t="s">
        <v>3</v>
      </c>
      <c r="G131" s="9" t="s">
        <v>45</v>
      </c>
      <c r="H131" s="9">
        <v>1.0999999999999999E-2</v>
      </c>
      <c r="I131" s="9">
        <v>7.8E-2</v>
      </c>
      <c r="J131" s="9">
        <v>12.641999999999999</v>
      </c>
      <c r="K131" s="9">
        <v>3.0779999999999998</v>
      </c>
      <c r="L131" s="1">
        <f t="shared" ref="L131:L147" si="4">IF(I131="NA","NA",IF(I131=0,"NA",ROUND((H131/(2*I131)),3)))</f>
        <v>7.0999999999999994E-2</v>
      </c>
      <c r="M131" s="1">
        <f t="shared" ref="M131:M147" si="5">IF(I131=0,"NA",IF(I131="NA","NA",LN(2)/I131))</f>
        <v>8.8865023148710929</v>
      </c>
    </row>
    <row r="132" spans="1:13">
      <c r="A132" s="8"/>
      <c r="B132" s="8"/>
      <c r="C132" s="9"/>
      <c r="D132" s="9"/>
      <c r="E132" s="9" t="s">
        <v>3</v>
      </c>
      <c r="F132" s="9" t="s">
        <v>3</v>
      </c>
      <c r="G132" s="9" t="s">
        <v>6</v>
      </c>
      <c r="H132" s="9">
        <v>1.0999999999999999E-2</v>
      </c>
      <c r="I132" s="9">
        <v>7.8E-2</v>
      </c>
      <c r="J132" s="9">
        <v>-6.4850000000000003</v>
      </c>
      <c r="K132" s="9">
        <v>1.377</v>
      </c>
      <c r="L132" s="1">
        <f t="shared" si="4"/>
        <v>7.0999999999999994E-2</v>
      </c>
      <c r="M132" s="1">
        <f t="shared" si="5"/>
        <v>8.8865023148710929</v>
      </c>
    </row>
    <row r="133" spans="1:13">
      <c r="A133" s="4" t="s">
        <v>22</v>
      </c>
      <c r="B133" s="4" t="s">
        <v>39</v>
      </c>
      <c r="C133" s="5">
        <v>6.0410000000000004</v>
      </c>
      <c r="D133" s="5">
        <v>0.75</v>
      </c>
      <c r="E133" s="5" t="s">
        <v>3</v>
      </c>
      <c r="F133" s="5" t="s">
        <v>3</v>
      </c>
      <c r="G133" s="5" t="s">
        <v>33</v>
      </c>
      <c r="H133" s="5">
        <v>0</v>
      </c>
      <c r="I133" s="5">
        <v>2.9000000000000001E-2</v>
      </c>
      <c r="J133" s="5">
        <v>1.4470000000000001</v>
      </c>
      <c r="K133" s="5">
        <v>6.0999999999999999E-2</v>
      </c>
      <c r="L133">
        <f t="shared" si="4"/>
        <v>0</v>
      </c>
      <c r="M133">
        <f t="shared" si="5"/>
        <v>23.901626915860181</v>
      </c>
    </row>
    <row r="134" spans="1:13">
      <c r="A134" s="4"/>
      <c r="B134" s="4"/>
      <c r="C134" s="5"/>
      <c r="D134" s="5"/>
      <c r="E134" s="5" t="s">
        <v>3</v>
      </c>
      <c r="F134" s="5" t="s">
        <v>3</v>
      </c>
      <c r="G134" s="5" t="s">
        <v>45</v>
      </c>
      <c r="H134" s="5">
        <v>0</v>
      </c>
      <c r="I134" s="5">
        <v>2.9000000000000001E-2</v>
      </c>
      <c r="J134" s="5">
        <v>5.5819999999999999</v>
      </c>
      <c r="K134" s="5">
        <v>0.54600000000000004</v>
      </c>
      <c r="L134">
        <f t="shared" si="4"/>
        <v>0</v>
      </c>
      <c r="M134">
        <f t="shared" si="5"/>
        <v>23.901626915860181</v>
      </c>
    </row>
    <row r="135" spans="1:13">
      <c r="A135" s="4"/>
      <c r="B135" s="4"/>
      <c r="C135" s="5"/>
      <c r="D135" s="5"/>
      <c r="E135" s="5" t="s">
        <v>3</v>
      </c>
      <c r="F135" s="5" t="s">
        <v>3</v>
      </c>
      <c r="G135" s="5" t="s">
        <v>4</v>
      </c>
      <c r="H135" s="5">
        <v>0</v>
      </c>
      <c r="I135" s="5">
        <v>2.9000000000000001E-2</v>
      </c>
      <c r="J135" s="5">
        <v>0.76400000000000001</v>
      </c>
      <c r="K135" s="5">
        <v>8.8999999999999996E-2</v>
      </c>
      <c r="L135">
        <f t="shared" si="4"/>
        <v>0</v>
      </c>
      <c r="M135">
        <f t="shared" si="5"/>
        <v>23.901626915860181</v>
      </c>
    </row>
    <row r="136" spans="1:13">
      <c r="A136" s="4"/>
      <c r="B136" s="4"/>
      <c r="C136" s="5"/>
      <c r="D136" s="5"/>
      <c r="E136" s="5" t="s">
        <v>3</v>
      </c>
      <c r="F136" s="5" t="s">
        <v>3</v>
      </c>
      <c r="G136" s="5" t="s">
        <v>36</v>
      </c>
      <c r="H136" s="5">
        <v>0</v>
      </c>
      <c r="I136" s="5">
        <v>2.9000000000000001E-2</v>
      </c>
      <c r="J136" s="5">
        <v>2.722</v>
      </c>
      <c r="K136" s="5">
        <v>9.7000000000000003E-2</v>
      </c>
      <c r="L136">
        <f t="shared" si="4"/>
        <v>0</v>
      </c>
      <c r="M136">
        <f t="shared" si="5"/>
        <v>23.901626915860181</v>
      </c>
    </row>
    <row r="137" spans="1:13">
      <c r="A137" s="4"/>
      <c r="B137" s="4"/>
      <c r="C137" s="5"/>
      <c r="D137" s="5"/>
      <c r="E137" s="5" t="s">
        <v>3</v>
      </c>
      <c r="F137" s="5" t="s">
        <v>3</v>
      </c>
      <c r="G137" s="5" t="s">
        <v>9</v>
      </c>
      <c r="H137" s="5">
        <v>0</v>
      </c>
      <c r="I137" s="5">
        <v>2.9000000000000001E-2</v>
      </c>
      <c r="J137" s="5">
        <v>4.4930000000000003</v>
      </c>
      <c r="K137" s="5">
        <v>7.6999999999999999E-2</v>
      </c>
      <c r="L137">
        <f t="shared" si="4"/>
        <v>0</v>
      </c>
      <c r="M137">
        <f t="shared" si="5"/>
        <v>23.901626915860181</v>
      </c>
    </row>
    <row r="138" spans="1:13">
      <c r="A138" s="4" t="s">
        <v>22</v>
      </c>
      <c r="B138" s="4" t="s">
        <v>39</v>
      </c>
      <c r="C138" s="5">
        <v>8.2219999999999995</v>
      </c>
      <c r="D138" s="5">
        <v>0.25</v>
      </c>
      <c r="E138" s="5">
        <v>1.63</v>
      </c>
      <c r="F138" s="5">
        <v>0.16300000000000001</v>
      </c>
      <c r="G138" s="5" t="s">
        <v>33</v>
      </c>
      <c r="H138" s="5">
        <v>0</v>
      </c>
      <c r="I138" s="5">
        <v>0.03</v>
      </c>
      <c r="J138" s="5">
        <v>1.397</v>
      </c>
      <c r="K138" s="5">
        <v>7.3999999999999996E-2</v>
      </c>
      <c r="L138">
        <f t="shared" si="4"/>
        <v>0</v>
      </c>
      <c r="M138">
        <f t="shared" si="5"/>
        <v>23.104906018664845</v>
      </c>
    </row>
    <row r="139" spans="1:13">
      <c r="A139" s="4"/>
      <c r="B139" s="4"/>
      <c r="C139" s="5"/>
      <c r="D139" s="5"/>
      <c r="E139" s="5" t="s">
        <v>3</v>
      </c>
      <c r="F139" s="5" t="s">
        <v>3</v>
      </c>
      <c r="G139" s="5" t="s">
        <v>45</v>
      </c>
      <c r="H139" s="5">
        <v>0</v>
      </c>
      <c r="I139" s="5">
        <v>0.03</v>
      </c>
      <c r="J139" s="5">
        <v>5.665</v>
      </c>
      <c r="K139" s="5">
        <v>0.55200000000000005</v>
      </c>
      <c r="L139">
        <f t="shared" si="4"/>
        <v>0</v>
      </c>
      <c r="M139">
        <f t="shared" si="5"/>
        <v>23.104906018664845</v>
      </c>
    </row>
    <row r="140" spans="1:13">
      <c r="A140" s="4"/>
      <c r="B140" s="4"/>
      <c r="C140" s="5"/>
      <c r="D140" s="5"/>
      <c r="E140" s="5" t="s">
        <v>3</v>
      </c>
      <c r="F140" s="5" t="s">
        <v>3</v>
      </c>
      <c r="G140" s="5" t="s">
        <v>4</v>
      </c>
      <c r="H140" s="5">
        <v>0</v>
      </c>
      <c r="I140" s="5">
        <v>0.03</v>
      </c>
      <c r="J140" s="5">
        <v>0.73499999999999999</v>
      </c>
      <c r="K140" s="5">
        <v>9.2999999999999999E-2</v>
      </c>
      <c r="L140">
        <f t="shared" si="4"/>
        <v>0</v>
      </c>
      <c r="M140">
        <f t="shared" si="5"/>
        <v>23.104906018664845</v>
      </c>
    </row>
    <row r="141" spans="1:13">
      <c r="A141" s="4"/>
      <c r="B141" s="4"/>
      <c r="C141" s="5"/>
      <c r="D141" s="5"/>
      <c r="E141" s="5" t="s">
        <v>3</v>
      </c>
      <c r="F141" s="5" t="s">
        <v>3</v>
      </c>
      <c r="G141" s="5" t="s">
        <v>36</v>
      </c>
      <c r="H141" s="5">
        <v>0</v>
      </c>
      <c r="I141" s="5">
        <v>0.03</v>
      </c>
      <c r="J141" s="5">
        <v>2.7320000000000002</v>
      </c>
      <c r="K141" s="5">
        <v>9.8000000000000004E-2</v>
      </c>
      <c r="L141">
        <f t="shared" si="4"/>
        <v>0</v>
      </c>
      <c r="M141">
        <f t="shared" si="5"/>
        <v>23.104906018664845</v>
      </c>
    </row>
    <row r="142" spans="1:13">
      <c r="A142" s="4"/>
      <c r="B142" s="4"/>
      <c r="C142" s="5"/>
      <c r="D142" s="5"/>
      <c r="E142" s="5" t="s">
        <v>3</v>
      </c>
      <c r="F142" s="5" t="s">
        <v>3</v>
      </c>
      <c r="G142" s="5" t="s">
        <v>9</v>
      </c>
      <c r="H142" s="5">
        <v>0</v>
      </c>
      <c r="I142" s="5">
        <v>0.03</v>
      </c>
      <c r="J142" s="5">
        <v>4.5289999999999999</v>
      </c>
      <c r="K142" s="5">
        <v>7.8E-2</v>
      </c>
      <c r="L142">
        <f t="shared" si="4"/>
        <v>0</v>
      </c>
      <c r="M142">
        <f t="shared" si="5"/>
        <v>23.104906018664845</v>
      </c>
    </row>
    <row r="143" spans="1:13">
      <c r="A143" s="8" t="s">
        <v>10</v>
      </c>
      <c r="B143" s="8" t="s">
        <v>39</v>
      </c>
      <c r="C143" s="9">
        <v>16.631</v>
      </c>
      <c r="D143" s="9">
        <v>0.99</v>
      </c>
      <c r="E143" s="9">
        <v>1.623</v>
      </c>
      <c r="F143" s="9">
        <v>0.184</v>
      </c>
      <c r="G143" s="9" t="s">
        <v>4</v>
      </c>
      <c r="H143" s="9">
        <v>1.9E-2</v>
      </c>
      <c r="I143" s="9">
        <v>0.10299999999999999</v>
      </c>
      <c r="J143" s="9">
        <v>0.873</v>
      </c>
      <c r="K143" s="9">
        <v>7.9000000000000001E-2</v>
      </c>
      <c r="L143" s="1">
        <f t="shared" si="4"/>
        <v>9.1999999999999998E-2</v>
      </c>
      <c r="M143" s="1">
        <f t="shared" si="5"/>
        <v>6.7295842772810222</v>
      </c>
    </row>
    <row r="144" spans="1:13">
      <c r="A144" s="8"/>
      <c r="B144" s="8"/>
      <c r="C144" s="9"/>
      <c r="D144" s="9"/>
      <c r="E144" s="9" t="s">
        <v>3</v>
      </c>
      <c r="F144" s="9" t="s">
        <v>3</v>
      </c>
      <c r="G144" s="9" t="s">
        <v>33</v>
      </c>
      <c r="H144" s="9">
        <v>1.9E-2</v>
      </c>
      <c r="I144" s="9">
        <v>0.10299999999999999</v>
      </c>
      <c r="J144" s="9">
        <v>1.6819999999999999</v>
      </c>
      <c r="K144" s="9">
        <v>0.16800000000000001</v>
      </c>
      <c r="L144" s="1">
        <f t="shared" si="4"/>
        <v>9.1999999999999998E-2</v>
      </c>
      <c r="M144" s="1">
        <f t="shared" si="5"/>
        <v>6.7295842772810222</v>
      </c>
    </row>
    <row r="145" spans="1:13">
      <c r="A145" s="8"/>
      <c r="B145" s="8"/>
      <c r="C145" s="9"/>
      <c r="D145" s="9"/>
      <c r="E145" s="9" t="s">
        <v>3</v>
      </c>
      <c r="F145" s="9" t="s">
        <v>3</v>
      </c>
      <c r="G145" s="9" t="s">
        <v>45</v>
      </c>
      <c r="H145" s="9">
        <v>1.9E-2</v>
      </c>
      <c r="I145" s="9">
        <v>0.10299999999999999</v>
      </c>
      <c r="J145" s="9">
        <v>1.363</v>
      </c>
      <c r="K145" s="9">
        <v>8.8999999999999996E-2</v>
      </c>
      <c r="L145" s="1">
        <f t="shared" si="4"/>
        <v>9.1999999999999998E-2</v>
      </c>
      <c r="M145" s="1">
        <f t="shared" si="5"/>
        <v>6.7295842772810222</v>
      </c>
    </row>
    <row r="146" spans="1:13">
      <c r="A146" s="8"/>
      <c r="B146" s="8"/>
      <c r="C146" s="9"/>
      <c r="D146" s="9"/>
      <c r="E146" s="9" t="s">
        <v>3</v>
      </c>
      <c r="F146" s="9" t="s">
        <v>3</v>
      </c>
      <c r="G146" s="9" t="s">
        <v>44</v>
      </c>
      <c r="H146" s="9">
        <v>1.9E-2</v>
      </c>
      <c r="I146" s="9">
        <v>0.10299999999999999</v>
      </c>
      <c r="J146" s="9">
        <v>2.355</v>
      </c>
      <c r="K146" s="9">
        <v>0.115</v>
      </c>
      <c r="L146" s="1">
        <f t="shared" si="4"/>
        <v>9.1999999999999998E-2</v>
      </c>
      <c r="M146" s="1">
        <f t="shared" si="5"/>
        <v>6.7295842772810222</v>
      </c>
    </row>
    <row r="147" spans="1:13">
      <c r="A147" s="8"/>
      <c r="B147" s="8"/>
      <c r="C147" s="9"/>
      <c r="D147" s="9"/>
      <c r="E147" s="9" t="s">
        <v>3</v>
      </c>
      <c r="F147" s="9" t="s">
        <v>3</v>
      </c>
      <c r="G147" s="9" t="s">
        <v>35</v>
      </c>
      <c r="H147" s="9">
        <v>1.9E-2</v>
      </c>
      <c r="I147" s="9">
        <v>0.10299999999999999</v>
      </c>
      <c r="J147" s="9">
        <v>3.6840000000000002</v>
      </c>
      <c r="K147" s="9">
        <v>0.10199999999999999</v>
      </c>
      <c r="L147" s="1">
        <f t="shared" si="4"/>
        <v>9.1999999999999998E-2</v>
      </c>
      <c r="M147" s="1">
        <f t="shared" si="5"/>
        <v>6.7295842772810222</v>
      </c>
    </row>
    <row r="149" spans="1:13">
      <c r="L149" s="1">
        <f>MAX(L2:L147)</f>
        <v>1.8029999999999999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showRuler="0" topLeftCell="A57" workbookViewId="0">
      <selection activeCell="L125" sqref="L125"/>
    </sheetView>
  </sheetViews>
  <sheetFormatPr baseColWidth="10" defaultRowHeight="15" x14ac:dyDescent="0"/>
  <sheetData>
    <row r="1" spans="1:13">
      <c r="A1" s="4" t="s">
        <v>0</v>
      </c>
      <c r="B1" s="4" t="s">
        <v>51</v>
      </c>
      <c r="C1" s="4" t="s">
        <v>50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60</v>
      </c>
    </row>
    <row r="2" spans="1:13">
      <c r="A2" s="4" t="s">
        <v>18</v>
      </c>
      <c r="B2" s="4" t="s">
        <v>25</v>
      </c>
      <c r="C2" s="5">
        <v>20.577999999999999</v>
      </c>
      <c r="D2" s="5">
        <v>0.72</v>
      </c>
      <c r="E2" s="5" t="s">
        <v>3</v>
      </c>
      <c r="F2" s="5" t="s">
        <v>3</v>
      </c>
      <c r="G2" s="5" t="s">
        <v>4</v>
      </c>
      <c r="H2" s="5">
        <v>3.0000000000000001E-3</v>
      </c>
      <c r="I2" s="5">
        <v>0</v>
      </c>
      <c r="J2" s="5">
        <v>1.5669999999999999</v>
      </c>
      <c r="K2" s="5">
        <v>0.158</v>
      </c>
      <c r="L2" t="str">
        <f>IF(I2="NA","NA",IF(I2=0,"NA",ROUND((H2/(2*I2)),3)))</f>
        <v>NA</v>
      </c>
      <c r="M2" t="str">
        <f>IF(I2=0,"NA",IF(I2="NA","NA",LN(2)/I2))</f>
        <v>NA</v>
      </c>
    </row>
    <row r="3" spans="1:13">
      <c r="A3" s="4"/>
      <c r="B3" s="4"/>
      <c r="C3" s="5"/>
      <c r="D3" s="5"/>
      <c r="E3" s="5" t="s">
        <v>3</v>
      </c>
      <c r="F3" s="5" t="s">
        <v>3</v>
      </c>
      <c r="G3" s="5" t="s">
        <v>9</v>
      </c>
      <c r="H3" s="5">
        <v>0</v>
      </c>
      <c r="I3" s="5">
        <v>3.7999999999999999E-2</v>
      </c>
      <c r="J3" s="5">
        <v>3.6059999999999999</v>
      </c>
      <c r="K3" s="5">
        <v>0.13900000000000001</v>
      </c>
      <c r="L3">
        <f t="shared" ref="L3:L66" si="0">IF(I3="NA","NA",IF(I3=0,"NA",ROUND((H3/(2*I3)),3)))</f>
        <v>0</v>
      </c>
      <c r="M3">
        <f t="shared" ref="M3:M66" si="1">IF(I3=0,"NA",IF(I3="NA","NA",LN(2)/I3))</f>
        <v>18.240715277893297</v>
      </c>
    </row>
    <row r="4" spans="1:13">
      <c r="A4" s="4"/>
      <c r="B4" s="4"/>
      <c r="C4" s="5"/>
      <c r="D4" s="5"/>
      <c r="E4" s="5" t="s">
        <v>3</v>
      </c>
      <c r="F4" s="5" t="s">
        <v>3</v>
      </c>
      <c r="G4" s="5" t="s">
        <v>40</v>
      </c>
      <c r="H4" s="5">
        <v>1E-3</v>
      </c>
      <c r="I4" s="5">
        <v>0</v>
      </c>
      <c r="J4" s="5">
        <v>3.113</v>
      </c>
      <c r="K4" s="5">
        <v>0.23599999999999999</v>
      </c>
      <c r="L4" t="str">
        <f t="shared" si="0"/>
        <v>NA</v>
      </c>
      <c r="M4" t="str">
        <f t="shared" si="1"/>
        <v>NA</v>
      </c>
    </row>
    <row r="5" spans="1:13">
      <c r="A5" s="4" t="s">
        <v>18</v>
      </c>
      <c r="B5" s="4" t="s">
        <v>11</v>
      </c>
      <c r="C5" s="5">
        <v>22.49</v>
      </c>
      <c r="D5" s="5">
        <v>0.28000000000000003</v>
      </c>
      <c r="E5" s="5">
        <v>1.5669999999999999</v>
      </c>
      <c r="F5" s="5">
        <v>0.32100000000000001</v>
      </c>
      <c r="G5" s="5" t="s">
        <v>4</v>
      </c>
      <c r="H5" s="5">
        <v>2.1000000000000001E-2</v>
      </c>
      <c r="I5" s="5">
        <v>0.13100000000000001</v>
      </c>
      <c r="J5" s="5">
        <v>1.4950000000000001</v>
      </c>
      <c r="K5" s="5">
        <v>0.109</v>
      </c>
      <c r="L5">
        <f t="shared" si="0"/>
        <v>0.08</v>
      </c>
      <c r="M5">
        <f t="shared" si="1"/>
        <v>5.2911998516026353</v>
      </c>
    </row>
    <row r="6" spans="1:13">
      <c r="A6" s="4"/>
      <c r="B6" s="4"/>
      <c r="C6" s="5"/>
      <c r="D6" s="5"/>
      <c r="E6" s="5" t="s">
        <v>3</v>
      </c>
      <c r="F6" s="5" t="s">
        <v>3</v>
      </c>
      <c r="G6" s="5" t="s">
        <v>9</v>
      </c>
      <c r="H6" s="5">
        <v>2.1000000000000001E-2</v>
      </c>
      <c r="I6" s="5">
        <v>0</v>
      </c>
      <c r="J6" s="5">
        <v>0</v>
      </c>
      <c r="K6" s="5">
        <v>0</v>
      </c>
      <c r="L6" t="str">
        <f t="shared" si="0"/>
        <v>NA</v>
      </c>
      <c r="M6" t="str">
        <f t="shared" si="1"/>
        <v>NA</v>
      </c>
    </row>
    <row r="7" spans="1:13">
      <c r="A7" s="4"/>
      <c r="B7" s="4"/>
      <c r="C7" s="5"/>
      <c r="D7" s="5"/>
      <c r="E7" s="5" t="s">
        <v>3</v>
      </c>
      <c r="F7" s="5" t="s">
        <v>3</v>
      </c>
      <c r="G7" s="5" t="s">
        <v>40</v>
      </c>
      <c r="H7" s="5">
        <v>2.1000000000000001E-2</v>
      </c>
      <c r="I7" s="5">
        <v>0.13300000000000001</v>
      </c>
      <c r="J7" s="5">
        <v>3.0710000000000002</v>
      </c>
      <c r="K7" s="5">
        <v>9.8000000000000004E-2</v>
      </c>
      <c r="L7">
        <f t="shared" si="0"/>
        <v>7.9000000000000001E-2</v>
      </c>
      <c r="M7">
        <f t="shared" si="1"/>
        <v>5.2116329365409415</v>
      </c>
    </row>
    <row r="8" spans="1:13">
      <c r="A8" s="8" t="s">
        <v>23</v>
      </c>
      <c r="B8" s="8" t="s">
        <v>2</v>
      </c>
      <c r="C8" s="9">
        <v>3.0539999999999998</v>
      </c>
      <c r="D8" s="9">
        <v>1</v>
      </c>
      <c r="E8" s="9" t="s">
        <v>3</v>
      </c>
      <c r="F8" s="9" t="s">
        <v>3</v>
      </c>
      <c r="G8" s="9" t="s">
        <v>4</v>
      </c>
      <c r="H8" s="9">
        <v>5.5E-2</v>
      </c>
      <c r="I8" s="9">
        <v>0.23599999999999999</v>
      </c>
      <c r="J8" s="9">
        <v>1.3360000000000001</v>
      </c>
      <c r="K8" s="9">
        <v>5.6000000000000001E-2</v>
      </c>
      <c r="L8" s="1">
        <f t="shared" si="0"/>
        <v>0.11700000000000001</v>
      </c>
      <c r="M8" s="1">
        <f t="shared" si="1"/>
        <v>2.9370643244065482</v>
      </c>
    </row>
    <row r="9" spans="1:13">
      <c r="A9" s="8"/>
      <c r="B9" s="8"/>
      <c r="C9" s="9"/>
      <c r="D9" s="9"/>
      <c r="E9" s="9" t="s">
        <v>3</v>
      </c>
      <c r="F9" s="9" t="s">
        <v>3</v>
      </c>
      <c r="G9" s="9" t="s">
        <v>33</v>
      </c>
      <c r="H9" s="9">
        <v>0</v>
      </c>
      <c r="I9" s="9">
        <v>0.23599999999999999</v>
      </c>
      <c r="J9" s="9">
        <v>3.6589999999999998</v>
      </c>
      <c r="K9" s="9">
        <v>0.04</v>
      </c>
      <c r="L9" s="1">
        <f t="shared" si="0"/>
        <v>0</v>
      </c>
      <c r="M9" s="1">
        <f t="shared" si="1"/>
        <v>2.9370643244065482</v>
      </c>
    </row>
    <row r="10" spans="1:13">
      <c r="A10" s="8"/>
      <c r="B10" s="8"/>
      <c r="C10" s="9"/>
      <c r="D10" s="9"/>
      <c r="E10" s="9" t="s">
        <v>3</v>
      </c>
      <c r="F10" s="9" t="s">
        <v>3</v>
      </c>
      <c r="G10" s="9" t="s">
        <v>36</v>
      </c>
      <c r="H10" s="9">
        <v>8.1000000000000003E-2</v>
      </c>
      <c r="I10" s="9">
        <v>0.23599999999999999</v>
      </c>
      <c r="J10" s="9">
        <v>3.1219999999999999</v>
      </c>
      <c r="K10" s="9">
        <v>5.5E-2</v>
      </c>
      <c r="L10" s="1">
        <f t="shared" si="0"/>
        <v>0.17199999999999999</v>
      </c>
      <c r="M10" s="1">
        <f t="shared" si="1"/>
        <v>2.9370643244065482</v>
      </c>
    </row>
    <row r="11" spans="1:13">
      <c r="A11" s="4" t="s">
        <v>32</v>
      </c>
      <c r="B11" s="4" t="s">
        <v>2</v>
      </c>
      <c r="C11" s="5">
        <v>10.595000000000001</v>
      </c>
      <c r="D11" s="5">
        <v>0.99</v>
      </c>
      <c r="E11" s="5" t="s">
        <v>3</v>
      </c>
      <c r="F11" s="5" t="s">
        <v>3</v>
      </c>
      <c r="G11" s="5" t="s">
        <v>4</v>
      </c>
      <c r="H11" s="5">
        <v>1.9E-2</v>
      </c>
      <c r="I11" s="5">
        <v>0.27700000000000002</v>
      </c>
      <c r="J11" s="5">
        <v>1.351</v>
      </c>
      <c r="K11" s="5">
        <v>5.8999999999999997E-2</v>
      </c>
      <c r="L11">
        <f t="shared" si="0"/>
        <v>3.4000000000000002E-2</v>
      </c>
      <c r="M11">
        <f t="shared" si="1"/>
        <v>2.5023363919131598</v>
      </c>
    </row>
    <row r="12" spans="1:13">
      <c r="A12" s="4"/>
      <c r="B12" s="4"/>
      <c r="C12" s="5"/>
      <c r="D12" s="5"/>
      <c r="E12" s="5" t="s">
        <v>3</v>
      </c>
      <c r="F12" s="5" t="s">
        <v>3</v>
      </c>
      <c r="G12" s="5" t="s">
        <v>35</v>
      </c>
      <c r="H12" s="5">
        <v>0</v>
      </c>
      <c r="I12" s="5">
        <v>0.27700000000000002</v>
      </c>
      <c r="J12" s="5">
        <v>3.6520000000000001</v>
      </c>
      <c r="K12" s="5">
        <v>3.7999999999999999E-2</v>
      </c>
      <c r="L12">
        <f t="shared" si="0"/>
        <v>0</v>
      </c>
      <c r="M12">
        <f t="shared" si="1"/>
        <v>2.5023363919131598</v>
      </c>
    </row>
    <row r="13" spans="1:13">
      <c r="A13" s="4"/>
      <c r="B13" s="4"/>
      <c r="C13" s="5"/>
      <c r="D13" s="5"/>
      <c r="E13" s="5" t="s">
        <v>3</v>
      </c>
      <c r="F13" s="5" t="s">
        <v>3</v>
      </c>
      <c r="G13" s="5" t="s">
        <v>42</v>
      </c>
      <c r="H13" s="5">
        <v>0</v>
      </c>
      <c r="I13" s="5">
        <v>0.27700000000000002</v>
      </c>
      <c r="J13" s="5">
        <v>3.129</v>
      </c>
      <c r="K13" s="5">
        <v>5.0999999999999997E-2</v>
      </c>
      <c r="L13">
        <f t="shared" si="0"/>
        <v>0</v>
      </c>
      <c r="M13">
        <f t="shared" si="1"/>
        <v>2.5023363919131598</v>
      </c>
    </row>
    <row r="14" spans="1:13">
      <c r="A14" s="4"/>
      <c r="B14" s="4"/>
      <c r="C14" s="5"/>
      <c r="D14" s="5"/>
      <c r="E14" s="5" t="s">
        <v>3</v>
      </c>
      <c r="F14" s="5" t="s">
        <v>3</v>
      </c>
      <c r="G14" s="5" t="s">
        <v>43</v>
      </c>
      <c r="H14" s="5">
        <v>0.03</v>
      </c>
      <c r="I14" s="5">
        <v>0.27700000000000002</v>
      </c>
      <c r="J14" s="5">
        <v>1.5349999999999999</v>
      </c>
      <c r="K14" s="5">
        <v>0.158</v>
      </c>
      <c r="L14">
        <f t="shared" si="0"/>
        <v>5.3999999999999999E-2</v>
      </c>
      <c r="M14">
        <f t="shared" si="1"/>
        <v>2.5023363919131598</v>
      </c>
    </row>
    <row r="15" spans="1:13">
      <c r="A15" s="8" t="s">
        <v>20</v>
      </c>
      <c r="B15" s="8" t="s">
        <v>19</v>
      </c>
      <c r="C15" s="9">
        <v>40.267000000000003</v>
      </c>
      <c r="D15" s="9">
        <v>0.49</v>
      </c>
      <c r="E15" s="9" t="s">
        <v>3</v>
      </c>
      <c r="F15" s="9" t="s">
        <v>3</v>
      </c>
      <c r="G15" s="9" t="s">
        <v>4</v>
      </c>
      <c r="H15" s="9">
        <v>0.02</v>
      </c>
      <c r="I15" s="9" t="s">
        <v>3</v>
      </c>
      <c r="J15" s="9">
        <v>1.56</v>
      </c>
      <c r="K15" s="9">
        <v>0.21199999999999999</v>
      </c>
      <c r="L15" s="1" t="str">
        <f t="shared" si="0"/>
        <v>NA</v>
      </c>
      <c r="M15" s="1" t="str">
        <f t="shared" si="1"/>
        <v>NA</v>
      </c>
    </row>
    <row r="16" spans="1:13">
      <c r="A16" s="8"/>
      <c r="B16" s="8"/>
      <c r="C16" s="9"/>
      <c r="D16" s="9"/>
      <c r="E16" s="9" t="s">
        <v>3</v>
      </c>
      <c r="F16" s="9" t="s">
        <v>3</v>
      </c>
      <c r="G16" s="9" t="s">
        <v>33</v>
      </c>
      <c r="H16" s="9">
        <v>0</v>
      </c>
      <c r="I16" s="9" t="s">
        <v>3</v>
      </c>
      <c r="J16" s="9">
        <v>0</v>
      </c>
      <c r="K16" s="9">
        <v>0</v>
      </c>
      <c r="L16" s="1" t="str">
        <f t="shared" si="0"/>
        <v>NA</v>
      </c>
      <c r="M16" s="1" t="str">
        <f t="shared" si="1"/>
        <v>NA</v>
      </c>
    </row>
    <row r="17" spans="1:13">
      <c r="A17" s="8"/>
      <c r="B17" s="8"/>
      <c r="C17" s="9"/>
      <c r="D17" s="9"/>
      <c r="E17" s="9" t="s">
        <v>3</v>
      </c>
      <c r="F17" s="9" t="s">
        <v>3</v>
      </c>
      <c r="G17" s="9" t="s">
        <v>36</v>
      </c>
      <c r="H17" s="9">
        <v>4.0000000000000001E-3</v>
      </c>
      <c r="I17" s="9" t="s">
        <v>3</v>
      </c>
      <c r="J17" s="9">
        <v>0</v>
      </c>
      <c r="K17" s="9">
        <v>0</v>
      </c>
      <c r="L17" s="1" t="str">
        <f t="shared" si="0"/>
        <v>NA</v>
      </c>
      <c r="M17" s="1" t="str">
        <f t="shared" si="1"/>
        <v>NA</v>
      </c>
    </row>
    <row r="18" spans="1:13">
      <c r="A18" s="8"/>
      <c r="B18" s="8"/>
      <c r="C18" s="9"/>
      <c r="D18" s="9"/>
      <c r="E18" s="9" t="s">
        <v>3</v>
      </c>
      <c r="F18" s="9" t="s">
        <v>3</v>
      </c>
      <c r="G18" s="9" t="s">
        <v>44</v>
      </c>
      <c r="H18" s="9">
        <v>3.5000000000000003E-2</v>
      </c>
      <c r="I18" s="9" t="s">
        <v>3</v>
      </c>
      <c r="J18" s="9">
        <v>0</v>
      </c>
      <c r="K18" s="9">
        <v>0</v>
      </c>
      <c r="L18" s="1" t="str">
        <f t="shared" si="0"/>
        <v>NA</v>
      </c>
      <c r="M18" s="1" t="str">
        <f t="shared" si="1"/>
        <v>NA</v>
      </c>
    </row>
    <row r="19" spans="1:13">
      <c r="A19" s="8" t="s">
        <v>20</v>
      </c>
      <c r="B19" s="8" t="s">
        <v>19</v>
      </c>
      <c r="C19" s="9">
        <v>40.267000000000003</v>
      </c>
      <c r="D19" s="9">
        <v>0.49</v>
      </c>
      <c r="E19" s="9" t="s">
        <v>3</v>
      </c>
      <c r="F19" s="9" t="s">
        <v>3</v>
      </c>
      <c r="G19" s="9" t="s">
        <v>4</v>
      </c>
      <c r="H19" s="9">
        <v>0.02</v>
      </c>
      <c r="I19" s="9" t="s">
        <v>3</v>
      </c>
      <c r="J19" s="9">
        <v>1.56</v>
      </c>
      <c r="K19" s="9">
        <v>0.21199999999999999</v>
      </c>
      <c r="L19" s="1" t="str">
        <f t="shared" si="0"/>
        <v>NA</v>
      </c>
      <c r="M19" s="1" t="str">
        <f t="shared" si="1"/>
        <v>NA</v>
      </c>
    </row>
    <row r="20" spans="1:13">
      <c r="A20" s="8"/>
      <c r="B20" s="8"/>
      <c r="C20" s="9"/>
      <c r="D20" s="9"/>
      <c r="E20" s="9" t="s">
        <v>3</v>
      </c>
      <c r="F20" s="9" t="s">
        <v>3</v>
      </c>
      <c r="G20" s="9" t="s">
        <v>33</v>
      </c>
      <c r="H20" s="9">
        <v>0</v>
      </c>
      <c r="I20" s="9" t="s">
        <v>3</v>
      </c>
      <c r="J20" s="9">
        <v>0</v>
      </c>
      <c r="K20" s="9">
        <v>0</v>
      </c>
      <c r="L20" s="1" t="str">
        <f t="shared" si="0"/>
        <v>NA</v>
      </c>
      <c r="M20" s="1" t="str">
        <f t="shared" si="1"/>
        <v>NA</v>
      </c>
    </row>
    <row r="21" spans="1:13">
      <c r="A21" s="8"/>
      <c r="B21" s="8"/>
      <c r="C21" s="9"/>
      <c r="D21" s="9"/>
      <c r="E21" s="9" t="s">
        <v>3</v>
      </c>
      <c r="F21" s="9" t="s">
        <v>3</v>
      </c>
      <c r="G21" s="9" t="s">
        <v>36</v>
      </c>
      <c r="H21" s="9">
        <v>4.0000000000000001E-3</v>
      </c>
      <c r="I21" s="9" t="s">
        <v>3</v>
      </c>
      <c r="J21" s="9">
        <v>0</v>
      </c>
      <c r="K21" s="9">
        <v>0</v>
      </c>
      <c r="L21" s="1" t="str">
        <f t="shared" si="0"/>
        <v>NA</v>
      </c>
      <c r="M21" s="1" t="str">
        <f t="shared" si="1"/>
        <v>NA</v>
      </c>
    </row>
    <row r="22" spans="1:13">
      <c r="A22" s="8"/>
      <c r="B22" s="8"/>
      <c r="C22" s="9"/>
      <c r="D22" s="9"/>
      <c r="E22" s="9" t="s">
        <v>3</v>
      </c>
      <c r="F22" s="9" t="s">
        <v>3</v>
      </c>
      <c r="G22" s="9" t="s">
        <v>44</v>
      </c>
      <c r="H22" s="9">
        <v>3.5000000000000003E-2</v>
      </c>
      <c r="I22" s="9" t="s">
        <v>3</v>
      </c>
      <c r="J22" s="9">
        <v>0</v>
      </c>
      <c r="K22" s="9">
        <v>0</v>
      </c>
      <c r="L22" s="1" t="str">
        <f t="shared" si="0"/>
        <v>NA</v>
      </c>
      <c r="M22" s="1" t="str">
        <f t="shared" si="1"/>
        <v>NA</v>
      </c>
    </row>
    <row r="23" spans="1:13">
      <c r="A23" s="4" t="s">
        <v>1</v>
      </c>
      <c r="B23" s="4" t="s">
        <v>2</v>
      </c>
      <c r="C23" s="5">
        <v>3.4390000000000001</v>
      </c>
      <c r="D23" s="5">
        <v>1</v>
      </c>
      <c r="E23" s="5" t="s">
        <v>3</v>
      </c>
      <c r="F23" s="5" t="s">
        <v>3</v>
      </c>
      <c r="G23" s="5" t="s">
        <v>4</v>
      </c>
      <c r="H23" s="5">
        <v>8.0000000000000002E-3</v>
      </c>
      <c r="I23" s="5">
        <v>0.24299999999999999</v>
      </c>
      <c r="J23" s="5">
        <v>1.347</v>
      </c>
      <c r="K23" s="5">
        <v>5.8999999999999997E-2</v>
      </c>
      <c r="L23">
        <f t="shared" si="0"/>
        <v>1.6E-2</v>
      </c>
      <c r="M23">
        <f t="shared" si="1"/>
        <v>2.8524575331684994</v>
      </c>
    </row>
    <row r="24" spans="1:13">
      <c r="A24" s="4"/>
      <c r="B24" s="4"/>
      <c r="C24" s="5"/>
      <c r="D24" s="5"/>
      <c r="E24" s="5" t="s">
        <v>3</v>
      </c>
      <c r="F24" s="5" t="s">
        <v>3</v>
      </c>
      <c r="G24" s="5" t="s">
        <v>35</v>
      </c>
      <c r="H24" s="5">
        <v>0</v>
      </c>
      <c r="I24" s="5">
        <v>0.24299999999999999</v>
      </c>
      <c r="J24" s="5">
        <v>3.6539999999999999</v>
      </c>
      <c r="K24" s="5">
        <v>0.04</v>
      </c>
      <c r="L24">
        <f t="shared" si="0"/>
        <v>0</v>
      </c>
      <c r="M24">
        <f t="shared" si="1"/>
        <v>2.8524575331684994</v>
      </c>
    </row>
    <row r="25" spans="1:13">
      <c r="A25" s="4"/>
      <c r="B25" s="4"/>
      <c r="C25" s="5"/>
      <c r="D25" s="5"/>
      <c r="E25" s="5" t="s">
        <v>3</v>
      </c>
      <c r="F25" s="5" t="s">
        <v>3</v>
      </c>
      <c r="G25" s="5" t="s">
        <v>40</v>
      </c>
      <c r="H25" s="5">
        <v>4.2999999999999997E-2</v>
      </c>
      <c r="I25" s="5">
        <v>0.24299999999999999</v>
      </c>
      <c r="J25" s="5">
        <v>3.101</v>
      </c>
      <c r="K25" s="5">
        <v>5.6000000000000001E-2</v>
      </c>
      <c r="L25">
        <f t="shared" si="0"/>
        <v>8.7999999999999995E-2</v>
      </c>
      <c r="M25">
        <f t="shared" si="1"/>
        <v>2.8524575331684994</v>
      </c>
    </row>
    <row r="26" spans="1:13">
      <c r="A26" s="8" t="s">
        <v>28</v>
      </c>
      <c r="B26" s="8" t="s">
        <v>11</v>
      </c>
      <c r="C26" s="9">
        <v>20.396999999999998</v>
      </c>
      <c r="D26" s="9">
        <v>0.68</v>
      </c>
      <c r="E26" s="9" t="s">
        <v>3</v>
      </c>
      <c r="F26" s="9" t="s">
        <v>3</v>
      </c>
      <c r="G26" s="9" t="s">
        <v>4</v>
      </c>
      <c r="H26" s="9">
        <v>1E-3</v>
      </c>
      <c r="I26" s="9">
        <v>0</v>
      </c>
      <c r="J26" s="9">
        <v>1.55</v>
      </c>
      <c r="K26" s="9">
        <v>0.14099999999999999</v>
      </c>
      <c r="L26" s="1" t="str">
        <f t="shared" si="0"/>
        <v>NA</v>
      </c>
      <c r="M26" s="1" t="str">
        <f t="shared" si="1"/>
        <v>NA</v>
      </c>
    </row>
    <row r="27" spans="1:13">
      <c r="A27" s="8"/>
      <c r="B27" s="8"/>
      <c r="C27" s="9"/>
      <c r="D27" s="9"/>
      <c r="E27" s="9" t="s">
        <v>3</v>
      </c>
      <c r="F27" s="9" t="s">
        <v>3</v>
      </c>
      <c r="G27" s="9" t="s">
        <v>35</v>
      </c>
      <c r="H27" s="9">
        <v>1E-3</v>
      </c>
      <c r="I27" s="9">
        <v>0</v>
      </c>
      <c r="J27" s="9">
        <v>3.6749999999999998</v>
      </c>
      <c r="K27" s="9">
        <v>0.26100000000000001</v>
      </c>
      <c r="L27" s="1" t="str">
        <f t="shared" si="0"/>
        <v>NA</v>
      </c>
      <c r="M27" s="1" t="str">
        <f t="shared" si="1"/>
        <v>NA</v>
      </c>
    </row>
    <row r="28" spans="1:13">
      <c r="A28" s="8"/>
      <c r="B28" s="8"/>
      <c r="C28" s="9"/>
      <c r="D28" s="9"/>
      <c r="E28" s="9" t="s">
        <v>3</v>
      </c>
      <c r="F28" s="9" t="s">
        <v>3</v>
      </c>
      <c r="G28" s="9" t="s">
        <v>40</v>
      </c>
      <c r="H28" s="9">
        <v>1E-3</v>
      </c>
      <c r="I28" s="9">
        <v>0</v>
      </c>
      <c r="J28" s="9">
        <v>3.1309999999999998</v>
      </c>
      <c r="K28" s="9">
        <v>0.23400000000000001</v>
      </c>
      <c r="L28" s="1" t="str">
        <f t="shared" si="0"/>
        <v>NA</v>
      </c>
      <c r="M28" s="1" t="str">
        <f t="shared" si="1"/>
        <v>NA</v>
      </c>
    </row>
    <row r="29" spans="1:13">
      <c r="A29" s="8" t="s">
        <v>28</v>
      </c>
      <c r="B29" s="8" t="s">
        <v>25</v>
      </c>
      <c r="C29" s="9">
        <v>21.951000000000001</v>
      </c>
      <c r="D29" s="9">
        <v>0.31</v>
      </c>
      <c r="E29" s="9" t="s">
        <v>3</v>
      </c>
      <c r="F29" s="9" t="s">
        <v>3</v>
      </c>
      <c r="G29" s="9" t="s">
        <v>4</v>
      </c>
      <c r="H29" s="9">
        <v>3.0000000000000001E-3</v>
      </c>
      <c r="I29" s="9">
        <v>0</v>
      </c>
      <c r="J29" s="9">
        <v>1.552</v>
      </c>
      <c r="K29" s="9">
        <v>0.152</v>
      </c>
      <c r="L29" s="1" t="str">
        <f t="shared" si="0"/>
        <v>NA</v>
      </c>
      <c r="M29" s="1" t="str">
        <f t="shared" si="1"/>
        <v>NA</v>
      </c>
    </row>
    <row r="30" spans="1:13">
      <c r="A30" s="8"/>
      <c r="B30" s="8"/>
      <c r="C30" s="9"/>
      <c r="D30" s="9"/>
      <c r="E30" s="9" t="s">
        <v>3</v>
      </c>
      <c r="F30" s="9" t="s">
        <v>3</v>
      </c>
      <c r="G30" s="9" t="s">
        <v>35</v>
      </c>
      <c r="H30" s="9">
        <v>0</v>
      </c>
      <c r="I30" s="9">
        <v>3.7999999999999999E-2</v>
      </c>
      <c r="J30" s="9">
        <v>3.6320000000000001</v>
      </c>
      <c r="K30" s="9">
        <v>0.14000000000000001</v>
      </c>
      <c r="L30" s="1">
        <f t="shared" si="0"/>
        <v>0</v>
      </c>
      <c r="M30" s="1">
        <f t="shared" si="1"/>
        <v>18.240715277893297</v>
      </c>
    </row>
    <row r="31" spans="1:13">
      <c r="A31" s="8"/>
      <c r="B31" s="8"/>
      <c r="C31" s="9"/>
      <c r="D31" s="9"/>
      <c r="E31" s="9" t="s">
        <v>3</v>
      </c>
      <c r="F31" s="9" t="s">
        <v>3</v>
      </c>
      <c r="G31" s="9" t="s">
        <v>40</v>
      </c>
      <c r="H31" s="9">
        <v>1E-3</v>
      </c>
      <c r="I31" s="9">
        <v>0</v>
      </c>
      <c r="J31" s="9">
        <v>3.0790000000000002</v>
      </c>
      <c r="K31" s="9">
        <v>0.22500000000000001</v>
      </c>
      <c r="L31" s="1" t="str">
        <f t="shared" si="0"/>
        <v>NA</v>
      </c>
      <c r="M31" s="1" t="str">
        <f t="shared" si="1"/>
        <v>NA</v>
      </c>
    </row>
    <row r="32" spans="1:13">
      <c r="A32" s="4" t="s">
        <v>7</v>
      </c>
      <c r="B32" s="4" t="s">
        <v>25</v>
      </c>
      <c r="C32" s="5">
        <v>23.411000000000001</v>
      </c>
      <c r="D32" s="5">
        <v>1</v>
      </c>
      <c r="E32" s="5" t="s">
        <v>3</v>
      </c>
      <c r="F32" s="5" t="s">
        <v>3</v>
      </c>
      <c r="G32" s="5" t="s">
        <v>4</v>
      </c>
      <c r="H32" s="5">
        <v>3.0000000000000001E-3</v>
      </c>
      <c r="I32" s="5">
        <v>0</v>
      </c>
      <c r="J32" s="5">
        <v>1.5629999999999999</v>
      </c>
      <c r="K32" s="5">
        <v>0.153</v>
      </c>
      <c r="L32" s="11" t="str">
        <f t="shared" si="0"/>
        <v>NA</v>
      </c>
      <c r="M32" s="11" t="str">
        <f t="shared" si="1"/>
        <v>NA</v>
      </c>
    </row>
    <row r="33" spans="1:13">
      <c r="A33" s="4"/>
      <c r="B33" s="4"/>
      <c r="C33" s="5"/>
      <c r="D33" s="5"/>
      <c r="E33" s="5" t="s">
        <v>3</v>
      </c>
      <c r="F33" s="5" t="s">
        <v>3</v>
      </c>
      <c r="G33" s="5" t="s">
        <v>33</v>
      </c>
      <c r="H33" s="5">
        <v>0</v>
      </c>
      <c r="I33" s="5">
        <v>0</v>
      </c>
      <c r="J33" s="5">
        <v>3.7029999999999998</v>
      </c>
      <c r="K33" s="5">
        <v>0.313</v>
      </c>
      <c r="L33" t="str">
        <f t="shared" si="0"/>
        <v>NA</v>
      </c>
      <c r="M33" t="str">
        <f t="shared" si="1"/>
        <v>NA</v>
      </c>
    </row>
    <row r="34" spans="1:13">
      <c r="A34" s="4"/>
      <c r="B34" s="4"/>
      <c r="C34" s="5"/>
      <c r="D34" s="5"/>
      <c r="E34" s="5" t="s">
        <v>3</v>
      </c>
      <c r="F34" s="5" t="s">
        <v>3</v>
      </c>
      <c r="G34" s="5" t="s">
        <v>36</v>
      </c>
      <c r="H34" s="5">
        <v>1E-3</v>
      </c>
      <c r="I34" s="5">
        <v>0</v>
      </c>
      <c r="J34" s="5">
        <v>3.1589999999999998</v>
      </c>
      <c r="K34" s="5">
        <v>0.26600000000000001</v>
      </c>
      <c r="L34" t="str">
        <f t="shared" si="0"/>
        <v>NA</v>
      </c>
      <c r="M34" t="str">
        <f t="shared" si="1"/>
        <v>NA</v>
      </c>
    </row>
    <row r="35" spans="1:13">
      <c r="A35" s="8" t="s">
        <v>24</v>
      </c>
      <c r="B35" s="8" t="s">
        <v>11</v>
      </c>
      <c r="C35" s="9">
        <v>19.472000000000001</v>
      </c>
      <c r="D35" s="9">
        <v>0.99</v>
      </c>
      <c r="E35" s="9">
        <v>1.605</v>
      </c>
      <c r="F35" s="9">
        <v>0.222</v>
      </c>
      <c r="G35" s="9" t="s">
        <v>4</v>
      </c>
      <c r="H35" s="9">
        <v>5.0000000000000001E-3</v>
      </c>
      <c r="I35" s="9">
        <v>0.08</v>
      </c>
      <c r="J35" s="9">
        <v>1.3009999999999999</v>
      </c>
      <c r="K35" s="9">
        <v>0.09</v>
      </c>
      <c r="L35" s="1">
        <f t="shared" si="0"/>
        <v>3.1E-2</v>
      </c>
      <c r="M35" s="1">
        <f t="shared" si="1"/>
        <v>8.6643397569993166</v>
      </c>
    </row>
    <row r="36" spans="1:13">
      <c r="A36" s="8"/>
      <c r="B36" s="8"/>
      <c r="C36" s="9"/>
      <c r="D36" s="9"/>
      <c r="E36" s="9" t="s">
        <v>3</v>
      </c>
      <c r="F36" s="9" t="s">
        <v>3</v>
      </c>
      <c r="G36" s="9" t="s">
        <v>33</v>
      </c>
      <c r="H36" s="9">
        <v>5.0000000000000001E-3</v>
      </c>
      <c r="I36" s="9">
        <v>0</v>
      </c>
      <c r="J36" s="9">
        <v>0</v>
      </c>
      <c r="K36" s="9">
        <v>0</v>
      </c>
      <c r="L36" s="1" t="str">
        <f t="shared" si="0"/>
        <v>NA</v>
      </c>
      <c r="M36" s="1" t="str">
        <f t="shared" si="1"/>
        <v>NA</v>
      </c>
    </row>
    <row r="37" spans="1:13">
      <c r="A37" s="8"/>
      <c r="B37" s="8"/>
      <c r="C37" s="9"/>
      <c r="D37" s="9"/>
      <c r="E37" s="9" t="s">
        <v>3</v>
      </c>
      <c r="F37" s="9" t="s">
        <v>3</v>
      </c>
      <c r="G37" s="9" t="s">
        <v>45</v>
      </c>
      <c r="H37" s="9">
        <v>5.0000000000000001E-3</v>
      </c>
      <c r="I37" s="9">
        <v>0.09</v>
      </c>
      <c r="J37" s="9">
        <v>3.0569999999999999</v>
      </c>
      <c r="K37" s="9">
        <v>0.1</v>
      </c>
      <c r="L37" s="1">
        <f t="shared" si="0"/>
        <v>2.8000000000000001E-2</v>
      </c>
      <c r="M37" s="1">
        <f t="shared" si="1"/>
        <v>7.7016353395549482</v>
      </c>
    </row>
    <row r="38" spans="1:13">
      <c r="A38" s="8"/>
      <c r="B38" s="8"/>
      <c r="C38" s="9"/>
      <c r="D38" s="9"/>
      <c r="E38" s="9" t="s">
        <v>3</v>
      </c>
      <c r="F38" s="9" t="s">
        <v>3</v>
      </c>
      <c r="G38" s="9" t="s">
        <v>43</v>
      </c>
      <c r="H38" s="9">
        <v>5.0000000000000001E-3</v>
      </c>
      <c r="I38" s="9">
        <v>5.2999999999999999E-2</v>
      </c>
      <c r="J38" s="9">
        <v>2.6030000000000002</v>
      </c>
      <c r="K38" s="9">
        <v>0.21099999999999999</v>
      </c>
      <c r="L38" s="1">
        <f t="shared" si="0"/>
        <v>4.7E-2</v>
      </c>
      <c r="M38" s="1">
        <f t="shared" si="1"/>
        <v>13.078248689810289</v>
      </c>
    </row>
    <row r="39" spans="1:13">
      <c r="A39" s="4" t="s">
        <v>27</v>
      </c>
      <c r="B39" s="4" t="s">
        <v>11</v>
      </c>
      <c r="C39" s="5">
        <v>46.874000000000002</v>
      </c>
      <c r="D39" s="5">
        <v>0.75</v>
      </c>
      <c r="E39" s="5" t="s">
        <v>3</v>
      </c>
      <c r="F39" s="5" t="s">
        <v>3</v>
      </c>
      <c r="G39" s="5" t="s">
        <v>33</v>
      </c>
      <c r="H39" s="5">
        <v>3.0000000000000001E-3</v>
      </c>
      <c r="I39" s="5">
        <v>0</v>
      </c>
      <c r="J39" s="5">
        <v>1.56</v>
      </c>
      <c r="K39" s="5">
        <v>0.34100000000000003</v>
      </c>
      <c r="L39" t="str">
        <f t="shared" si="0"/>
        <v>NA</v>
      </c>
      <c r="M39" t="str">
        <f t="shared" si="1"/>
        <v>NA</v>
      </c>
    </row>
    <row r="40" spans="1:13">
      <c r="A40" s="4"/>
      <c r="B40" s="4"/>
      <c r="C40" s="5"/>
      <c r="D40" s="5"/>
      <c r="E40" s="5" t="s">
        <v>3</v>
      </c>
      <c r="F40" s="5" t="s">
        <v>3</v>
      </c>
      <c r="G40" s="5" t="s">
        <v>35</v>
      </c>
      <c r="H40" s="5">
        <v>3.0000000000000001E-3</v>
      </c>
      <c r="I40" s="5">
        <v>0</v>
      </c>
      <c r="J40" s="5">
        <v>1.4790000000000001</v>
      </c>
      <c r="K40" s="5">
        <v>7.8630000000000004</v>
      </c>
      <c r="L40" t="str">
        <f t="shared" si="0"/>
        <v>NA</v>
      </c>
      <c r="M40" t="str">
        <f t="shared" si="1"/>
        <v>NA</v>
      </c>
    </row>
    <row r="41" spans="1:13">
      <c r="A41" s="4"/>
      <c r="B41" s="4"/>
      <c r="C41" s="5"/>
      <c r="D41" s="5"/>
      <c r="E41" s="5" t="s">
        <v>3</v>
      </c>
      <c r="F41" s="5" t="s">
        <v>3</v>
      </c>
      <c r="G41" s="5" t="s">
        <v>40</v>
      </c>
      <c r="H41" s="5">
        <v>3.0000000000000001E-3</v>
      </c>
      <c r="I41" s="5">
        <v>0</v>
      </c>
      <c r="J41" s="5">
        <v>3.246</v>
      </c>
      <c r="K41" s="5">
        <v>0.45600000000000002</v>
      </c>
      <c r="L41" t="str">
        <f t="shared" si="0"/>
        <v>NA</v>
      </c>
      <c r="M41" t="str">
        <f t="shared" si="1"/>
        <v>NA</v>
      </c>
    </row>
    <row r="42" spans="1:13">
      <c r="A42" s="4"/>
      <c r="B42" s="4"/>
      <c r="C42" s="5"/>
      <c r="D42" s="5"/>
      <c r="E42" s="5" t="s">
        <v>3</v>
      </c>
      <c r="F42" s="5" t="s">
        <v>3</v>
      </c>
      <c r="G42" s="5" t="s">
        <v>42</v>
      </c>
      <c r="H42" s="5">
        <v>3.0000000000000001E-3</v>
      </c>
      <c r="I42" s="5">
        <v>0</v>
      </c>
      <c r="J42" s="5">
        <v>3.4060000000000001</v>
      </c>
      <c r="K42" s="5">
        <v>0.44</v>
      </c>
      <c r="L42" t="str">
        <f t="shared" si="0"/>
        <v>NA</v>
      </c>
      <c r="M42" t="str">
        <f t="shared" si="1"/>
        <v>NA</v>
      </c>
    </row>
    <row r="43" spans="1:13">
      <c r="A43" s="4" t="s">
        <v>27</v>
      </c>
      <c r="B43" s="4" t="s">
        <v>19</v>
      </c>
      <c r="C43" s="5">
        <v>51.473999999999997</v>
      </c>
      <c r="D43" s="5">
        <v>0.08</v>
      </c>
      <c r="E43" s="5" t="s">
        <v>3</v>
      </c>
      <c r="F43" s="5" t="s">
        <v>3</v>
      </c>
      <c r="G43" s="5" t="s">
        <v>33</v>
      </c>
      <c r="H43" s="5">
        <v>3.1E-2</v>
      </c>
      <c r="I43" s="5" t="s">
        <v>3</v>
      </c>
      <c r="J43" s="5">
        <v>1.5549999999999999</v>
      </c>
      <c r="K43" s="5">
        <v>0.20399999999999999</v>
      </c>
      <c r="L43" t="str">
        <f t="shared" si="0"/>
        <v>NA</v>
      </c>
      <c r="M43" t="str">
        <f t="shared" si="1"/>
        <v>NA</v>
      </c>
    </row>
    <row r="44" spans="1:13">
      <c r="A44" s="4"/>
      <c r="B44" s="4"/>
      <c r="C44" s="5"/>
      <c r="D44" s="5"/>
      <c r="E44" s="5" t="s">
        <v>3</v>
      </c>
      <c r="F44" s="5" t="s">
        <v>3</v>
      </c>
      <c r="G44" s="5" t="s">
        <v>35</v>
      </c>
      <c r="H44" s="5">
        <v>0</v>
      </c>
      <c r="I44" s="5" t="s">
        <v>3</v>
      </c>
      <c r="J44" s="5">
        <v>0</v>
      </c>
      <c r="K44" s="5">
        <v>0</v>
      </c>
      <c r="L44" t="str">
        <f t="shared" si="0"/>
        <v>NA</v>
      </c>
      <c r="M44" t="str">
        <f t="shared" si="1"/>
        <v>NA</v>
      </c>
    </row>
    <row r="45" spans="1:13">
      <c r="A45" s="4"/>
      <c r="B45" s="4"/>
      <c r="C45" s="5"/>
      <c r="D45" s="5"/>
      <c r="E45" s="5" t="s">
        <v>3</v>
      </c>
      <c r="F45" s="5" t="s">
        <v>3</v>
      </c>
      <c r="G45" s="5" t="s">
        <v>40</v>
      </c>
      <c r="H45" s="5">
        <v>4.0000000000000001E-3</v>
      </c>
      <c r="I45" s="5" t="s">
        <v>3</v>
      </c>
      <c r="J45" s="5">
        <v>0</v>
      </c>
      <c r="K45" s="5">
        <v>0</v>
      </c>
      <c r="L45" t="str">
        <f t="shared" si="0"/>
        <v>NA</v>
      </c>
      <c r="M45" t="str">
        <f t="shared" si="1"/>
        <v>NA</v>
      </c>
    </row>
    <row r="46" spans="1:13">
      <c r="A46" s="4"/>
      <c r="B46" s="4"/>
      <c r="C46" s="5"/>
      <c r="D46" s="5"/>
      <c r="E46" s="5" t="s">
        <v>3</v>
      </c>
      <c r="F46" s="5" t="s">
        <v>3</v>
      </c>
      <c r="G46" s="5" t="s">
        <v>42</v>
      </c>
      <c r="H46" s="5">
        <v>0</v>
      </c>
      <c r="I46" s="5" t="s">
        <v>3</v>
      </c>
      <c r="J46" s="5">
        <v>0</v>
      </c>
      <c r="K46" s="5">
        <v>0</v>
      </c>
      <c r="L46" t="str">
        <f t="shared" si="0"/>
        <v>NA</v>
      </c>
      <c r="M46" t="str">
        <f t="shared" si="1"/>
        <v>NA</v>
      </c>
    </row>
    <row r="47" spans="1:13">
      <c r="A47" s="4" t="s">
        <v>27</v>
      </c>
      <c r="B47" s="4" t="s">
        <v>19</v>
      </c>
      <c r="C47" s="5">
        <v>51.473999999999997</v>
      </c>
      <c r="D47" s="5">
        <v>0.08</v>
      </c>
      <c r="E47" s="5" t="s">
        <v>3</v>
      </c>
      <c r="F47" s="5" t="s">
        <v>3</v>
      </c>
      <c r="G47" s="5" t="s">
        <v>33</v>
      </c>
      <c r="H47" s="5">
        <v>3.1E-2</v>
      </c>
      <c r="I47" s="5" t="s">
        <v>3</v>
      </c>
      <c r="J47" s="5">
        <v>1.5549999999999999</v>
      </c>
      <c r="K47" s="5">
        <v>0.20399999999999999</v>
      </c>
      <c r="L47" t="str">
        <f t="shared" si="0"/>
        <v>NA</v>
      </c>
      <c r="M47" t="str">
        <f t="shared" si="1"/>
        <v>NA</v>
      </c>
    </row>
    <row r="48" spans="1:13">
      <c r="A48" s="4"/>
      <c r="B48" s="4"/>
      <c r="C48" s="5"/>
      <c r="D48" s="5"/>
      <c r="E48" s="5" t="s">
        <v>3</v>
      </c>
      <c r="F48" s="5" t="s">
        <v>3</v>
      </c>
      <c r="G48" s="5" t="s">
        <v>35</v>
      </c>
      <c r="H48" s="5">
        <v>0</v>
      </c>
      <c r="I48" s="5" t="s">
        <v>3</v>
      </c>
      <c r="J48" s="5">
        <v>0</v>
      </c>
      <c r="K48" s="5">
        <v>0</v>
      </c>
      <c r="L48" t="str">
        <f t="shared" si="0"/>
        <v>NA</v>
      </c>
      <c r="M48" t="str">
        <f t="shared" si="1"/>
        <v>NA</v>
      </c>
    </row>
    <row r="49" spans="1:13">
      <c r="A49" s="4"/>
      <c r="B49" s="4"/>
      <c r="C49" s="5"/>
      <c r="D49" s="5"/>
      <c r="E49" s="5" t="s">
        <v>3</v>
      </c>
      <c r="F49" s="5" t="s">
        <v>3</v>
      </c>
      <c r="G49" s="5" t="s">
        <v>40</v>
      </c>
      <c r="H49" s="5">
        <v>4.0000000000000001E-3</v>
      </c>
      <c r="I49" s="5" t="s">
        <v>3</v>
      </c>
      <c r="J49" s="5">
        <v>0</v>
      </c>
      <c r="K49" s="5">
        <v>0</v>
      </c>
      <c r="L49" t="str">
        <f t="shared" si="0"/>
        <v>NA</v>
      </c>
      <c r="M49" t="str">
        <f t="shared" si="1"/>
        <v>NA</v>
      </c>
    </row>
    <row r="50" spans="1:13">
      <c r="A50" s="4"/>
      <c r="B50" s="4"/>
      <c r="C50" s="5"/>
      <c r="D50" s="5"/>
      <c r="E50" s="5" t="s">
        <v>3</v>
      </c>
      <c r="F50" s="5" t="s">
        <v>3</v>
      </c>
      <c r="G50" s="5" t="s">
        <v>42</v>
      </c>
      <c r="H50" s="5">
        <v>0</v>
      </c>
      <c r="I50" s="5" t="s">
        <v>3</v>
      </c>
      <c r="J50" s="5">
        <v>0</v>
      </c>
      <c r="K50" s="5">
        <v>0</v>
      </c>
      <c r="L50" t="str">
        <f t="shared" si="0"/>
        <v>NA</v>
      </c>
      <c r="M50" t="str">
        <f t="shared" si="1"/>
        <v>NA</v>
      </c>
    </row>
    <row r="51" spans="1:13">
      <c r="A51" s="8" t="s">
        <v>30</v>
      </c>
      <c r="B51" s="8" t="s">
        <v>25</v>
      </c>
      <c r="C51" s="9">
        <v>44.540999999999997</v>
      </c>
      <c r="D51" s="9">
        <v>0.88</v>
      </c>
      <c r="E51" s="9">
        <v>1.583</v>
      </c>
      <c r="F51" s="9">
        <v>0.218</v>
      </c>
      <c r="G51" s="9" t="s">
        <v>4</v>
      </c>
      <c r="H51" s="9">
        <v>6.0000000000000001E-3</v>
      </c>
      <c r="I51" s="9">
        <v>5.3999999999999999E-2</v>
      </c>
      <c r="J51" s="9">
        <v>1.4019999999999999</v>
      </c>
      <c r="K51" s="9">
        <v>0.109</v>
      </c>
      <c r="L51" s="1">
        <f t="shared" si="0"/>
        <v>5.6000000000000001E-2</v>
      </c>
      <c r="M51" s="1">
        <f t="shared" si="1"/>
        <v>12.836058899258246</v>
      </c>
    </row>
    <row r="52" spans="1:13">
      <c r="A52" s="8"/>
      <c r="B52" s="8"/>
      <c r="C52" s="9"/>
      <c r="D52" s="9"/>
      <c r="E52" s="9" t="s">
        <v>3</v>
      </c>
      <c r="F52" s="9" t="s">
        <v>3</v>
      </c>
      <c r="G52" s="9" t="s">
        <v>6</v>
      </c>
      <c r="H52" s="9">
        <v>0</v>
      </c>
      <c r="I52" s="9">
        <v>7.0000000000000007E-2</v>
      </c>
      <c r="J52" s="9">
        <v>3.6890000000000001</v>
      </c>
      <c r="K52" s="9">
        <v>0.122</v>
      </c>
      <c r="L52" s="1">
        <f t="shared" si="0"/>
        <v>0</v>
      </c>
      <c r="M52" s="1">
        <f t="shared" si="1"/>
        <v>9.9021025794277886</v>
      </c>
    </row>
    <row r="53" spans="1:13">
      <c r="A53" s="8"/>
      <c r="B53" s="8"/>
      <c r="C53" s="9"/>
      <c r="D53" s="9"/>
      <c r="E53" s="9" t="s">
        <v>3</v>
      </c>
      <c r="F53" s="9" t="s">
        <v>3</v>
      </c>
      <c r="G53" s="9" t="s">
        <v>33</v>
      </c>
      <c r="H53" s="9">
        <v>1.2E-2</v>
      </c>
      <c r="I53" s="9">
        <v>0.06</v>
      </c>
      <c r="J53" s="9">
        <v>1.907</v>
      </c>
      <c r="K53" s="9">
        <v>0.32300000000000001</v>
      </c>
      <c r="L53" s="1">
        <f t="shared" si="0"/>
        <v>0.1</v>
      </c>
      <c r="M53" s="1">
        <f t="shared" si="1"/>
        <v>11.552453009332423</v>
      </c>
    </row>
    <row r="54" spans="1:13">
      <c r="A54" s="8"/>
      <c r="B54" s="8"/>
      <c r="C54" s="9"/>
      <c r="D54" s="9"/>
      <c r="E54" s="9" t="s">
        <v>3</v>
      </c>
      <c r="F54" s="9" t="s">
        <v>3</v>
      </c>
      <c r="G54" s="9" t="s">
        <v>35</v>
      </c>
      <c r="H54" s="9">
        <v>0</v>
      </c>
      <c r="I54" s="9">
        <v>6.6000000000000003E-2</v>
      </c>
      <c r="J54" s="9">
        <v>3.738</v>
      </c>
      <c r="K54" s="9">
        <v>0.184</v>
      </c>
      <c r="L54" s="1">
        <f t="shared" si="0"/>
        <v>0</v>
      </c>
      <c r="M54" s="1">
        <f t="shared" si="1"/>
        <v>10.50223000848402</v>
      </c>
    </row>
    <row r="55" spans="1:13">
      <c r="A55" s="8"/>
      <c r="B55" s="8"/>
      <c r="C55" s="9"/>
      <c r="D55" s="9"/>
      <c r="E55" s="9" t="s">
        <v>3</v>
      </c>
      <c r="F55" s="9" t="s">
        <v>3</v>
      </c>
      <c r="G55" s="9" t="s">
        <v>40</v>
      </c>
      <c r="H55" s="9">
        <v>0</v>
      </c>
      <c r="I55" s="9">
        <v>0.112</v>
      </c>
      <c r="J55" s="9">
        <v>3.0819999999999999</v>
      </c>
      <c r="K55" s="9">
        <v>7.3999999999999996E-2</v>
      </c>
      <c r="L55" s="1">
        <f t="shared" si="0"/>
        <v>0</v>
      </c>
      <c r="M55" s="1">
        <f t="shared" si="1"/>
        <v>6.1888141121423681</v>
      </c>
    </row>
    <row r="56" spans="1:13">
      <c r="A56" s="8" t="s">
        <v>30</v>
      </c>
      <c r="B56" s="8" t="s">
        <v>11</v>
      </c>
      <c r="C56" s="9">
        <v>48.558999999999997</v>
      </c>
      <c r="D56" s="9">
        <v>0.12</v>
      </c>
      <c r="E56" s="9">
        <v>1.5840000000000001</v>
      </c>
      <c r="F56" s="9">
        <v>0.23899999999999999</v>
      </c>
      <c r="G56" s="9" t="s">
        <v>4</v>
      </c>
      <c r="H56" s="9">
        <v>7.0000000000000001E-3</v>
      </c>
      <c r="I56" s="9">
        <v>9.5000000000000001E-2</v>
      </c>
      <c r="J56" s="9">
        <v>1.4119999999999999</v>
      </c>
      <c r="K56" s="9">
        <v>8.8999999999999996E-2</v>
      </c>
      <c r="L56" s="1">
        <f t="shared" si="0"/>
        <v>3.6999999999999998E-2</v>
      </c>
      <c r="M56" s="1">
        <f t="shared" si="1"/>
        <v>7.2962861111573183</v>
      </c>
    </row>
    <row r="57" spans="1:13">
      <c r="A57" s="8"/>
      <c r="B57" s="8"/>
      <c r="C57" s="9"/>
      <c r="D57" s="9"/>
      <c r="E57" s="9" t="s">
        <v>3</v>
      </c>
      <c r="F57" s="9" t="s">
        <v>3</v>
      </c>
      <c r="G57" s="9" t="s">
        <v>6</v>
      </c>
      <c r="H57" s="9">
        <v>7.0000000000000001E-3</v>
      </c>
      <c r="I57" s="9">
        <v>9.9000000000000005E-2</v>
      </c>
      <c r="J57" s="9">
        <v>3.9929999999999999</v>
      </c>
      <c r="K57" s="9">
        <v>0.17199999999999999</v>
      </c>
      <c r="L57" s="1">
        <f t="shared" si="0"/>
        <v>3.5000000000000003E-2</v>
      </c>
      <c r="M57" s="1">
        <f t="shared" si="1"/>
        <v>7.0014866723226792</v>
      </c>
    </row>
    <row r="58" spans="1:13">
      <c r="A58" s="8"/>
      <c r="B58" s="8"/>
      <c r="C58" s="9"/>
      <c r="D58" s="9"/>
      <c r="E58" s="9" t="s">
        <v>3</v>
      </c>
      <c r="F58" s="9" t="s">
        <v>3</v>
      </c>
      <c r="G58" s="9" t="s">
        <v>33</v>
      </c>
      <c r="H58" s="9">
        <v>7.0000000000000001E-3</v>
      </c>
      <c r="I58" s="9">
        <v>8.7999999999999995E-2</v>
      </c>
      <c r="J58" s="9">
        <v>1.44</v>
      </c>
      <c r="K58" s="9">
        <v>0.32500000000000001</v>
      </c>
      <c r="L58" s="1">
        <f t="shared" si="0"/>
        <v>0.04</v>
      </c>
      <c r="M58" s="1">
        <f t="shared" si="1"/>
        <v>7.8766725063630147</v>
      </c>
    </row>
    <row r="59" spans="1:13">
      <c r="A59" s="8"/>
      <c r="B59" s="8"/>
      <c r="C59" s="9"/>
      <c r="D59" s="9"/>
      <c r="E59" s="9" t="s">
        <v>3</v>
      </c>
      <c r="F59" s="9" t="s">
        <v>3</v>
      </c>
      <c r="G59" s="9" t="s">
        <v>35</v>
      </c>
      <c r="H59" s="9">
        <v>7.0000000000000001E-3</v>
      </c>
      <c r="I59" s="9">
        <v>0.105</v>
      </c>
      <c r="J59" s="9">
        <v>3.4430000000000001</v>
      </c>
      <c r="K59" s="9">
        <v>0.123</v>
      </c>
      <c r="L59" s="1">
        <f t="shared" si="0"/>
        <v>3.3000000000000002E-2</v>
      </c>
      <c r="M59" s="1">
        <f t="shared" si="1"/>
        <v>6.6014017196185266</v>
      </c>
    </row>
    <row r="60" spans="1:13">
      <c r="A60" s="8"/>
      <c r="B60" s="8"/>
      <c r="C60" s="9"/>
      <c r="D60" s="9"/>
      <c r="E60" s="9" t="s">
        <v>3</v>
      </c>
      <c r="F60" s="9" t="s">
        <v>3</v>
      </c>
      <c r="G60" s="9" t="s">
        <v>40</v>
      </c>
      <c r="H60" s="9">
        <v>7.0000000000000001E-3</v>
      </c>
      <c r="I60" s="9">
        <v>0.1</v>
      </c>
      <c r="J60" s="9">
        <v>0.86699999999999999</v>
      </c>
      <c r="K60" s="9">
        <v>1.2989999999999999</v>
      </c>
      <c r="L60" s="1">
        <f t="shared" si="0"/>
        <v>3.5000000000000003E-2</v>
      </c>
      <c r="M60" s="1">
        <f t="shared" si="1"/>
        <v>6.9314718055994522</v>
      </c>
    </row>
    <row r="61" spans="1:13">
      <c r="A61" s="4" t="s">
        <v>15</v>
      </c>
      <c r="B61" s="4" t="s">
        <v>19</v>
      </c>
      <c r="C61" s="5">
        <v>43.057000000000002</v>
      </c>
      <c r="D61" s="5">
        <v>0.34</v>
      </c>
      <c r="E61" s="5" t="s">
        <v>3</v>
      </c>
      <c r="F61" s="5" t="s">
        <v>3</v>
      </c>
      <c r="G61" s="5" t="s">
        <v>4</v>
      </c>
      <c r="H61" s="5">
        <v>2.1000000000000001E-2</v>
      </c>
      <c r="I61" s="5" t="s">
        <v>3</v>
      </c>
      <c r="J61" s="5">
        <v>1.5629999999999999</v>
      </c>
      <c r="K61" s="5">
        <v>0.252</v>
      </c>
      <c r="L61" t="str">
        <f t="shared" si="0"/>
        <v>NA</v>
      </c>
      <c r="M61" t="str">
        <f t="shared" si="1"/>
        <v>NA</v>
      </c>
    </row>
    <row r="62" spans="1:13">
      <c r="A62" s="4"/>
      <c r="B62" s="4"/>
      <c r="C62" s="5"/>
      <c r="D62" s="5"/>
      <c r="E62" s="5" t="s">
        <v>3</v>
      </c>
      <c r="F62" s="5" t="s">
        <v>3</v>
      </c>
      <c r="G62" s="5" t="s">
        <v>33</v>
      </c>
      <c r="H62" s="5">
        <v>0</v>
      </c>
      <c r="I62" s="5" t="s">
        <v>3</v>
      </c>
      <c r="J62" s="5">
        <v>0</v>
      </c>
      <c r="K62" s="5">
        <v>0</v>
      </c>
      <c r="L62" t="str">
        <f t="shared" si="0"/>
        <v>NA</v>
      </c>
      <c r="M62" t="str">
        <f t="shared" si="1"/>
        <v>NA</v>
      </c>
    </row>
    <row r="63" spans="1:13">
      <c r="A63" s="4"/>
      <c r="B63" s="4"/>
      <c r="C63" s="5"/>
      <c r="D63" s="5"/>
      <c r="E63" s="5" t="s">
        <v>3</v>
      </c>
      <c r="F63" s="5" t="s">
        <v>3</v>
      </c>
      <c r="G63" s="5" t="s">
        <v>13</v>
      </c>
      <c r="H63" s="5">
        <v>1E-3</v>
      </c>
      <c r="I63" s="5" t="s">
        <v>3</v>
      </c>
      <c r="J63" s="5">
        <v>0</v>
      </c>
      <c r="K63" s="5">
        <v>0</v>
      </c>
      <c r="L63" t="str">
        <f t="shared" si="0"/>
        <v>NA</v>
      </c>
      <c r="M63" t="str">
        <f t="shared" si="1"/>
        <v>NA</v>
      </c>
    </row>
    <row r="64" spans="1:13">
      <c r="A64" s="4"/>
      <c r="B64" s="4"/>
      <c r="C64" s="5"/>
      <c r="D64" s="5"/>
      <c r="E64" s="5" t="s">
        <v>3</v>
      </c>
      <c r="F64" s="5" t="s">
        <v>3</v>
      </c>
      <c r="G64" s="5" t="s">
        <v>44</v>
      </c>
      <c r="H64" s="5">
        <v>4.0000000000000001E-3</v>
      </c>
      <c r="I64" s="5" t="s">
        <v>3</v>
      </c>
      <c r="J64" s="5">
        <v>0</v>
      </c>
      <c r="K64" s="5">
        <v>0</v>
      </c>
      <c r="L64" t="str">
        <f t="shared" si="0"/>
        <v>NA</v>
      </c>
      <c r="M64" t="str">
        <f t="shared" si="1"/>
        <v>NA</v>
      </c>
    </row>
    <row r="65" spans="1:13">
      <c r="A65" s="4"/>
      <c r="B65" s="4"/>
      <c r="C65" s="5"/>
      <c r="D65" s="5"/>
      <c r="E65" s="5" t="s">
        <v>3</v>
      </c>
      <c r="F65" s="5" t="s">
        <v>3</v>
      </c>
      <c r="G65" s="5" t="s">
        <v>46</v>
      </c>
      <c r="H65" s="5">
        <v>2.5000000000000001E-2</v>
      </c>
      <c r="I65" s="5" t="s">
        <v>3</v>
      </c>
      <c r="J65" s="5">
        <v>0</v>
      </c>
      <c r="K65" s="5">
        <v>0</v>
      </c>
      <c r="L65" t="str">
        <f t="shared" si="0"/>
        <v>NA</v>
      </c>
      <c r="M65" t="str">
        <f t="shared" si="1"/>
        <v>NA</v>
      </c>
    </row>
    <row r="66" spans="1:13">
      <c r="A66" s="4" t="s">
        <v>15</v>
      </c>
      <c r="B66" s="4" t="s">
        <v>19</v>
      </c>
      <c r="C66" s="5">
        <v>43.057000000000002</v>
      </c>
      <c r="D66" s="5">
        <v>0.34</v>
      </c>
      <c r="E66" s="5" t="s">
        <v>3</v>
      </c>
      <c r="F66" s="5" t="s">
        <v>3</v>
      </c>
      <c r="G66" s="5" t="s">
        <v>4</v>
      </c>
      <c r="H66" s="5">
        <v>2.1000000000000001E-2</v>
      </c>
      <c r="I66" s="5" t="s">
        <v>3</v>
      </c>
      <c r="J66" s="5">
        <v>1.5629999999999999</v>
      </c>
      <c r="K66" s="5">
        <v>0.252</v>
      </c>
      <c r="L66" t="str">
        <f t="shared" si="0"/>
        <v>NA</v>
      </c>
      <c r="M66" t="str">
        <f t="shared" si="1"/>
        <v>NA</v>
      </c>
    </row>
    <row r="67" spans="1:13">
      <c r="A67" s="4"/>
      <c r="B67" s="4"/>
      <c r="C67" s="5"/>
      <c r="D67" s="5"/>
      <c r="E67" s="5" t="s">
        <v>3</v>
      </c>
      <c r="F67" s="5" t="s">
        <v>3</v>
      </c>
      <c r="G67" s="5" t="s">
        <v>33</v>
      </c>
      <c r="H67" s="5">
        <v>0</v>
      </c>
      <c r="I67" s="5" t="s">
        <v>3</v>
      </c>
      <c r="J67" s="5">
        <v>0</v>
      </c>
      <c r="K67" s="5">
        <v>0</v>
      </c>
      <c r="L67" t="str">
        <f t="shared" ref="L67:L121" si="2">IF(I67="NA","NA",IF(I67=0,"NA",ROUND((H67/(2*I67)),3)))</f>
        <v>NA</v>
      </c>
      <c r="M67" t="str">
        <f t="shared" ref="M67:M121" si="3">IF(I67=0,"NA",IF(I67="NA","NA",LN(2)/I67))</f>
        <v>NA</v>
      </c>
    </row>
    <row r="68" spans="1:13">
      <c r="A68" s="4"/>
      <c r="B68" s="4"/>
      <c r="C68" s="5"/>
      <c r="D68" s="5"/>
      <c r="E68" s="5" t="s">
        <v>3</v>
      </c>
      <c r="F68" s="5" t="s">
        <v>3</v>
      </c>
      <c r="G68" s="5" t="s">
        <v>13</v>
      </c>
      <c r="H68" s="5">
        <v>1E-3</v>
      </c>
      <c r="I68" s="5" t="s">
        <v>3</v>
      </c>
      <c r="J68" s="5">
        <v>0</v>
      </c>
      <c r="K68" s="5">
        <v>0</v>
      </c>
      <c r="L68" t="str">
        <f t="shared" si="2"/>
        <v>NA</v>
      </c>
      <c r="M68" t="str">
        <f t="shared" si="3"/>
        <v>NA</v>
      </c>
    </row>
    <row r="69" spans="1:13">
      <c r="A69" s="4"/>
      <c r="B69" s="4"/>
      <c r="C69" s="5"/>
      <c r="D69" s="5"/>
      <c r="E69" s="5" t="s">
        <v>3</v>
      </c>
      <c r="F69" s="5" t="s">
        <v>3</v>
      </c>
      <c r="G69" s="5" t="s">
        <v>44</v>
      </c>
      <c r="H69" s="5">
        <v>4.0000000000000001E-3</v>
      </c>
      <c r="I69" s="5" t="s">
        <v>3</v>
      </c>
      <c r="J69" s="5">
        <v>0</v>
      </c>
      <c r="K69" s="5">
        <v>0</v>
      </c>
      <c r="L69" t="str">
        <f t="shared" si="2"/>
        <v>NA</v>
      </c>
      <c r="M69" t="str">
        <f t="shared" si="3"/>
        <v>NA</v>
      </c>
    </row>
    <row r="70" spans="1:13">
      <c r="A70" s="4"/>
      <c r="B70" s="4"/>
      <c r="C70" s="5"/>
      <c r="D70" s="5"/>
      <c r="E70" s="5" t="s">
        <v>3</v>
      </c>
      <c r="F70" s="5" t="s">
        <v>3</v>
      </c>
      <c r="G70" s="5" t="s">
        <v>46</v>
      </c>
      <c r="H70" s="5">
        <v>2.5000000000000001E-2</v>
      </c>
      <c r="I70" s="5" t="s">
        <v>3</v>
      </c>
      <c r="J70" s="5">
        <v>0</v>
      </c>
      <c r="K70" s="5">
        <v>0</v>
      </c>
      <c r="L70" t="str">
        <f t="shared" si="2"/>
        <v>NA</v>
      </c>
      <c r="M70" t="str">
        <f t="shared" si="3"/>
        <v>NA</v>
      </c>
    </row>
    <row r="71" spans="1:13">
      <c r="A71" s="4" t="s">
        <v>15</v>
      </c>
      <c r="B71" s="4" t="s">
        <v>2</v>
      </c>
      <c r="C71" s="5">
        <v>44.716999999999999</v>
      </c>
      <c r="D71" s="5">
        <v>0.15</v>
      </c>
      <c r="E71" s="5" t="s">
        <v>3</v>
      </c>
      <c r="F71" s="5" t="s">
        <v>3</v>
      </c>
      <c r="G71" s="5" t="s">
        <v>4</v>
      </c>
      <c r="H71" s="5">
        <v>3.3000000000000002E-2</v>
      </c>
      <c r="I71" s="5">
        <v>0</v>
      </c>
      <c r="J71" s="5">
        <v>1.5609999999999999</v>
      </c>
      <c r="K71" s="5">
        <v>0.29599999999999999</v>
      </c>
      <c r="L71" t="str">
        <f t="shared" si="2"/>
        <v>NA</v>
      </c>
      <c r="M71" t="str">
        <f t="shared" si="3"/>
        <v>NA</v>
      </c>
    </row>
    <row r="72" spans="1:13">
      <c r="A72" s="4"/>
      <c r="B72" s="4"/>
      <c r="C72" s="5"/>
      <c r="D72" s="5"/>
      <c r="E72" s="5" t="s">
        <v>3</v>
      </c>
      <c r="F72" s="5" t="s">
        <v>3</v>
      </c>
      <c r="G72" s="5" t="s">
        <v>33</v>
      </c>
      <c r="H72" s="5">
        <v>1E-3</v>
      </c>
      <c r="I72" s="5">
        <v>0</v>
      </c>
      <c r="J72" s="5">
        <v>5.1580000000000004</v>
      </c>
      <c r="K72" s="5">
        <v>1.0129999999999999</v>
      </c>
      <c r="L72" t="str">
        <f t="shared" si="2"/>
        <v>NA</v>
      </c>
      <c r="M72" t="str">
        <f t="shared" si="3"/>
        <v>NA</v>
      </c>
    </row>
    <row r="73" spans="1:13">
      <c r="A73" s="4"/>
      <c r="B73" s="4"/>
      <c r="C73" s="5"/>
      <c r="D73" s="5"/>
      <c r="E73" s="5" t="s">
        <v>3</v>
      </c>
      <c r="F73" s="5" t="s">
        <v>3</v>
      </c>
      <c r="G73" s="5" t="s">
        <v>13</v>
      </c>
      <c r="H73" s="5">
        <v>0</v>
      </c>
      <c r="I73" s="5">
        <v>0</v>
      </c>
      <c r="J73" s="5">
        <v>0.65900000000000003</v>
      </c>
      <c r="K73" s="5">
        <v>0.46400000000000002</v>
      </c>
      <c r="L73" t="str">
        <f t="shared" si="2"/>
        <v>NA</v>
      </c>
      <c r="M73" t="str">
        <f t="shared" si="3"/>
        <v>NA</v>
      </c>
    </row>
    <row r="74" spans="1:13">
      <c r="A74" s="4"/>
      <c r="B74" s="4"/>
      <c r="C74" s="5"/>
      <c r="D74" s="5"/>
      <c r="E74" s="5" t="s">
        <v>3</v>
      </c>
      <c r="F74" s="5" t="s">
        <v>3</v>
      </c>
      <c r="G74" s="5" t="s">
        <v>44</v>
      </c>
      <c r="H74" s="5">
        <v>0</v>
      </c>
      <c r="I74" s="5">
        <v>0</v>
      </c>
      <c r="J74" s="5">
        <v>2.1469999999999998</v>
      </c>
      <c r="K74" s="5">
        <v>0.373</v>
      </c>
      <c r="L74" t="str">
        <f t="shared" si="2"/>
        <v>NA</v>
      </c>
      <c r="M74" t="str">
        <f t="shared" si="3"/>
        <v>NA</v>
      </c>
    </row>
    <row r="75" spans="1:13">
      <c r="A75" s="4"/>
      <c r="B75" s="4"/>
      <c r="C75" s="5"/>
      <c r="D75" s="5"/>
      <c r="E75" s="5" t="s">
        <v>3</v>
      </c>
      <c r="F75" s="5" t="s">
        <v>3</v>
      </c>
      <c r="G75" s="5" t="s">
        <v>46</v>
      </c>
      <c r="H75" s="5">
        <v>0</v>
      </c>
      <c r="I75" s="5">
        <v>0</v>
      </c>
      <c r="J75" s="5">
        <v>5.859</v>
      </c>
      <c r="K75" s="5">
        <v>0.63100000000000001</v>
      </c>
      <c r="L75" t="str">
        <f t="shared" si="2"/>
        <v>NA</v>
      </c>
      <c r="M75" t="str">
        <f t="shared" si="3"/>
        <v>NA</v>
      </c>
    </row>
    <row r="76" spans="1:13">
      <c r="A76" s="4" t="s">
        <v>15</v>
      </c>
      <c r="B76" s="4" t="s">
        <v>39</v>
      </c>
      <c r="C76" s="5">
        <v>45.512999999999998</v>
      </c>
      <c r="D76" s="5">
        <v>0.1</v>
      </c>
      <c r="E76" s="5" t="s">
        <v>3</v>
      </c>
      <c r="F76" s="5" t="s">
        <v>3</v>
      </c>
      <c r="G76" s="5" t="s">
        <v>4</v>
      </c>
      <c r="H76" s="5">
        <v>3.0000000000000001E-3</v>
      </c>
      <c r="I76" s="5">
        <v>0</v>
      </c>
      <c r="J76" s="5">
        <v>1.575</v>
      </c>
      <c r="K76" s="5">
        <v>0.16700000000000001</v>
      </c>
      <c r="L76" t="str">
        <f t="shared" si="2"/>
        <v>NA</v>
      </c>
      <c r="M76" t="str">
        <f t="shared" si="3"/>
        <v>NA</v>
      </c>
    </row>
    <row r="77" spans="1:13">
      <c r="A77" s="4"/>
      <c r="B77" s="4"/>
      <c r="C77" s="5"/>
      <c r="D77" s="5"/>
      <c r="E77" s="5" t="s">
        <v>3</v>
      </c>
      <c r="F77" s="5" t="s">
        <v>3</v>
      </c>
      <c r="G77" s="5" t="s">
        <v>33</v>
      </c>
      <c r="H77" s="5">
        <v>3.0000000000000001E-3</v>
      </c>
      <c r="I77" s="5">
        <v>0</v>
      </c>
      <c r="J77" s="5">
        <v>5.2770000000000001</v>
      </c>
      <c r="K77" s="5">
        <v>1.9670000000000001</v>
      </c>
      <c r="L77" t="str">
        <f t="shared" si="2"/>
        <v>NA</v>
      </c>
      <c r="M77" t="str">
        <f t="shared" si="3"/>
        <v>NA</v>
      </c>
    </row>
    <row r="78" spans="1:13">
      <c r="A78" s="4"/>
      <c r="B78" s="4"/>
      <c r="C78" s="5"/>
      <c r="D78" s="5"/>
      <c r="E78" s="5" t="s">
        <v>3</v>
      </c>
      <c r="F78" s="5" t="s">
        <v>3</v>
      </c>
      <c r="G78" s="5" t="s">
        <v>13</v>
      </c>
      <c r="H78" s="5">
        <v>3.0000000000000001E-3</v>
      </c>
      <c r="I78" s="5">
        <v>0</v>
      </c>
      <c r="J78" s="5">
        <v>3.34</v>
      </c>
      <c r="K78" s="5">
        <v>1.006</v>
      </c>
      <c r="L78" t="str">
        <f t="shared" si="2"/>
        <v>NA</v>
      </c>
      <c r="M78" t="str">
        <f t="shared" si="3"/>
        <v>NA</v>
      </c>
    </row>
    <row r="79" spans="1:13">
      <c r="A79" s="4"/>
      <c r="B79" s="4"/>
      <c r="C79" s="5"/>
      <c r="D79" s="5"/>
      <c r="E79" s="5" t="s">
        <v>3</v>
      </c>
      <c r="F79" s="5" t="s">
        <v>3</v>
      </c>
      <c r="G79" s="5" t="s">
        <v>44</v>
      </c>
      <c r="H79" s="5">
        <v>3.0000000000000001E-3</v>
      </c>
      <c r="I79" s="5">
        <v>0</v>
      </c>
      <c r="J79" s="5">
        <v>3.7450000000000001</v>
      </c>
      <c r="K79" s="5">
        <v>0.70099999999999996</v>
      </c>
      <c r="L79" t="str">
        <f t="shared" si="2"/>
        <v>NA</v>
      </c>
      <c r="M79" t="str">
        <f t="shared" si="3"/>
        <v>NA</v>
      </c>
    </row>
    <row r="80" spans="1:13">
      <c r="A80" s="4"/>
      <c r="B80" s="4"/>
      <c r="C80" s="5"/>
      <c r="D80" s="5"/>
      <c r="E80" s="5" t="s">
        <v>3</v>
      </c>
      <c r="F80" s="5" t="s">
        <v>3</v>
      </c>
      <c r="G80" s="5" t="s">
        <v>46</v>
      </c>
      <c r="H80" s="5">
        <v>3.0000000000000001E-3</v>
      </c>
      <c r="I80" s="5">
        <v>0</v>
      </c>
      <c r="J80" s="5">
        <v>5.1459999999999999</v>
      </c>
      <c r="K80" s="5">
        <v>1.4339999999999999</v>
      </c>
      <c r="L80" t="str">
        <f t="shared" si="2"/>
        <v>NA</v>
      </c>
      <c r="M80" t="str">
        <f t="shared" si="3"/>
        <v>NA</v>
      </c>
    </row>
    <row r="81" spans="1:13">
      <c r="A81" s="8" t="s">
        <v>12</v>
      </c>
      <c r="B81" s="8" t="s">
        <v>2</v>
      </c>
      <c r="C81" s="9">
        <v>11.002000000000001</v>
      </c>
      <c r="D81" s="9">
        <v>0.4</v>
      </c>
      <c r="E81" s="9" t="s">
        <v>3</v>
      </c>
      <c r="F81" s="9" t="s">
        <v>3</v>
      </c>
      <c r="G81" s="9" t="s">
        <v>4</v>
      </c>
      <c r="H81" s="9">
        <v>2.7E-2</v>
      </c>
      <c r="I81" s="9">
        <v>7.3999999999999996E-2</v>
      </c>
      <c r="J81" s="9">
        <v>1.3759999999999999</v>
      </c>
      <c r="K81" s="9">
        <v>6.2E-2</v>
      </c>
      <c r="L81" s="1">
        <f t="shared" si="2"/>
        <v>0.182</v>
      </c>
      <c r="M81" s="1">
        <f t="shared" si="3"/>
        <v>9.3668537913506125</v>
      </c>
    </row>
    <row r="82" spans="1:13">
      <c r="A82" s="8"/>
      <c r="B82" s="8"/>
      <c r="C82" s="9"/>
      <c r="D82" s="9"/>
      <c r="E82" s="9" t="s">
        <v>3</v>
      </c>
      <c r="F82" s="9" t="s">
        <v>3</v>
      </c>
      <c r="G82" s="9" t="s">
        <v>44</v>
      </c>
      <c r="H82" s="9">
        <v>2.3E-2</v>
      </c>
      <c r="I82" s="9">
        <v>7.3999999999999996E-2</v>
      </c>
      <c r="J82" s="9">
        <v>3.0640000000000001</v>
      </c>
      <c r="K82" s="9">
        <v>7.2999999999999995E-2</v>
      </c>
      <c r="L82" s="1">
        <f t="shared" si="2"/>
        <v>0.155</v>
      </c>
      <c r="M82" s="1">
        <f t="shared" si="3"/>
        <v>9.3668537913506125</v>
      </c>
    </row>
    <row r="83" spans="1:13">
      <c r="A83" s="8"/>
      <c r="B83" s="8"/>
      <c r="C83" s="9"/>
      <c r="D83" s="9"/>
      <c r="E83" s="9" t="s">
        <v>3</v>
      </c>
      <c r="F83" s="9" t="s">
        <v>3</v>
      </c>
      <c r="G83" s="9" t="s">
        <v>42</v>
      </c>
      <c r="H83" s="9">
        <v>1E-3</v>
      </c>
      <c r="I83" s="9">
        <v>7.3999999999999996E-2</v>
      </c>
      <c r="J83" s="9">
        <v>3.6429999999999998</v>
      </c>
      <c r="K83" s="9">
        <v>6.8000000000000005E-2</v>
      </c>
      <c r="L83" s="1">
        <f t="shared" si="2"/>
        <v>7.0000000000000001E-3</v>
      </c>
      <c r="M83" s="1">
        <f t="shared" si="3"/>
        <v>9.3668537913506125</v>
      </c>
    </row>
    <row r="84" spans="1:13">
      <c r="A84" s="8" t="s">
        <v>12</v>
      </c>
      <c r="B84" s="8" t="s">
        <v>2</v>
      </c>
      <c r="C84" s="9">
        <v>12.208</v>
      </c>
      <c r="D84" s="9">
        <v>0.22</v>
      </c>
      <c r="E84" s="9">
        <v>1.6180000000000001</v>
      </c>
      <c r="F84" s="9">
        <v>0.192</v>
      </c>
      <c r="G84" s="9" t="s">
        <v>4</v>
      </c>
      <c r="H84" s="9">
        <v>2.7E-2</v>
      </c>
      <c r="I84" s="9">
        <v>7.1999999999999995E-2</v>
      </c>
      <c r="J84" s="9">
        <v>1.339</v>
      </c>
      <c r="K84" s="9">
        <v>6.9000000000000006E-2</v>
      </c>
      <c r="L84" s="1">
        <f t="shared" si="2"/>
        <v>0.188</v>
      </c>
      <c r="M84" s="1">
        <f t="shared" si="3"/>
        <v>9.6270441744436859</v>
      </c>
    </row>
    <row r="85" spans="1:13">
      <c r="A85" s="8"/>
      <c r="B85" s="8"/>
      <c r="C85" s="9"/>
      <c r="D85" s="9"/>
      <c r="E85" s="9" t="s">
        <v>3</v>
      </c>
      <c r="F85" s="9" t="s">
        <v>3</v>
      </c>
      <c r="G85" s="9" t="s">
        <v>44</v>
      </c>
      <c r="H85" s="9">
        <v>2.1999999999999999E-2</v>
      </c>
      <c r="I85" s="9">
        <v>7.1999999999999995E-2</v>
      </c>
      <c r="J85" s="9">
        <v>3.069</v>
      </c>
      <c r="K85" s="9">
        <v>7.2999999999999995E-2</v>
      </c>
      <c r="L85" s="1">
        <f t="shared" si="2"/>
        <v>0.153</v>
      </c>
      <c r="M85" s="1">
        <f t="shared" si="3"/>
        <v>9.6270441744436859</v>
      </c>
    </row>
    <row r="86" spans="1:13">
      <c r="A86" s="8"/>
      <c r="B86" s="8"/>
      <c r="C86" s="9"/>
      <c r="D86" s="9"/>
      <c r="E86" s="9" t="s">
        <v>3</v>
      </c>
      <c r="F86" s="9" t="s">
        <v>3</v>
      </c>
      <c r="G86" s="9" t="s">
        <v>42</v>
      </c>
      <c r="H86" s="9">
        <v>1E-3</v>
      </c>
      <c r="I86" s="9">
        <v>7.1999999999999995E-2</v>
      </c>
      <c r="J86" s="9">
        <v>3.649</v>
      </c>
      <c r="K86" s="9">
        <v>7.0999999999999994E-2</v>
      </c>
      <c r="L86" s="1">
        <f t="shared" si="2"/>
        <v>7.0000000000000001E-3</v>
      </c>
      <c r="M86" s="1">
        <f t="shared" si="3"/>
        <v>9.6270441744436859</v>
      </c>
    </row>
    <row r="87" spans="1:13">
      <c r="A87" s="8" t="s">
        <v>12</v>
      </c>
      <c r="B87" s="8" t="s">
        <v>11</v>
      </c>
      <c r="C87" s="9">
        <v>12.718</v>
      </c>
      <c r="D87" s="9">
        <v>0.17</v>
      </c>
      <c r="E87" s="9" t="s">
        <v>3</v>
      </c>
      <c r="F87" s="9" t="s">
        <v>3</v>
      </c>
      <c r="G87" s="9" t="s">
        <v>4</v>
      </c>
      <c r="H87" s="9">
        <v>1.7999999999999999E-2</v>
      </c>
      <c r="I87" s="9">
        <v>0.10299999999999999</v>
      </c>
      <c r="J87" s="9">
        <v>1.5049999999999999</v>
      </c>
      <c r="K87" s="9">
        <v>0.10199999999999999</v>
      </c>
      <c r="L87" s="1">
        <f t="shared" si="2"/>
        <v>8.6999999999999994E-2</v>
      </c>
      <c r="M87" s="1">
        <f t="shared" si="3"/>
        <v>6.7295842772810222</v>
      </c>
    </row>
    <row r="88" spans="1:13">
      <c r="A88" s="8"/>
      <c r="B88" s="8"/>
      <c r="C88" s="9"/>
      <c r="D88" s="9"/>
      <c r="E88" s="9" t="s">
        <v>3</v>
      </c>
      <c r="F88" s="9" t="s">
        <v>3</v>
      </c>
      <c r="G88" s="9" t="s">
        <v>44</v>
      </c>
      <c r="H88" s="9">
        <v>1.7999999999999999E-2</v>
      </c>
      <c r="I88" s="9">
        <v>0.1</v>
      </c>
      <c r="J88" s="9">
        <v>2.9279999999999999</v>
      </c>
      <c r="K88" s="9">
        <v>9.5000000000000001E-2</v>
      </c>
      <c r="L88" s="1">
        <f t="shared" si="2"/>
        <v>0.09</v>
      </c>
      <c r="M88" s="1">
        <f t="shared" si="3"/>
        <v>6.9314718055994522</v>
      </c>
    </row>
    <row r="89" spans="1:13">
      <c r="A89" s="8"/>
      <c r="B89" s="8"/>
      <c r="C89" s="9"/>
      <c r="D89" s="9"/>
      <c r="E89" s="9" t="s">
        <v>3</v>
      </c>
      <c r="F89" s="9" t="s">
        <v>3</v>
      </c>
      <c r="G89" s="9" t="s">
        <v>42</v>
      </c>
      <c r="H89" s="9">
        <v>1.7999999999999999E-2</v>
      </c>
      <c r="I89" s="9">
        <v>0.09</v>
      </c>
      <c r="J89" s="9">
        <v>3.7429999999999999</v>
      </c>
      <c r="K89" s="9">
        <v>5.8999999999999997E-2</v>
      </c>
      <c r="L89" s="1">
        <f t="shared" si="2"/>
        <v>0.1</v>
      </c>
      <c r="M89" s="1">
        <f t="shared" si="3"/>
        <v>7.7016353395549482</v>
      </c>
    </row>
    <row r="90" spans="1:13">
      <c r="A90" s="8" t="s">
        <v>12</v>
      </c>
      <c r="B90" s="8" t="s">
        <v>39</v>
      </c>
      <c r="C90" s="9">
        <v>13.756</v>
      </c>
      <c r="D90" s="9">
        <v>0.1</v>
      </c>
      <c r="E90" s="9" t="s">
        <v>3</v>
      </c>
      <c r="F90" s="9" t="s">
        <v>3</v>
      </c>
      <c r="G90" s="9" t="s">
        <v>4</v>
      </c>
      <c r="H90" s="9">
        <v>1.0999999999999999E-2</v>
      </c>
      <c r="I90" s="9">
        <v>0.107</v>
      </c>
      <c r="J90" s="9">
        <v>1.37</v>
      </c>
      <c r="K90" s="9">
        <v>5.6000000000000001E-2</v>
      </c>
      <c r="L90" s="1">
        <f t="shared" si="2"/>
        <v>5.0999999999999997E-2</v>
      </c>
      <c r="M90" s="1">
        <f t="shared" si="3"/>
        <v>6.4780110332705165</v>
      </c>
    </row>
    <row r="91" spans="1:13">
      <c r="A91" s="8"/>
      <c r="B91" s="8"/>
      <c r="C91" s="9"/>
      <c r="D91" s="9"/>
      <c r="E91" s="9" t="s">
        <v>3</v>
      </c>
      <c r="F91" s="9" t="s">
        <v>3</v>
      </c>
      <c r="G91" s="9" t="s">
        <v>44</v>
      </c>
      <c r="H91" s="9">
        <v>1.0999999999999999E-2</v>
      </c>
      <c r="I91" s="9">
        <v>0.107</v>
      </c>
      <c r="J91" s="9">
        <v>3.0230000000000001</v>
      </c>
      <c r="K91" s="9">
        <v>7.0999999999999994E-2</v>
      </c>
      <c r="L91" s="1">
        <f t="shared" si="2"/>
        <v>5.0999999999999997E-2</v>
      </c>
      <c r="M91" s="1">
        <f t="shared" si="3"/>
        <v>6.4780110332705165</v>
      </c>
    </row>
    <row r="92" spans="1:13">
      <c r="A92" s="8"/>
      <c r="B92" s="8"/>
      <c r="C92" s="9"/>
      <c r="D92" s="9"/>
      <c r="E92" s="9" t="s">
        <v>3</v>
      </c>
      <c r="F92" s="9" t="s">
        <v>3</v>
      </c>
      <c r="G92" s="9" t="s">
        <v>42</v>
      </c>
      <c r="H92" s="9">
        <v>1.0999999999999999E-2</v>
      </c>
      <c r="I92" s="9">
        <v>0.107</v>
      </c>
      <c r="J92" s="9">
        <v>3.5790000000000002</v>
      </c>
      <c r="K92" s="9">
        <v>6.6000000000000003E-2</v>
      </c>
      <c r="L92" s="1">
        <f t="shared" si="2"/>
        <v>5.0999999999999997E-2</v>
      </c>
      <c r="M92" s="1">
        <f t="shared" si="3"/>
        <v>6.4780110332705165</v>
      </c>
    </row>
    <row r="93" spans="1:13">
      <c r="A93" s="8" t="s">
        <v>12</v>
      </c>
      <c r="B93" s="8" t="s">
        <v>39</v>
      </c>
      <c r="C93" s="9">
        <v>14.913</v>
      </c>
      <c r="D93" s="9">
        <v>0.06</v>
      </c>
      <c r="E93" s="9">
        <v>1.6120000000000001</v>
      </c>
      <c r="F93" s="9">
        <v>0.20599999999999999</v>
      </c>
      <c r="G93" s="9" t="s">
        <v>4</v>
      </c>
      <c r="H93" s="9">
        <v>1.0999999999999999E-2</v>
      </c>
      <c r="I93" s="9">
        <v>0.106</v>
      </c>
      <c r="J93" s="9">
        <v>1.3440000000000001</v>
      </c>
      <c r="K93" s="9">
        <v>0.06</v>
      </c>
      <c r="L93" s="1">
        <f t="shared" si="2"/>
        <v>5.1999999999999998E-2</v>
      </c>
      <c r="M93" s="1">
        <f t="shared" si="3"/>
        <v>6.5391243449051446</v>
      </c>
    </row>
    <row r="94" spans="1:13">
      <c r="A94" s="8"/>
      <c r="B94" s="8"/>
      <c r="C94" s="9"/>
      <c r="D94" s="9"/>
      <c r="E94" s="9" t="s">
        <v>3</v>
      </c>
      <c r="F94" s="9" t="s">
        <v>3</v>
      </c>
      <c r="G94" s="9" t="s">
        <v>44</v>
      </c>
      <c r="H94" s="9">
        <v>1.0999999999999999E-2</v>
      </c>
      <c r="I94" s="9">
        <v>0.106</v>
      </c>
      <c r="J94" s="9">
        <v>3.024</v>
      </c>
      <c r="K94" s="9">
        <v>7.0999999999999994E-2</v>
      </c>
      <c r="L94" s="1">
        <f t="shared" si="2"/>
        <v>5.1999999999999998E-2</v>
      </c>
      <c r="M94" s="1">
        <f t="shared" si="3"/>
        <v>6.5391243449051446</v>
      </c>
    </row>
    <row r="95" spans="1:13">
      <c r="A95" s="8"/>
      <c r="B95" s="8"/>
      <c r="C95" s="9"/>
      <c r="D95" s="9"/>
      <c r="E95" s="9" t="s">
        <v>3</v>
      </c>
      <c r="F95" s="9" t="s">
        <v>3</v>
      </c>
      <c r="G95" s="9" t="s">
        <v>42</v>
      </c>
      <c r="H95" s="9">
        <v>1.0999999999999999E-2</v>
      </c>
      <c r="I95" s="9">
        <v>0.106</v>
      </c>
      <c r="J95" s="9">
        <v>3.5790000000000002</v>
      </c>
      <c r="K95" s="9">
        <v>6.7000000000000004E-2</v>
      </c>
      <c r="L95" s="1">
        <f t="shared" si="2"/>
        <v>5.1999999999999998E-2</v>
      </c>
      <c r="M95" s="1">
        <f t="shared" si="3"/>
        <v>6.5391243449051446</v>
      </c>
    </row>
    <row r="96" spans="1:13">
      <c r="A96" s="4" t="s">
        <v>17</v>
      </c>
      <c r="B96" s="4" t="s">
        <v>2</v>
      </c>
      <c r="C96" s="5">
        <v>12.976000000000001</v>
      </c>
      <c r="D96" s="5">
        <v>1</v>
      </c>
      <c r="E96" s="5" t="s">
        <v>3</v>
      </c>
      <c r="F96" s="5" t="s">
        <v>3</v>
      </c>
      <c r="G96" s="5" t="s">
        <v>4</v>
      </c>
      <c r="H96" s="5">
        <v>0</v>
      </c>
      <c r="I96" s="5">
        <v>0.2</v>
      </c>
      <c r="J96" s="5">
        <v>1.55</v>
      </c>
      <c r="K96" s="5">
        <v>0.16600000000000001</v>
      </c>
      <c r="L96">
        <f t="shared" si="2"/>
        <v>0</v>
      </c>
      <c r="M96">
        <f t="shared" si="3"/>
        <v>3.4657359027997261</v>
      </c>
    </row>
    <row r="97" spans="1:13">
      <c r="A97" s="4"/>
      <c r="B97" s="4"/>
      <c r="C97" s="5"/>
      <c r="D97" s="5"/>
      <c r="E97" s="5" t="s">
        <v>3</v>
      </c>
      <c r="F97" s="5" t="s">
        <v>3</v>
      </c>
      <c r="G97" s="5" t="s">
        <v>9</v>
      </c>
      <c r="H97" s="5">
        <v>0</v>
      </c>
      <c r="I97" s="5">
        <v>0.2</v>
      </c>
      <c r="J97" s="5">
        <v>3.665</v>
      </c>
      <c r="K97" s="5">
        <v>0.04</v>
      </c>
      <c r="L97">
        <f t="shared" si="2"/>
        <v>0</v>
      </c>
      <c r="M97">
        <f t="shared" si="3"/>
        <v>3.4657359027997261</v>
      </c>
    </row>
    <row r="98" spans="1:13">
      <c r="A98" s="4"/>
      <c r="B98" s="4"/>
      <c r="C98" s="5"/>
      <c r="D98" s="5"/>
      <c r="E98" s="5" t="s">
        <v>3</v>
      </c>
      <c r="F98" s="5" t="s">
        <v>3</v>
      </c>
      <c r="G98" s="5" t="s">
        <v>33</v>
      </c>
      <c r="H98" s="5">
        <v>1.2999999999999999E-2</v>
      </c>
      <c r="I98" s="5">
        <v>0.2</v>
      </c>
      <c r="J98" s="5">
        <v>1.319</v>
      </c>
      <c r="K98" s="5">
        <v>6.5000000000000002E-2</v>
      </c>
      <c r="L98">
        <f t="shared" si="2"/>
        <v>3.3000000000000002E-2</v>
      </c>
      <c r="M98">
        <f t="shared" si="3"/>
        <v>3.4657359027997261</v>
      </c>
    </row>
    <row r="99" spans="1:13">
      <c r="A99" s="4"/>
      <c r="B99" s="4"/>
      <c r="C99" s="5"/>
      <c r="D99" s="5"/>
      <c r="E99" s="5" t="s">
        <v>3</v>
      </c>
      <c r="F99" s="5" t="s">
        <v>3</v>
      </c>
      <c r="G99" s="5" t="s">
        <v>46</v>
      </c>
      <c r="H99" s="5">
        <v>1.6E-2</v>
      </c>
      <c r="I99" s="5">
        <v>0.2</v>
      </c>
      <c r="J99" s="5">
        <v>3.1160000000000001</v>
      </c>
      <c r="K99" s="5">
        <v>5.6000000000000001E-2</v>
      </c>
      <c r="L99">
        <f t="shared" si="2"/>
        <v>0.04</v>
      </c>
      <c r="M99">
        <f t="shared" si="3"/>
        <v>3.4657359027997261</v>
      </c>
    </row>
    <row r="100" spans="1:13">
      <c r="A100" s="8" t="s">
        <v>34</v>
      </c>
      <c r="B100" s="8" t="s">
        <v>11</v>
      </c>
      <c r="C100" s="9">
        <v>49.375999999999998</v>
      </c>
      <c r="D100" s="9">
        <v>0.73</v>
      </c>
      <c r="E100" s="9" t="s">
        <v>3</v>
      </c>
      <c r="F100" s="9" t="s">
        <v>3</v>
      </c>
      <c r="G100" s="9" t="s">
        <v>4</v>
      </c>
      <c r="H100" s="9">
        <v>2E-3</v>
      </c>
      <c r="I100" s="9">
        <v>0</v>
      </c>
      <c r="J100" s="9">
        <v>1.587</v>
      </c>
      <c r="K100" s="9">
        <v>0.16300000000000001</v>
      </c>
      <c r="L100" s="1" t="str">
        <f t="shared" si="2"/>
        <v>NA</v>
      </c>
      <c r="M100" s="1" t="str">
        <f t="shared" si="3"/>
        <v>NA</v>
      </c>
    </row>
    <row r="101" spans="1:13">
      <c r="A101" s="8"/>
      <c r="B101" s="8"/>
      <c r="C101" s="9"/>
      <c r="D101" s="9"/>
      <c r="E101" s="9" t="s">
        <v>3</v>
      </c>
      <c r="F101" s="9" t="s">
        <v>3</v>
      </c>
      <c r="G101" s="9" t="s">
        <v>35</v>
      </c>
      <c r="H101" s="9">
        <v>2E-3</v>
      </c>
      <c r="I101" s="9">
        <v>0</v>
      </c>
      <c r="J101" s="9">
        <v>3.343</v>
      </c>
      <c r="K101" s="9">
        <v>0.49199999999999999</v>
      </c>
      <c r="L101" s="1" t="str">
        <f t="shared" si="2"/>
        <v>NA</v>
      </c>
      <c r="M101" s="1" t="str">
        <f t="shared" si="3"/>
        <v>NA</v>
      </c>
    </row>
    <row r="102" spans="1:13">
      <c r="A102" s="8"/>
      <c r="B102" s="8"/>
      <c r="C102" s="9"/>
      <c r="D102" s="9"/>
      <c r="E102" s="9" t="s">
        <v>3</v>
      </c>
      <c r="F102" s="9" t="s">
        <v>3</v>
      </c>
      <c r="G102" s="9" t="s">
        <v>13</v>
      </c>
      <c r="H102" s="9">
        <v>2E-3</v>
      </c>
      <c r="I102" s="9">
        <v>0</v>
      </c>
      <c r="J102" s="9">
        <v>1.226</v>
      </c>
      <c r="K102" s="9">
        <v>0.48199999999999998</v>
      </c>
      <c r="L102" s="1" t="str">
        <f t="shared" si="2"/>
        <v>NA</v>
      </c>
      <c r="M102" s="1" t="str">
        <f t="shared" si="3"/>
        <v>NA</v>
      </c>
    </row>
    <row r="103" spans="1:13">
      <c r="A103" s="8"/>
      <c r="B103" s="8"/>
      <c r="C103" s="9"/>
      <c r="D103" s="9"/>
      <c r="E103" s="9" t="s">
        <v>3</v>
      </c>
      <c r="F103" s="9" t="s">
        <v>3</v>
      </c>
      <c r="G103" s="9" t="s">
        <v>40</v>
      </c>
      <c r="H103" s="9">
        <v>2E-3</v>
      </c>
      <c r="I103" s="9">
        <v>0</v>
      </c>
      <c r="J103" s="9">
        <v>2.9620000000000002</v>
      </c>
      <c r="K103" s="9">
        <v>0.36899999999999999</v>
      </c>
      <c r="L103" s="1" t="str">
        <f t="shared" si="2"/>
        <v>NA</v>
      </c>
      <c r="M103" s="1" t="str">
        <f t="shared" si="3"/>
        <v>NA</v>
      </c>
    </row>
    <row r="104" spans="1:13">
      <c r="A104" s="8"/>
      <c r="B104" s="8"/>
      <c r="C104" s="9"/>
      <c r="D104" s="9"/>
      <c r="E104" s="9" t="s">
        <v>3</v>
      </c>
      <c r="F104" s="9" t="s">
        <v>3</v>
      </c>
      <c r="G104" s="9" t="s">
        <v>45</v>
      </c>
      <c r="H104" s="9">
        <v>2E-3</v>
      </c>
      <c r="I104" s="9">
        <v>0</v>
      </c>
      <c r="J104" s="9">
        <v>-5.6769999999999996</v>
      </c>
      <c r="K104" s="9">
        <v>29.266999999999999</v>
      </c>
      <c r="L104" s="1" t="str">
        <f t="shared" si="2"/>
        <v>NA</v>
      </c>
      <c r="M104" s="1" t="str">
        <f t="shared" si="3"/>
        <v>NA</v>
      </c>
    </row>
    <row r="105" spans="1:13">
      <c r="A105" s="8" t="s">
        <v>34</v>
      </c>
      <c r="B105" s="8" t="s">
        <v>37</v>
      </c>
      <c r="C105" s="9">
        <v>53.781999999999996</v>
      </c>
      <c r="D105" s="9">
        <v>0.08</v>
      </c>
      <c r="E105" s="9" t="s">
        <v>3</v>
      </c>
      <c r="F105" s="9" t="s">
        <v>3</v>
      </c>
      <c r="G105" s="9" t="s">
        <v>4</v>
      </c>
      <c r="H105" s="9">
        <v>7.0000000000000001E-3</v>
      </c>
      <c r="I105" s="9" t="s">
        <v>3</v>
      </c>
      <c r="J105" s="9">
        <v>1.569</v>
      </c>
      <c r="K105" s="9">
        <v>0.191</v>
      </c>
      <c r="L105" s="1" t="str">
        <f t="shared" si="2"/>
        <v>NA</v>
      </c>
      <c r="M105" s="1" t="str">
        <f t="shared" si="3"/>
        <v>NA</v>
      </c>
    </row>
    <row r="106" spans="1:13">
      <c r="A106" s="8"/>
      <c r="B106" s="8"/>
      <c r="C106" s="9"/>
      <c r="D106" s="9"/>
      <c r="E106" s="9" t="s">
        <v>3</v>
      </c>
      <c r="F106" s="9" t="s">
        <v>3</v>
      </c>
      <c r="G106" s="9" t="s">
        <v>35</v>
      </c>
      <c r="H106" s="9">
        <v>7.0000000000000001E-3</v>
      </c>
      <c r="I106" s="9" t="s">
        <v>3</v>
      </c>
      <c r="J106" s="9">
        <v>0</v>
      </c>
      <c r="K106" s="9">
        <v>0</v>
      </c>
      <c r="L106" s="1" t="str">
        <f t="shared" si="2"/>
        <v>NA</v>
      </c>
      <c r="M106" s="1" t="str">
        <f t="shared" si="3"/>
        <v>NA</v>
      </c>
    </row>
    <row r="107" spans="1:13">
      <c r="A107" s="8"/>
      <c r="B107" s="8"/>
      <c r="C107" s="9"/>
      <c r="D107" s="9"/>
      <c r="E107" s="9" t="s">
        <v>3</v>
      </c>
      <c r="F107" s="9" t="s">
        <v>3</v>
      </c>
      <c r="G107" s="9" t="s">
        <v>13</v>
      </c>
      <c r="H107" s="9">
        <v>7.0000000000000001E-3</v>
      </c>
      <c r="I107" s="9" t="s">
        <v>3</v>
      </c>
      <c r="J107" s="9">
        <v>0</v>
      </c>
      <c r="K107" s="9">
        <v>0</v>
      </c>
      <c r="L107" s="1" t="str">
        <f t="shared" si="2"/>
        <v>NA</v>
      </c>
      <c r="M107" s="1" t="str">
        <f t="shared" si="3"/>
        <v>NA</v>
      </c>
    </row>
    <row r="108" spans="1:13">
      <c r="A108" s="8"/>
      <c r="B108" s="8"/>
      <c r="C108" s="9"/>
      <c r="D108" s="9"/>
      <c r="E108" s="9" t="s">
        <v>3</v>
      </c>
      <c r="F108" s="9" t="s">
        <v>3</v>
      </c>
      <c r="G108" s="9" t="s">
        <v>40</v>
      </c>
      <c r="H108" s="9">
        <v>7.0000000000000001E-3</v>
      </c>
      <c r="I108" s="9" t="s">
        <v>3</v>
      </c>
      <c r="J108" s="9">
        <v>0</v>
      </c>
      <c r="K108" s="9">
        <v>0</v>
      </c>
      <c r="L108" s="1" t="str">
        <f t="shared" si="2"/>
        <v>NA</v>
      </c>
      <c r="M108" s="1" t="str">
        <f t="shared" si="3"/>
        <v>NA</v>
      </c>
    </row>
    <row r="109" spans="1:13">
      <c r="A109" s="8"/>
      <c r="B109" s="8"/>
      <c r="C109" s="9"/>
      <c r="D109" s="9"/>
      <c r="E109" s="9" t="s">
        <v>3</v>
      </c>
      <c r="F109" s="9" t="s">
        <v>3</v>
      </c>
      <c r="G109" s="9" t="s">
        <v>45</v>
      </c>
      <c r="H109" s="9">
        <v>7.0000000000000001E-3</v>
      </c>
      <c r="I109" s="9" t="s">
        <v>3</v>
      </c>
      <c r="J109" s="9">
        <v>0</v>
      </c>
      <c r="K109" s="9">
        <v>0</v>
      </c>
      <c r="L109" s="1" t="str">
        <f t="shared" si="2"/>
        <v>NA</v>
      </c>
      <c r="M109" s="1" t="str">
        <f t="shared" si="3"/>
        <v>NA</v>
      </c>
    </row>
    <row r="110" spans="1:13">
      <c r="A110" s="8" t="s">
        <v>34</v>
      </c>
      <c r="B110" s="8" t="s">
        <v>37</v>
      </c>
      <c r="C110" s="9">
        <v>53.781999999999996</v>
      </c>
      <c r="D110" s="9">
        <v>0.08</v>
      </c>
      <c r="E110" s="9" t="s">
        <v>3</v>
      </c>
      <c r="F110" s="9" t="s">
        <v>3</v>
      </c>
      <c r="G110" s="9" t="s">
        <v>4</v>
      </c>
      <c r="H110" s="9">
        <v>7.0000000000000001E-3</v>
      </c>
      <c r="I110" s="9" t="s">
        <v>3</v>
      </c>
      <c r="J110" s="9">
        <v>1.569</v>
      </c>
      <c r="K110" s="9">
        <v>0.191</v>
      </c>
      <c r="L110" s="1" t="str">
        <f t="shared" si="2"/>
        <v>NA</v>
      </c>
      <c r="M110" s="1" t="str">
        <f t="shared" si="3"/>
        <v>NA</v>
      </c>
    </row>
    <row r="111" spans="1:13">
      <c r="A111" s="8"/>
      <c r="B111" s="8"/>
      <c r="C111" s="9"/>
      <c r="D111" s="9"/>
      <c r="E111" s="9" t="s">
        <v>3</v>
      </c>
      <c r="F111" s="9" t="s">
        <v>3</v>
      </c>
      <c r="G111" s="9" t="s">
        <v>35</v>
      </c>
      <c r="H111" s="9">
        <v>7.0000000000000001E-3</v>
      </c>
      <c r="I111" s="9" t="s">
        <v>3</v>
      </c>
      <c r="J111" s="9">
        <v>0</v>
      </c>
      <c r="K111" s="9">
        <v>0</v>
      </c>
      <c r="L111" s="1" t="str">
        <f t="shared" si="2"/>
        <v>NA</v>
      </c>
      <c r="M111" s="1" t="str">
        <f t="shared" si="3"/>
        <v>NA</v>
      </c>
    </row>
    <row r="112" spans="1:13">
      <c r="A112" s="8"/>
      <c r="B112" s="8"/>
      <c r="C112" s="9"/>
      <c r="D112" s="9"/>
      <c r="E112" s="9" t="s">
        <v>3</v>
      </c>
      <c r="F112" s="9" t="s">
        <v>3</v>
      </c>
      <c r="G112" s="9" t="s">
        <v>13</v>
      </c>
      <c r="H112" s="9">
        <v>7.0000000000000001E-3</v>
      </c>
      <c r="I112" s="9" t="s">
        <v>3</v>
      </c>
      <c r="J112" s="9">
        <v>0</v>
      </c>
      <c r="K112" s="9">
        <v>0</v>
      </c>
      <c r="L112" s="1" t="str">
        <f t="shared" si="2"/>
        <v>NA</v>
      </c>
      <c r="M112" s="1" t="str">
        <f t="shared" si="3"/>
        <v>NA</v>
      </c>
    </row>
    <row r="113" spans="1:13">
      <c r="A113" s="8"/>
      <c r="B113" s="8"/>
      <c r="C113" s="9"/>
      <c r="D113" s="9"/>
      <c r="E113" s="9" t="s">
        <v>3</v>
      </c>
      <c r="F113" s="9" t="s">
        <v>3</v>
      </c>
      <c r="G113" s="9" t="s">
        <v>40</v>
      </c>
      <c r="H113" s="9">
        <v>7.0000000000000001E-3</v>
      </c>
      <c r="I113" s="9" t="s">
        <v>3</v>
      </c>
      <c r="J113" s="9">
        <v>0</v>
      </c>
      <c r="K113" s="9">
        <v>0</v>
      </c>
      <c r="L113" s="1" t="str">
        <f t="shared" si="2"/>
        <v>NA</v>
      </c>
      <c r="M113" s="1" t="str">
        <f t="shared" si="3"/>
        <v>NA</v>
      </c>
    </row>
    <row r="114" spans="1:13">
      <c r="A114" s="8"/>
      <c r="B114" s="8"/>
      <c r="C114" s="9"/>
      <c r="D114" s="9"/>
      <c r="E114" s="9" t="s">
        <v>3</v>
      </c>
      <c r="F114" s="9" t="s">
        <v>3</v>
      </c>
      <c r="G114" s="9" t="s">
        <v>45</v>
      </c>
      <c r="H114" s="9">
        <v>7.0000000000000001E-3</v>
      </c>
      <c r="I114" s="9" t="s">
        <v>3</v>
      </c>
      <c r="J114" s="9">
        <v>0</v>
      </c>
      <c r="K114" s="9">
        <v>0</v>
      </c>
      <c r="L114" s="1" t="str">
        <f t="shared" si="2"/>
        <v>NA</v>
      </c>
      <c r="M114" s="1" t="str">
        <f t="shared" si="3"/>
        <v>NA</v>
      </c>
    </row>
    <row r="115" spans="1:13">
      <c r="A115" s="4" t="s">
        <v>22</v>
      </c>
      <c r="B115" s="4" t="s">
        <v>25</v>
      </c>
      <c r="C115" s="5">
        <v>37.789000000000001</v>
      </c>
      <c r="D115" s="5">
        <v>0.84</v>
      </c>
      <c r="E115" s="5" t="s">
        <v>3</v>
      </c>
      <c r="F115" s="5" t="s">
        <v>3</v>
      </c>
      <c r="G115" s="5" t="s">
        <v>33</v>
      </c>
      <c r="H115" s="5">
        <v>3.0000000000000001E-3</v>
      </c>
      <c r="I115" s="5">
        <v>0</v>
      </c>
      <c r="J115" s="5">
        <v>1.5549999999999999</v>
      </c>
      <c r="K115" s="5">
        <v>0.153</v>
      </c>
      <c r="L115" t="str">
        <f t="shared" si="2"/>
        <v>NA</v>
      </c>
      <c r="M115" t="str">
        <f t="shared" si="3"/>
        <v>NA</v>
      </c>
    </row>
    <row r="116" spans="1:13">
      <c r="A116" s="4"/>
      <c r="B116" s="4"/>
      <c r="C116" s="5"/>
      <c r="D116" s="5"/>
      <c r="E116" s="5" t="s">
        <v>3</v>
      </c>
      <c r="F116" s="5" t="s">
        <v>3</v>
      </c>
      <c r="G116" s="5" t="s">
        <v>36</v>
      </c>
      <c r="H116" s="5">
        <v>0</v>
      </c>
      <c r="I116" s="5">
        <v>8.9999999999999993E-3</v>
      </c>
      <c r="J116" s="5">
        <v>2.5099999999999998</v>
      </c>
      <c r="K116" s="5">
        <v>0.157</v>
      </c>
      <c r="L116">
        <f t="shared" si="2"/>
        <v>0</v>
      </c>
      <c r="M116">
        <f t="shared" si="3"/>
        <v>77.016353395549487</v>
      </c>
    </row>
    <row r="117" spans="1:13">
      <c r="A117" s="4"/>
      <c r="B117" s="4"/>
      <c r="C117" s="5"/>
      <c r="D117" s="5"/>
      <c r="E117" s="5" t="s">
        <v>3</v>
      </c>
      <c r="F117" s="5" t="s">
        <v>3</v>
      </c>
      <c r="G117" s="5" t="s">
        <v>49</v>
      </c>
      <c r="H117" s="5">
        <v>1E-3</v>
      </c>
      <c r="I117" s="5">
        <v>4.0000000000000001E-3</v>
      </c>
      <c r="J117" s="5">
        <v>3.375</v>
      </c>
      <c r="K117" s="5">
        <v>0.26800000000000002</v>
      </c>
      <c r="L117">
        <f t="shared" si="2"/>
        <v>0.125</v>
      </c>
      <c r="M117">
        <f t="shared" si="3"/>
        <v>173.28679513998631</v>
      </c>
    </row>
    <row r="118" spans="1:13">
      <c r="A118" s="8" t="s">
        <v>10</v>
      </c>
      <c r="B118" s="8" t="s">
        <v>11</v>
      </c>
      <c r="C118" s="9">
        <v>40.255000000000003</v>
      </c>
      <c r="D118" s="9">
        <v>0.79</v>
      </c>
      <c r="E118" s="9" t="s">
        <v>3</v>
      </c>
      <c r="F118" s="9" t="s">
        <v>3</v>
      </c>
      <c r="G118" s="9" t="s">
        <v>4</v>
      </c>
      <c r="H118" s="9">
        <v>2E-3</v>
      </c>
      <c r="I118" s="9">
        <v>0</v>
      </c>
      <c r="J118" s="9">
        <v>1.4510000000000001</v>
      </c>
      <c r="K118" s="9">
        <v>0.155</v>
      </c>
      <c r="L118" s="1" t="str">
        <f t="shared" si="2"/>
        <v>NA</v>
      </c>
      <c r="M118" s="1" t="str">
        <f t="shared" si="3"/>
        <v>NA</v>
      </c>
    </row>
    <row r="119" spans="1:13">
      <c r="A119" s="8"/>
      <c r="B119" s="8"/>
      <c r="C119" s="9"/>
      <c r="D119" s="9"/>
      <c r="E119" s="9" t="s">
        <v>3</v>
      </c>
      <c r="F119" s="9" t="s">
        <v>3</v>
      </c>
      <c r="G119" s="9" t="s">
        <v>33</v>
      </c>
      <c r="H119" s="9">
        <v>2E-3</v>
      </c>
      <c r="I119" s="9">
        <v>0</v>
      </c>
      <c r="J119" s="9">
        <v>3.7679999999999998</v>
      </c>
      <c r="K119" s="9">
        <v>0.443</v>
      </c>
      <c r="L119" s="1" t="str">
        <f t="shared" si="2"/>
        <v>NA</v>
      </c>
      <c r="M119" s="1" t="str">
        <f t="shared" si="3"/>
        <v>NA</v>
      </c>
    </row>
    <row r="120" spans="1:13">
      <c r="A120" s="8"/>
      <c r="B120" s="8"/>
      <c r="C120" s="9"/>
      <c r="D120" s="9"/>
      <c r="E120" s="9" t="s">
        <v>3</v>
      </c>
      <c r="F120" s="9" t="s">
        <v>3</v>
      </c>
      <c r="G120" s="9" t="s">
        <v>35</v>
      </c>
      <c r="H120" s="9">
        <v>2E-3</v>
      </c>
      <c r="I120" s="9">
        <v>0</v>
      </c>
      <c r="J120" s="9">
        <v>3.9620000000000002</v>
      </c>
      <c r="K120" s="9">
        <v>0.432</v>
      </c>
      <c r="L120" s="1" t="str">
        <f t="shared" si="2"/>
        <v>NA</v>
      </c>
      <c r="M120" s="1" t="str">
        <f t="shared" si="3"/>
        <v>NA</v>
      </c>
    </row>
    <row r="121" spans="1:13">
      <c r="A121" s="8"/>
      <c r="B121" s="8"/>
      <c r="C121" s="9"/>
      <c r="D121" s="9"/>
      <c r="E121" s="9" t="s">
        <v>3</v>
      </c>
      <c r="F121" s="9" t="s">
        <v>3</v>
      </c>
      <c r="G121" s="9" t="s">
        <v>45</v>
      </c>
      <c r="H121" s="9">
        <v>2E-3</v>
      </c>
      <c r="I121" s="9">
        <v>0</v>
      </c>
      <c r="J121" s="9">
        <v>1.45</v>
      </c>
      <c r="K121" s="9">
        <v>0.504</v>
      </c>
      <c r="L121" s="1" t="str">
        <f t="shared" si="2"/>
        <v>NA</v>
      </c>
      <c r="M121" s="1" t="str">
        <f t="shared" si="3"/>
        <v>NA</v>
      </c>
    </row>
    <row r="124" spans="1:13">
      <c r="L124">
        <f>MIN(L2:L121)</f>
        <v>0</v>
      </c>
    </row>
    <row r="125" spans="1:13">
      <c r="L125">
        <f>MAX(L2:L121)</f>
        <v>0.188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Sauropodomorpha</vt:lpstr>
      <vt:lpstr>Theropoda (Coelurosauria)</vt:lpstr>
      <vt:lpstr>Thyreophora</vt:lpstr>
      <vt:lpstr>Marginocephalia</vt:lpstr>
      <vt:lpstr>Ornithopoda</vt:lpstr>
    </vt:vector>
  </TitlesOfParts>
  <Company>University of Oxford, UK.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 Sciences</dc:creator>
  <cp:lastModifiedBy>Earth Sciences</cp:lastModifiedBy>
  <dcterms:created xsi:type="dcterms:W3CDTF">2016-10-09T15:07:53Z</dcterms:created>
  <dcterms:modified xsi:type="dcterms:W3CDTF">2017-01-22T11:20:21Z</dcterms:modified>
</cp:coreProperties>
</file>