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34" activeTab="2"/>
  </bookViews>
  <sheets>
    <sheet name="Pacientes" sheetId="1" r:id="rId1"/>
    <sheet name="Controles" sheetId="2" state="hidden" r:id="rId2"/>
    <sheet name="Visitas" sheetId="3" r:id="rId3"/>
    <sheet name="Plan1" sheetId="4" state="hidden" r:id="rId4"/>
  </sheets>
  <definedNames>
    <definedName name="_FilterDatabase_0" localSheetId="0">Pacientes!$A$2:$L$192</definedName>
    <definedName name="_FilterDatabase_0" localSheetId="2">Visitas!$A$2:$P$2</definedName>
    <definedName name="_xlnm._FilterDatabase" localSheetId="0" hidden="1">Pacientes!$A$2:$M$212</definedName>
    <definedName name="_xlnm._FilterDatabase" localSheetId="2" hidden="1">Visitas!$A$2:$P$326</definedName>
    <definedName name="ClassificacaoVisita">Visitas!$P:$P</definedName>
    <definedName name="ClassificacaoVisitia">Visitas!$P:$P</definedName>
    <definedName name="DataVisita">Visitas!$A:$A</definedName>
    <definedName name="Equipe">Controles!$E$3:$E$18</definedName>
    <definedName name="IntensidadeSintoma">Controles!$A$11:$A$14</definedName>
    <definedName name="Paciente">Pacientes!$C:$C</definedName>
    <definedName name="Pacientes">Pacientes!$C:$C</definedName>
    <definedName name="PacienteVisita">Visitas!$B:$B</definedName>
    <definedName name="Profissionais">Controles!$C$3:$C$4</definedName>
    <definedName name="ProfissionalVisita">Visitas!$C:$C</definedName>
    <definedName name="Região">Controles!$F$3:$F$11</definedName>
    <definedName name="Sintomas">Controles!$A$3:$A$7</definedName>
    <definedName name="SomaSintomaVisita">Visitas!$O:$O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20" i="1" l="1"/>
  <c r="J220" i="1" s="1"/>
  <c r="I221" i="1"/>
  <c r="I222" i="1"/>
  <c r="I223" i="1"/>
  <c r="J223" i="1" s="1"/>
  <c r="I224" i="1"/>
  <c r="J224" i="1" s="1"/>
  <c r="I225" i="1"/>
  <c r="I226" i="1"/>
  <c r="I227" i="1"/>
  <c r="J227" i="1" s="1"/>
  <c r="I228" i="1"/>
  <c r="I229" i="1"/>
  <c r="I230" i="1"/>
  <c r="M220" i="1"/>
  <c r="M221" i="1"/>
  <c r="M222" i="1"/>
  <c r="M223" i="1"/>
  <c r="M224" i="1"/>
  <c r="M225" i="1"/>
  <c r="M226" i="1"/>
  <c r="M227" i="1"/>
  <c r="M228" i="1"/>
  <c r="M229" i="1"/>
  <c r="L220" i="1"/>
  <c r="L221" i="1"/>
  <c r="L222" i="1"/>
  <c r="L223" i="1"/>
  <c r="L224" i="1"/>
  <c r="L225" i="1"/>
  <c r="L226" i="1"/>
  <c r="L227" i="1"/>
  <c r="L228" i="1"/>
  <c r="J221" i="1"/>
  <c r="J222" i="1"/>
  <c r="J225" i="1"/>
  <c r="J226" i="1"/>
  <c r="M162" i="1"/>
  <c r="L212" i="1"/>
  <c r="J212" i="1"/>
  <c r="I212" i="1"/>
  <c r="M212" i="1"/>
  <c r="M175" i="1"/>
  <c r="L82" i="1"/>
  <c r="J82" i="1"/>
  <c r="I82" i="1"/>
  <c r="M82" i="1"/>
  <c r="J71" i="1"/>
  <c r="I71" i="1"/>
  <c r="M71" i="1"/>
  <c r="L71" i="1"/>
  <c r="M18" i="1"/>
  <c r="L18" i="1"/>
  <c r="J18" i="1"/>
  <c r="I18" i="1"/>
  <c r="L6" i="1"/>
  <c r="J6" i="1"/>
  <c r="I6" i="1"/>
  <c r="M6" i="1"/>
  <c r="M92" i="1"/>
  <c r="G176" i="1" l="1"/>
  <c r="F191" i="3"/>
  <c r="H191" i="3"/>
  <c r="J191" i="3"/>
  <c r="L191" i="3"/>
  <c r="N191" i="3"/>
  <c r="F192" i="3"/>
  <c r="H192" i="3"/>
  <c r="J192" i="3"/>
  <c r="L192" i="3"/>
  <c r="N192" i="3"/>
  <c r="F193" i="3"/>
  <c r="H193" i="3"/>
  <c r="J193" i="3"/>
  <c r="L193" i="3"/>
  <c r="N193" i="3"/>
  <c r="F194" i="3"/>
  <c r="H194" i="3"/>
  <c r="J194" i="3"/>
  <c r="L194" i="3"/>
  <c r="N194" i="3"/>
  <c r="F195" i="3"/>
  <c r="H195" i="3"/>
  <c r="J195" i="3"/>
  <c r="L195" i="3"/>
  <c r="N195" i="3"/>
  <c r="F196" i="3"/>
  <c r="H196" i="3"/>
  <c r="J196" i="3"/>
  <c r="L196" i="3"/>
  <c r="N196" i="3"/>
  <c r="F197" i="3"/>
  <c r="H197" i="3"/>
  <c r="J197" i="3"/>
  <c r="L197" i="3"/>
  <c r="N197" i="3"/>
  <c r="F198" i="3"/>
  <c r="H198" i="3"/>
  <c r="J198" i="3"/>
  <c r="L198" i="3"/>
  <c r="N198" i="3"/>
  <c r="F199" i="3"/>
  <c r="H199" i="3"/>
  <c r="J199" i="3"/>
  <c r="L199" i="3"/>
  <c r="N199" i="3"/>
  <c r="F200" i="3"/>
  <c r="H200" i="3"/>
  <c r="J200" i="3"/>
  <c r="L200" i="3"/>
  <c r="N200" i="3"/>
  <c r="F201" i="3"/>
  <c r="H201" i="3"/>
  <c r="J201" i="3"/>
  <c r="L201" i="3"/>
  <c r="N201" i="3"/>
  <c r="F202" i="3"/>
  <c r="H202" i="3"/>
  <c r="J202" i="3"/>
  <c r="L202" i="3"/>
  <c r="N202" i="3"/>
  <c r="F203" i="3"/>
  <c r="H203" i="3"/>
  <c r="J203" i="3"/>
  <c r="L203" i="3"/>
  <c r="N203" i="3"/>
  <c r="F204" i="3"/>
  <c r="H204" i="3"/>
  <c r="J204" i="3"/>
  <c r="L204" i="3"/>
  <c r="N204" i="3"/>
  <c r="F205" i="3"/>
  <c r="H205" i="3"/>
  <c r="J205" i="3"/>
  <c r="L205" i="3"/>
  <c r="N205" i="3"/>
  <c r="F206" i="3"/>
  <c r="H206" i="3"/>
  <c r="J206" i="3"/>
  <c r="L206" i="3"/>
  <c r="N206" i="3"/>
  <c r="F207" i="3"/>
  <c r="H207" i="3"/>
  <c r="J207" i="3"/>
  <c r="L207" i="3"/>
  <c r="N207" i="3"/>
  <c r="F208" i="3"/>
  <c r="H208" i="3"/>
  <c r="J208" i="3"/>
  <c r="L208" i="3"/>
  <c r="N208" i="3"/>
  <c r="F209" i="3"/>
  <c r="H209" i="3"/>
  <c r="J209" i="3"/>
  <c r="L209" i="3"/>
  <c r="N209" i="3"/>
  <c r="F210" i="3"/>
  <c r="H210" i="3"/>
  <c r="J210" i="3"/>
  <c r="L210" i="3"/>
  <c r="N210" i="3"/>
  <c r="F211" i="3"/>
  <c r="H211" i="3"/>
  <c r="J211" i="3"/>
  <c r="L211" i="3"/>
  <c r="N211" i="3"/>
  <c r="F212" i="3"/>
  <c r="H212" i="3"/>
  <c r="J212" i="3"/>
  <c r="L212" i="3"/>
  <c r="N212" i="3"/>
  <c r="F213" i="3"/>
  <c r="H213" i="3"/>
  <c r="J213" i="3"/>
  <c r="L213" i="3"/>
  <c r="N213" i="3"/>
  <c r="F214" i="3"/>
  <c r="H214" i="3"/>
  <c r="J214" i="3"/>
  <c r="L214" i="3"/>
  <c r="N214" i="3"/>
  <c r="F215" i="3"/>
  <c r="H215" i="3"/>
  <c r="J215" i="3"/>
  <c r="L215" i="3"/>
  <c r="N215" i="3"/>
  <c r="F216" i="3"/>
  <c r="H216" i="3"/>
  <c r="J216" i="3"/>
  <c r="L216" i="3"/>
  <c r="N216" i="3"/>
  <c r="F217" i="3"/>
  <c r="H217" i="3"/>
  <c r="J217" i="3"/>
  <c r="L217" i="3"/>
  <c r="N217" i="3"/>
  <c r="F218" i="3"/>
  <c r="H218" i="3"/>
  <c r="J218" i="3"/>
  <c r="L218" i="3"/>
  <c r="N218" i="3"/>
  <c r="F219" i="3"/>
  <c r="H219" i="3"/>
  <c r="J219" i="3"/>
  <c r="L219" i="3"/>
  <c r="N219" i="3"/>
  <c r="F220" i="3"/>
  <c r="H220" i="3"/>
  <c r="J220" i="3"/>
  <c r="L220" i="3"/>
  <c r="N220" i="3"/>
  <c r="F221" i="3"/>
  <c r="H221" i="3"/>
  <c r="J221" i="3"/>
  <c r="L221" i="3"/>
  <c r="N221" i="3"/>
  <c r="F222" i="3"/>
  <c r="H222" i="3"/>
  <c r="J222" i="3"/>
  <c r="L222" i="3"/>
  <c r="N222" i="3"/>
  <c r="F223" i="3"/>
  <c r="H223" i="3"/>
  <c r="J223" i="3"/>
  <c r="L223" i="3"/>
  <c r="N223" i="3"/>
  <c r="F224" i="3"/>
  <c r="H224" i="3"/>
  <c r="J224" i="3"/>
  <c r="L224" i="3"/>
  <c r="N224" i="3"/>
  <c r="F225" i="3"/>
  <c r="H225" i="3"/>
  <c r="J225" i="3"/>
  <c r="L225" i="3"/>
  <c r="N225" i="3"/>
  <c r="F226" i="3"/>
  <c r="H226" i="3"/>
  <c r="J226" i="3"/>
  <c r="L226" i="3"/>
  <c r="N226" i="3"/>
  <c r="F227" i="3"/>
  <c r="H227" i="3"/>
  <c r="J227" i="3"/>
  <c r="L227" i="3"/>
  <c r="N227" i="3"/>
  <c r="F228" i="3"/>
  <c r="H228" i="3"/>
  <c r="J228" i="3"/>
  <c r="L228" i="3"/>
  <c r="N228" i="3"/>
  <c r="F229" i="3"/>
  <c r="H229" i="3"/>
  <c r="J229" i="3"/>
  <c r="L229" i="3"/>
  <c r="N229" i="3"/>
  <c r="F230" i="3"/>
  <c r="H230" i="3"/>
  <c r="J230" i="3"/>
  <c r="L230" i="3"/>
  <c r="N230" i="3"/>
  <c r="F231" i="3"/>
  <c r="H231" i="3"/>
  <c r="J231" i="3"/>
  <c r="L231" i="3"/>
  <c r="N231" i="3"/>
  <c r="F232" i="3"/>
  <c r="H232" i="3"/>
  <c r="J232" i="3"/>
  <c r="L232" i="3"/>
  <c r="N232" i="3"/>
  <c r="F233" i="3"/>
  <c r="H233" i="3"/>
  <c r="J233" i="3"/>
  <c r="L233" i="3"/>
  <c r="N233" i="3"/>
  <c r="F234" i="3"/>
  <c r="H234" i="3"/>
  <c r="J234" i="3"/>
  <c r="L234" i="3"/>
  <c r="N234" i="3"/>
  <c r="F235" i="3"/>
  <c r="H235" i="3"/>
  <c r="J235" i="3"/>
  <c r="L235" i="3"/>
  <c r="N235" i="3"/>
  <c r="F236" i="3"/>
  <c r="H236" i="3"/>
  <c r="J236" i="3"/>
  <c r="L236" i="3"/>
  <c r="N236" i="3"/>
  <c r="F237" i="3"/>
  <c r="H237" i="3"/>
  <c r="J237" i="3"/>
  <c r="L237" i="3"/>
  <c r="N237" i="3"/>
  <c r="F238" i="3"/>
  <c r="H238" i="3"/>
  <c r="J238" i="3"/>
  <c r="L238" i="3"/>
  <c r="N238" i="3"/>
  <c r="F239" i="3"/>
  <c r="H239" i="3"/>
  <c r="J239" i="3"/>
  <c r="L239" i="3"/>
  <c r="N239" i="3"/>
  <c r="F240" i="3"/>
  <c r="H240" i="3"/>
  <c r="J240" i="3"/>
  <c r="L240" i="3"/>
  <c r="N240" i="3"/>
  <c r="F241" i="3"/>
  <c r="H241" i="3"/>
  <c r="J241" i="3"/>
  <c r="L241" i="3"/>
  <c r="N241" i="3"/>
  <c r="F242" i="3"/>
  <c r="H242" i="3"/>
  <c r="J242" i="3"/>
  <c r="L242" i="3"/>
  <c r="N242" i="3"/>
  <c r="F243" i="3"/>
  <c r="H243" i="3"/>
  <c r="J243" i="3"/>
  <c r="L243" i="3"/>
  <c r="N243" i="3"/>
  <c r="F244" i="3"/>
  <c r="H244" i="3"/>
  <c r="J244" i="3"/>
  <c r="L244" i="3"/>
  <c r="N244" i="3"/>
  <c r="F245" i="3"/>
  <c r="H245" i="3"/>
  <c r="J245" i="3"/>
  <c r="L245" i="3"/>
  <c r="N245" i="3"/>
  <c r="F246" i="3"/>
  <c r="H246" i="3"/>
  <c r="J246" i="3"/>
  <c r="L246" i="3"/>
  <c r="N246" i="3"/>
  <c r="F247" i="3"/>
  <c r="H247" i="3"/>
  <c r="J247" i="3"/>
  <c r="L247" i="3"/>
  <c r="N247" i="3"/>
  <c r="F248" i="3"/>
  <c r="H248" i="3"/>
  <c r="J248" i="3"/>
  <c r="L248" i="3"/>
  <c r="N248" i="3"/>
  <c r="F249" i="3"/>
  <c r="H249" i="3"/>
  <c r="J249" i="3"/>
  <c r="L249" i="3"/>
  <c r="N249" i="3"/>
  <c r="F250" i="3"/>
  <c r="H250" i="3"/>
  <c r="J250" i="3"/>
  <c r="L250" i="3"/>
  <c r="N250" i="3"/>
  <c r="F251" i="3"/>
  <c r="H251" i="3"/>
  <c r="J251" i="3"/>
  <c r="L251" i="3"/>
  <c r="N251" i="3"/>
  <c r="F252" i="3"/>
  <c r="H252" i="3"/>
  <c r="J252" i="3"/>
  <c r="L252" i="3"/>
  <c r="N252" i="3"/>
  <c r="F253" i="3"/>
  <c r="H253" i="3"/>
  <c r="J253" i="3"/>
  <c r="L253" i="3"/>
  <c r="N253" i="3"/>
  <c r="F254" i="3"/>
  <c r="H254" i="3"/>
  <c r="J254" i="3"/>
  <c r="L254" i="3"/>
  <c r="N254" i="3"/>
  <c r="F255" i="3"/>
  <c r="H255" i="3"/>
  <c r="J255" i="3"/>
  <c r="L255" i="3"/>
  <c r="N255" i="3"/>
  <c r="F256" i="3"/>
  <c r="H256" i="3"/>
  <c r="J256" i="3"/>
  <c r="L256" i="3"/>
  <c r="N256" i="3"/>
  <c r="F257" i="3"/>
  <c r="H257" i="3"/>
  <c r="J257" i="3"/>
  <c r="L257" i="3"/>
  <c r="N257" i="3"/>
  <c r="F258" i="3"/>
  <c r="H258" i="3"/>
  <c r="J258" i="3"/>
  <c r="L258" i="3"/>
  <c r="N258" i="3"/>
  <c r="F259" i="3"/>
  <c r="H259" i="3"/>
  <c r="J259" i="3"/>
  <c r="L259" i="3"/>
  <c r="N259" i="3"/>
  <c r="F260" i="3"/>
  <c r="H260" i="3"/>
  <c r="J260" i="3"/>
  <c r="L260" i="3"/>
  <c r="N260" i="3"/>
  <c r="F261" i="3"/>
  <c r="H261" i="3"/>
  <c r="J261" i="3"/>
  <c r="L261" i="3"/>
  <c r="N261" i="3"/>
  <c r="F262" i="3"/>
  <c r="H262" i="3"/>
  <c r="J262" i="3"/>
  <c r="L262" i="3"/>
  <c r="N262" i="3"/>
  <c r="F263" i="3"/>
  <c r="H263" i="3"/>
  <c r="J263" i="3"/>
  <c r="L263" i="3"/>
  <c r="N263" i="3"/>
  <c r="F264" i="3"/>
  <c r="H264" i="3"/>
  <c r="J264" i="3"/>
  <c r="L264" i="3"/>
  <c r="N264" i="3"/>
  <c r="F265" i="3"/>
  <c r="H265" i="3"/>
  <c r="J265" i="3"/>
  <c r="L265" i="3"/>
  <c r="N265" i="3"/>
  <c r="F266" i="3"/>
  <c r="H266" i="3"/>
  <c r="J266" i="3"/>
  <c r="L266" i="3"/>
  <c r="N266" i="3"/>
  <c r="F267" i="3"/>
  <c r="H267" i="3"/>
  <c r="J267" i="3"/>
  <c r="L267" i="3"/>
  <c r="N267" i="3"/>
  <c r="F268" i="3"/>
  <c r="H268" i="3"/>
  <c r="J268" i="3"/>
  <c r="L268" i="3"/>
  <c r="N268" i="3"/>
  <c r="F269" i="3"/>
  <c r="H269" i="3"/>
  <c r="J269" i="3"/>
  <c r="L269" i="3"/>
  <c r="N269" i="3"/>
  <c r="F270" i="3"/>
  <c r="H270" i="3"/>
  <c r="J270" i="3"/>
  <c r="L270" i="3"/>
  <c r="N270" i="3"/>
  <c r="F271" i="3"/>
  <c r="H271" i="3"/>
  <c r="J271" i="3"/>
  <c r="L271" i="3"/>
  <c r="N271" i="3"/>
  <c r="F272" i="3"/>
  <c r="H272" i="3"/>
  <c r="J272" i="3"/>
  <c r="L272" i="3"/>
  <c r="N272" i="3"/>
  <c r="F273" i="3"/>
  <c r="H273" i="3"/>
  <c r="J273" i="3"/>
  <c r="L273" i="3"/>
  <c r="N273" i="3"/>
  <c r="F274" i="3"/>
  <c r="H274" i="3"/>
  <c r="J274" i="3"/>
  <c r="L274" i="3"/>
  <c r="N274" i="3"/>
  <c r="F275" i="3"/>
  <c r="H275" i="3"/>
  <c r="J275" i="3"/>
  <c r="L275" i="3"/>
  <c r="N275" i="3"/>
  <c r="F276" i="3"/>
  <c r="H276" i="3"/>
  <c r="J276" i="3"/>
  <c r="L276" i="3"/>
  <c r="N276" i="3"/>
  <c r="F277" i="3"/>
  <c r="H277" i="3"/>
  <c r="J277" i="3"/>
  <c r="L277" i="3"/>
  <c r="N277" i="3"/>
  <c r="F278" i="3"/>
  <c r="H278" i="3"/>
  <c r="J278" i="3"/>
  <c r="L278" i="3"/>
  <c r="N278" i="3"/>
  <c r="F279" i="3"/>
  <c r="H279" i="3"/>
  <c r="J279" i="3"/>
  <c r="L279" i="3"/>
  <c r="N279" i="3"/>
  <c r="F280" i="3"/>
  <c r="H280" i="3"/>
  <c r="J280" i="3"/>
  <c r="L280" i="3"/>
  <c r="N280" i="3"/>
  <c r="F281" i="3"/>
  <c r="H281" i="3"/>
  <c r="J281" i="3"/>
  <c r="L281" i="3"/>
  <c r="N281" i="3"/>
  <c r="F282" i="3"/>
  <c r="H282" i="3"/>
  <c r="J282" i="3"/>
  <c r="L282" i="3"/>
  <c r="N282" i="3"/>
  <c r="F283" i="3"/>
  <c r="H283" i="3"/>
  <c r="J283" i="3"/>
  <c r="L283" i="3"/>
  <c r="N283" i="3"/>
  <c r="F284" i="3"/>
  <c r="H284" i="3"/>
  <c r="J284" i="3"/>
  <c r="L284" i="3"/>
  <c r="N284" i="3"/>
  <c r="F285" i="3"/>
  <c r="H285" i="3"/>
  <c r="J285" i="3"/>
  <c r="L285" i="3"/>
  <c r="N285" i="3"/>
  <c r="F286" i="3"/>
  <c r="H286" i="3"/>
  <c r="J286" i="3"/>
  <c r="L286" i="3"/>
  <c r="N286" i="3"/>
  <c r="F287" i="3"/>
  <c r="H287" i="3"/>
  <c r="J287" i="3"/>
  <c r="L287" i="3"/>
  <c r="N287" i="3"/>
  <c r="F288" i="3"/>
  <c r="H288" i="3"/>
  <c r="J288" i="3"/>
  <c r="L288" i="3"/>
  <c r="N288" i="3"/>
  <c r="F289" i="3"/>
  <c r="H289" i="3"/>
  <c r="J289" i="3"/>
  <c r="L289" i="3"/>
  <c r="N289" i="3"/>
  <c r="F290" i="3"/>
  <c r="H290" i="3"/>
  <c r="J290" i="3"/>
  <c r="L290" i="3"/>
  <c r="N290" i="3"/>
  <c r="F291" i="3"/>
  <c r="H291" i="3"/>
  <c r="J291" i="3"/>
  <c r="L291" i="3"/>
  <c r="N291" i="3"/>
  <c r="F292" i="3"/>
  <c r="H292" i="3"/>
  <c r="J292" i="3"/>
  <c r="L292" i="3"/>
  <c r="N292" i="3"/>
  <c r="F293" i="3"/>
  <c r="H293" i="3"/>
  <c r="J293" i="3"/>
  <c r="L293" i="3"/>
  <c r="N293" i="3"/>
  <c r="F294" i="3"/>
  <c r="H294" i="3"/>
  <c r="J294" i="3"/>
  <c r="L294" i="3"/>
  <c r="N294" i="3"/>
  <c r="F295" i="3"/>
  <c r="H295" i="3"/>
  <c r="J295" i="3"/>
  <c r="L295" i="3"/>
  <c r="N295" i="3"/>
  <c r="F296" i="3"/>
  <c r="H296" i="3"/>
  <c r="J296" i="3"/>
  <c r="L296" i="3"/>
  <c r="N296" i="3"/>
  <c r="F297" i="3"/>
  <c r="H297" i="3"/>
  <c r="J297" i="3"/>
  <c r="L297" i="3"/>
  <c r="N297" i="3"/>
  <c r="F298" i="3"/>
  <c r="H298" i="3"/>
  <c r="J298" i="3"/>
  <c r="L298" i="3"/>
  <c r="N298" i="3"/>
  <c r="F299" i="3"/>
  <c r="H299" i="3"/>
  <c r="J299" i="3"/>
  <c r="L299" i="3"/>
  <c r="N299" i="3"/>
  <c r="F300" i="3"/>
  <c r="H300" i="3"/>
  <c r="J300" i="3"/>
  <c r="L300" i="3"/>
  <c r="N300" i="3"/>
  <c r="F301" i="3"/>
  <c r="H301" i="3"/>
  <c r="J301" i="3"/>
  <c r="L301" i="3"/>
  <c r="N301" i="3"/>
  <c r="F302" i="3"/>
  <c r="H302" i="3"/>
  <c r="J302" i="3"/>
  <c r="L302" i="3"/>
  <c r="N302" i="3"/>
  <c r="F303" i="3"/>
  <c r="H303" i="3"/>
  <c r="J303" i="3"/>
  <c r="L303" i="3"/>
  <c r="N303" i="3"/>
  <c r="F190" i="3"/>
  <c r="H190" i="3"/>
  <c r="J190" i="3"/>
  <c r="L190" i="3"/>
  <c r="N190" i="3"/>
  <c r="O191" i="3" l="1"/>
  <c r="P191" i="3" s="1"/>
  <c r="O229" i="3"/>
  <c r="P229" i="3" s="1"/>
  <c r="O289" i="3"/>
  <c r="P289" i="3" s="1"/>
  <c r="O273" i="3"/>
  <c r="P273" i="3" s="1"/>
  <c r="O271" i="3"/>
  <c r="P271" i="3" s="1"/>
  <c r="O207" i="3"/>
  <c r="P207" i="3" s="1"/>
  <c r="O297" i="3"/>
  <c r="P297" i="3" s="1"/>
  <c r="O245" i="3"/>
  <c r="P245" i="3" s="1"/>
  <c r="O227" i="3"/>
  <c r="P227" i="3" s="1"/>
  <c r="O215" i="3"/>
  <c r="P215" i="3" s="1"/>
  <c r="O267" i="3"/>
  <c r="P267" i="3" s="1"/>
  <c r="O261" i="3"/>
  <c r="P261" i="3" s="1"/>
  <c r="O253" i="3"/>
  <c r="P253" i="3" s="1"/>
  <c r="O281" i="3"/>
  <c r="P281" i="3" s="1"/>
  <c r="O269" i="3"/>
  <c r="P269" i="3" s="1"/>
  <c r="O237" i="3"/>
  <c r="P237" i="3" s="1"/>
  <c r="O225" i="3"/>
  <c r="P225" i="3" s="1"/>
  <c r="O217" i="3"/>
  <c r="P217" i="3" s="1"/>
  <c r="O199" i="3"/>
  <c r="P199" i="3" s="1"/>
  <c r="O190" i="3"/>
  <c r="P190" i="3" s="1"/>
  <c r="O285" i="3"/>
  <c r="P285" i="3" s="1"/>
  <c r="O277" i="3"/>
  <c r="P277" i="3" s="1"/>
  <c r="O241" i="3"/>
  <c r="P241" i="3" s="1"/>
  <c r="O233" i="3"/>
  <c r="P233" i="3" s="1"/>
  <c r="O203" i="3"/>
  <c r="P203" i="3" s="1"/>
  <c r="O195" i="3"/>
  <c r="P195" i="3" s="1"/>
  <c r="O301" i="3"/>
  <c r="P301" i="3" s="1"/>
  <c r="O293" i="3"/>
  <c r="P293" i="3" s="1"/>
  <c r="O287" i="3"/>
  <c r="P287" i="3" s="1"/>
  <c r="O257" i="3"/>
  <c r="P257" i="3" s="1"/>
  <c r="O249" i="3"/>
  <c r="P249" i="3" s="1"/>
  <c r="O243" i="3"/>
  <c r="P243" i="3" s="1"/>
  <c r="O211" i="3"/>
  <c r="P211" i="3" s="1"/>
  <c r="O205" i="3"/>
  <c r="P205" i="3" s="1"/>
  <c r="O303" i="3"/>
  <c r="P303" i="3" s="1"/>
  <c r="O265" i="3"/>
  <c r="P265" i="3" s="1"/>
  <c r="O259" i="3"/>
  <c r="P259" i="3" s="1"/>
  <c r="O221" i="3"/>
  <c r="P221" i="3" s="1"/>
  <c r="O299" i="3"/>
  <c r="P299" i="3" s="1"/>
  <c r="O298" i="3"/>
  <c r="P298" i="3" s="1"/>
  <c r="O292" i="3"/>
  <c r="P292" i="3" s="1"/>
  <c r="O283" i="3"/>
  <c r="P283" i="3" s="1"/>
  <c r="O282" i="3"/>
  <c r="P282" i="3" s="1"/>
  <c r="O276" i="3"/>
  <c r="P276" i="3" s="1"/>
  <c r="O264" i="3"/>
  <c r="P264" i="3" s="1"/>
  <c r="O255" i="3"/>
  <c r="P255" i="3" s="1"/>
  <c r="O254" i="3"/>
  <c r="P254" i="3" s="1"/>
  <c r="O248" i="3"/>
  <c r="P248" i="3" s="1"/>
  <c r="O239" i="3"/>
  <c r="P239" i="3" s="1"/>
  <c r="O238" i="3"/>
  <c r="P238" i="3" s="1"/>
  <c r="O232" i="3"/>
  <c r="P232" i="3" s="1"/>
  <c r="O223" i="3"/>
  <c r="P223" i="3" s="1"/>
  <c r="O222" i="3"/>
  <c r="P222" i="3" s="1"/>
  <c r="O216" i="3"/>
  <c r="P216" i="3" s="1"/>
  <c r="O210" i="3"/>
  <c r="P210" i="3" s="1"/>
  <c r="O201" i="3"/>
  <c r="P201" i="3" s="1"/>
  <c r="O200" i="3"/>
  <c r="P200" i="3" s="1"/>
  <c r="O194" i="3"/>
  <c r="P194" i="3" s="1"/>
  <c r="O302" i="3"/>
  <c r="P302" i="3" s="1"/>
  <c r="O296" i="3"/>
  <c r="P296" i="3" s="1"/>
  <c r="O286" i="3"/>
  <c r="P286" i="3" s="1"/>
  <c r="O280" i="3"/>
  <c r="P280" i="3" s="1"/>
  <c r="O270" i="3"/>
  <c r="P270" i="3" s="1"/>
  <c r="O258" i="3"/>
  <c r="P258" i="3" s="1"/>
  <c r="O252" i="3"/>
  <c r="P252" i="3" s="1"/>
  <c r="O242" i="3"/>
  <c r="P242" i="3" s="1"/>
  <c r="O236" i="3"/>
  <c r="P236" i="3" s="1"/>
  <c r="O226" i="3"/>
  <c r="P226" i="3" s="1"/>
  <c r="O220" i="3"/>
  <c r="P220" i="3" s="1"/>
  <c r="O214" i="3"/>
  <c r="P214" i="3" s="1"/>
  <c r="O204" i="3"/>
  <c r="P204" i="3" s="1"/>
  <c r="O198" i="3"/>
  <c r="P198" i="3" s="1"/>
  <c r="O300" i="3"/>
  <c r="P300" i="3" s="1"/>
  <c r="O291" i="3"/>
  <c r="P291" i="3" s="1"/>
  <c r="O290" i="3"/>
  <c r="P290" i="3" s="1"/>
  <c r="O284" i="3"/>
  <c r="P284" i="3" s="1"/>
  <c r="O275" i="3"/>
  <c r="P275" i="3" s="1"/>
  <c r="O274" i="3"/>
  <c r="P274" i="3" s="1"/>
  <c r="O268" i="3"/>
  <c r="P268" i="3" s="1"/>
  <c r="O263" i="3"/>
  <c r="P263" i="3" s="1"/>
  <c r="O262" i="3"/>
  <c r="P262" i="3" s="1"/>
  <c r="O256" i="3"/>
  <c r="P256" i="3" s="1"/>
  <c r="O247" i="3"/>
  <c r="P247" i="3" s="1"/>
  <c r="O246" i="3"/>
  <c r="P246" i="3" s="1"/>
  <c r="O240" i="3"/>
  <c r="P240" i="3" s="1"/>
  <c r="O231" i="3"/>
  <c r="P231" i="3" s="1"/>
  <c r="O230" i="3"/>
  <c r="P230" i="3" s="1"/>
  <c r="O224" i="3"/>
  <c r="P224" i="3" s="1"/>
  <c r="O209" i="3"/>
  <c r="P209" i="3" s="1"/>
  <c r="O208" i="3"/>
  <c r="P208" i="3" s="1"/>
  <c r="O202" i="3"/>
  <c r="P202" i="3" s="1"/>
  <c r="O193" i="3"/>
  <c r="P193" i="3" s="1"/>
  <c r="O192" i="3"/>
  <c r="P192" i="3" s="1"/>
  <c r="O295" i="3"/>
  <c r="P295" i="3" s="1"/>
  <c r="O294" i="3"/>
  <c r="P294" i="3" s="1"/>
  <c r="O288" i="3"/>
  <c r="P288" i="3" s="1"/>
  <c r="O279" i="3"/>
  <c r="P279" i="3" s="1"/>
  <c r="O278" i="3"/>
  <c r="P278" i="3" s="1"/>
  <c r="O272" i="3"/>
  <c r="P272" i="3" s="1"/>
  <c r="O266" i="3"/>
  <c r="P266" i="3" s="1"/>
  <c r="O260" i="3"/>
  <c r="P260" i="3" s="1"/>
  <c r="O251" i="3"/>
  <c r="P251" i="3" s="1"/>
  <c r="O250" i="3"/>
  <c r="P250" i="3" s="1"/>
  <c r="O244" i="3"/>
  <c r="P244" i="3" s="1"/>
  <c r="O235" i="3"/>
  <c r="P235" i="3" s="1"/>
  <c r="O234" i="3"/>
  <c r="P234" i="3" s="1"/>
  <c r="O228" i="3"/>
  <c r="P228" i="3" s="1"/>
  <c r="O219" i="3"/>
  <c r="P219" i="3" s="1"/>
  <c r="O218" i="3"/>
  <c r="P218" i="3" s="1"/>
  <c r="O213" i="3"/>
  <c r="P213" i="3" s="1"/>
  <c r="O212" i="3"/>
  <c r="P212" i="3" s="1"/>
  <c r="O206" i="3"/>
  <c r="P206" i="3" s="1"/>
  <c r="O197" i="3"/>
  <c r="P197" i="3" s="1"/>
  <c r="O196" i="3"/>
  <c r="P196" i="3" s="1"/>
  <c r="G23" i="1" l="1"/>
  <c r="H23" i="1" a="1"/>
  <c r="H23" i="1" s="1"/>
  <c r="I23" i="1" s="1"/>
  <c r="J23" i="1" s="1"/>
  <c r="M23" i="1"/>
  <c r="G24" i="1"/>
  <c r="H24" i="1" a="1"/>
  <c r="H24" i="1" s="1"/>
  <c r="I24" i="1" s="1"/>
  <c r="J24" i="1" s="1"/>
  <c r="M24" i="1"/>
  <c r="G25" i="1"/>
  <c r="H25" i="1" a="1"/>
  <c r="H25" i="1" s="1"/>
  <c r="I25" i="1" s="1"/>
  <c r="J25" i="1" s="1"/>
  <c r="M25" i="1"/>
  <c r="G26" i="1"/>
  <c r="H26" i="1" a="1"/>
  <c r="H26" i="1" s="1"/>
  <c r="I26" i="1" s="1"/>
  <c r="J26" i="1" s="1"/>
  <c r="M26" i="1"/>
  <c r="G27" i="1"/>
  <c r="H27" i="1" a="1"/>
  <c r="H27" i="1" s="1"/>
  <c r="I27" i="1" s="1"/>
  <c r="J27" i="1" s="1"/>
  <c r="M27" i="1"/>
  <c r="G28" i="1"/>
  <c r="H28" i="1" a="1"/>
  <c r="H28" i="1" s="1"/>
  <c r="I28" i="1" s="1"/>
  <c r="J28" i="1" s="1"/>
  <c r="M28" i="1"/>
  <c r="G29" i="1"/>
  <c r="H29" i="1" a="1"/>
  <c r="H29" i="1" s="1"/>
  <c r="I29" i="1" s="1"/>
  <c r="J29" i="1" s="1"/>
  <c r="M29" i="1"/>
  <c r="G30" i="1"/>
  <c r="H30" i="1" a="1"/>
  <c r="H30" i="1" s="1"/>
  <c r="I30" i="1" s="1"/>
  <c r="J30" i="1" s="1"/>
  <c r="M30" i="1"/>
  <c r="G31" i="1"/>
  <c r="H31" i="1" a="1"/>
  <c r="H31" i="1" s="1"/>
  <c r="I31" i="1" s="1"/>
  <c r="J31" i="1" s="1"/>
  <c r="M31" i="1"/>
  <c r="G32" i="1"/>
  <c r="H32" i="1" a="1"/>
  <c r="H32" i="1" s="1"/>
  <c r="I32" i="1" s="1"/>
  <c r="J32" i="1" s="1"/>
  <c r="M32" i="1"/>
  <c r="G33" i="1"/>
  <c r="H33" i="1" a="1"/>
  <c r="H33" i="1" s="1"/>
  <c r="I33" i="1" s="1"/>
  <c r="J33" i="1" s="1"/>
  <c r="M33" i="1"/>
  <c r="G34" i="1"/>
  <c r="H34" i="1" a="1"/>
  <c r="H34" i="1" s="1"/>
  <c r="I34" i="1" s="1"/>
  <c r="J34" i="1" s="1"/>
  <c r="M34" i="1"/>
  <c r="G35" i="1"/>
  <c r="H35" i="1" a="1"/>
  <c r="H35" i="1" s="1"/>
  <c r="I35" i="1" s="1"/>
  <c r="J35" i="1" s="1"/>
  <c r="M35" i="1"/>
  <c r="G36" i="1"/>
  <c r="H36" i="1" a="1"/>
  <c r="H36" i="1" s="1"/>
  <c r="I36" i="1" s="1"/>
  <c r="J36" i="1" s="1"/>
  <c r="M36" i="1"/>
  <c r="G37" i="1"/>
  <c r="H37" i="1" a="1"/>
  <c r="H37" i="1" s="1"/>
  <c r="I37" i="1" s="1"/>
  <c r="J37" i="1" s="1"/>
  <c r="M37" i="1"/>
  <c r="G38" i="1"/>
  <c r="H38" i="1" a="1"/>
  <c r="H38" i="1" s="1"/>
  <c r="I38" i="1" s="1"/>
  <c r="J38" i="1" s="1"/>
  <c r="M38" i="1"/>
  <c r="G39" i="1"/>
  <c r="H39" i="1" a="1"/>
  <c r="H39" i="1" s="1"/>
  <c r="I39" i="1" s="1"/>
  <c r="J39" i="1" s="1"/>
  <c r="M39" i="1"/>
  <c r="G40" i="1"/>
  <c r="H40" i="1" a="1"/>
  <c r="H40" i="1" s="1"/>
  <c r="I40" i="1" s="1"/>
  <c r="J40" i="1" s="1"/>
  <c r="M40" i="1"/>
  <c r="G41" i="1"/>
  <c r="H41" i="1" a="1"/>
  <c r="H41" i="1" s="1"/>
  <c r="I41" i="1" s="1"/>
  <c r="J41" i="1" s="1"/>
  <c r="M41" i="1"/>
  <c r="G42" i="1"/>
  <c r="H42" i="1" a="1"/>
  <c r="H42" i="1" s="1"/>
  <c r="I42" i="1" s="1"/>
  <c r="J42" i="1" s="1"/>
  <c r="M42" i="1"/>
  <c r="G43" i="1"/>
  <c r="H43" i="1" a="1"/>
  <c r="H43" i="1" s="1"/>
  <c r="I43" i="1" s="1"/>
  <c r="J43" i="1" s="1"/>
  <c r="M43" i="1"/>
  <c r="G44" i="1"/>
  <c r="H44" i="1" a="1"/>
  <c r="H44" i="1" s="1"/>
  <c r="I44" i="1" s="1"/>
  <c r="J44" i="1" s="1"/>
  <c r="M44" i="1"/>
  <c r="G45" i="1"/>
  <c r="H45" i="1" a="1"/>
  <c r="H45" i="1" s="1"/>
  <c r="I45" i="1" s="1"/>
  <c r="J45" i="1" s="1"/>
  <c r="M45" i="1"/>
  <c r="G46" i="1"/>
  <c r="H46" i="1" a="1"/>
  <c r="H46" i="1" s="1"/>
  <c r="I46" i="1" s="1"/>
  <c r="J46" i="1" s="1"/>
  <c r="M46" i="1"/>
  <c r="G47" i="1"/>
  <c r="H47" i="1" a="1"/>
  <c r="H47" i="1" s="1"/>
  <c r="I47" i="1" s="1"/>
  <c r="J47" i="1" s="1"/>
  <c r="M47" i="1"/>
  <c r="G48" i="1"/>
  <c r="H48" i="1" a="1"/>
  <c r="H48" i="1" s="1"/>
  <c r="I48" i="1" s="1"/>
  <c r="J48" i="1" s="1"/>
  <c r="M48" i="1"/>
  <c r="G49" i="1"/>
  <c r="H49" i="1" a="1"/>
  <c r="H49" i="1" s="1"/>
  <c r="I49" i="1" s="1"/>
  <c r="J49" i="1" s="1"/>
  <c r="M49" i="1"/>
  <c r="G50" i="1"/>
  <c r="H50" i="1" a="1"/>
  <c r="H50" i="1" s="1"/>
  <c r="I50" i="1" s="1"/>
  <c r="J50" i="1" s="1"/>
  <c r="M50" i="1"/>
  <c r="G51" i="1"/>
  <c r="H51" i="1" a="1"/>
  <c r="H51" i="1" s="1"/>
  <c r="I51" i="1" s="1"/>
  <c r="J51" i="1" s="1"/>
  <c r="M51" i="1"/>
  <c r="G52" i="1"/>
  <c r="H52" i="1" a="1"/>
  <c r="H52" i="1" s="1"/>
  <c r="I52" i="1" s="1"/>
  <c r="J52" i="1" s="1"/>
  <c r="M52" i="1"/>
  <c r="G53" i="1"/>
  <c r="H53" i="1" a="1"/>
  <c r="H53" i="1" s="1"/>
  <c r="I53" i="1" s="1"/>
  <c r="J53" i="1" s="1"/>
  <c r="M53" i="1"/>
  <c r="G54" i="1"/>
  <c r="H54" i="1" a="1"/>
  <c r="H54" i="1" s="1"/>
  <c r="I54" i="1" s="1"/>
  <c r="J54" i="1" s="1"/>
  <c r="M54" i="1"/>
  <c r="G55" i="1"/>
  <c r="H55" i="1" a="1"/>
  <c r="H55" i="1" s="1"/>
  <c r="I55" i="1" s="1"/>
  <c r="J55" i="1" s="1"/>
  <c r="M55" i="1"/>
  <c r="G56" i="1"/>
  <c r="H56" i="1" a="1"/>
  <c r="H56" i="1" s="1"/>
  <c r="I56" i="1" s="1"/>
  <c r="J56" i="1" s="1"/>
  <c r="M56" i="1"/>
  <c r="G57" i="1"/>
  <c r="H57" i="1" a="1"/>
  <c r="H57" i="1" s="1"/>
  <c r="I57" i="1" s="1"/>
  <c r="J57" i="1" s="1"/>
  <c r="M57" i="1"/>
  <c r="G58" i="1"/>
  <c r="H58" i="1" a="1"/>
  <c r="H58" i="1" s="1"/>
  <c r="I58" i="1" s="1"/>
  <c r="J58" i="1" s="1"/>
  <c r="M58" i="1"/>
  <c r="G59" i="1"/>
  <c r="H59" i="1" a="1"/>
  <c r="H59" i="1" s="1"/>
  <c r="I59" i="1" s="1"/>
  <c r="J59" i="1" s="1"/>
  <c r="M59" i="1"/>
  <c r="G60" i="1"/>
  <c r="H60" i="1" a="1"/>
  <c r="H60" i="1" s="1"/>
  <c r="I60" i="1" s="1"/>
  <c r="J60" i="1" s="1"/>
  <c r="M60" i="1"/>
  <c r="G61" i="1"/>
  <c r="H61" i="1" a="1"/>
  <c r="H61" i="1" s="1"/>
  <c r="I61" i="1" s="1"/>
  <c r="J61" i="1" s="1"/>
  <c r="M61" i="1"/>
  <c r="G62" i="1"/>
  <c r="H62" i="1" a="1"/>
  <c r="H62" i="1" s="1"/>
  <c r="I62" i="1" s="1"/>
  <c r="J62" i="1" s="1"/>
  <c r="M62" i="1"/>
  <c r="G63" i="1"/>
  <c r="H63" i="1" a="1"/>
  <c r="H63" i="1" s="1"/>
  <c r="I63" i="1" s="1"/>
  <c r="J63" i="1" s="1"/>
  <c r="M63" i="1"/>
  <c r="G64" i="1"/>
  <c r="H64" i="1" a="1"/>
  <c r="H64" i="1" s="1"/>
  <c r="I64" i="1" s="1"/>
  <c r="J64" i="1" s="1"/>
  <c r="M64" i="1"/>
  <c r="G65" i="1"/>
  <c r="H65" i="1" a="1"/>
  <c r="H65" i="1" s="1"/>
  <c r="I65" i="1" s="1"/>
  <c r="J65" i="1" s="1"/>
  <c r="M65" i="1"/>
  <c r="G66" i="1"/>
  <c r="H66" i="1" a="1"/>
  <c r="H66" i="1" s="1"/>
  <c r="I66" i="1" s="1"/>
  <c r="J66" i="1" s="1"/>
  <c r="M66" i="1"/>
  <c r="G67" i="1"/>
  <c r="H67" i="1" a="1"/>
  <c r="H67" i="1" s="1"/>
  <c r="I67" i="1" s="1"/>
  <c r="J67" i="1" s="1"/>
  <c r="M67" i="1"/>
  <c r="G68" i="1"/>
  <c r="H68" i="1" a="1"/>
  <c r="H68" i="1" s="1"/>
  <c r="I68" i="1" s="1"/>
  <c r="J68" i="1" s="1"/>
  <c r="M68" i="1"/>
  <c r="G69" i="1"/>
  <c r="H69" i="1" a="1"/>
  <c r="H69" i="1" s="1"/>
  <c r="I69" i="1" s="1"/>
  <c r="J69" i="1" s="1"/>
  <c r="M69" i="1"/>
  <c r="G70" i="1"/>
  <c r="H70" i="1" a="1"/>
  <c r="H70" i="1" s="1"/>
  <c r="I70" i="1" s="1"/>
  <c r="J70" i="1" s="1"/>
  <c r="M70" i="1"/>
  <c r="G72" i="1"/>
  <c r="H72" i="1" a="1"/>
  <c r="H72" i="1" s="1"/>
  <c r="I72" i="1" s="1"/>
  <c r="J72" i="1" s="1"/>
  <c r="M72" i="1"/>
  <c r="G73" i="1"/>
  <c r="H73" i="1" a="1"/>
  <c r="H73" i="1" s="1"/>
  <c r="I73" i="1" s="1"/>
  <c r="J73" i="1" s="1"/>
  <c r="M73" i="1"/>
  <c r="G74" i="1"/>
  <c r="H74" i="1" a="1"/>
  <c r="H74" i="1" s="1"/>
  <c r="I74" i="1" s="1"/>
  <c r="J74" i="1" s="1"/>
  <c r="M74" i="1"/>
  <c r="G75" i="1"/>
  <c r="H75" i="1" a="1"/>
  <c r="H75" i="1" s="1"/>
  <c r="I75" i="1" s="1"/>
  <c r="J75" i="1" s="1"/>
  <c r="M75" i="1"/>
  <c r="G76" i="1"/>
  <c r="H76" i="1" a="1"/>
  <c r="H76" i="1" s="1"/>
  <c r="I76" i="1" s="1"/>
  <c r="J76" i="1" s="1"/>
  <c r="M76" i="1"/>
  <c r="G77" i="1"/>
  <c r="H77" i="1" a="1"/>
  <c r="H77" i="1" s="1"/>
  <c r="I77" i="1" s="1"/>
  <c r="J77" i="1" s="1"/>
  <c r="M77" i="1"/>
  <c r="G78" i="1"/>
  <c r="H78" i="1" a="1"/>
  <c r="H78" i="1" s="1"/>
  <c r="I78" i="1" s="1"/>
  <c r="J78" i="1" s="1"/>
  <c r="M78" i="1"/>
  <c r="G79" i="1"/>
  <c r="H79" i="1" a="1"/>
  <c r="H79" i="1" s="1"/>
  <c r="I79" i="1" s="1"/>
  <c r="J79" i="1" s="1"/>
  <c r="M79" i="1"/>
  <c r="G80" i="1"/>
  <c r="H80" i="1" a="1"/>
  <c r="H80" i="1" s="1"/>
  <c r="I80" i="1" s="1"/>
  <c r="J80" i="1" s="1"/>
  <c r="M80" i="1"/>
  <c r="G81" i="1"/>
  <c r="H81" i="1" a="1"/>
  <c r="H81" i="1" s="1"/>
  <c r="I81" i="1" s="1"/>
  <c r="J81" i="1" s="1"/>
  <c r="M81" i="1"/>
  <c r="G83" i="1"/>
  <c r="H83" i="1" a="1"/>
  <c r="H83" i="1" s="1"/>
  <c r="I83" i="1" s="1"/>
  <c r="J83" i="1" s="1"/>
  <c r="M83" i="1"/>
  <c r="G84" i="1"/>
  <c r="H84" i="1" a="1"/>
  <c r="H84" i="1" s="1"/>
  <c r="I84" i="1" s="1"/>
  <c r="J84" i="1" s="1"/>
  <c r="M84" i="1"/>
  <c r="G85" i="1"/>
  <c r="H85" i="1" a="1"/>
  <c r="H85" i="1" s="1"/>
  <c r="I85" i="1" s="1"/>
  <c r="J85" i="1" s="1"/>
  <c r="M85" i="1"/>
  <c r="G86" i="1"/>
  <c r="H86" i="1" a="1"/>
  <c r="H86" i="1" s="1"/>
  <c r="I86" i="1" s="1"/>
  <c r="J86" i="1" s="1"/>
  <c r="M86" i="1"/>
  <c r="G87" i="1"/>
  <c r="H87" i="1" a="1"/>
  <c r="H87" i="1" s="1"/>
  <c r="I87" i="1" s="1"/>
  <c r="J87" i="1" s="1"/>
  <c r="M87" i="1"/>
  <c r="G88" i="1"/>
  <c r="H88" i="1" a="1"/>
  <c r="H88" i="1" s="1"/>
  <c r="I88" i="1" s="1"/>
  <c r="J88" i="1" s="1"/>
  <c r="M88" i="1"/>
  <c r="G89" i="1"/>
  <c r="H89" i="1" a="1"/>
  <c r="H89" i="1" s="1"/>
  <c r="I89" i="1" s="1"/>
  <c r="J89" i="1" s="1"/>
  <c r="M89" i="1"/>
  <c r="G90" i="1"/>
  <c r="H90" i="1" a="1"/>
  <c r="H90" i="1" s="1"/>
  <c r="I90" i="1" s="1"/>
  <c r="J90" i="1" s="1"/>
  <c r="M90" i="1"/>
  <c r="G91" i="1"/>
  <c r="H91" i="1" a="1"/>
  <c r="H91" i="1" s="1"/>
  <c r="I91" i="1" s="1"/>
  <c r="J91" i="1" s="1"/>
  <c r="M91" i="1"/>
  <c r="G93" i="1"/>
  <c r="H93" i="1" a="1"/>
  <c r="H93" i="1" s="1"/>
  <c r="I93" i="1" s="1"/>
  <c r="J93" i="1" s="1"/>
  <c r="M93" i="1"/>
  <c r="G94" i="1"/>
  <c r="H94" i="1" a="1"/>
  <c r="H94" i="1" s="1"/>
  <c r="I94" i="1" s="1"/>
  <c r="J94" i="1" s="1"/>
  <c r="M94" i="1"/>
  <c r="G95" i="1"/>
  <c r="H95" i="1" a="1"/>
  <c r="H95" i="1" s="1"/>
  <c r="I95" i="1" s="1"/>
  <c r="J95" i="1" s="1"/>
  <c r="M95" i="1"/>
  <c r="G96" i="1"/>
  <c r="H96" i="1" a="1"/>
  <c r="H96" i="1" s="1"/>
  <c r="I96" i="1" s="1"/>
  <c r="J96" i="1" s="1"/>
  <c r="M96" i="1"/>
  <c r="G97" i="1"/>
  <c r="H97" i="1" a="1"/>
  <c r="H97" i="1" s="1"/>
  <c r="I97" i="1" s="1"/>
  <c r="J97" i="1" s="1"/>
  <c r="M97" i="1"/>
  <c r="G98" i="1"/>
  <c r="H98" i="1" a="1"/>
  <c r="H98" i="1" s="1"/>
  <c r="I98" i="1" s="1"/>
  <c r="J98" i="1" s="1"/>
  <c r="M98" i="1"/>
  <c r="G99" i="1"/>
  <c r="H99" i="1" a="1"/>
  <c r="H99" i="1" s="1"/>
  <c r="I99" i="1" s="1"/>
  <c r="J99" i="1" s="1"/>
  <c r="M99" i="1"/>
  <c r="G100" i="1"/>
  <c r="H100" i="1" a="1"/>
  <c r="H100" i="1" s="1"/>
  <c r="I100" i="1" s="1"/>
  <c r="J100" i="1" s="1"/>
  <c r="M100" i="1"/>
  <c r="G101" i="1"/>
  <c r="H101" i="1" a="1"/>
  <c r="H101" i="1" s="1"/>
  <c r="I101" i="1" s="1"/>
  <c r="J101" i="1" s="1"/>
  <c r="M101" i="1"/>
  <c r="G102" i="1"/>
  <c r="H102" i="1" a="1"/>
  <c r="H102" i="1" s="1"/>
  <c r="I102" i="1" s="1"/>
  <c r="J102" i="1" s="1"/>
  <c r="M102" i="1"/>
  <c r="G103" i="1"/>
  <c r="H103" i="1" a="1"/>
  <c r="H103" i="1" s="1"/>
  <c r="I103" i="1" s="1"/>
  <c r="J103" i="1" s="1"/>
  <c r="M103" i="1"/>
  <c r="G104" i="1"/>
  <c r="H104" i="1" a="1"/>
  <c r="H104" i="1" s="1"/>
  <c r="I104" i="1" s="1"/>
  <c r="J104" i="1" s="1"/>
  <c r="M104" i="1"/>
  <c r="G105" i="1"/>
  <c r="H105" i="1" a="1"/>
  <c r="H105" i="1" s="1"/>
  <c r="I105" i="1" s="1"/>
  <c r="J105" i="1" s="1"/>
  <c r="M105" i="1"/>
  <c r="G106" i="1"/>
  <c r="H106" i="1" a="1"/>
  <c r="H106" i="1" s="1"/>
  <c r="I106" i="1" s="1"/>
  <c r="J106" i="1" s="1"/>
  <c r="M106" i="1"/>
  <c r="G107" i="1"/>
  <c r="H107" i="1" a="1"/>
  <c r="H107" i="1" s="1"/>
  <c r="I107" i="1" s="1"/>
  <c r="J107" i="1" s="1"/>
  <c r="M107" i="1"/>
  <c r="G108" i="1"/>
  <c r="H108" i="1" a="1"/>
  <c r="H108" i="1" s="1"/>
  <c r="I108" i="1" s="1"/>
  <c r="J108" i="1" s="1"/>
  <c r="M108" i="1"/>
  <c r="G109" i="1"/>
  <c r="H109" i="1" a="1"/>
  <c r="H109" i="1" s="1"/>
  <c r="I109" i="1" s="1"/>
  <c r="J109" i="1" s="1"/>
  <c r="M109" i="1"/>
  <c r="G110" i="1"/>
  <c r="H110" i="1" a="1"/>
  <c r="H110" i="1" s="1"/>
  <c r="I110" i="1" s="1"/>
  <c r="J110" i="1" s="1"/>
  <c r="M110" i="1"/>
  <c r="G111" i="1"/>
  <c r="H111" i="1" a="1"/>
  <c r="H111" i="1" s="1"/>
  <c r="I111" i="1" s="1"/>
  <c r="J111" i="1" s="1"/>
  <c r="M111" i="1"/>
  <c r="G112" i="1"/>
  <c r="H112" i="1" a="1"/>
  <c r="H112" i="1" s="1"/>
  <c r="I112" i="1" s="1"/>
  <c r="J112" i="1" s="1"/>
  <c r="M112" i="1"/>
  <c r="G113" i="1"/>
  <c r="H113" i="1" a="1"/>
  <c r="H113" i="1" s="1"/>
  <c r="I113" i="1" s="1"/>
  <c r="J113" i="1" s="1"/>
  <c r="M113" i="1"/>
  <c r="G114" i="1"/>
  <c r="H114" i="1" a="1"/>
  <c r="H114" i="1" s="1"/>
  <c r="I114" i="1" s="1"/>
  <c r="J114" i="1" s="1"/>
  <c r="M114" i="1"/>
  <c r="G115" i="1"/>
  <c r="H115" i="1" a="1"/>
  <c r="H115" i="1" s="1"/>
  <c r="I115" i="1" s="1"/>
  <c r="J115" i="1" s="1"/>
  <c r="M115" i="1"/>
  <c r="G116" i="1"/>
  <c r="H116" i="1" a="1"/>
  <c r="H116" i="1" s="1"/>
  <c r="I116" i="1" s="1"/>
  <c r="J116" i="1" s="1"/>
  <c r="M116" i="1"/>
  <c r="G117" i="1"/>
  <c r="H117" i="1" a="1"/>
  <c r="H117" i="1" s="1"/>
  <c r="I117" i="1" s="1"/>
  <c r="J117" i="1" s="1"/>
  <c r="M117" i="1"/>
  <c r="G118" i="1"/>
  <c r="H118" i="1" a="1"/>
  <c r="H118" i="1" s="1"/>
  <c r="I118" i="1" s="1"/>
  <c r="J118" i="1" s="1"/>
  <c r="M118" i="1"/>
  <c r="G119" i="1"/>
  <c r="H119" i="1" a="1"/>
  <c r="H119" i="1" s="1"/>
  <c r="I119" i="1" s="1"/>
  <c r="J119" i="1" s="1"/>
  <c r="M119" i="1"/>
  <c r="G120" i="1"/>
  <c r="H120" i="1" a="1"/>
  <c r="H120" i="1" s="1"/>
  <c r="I120" i="1" s="1"/>
  <c r="J120" i="1" s="1"/>
  <c r="M120" i="1"/>
  <c r="G121" i="1"/>
  <c r="H121" i="1" a="1"/>
  <c r="H121" i="1" s="1"/>
  <c r="I121" i="1" s="1"/>
  <c r="J121" i="1" s="1"/>
  <c r="M121" i="1"/>
  <c r="G122" i="1"/>
  <c r="H122" i="1" a="1"/>
  <c r="H122" i="1" s="1"/>
  <c r="I122" i="1" s="1"/>
  <c r="J122" i="1" s="1"/>
  <c r="M122" i="1"/>
  <c r="G123" i="1"/>
  <c r="H123" i="1" a="1"/>
  <c r="H123" i="1" s="1"/>
  <c r="I123" i="1" s="1"/>
  <c r="J123" i="1" s="1"/>
  <c r="M123" i="1"/>
  <c r="G124" i="1"/>
  <c r="H124" i="1" a="1"/>
  <c r="H124" i="1" s="1"/>
  <c r="I124" i="1" s="1"/>
  <c r="J124" i="1" s="1"/>
  <c r="M124" i="1"/>
  <c r="G125" i="1"/>
  <c r="H125" i="1" a="1"/>
  <c r="H125" i="1" s="1"/>
  <c r="I125" i="1" s="1"/>
  <c r="J125" i="1" s="1"/>
  <c r="M125" i="1"/>
  <c r="G126" i="1"/>
  <c r="H126" i="1" a="1"/>
  <c r="H126" i="1" s="1"/>
  <c r="I126" i="1" s="1"/>
  <c r="J126" i="1" s="1"/>
  <c r="M126" i="1"/>
  <c r="G127" i="1"/>
  <c r="H127" i="1" a="1"/>
  <c r="H127" i="1" s="1"/>
  <c r="I127" i="1" s="1"/>
  <c r="J127" i="1" s="1"/>
  <c r="M127" i="1"/>
  <c r="G128" i="1"/>
  <c r="H128" i="1" a="1"/>
  <c r="H128" i="1" s="1"/>
  <c r="I128" i="1" s="1"/>
  <c r="J128" i="1" s="1"/>
  <c r="M128" i="1"/>
  <c r="G129" i="1"/>
  <c r="H129" i="1" a="1"/>
  <c r="H129" i="1" s="1"/>
  <c r="I129" i="1" s="1"/>
  <c r="J129" i="1" s="1"/>
  <c r="M129" i="1"/>
  <c r="G130" i="1"/>
  <c r="H130" i="1" a="1"/>
  <c r="H130" i="1" s="1"/>
  <c r="I130" i="1" s="1"/>
  <c r="J130" i="1" s="1"/>
  <c r="M130" i="1"/>
  <c r="G131" i="1"/>
  <c r="H131" i="1" a="1"/>
  <c r="H131" i="1" s="1"/>
  <c r="I131" i="1" s="1"/>
  <c r="J131" i="1" s="1"/>
  <c r="M131" i="1"/>
  <c r="G132" i="1"/>
  <c r="H132" i="1" a="1"/>
  <c r="H132" i="1" s="1"/>
  <c r="I132" i="1" s="1"/>
  <c r="J132" i="1" s="1"/>
  <c r="M132" i="1"/>
  <c r="G133" i="1"/>
  <c r="H133" i="1" a="1"/>
  <c r="H133" i="1" s="1"/>
  <c r="I133" i="1" s="1"/>
  <c r="J133" i="1" s="1"/>
  <c r="M133" i="1"/>
  <c r="G134" i="1"/>
  <c r="H134" i="1" a="1"/>
  <c r="H134" i="1" s="1"/>
  <c r="I134" i="1" s="1"/>
  <c r="J134" i="1" s="1"/>
  <c r="M134" i="1"/>
  <c r="G135" i="1"/>
  <c r="H135" i="1" a="1"/>
  <c r="H135" i="1" s="1"/>
  <c r="I135" i="1" s="1"/>
  <c r="J135" i="1" s="1"/>
  <c r="M135" i="1"/>
  <c r="G136" i="1"/>
  <c r="H136" i="1" a="1"/>
  <c r="H136" i="1" s="1"/>
  <c r="I136" i="1" s="1"/>
  <c r="J136" i="1" s="1"/>
  <c r="M136" i="1"/>
  <c r="G137" i="1"/>
  <c r="H137" i="1" a="1"/>
  <c r="H137" i="1" s="1"/>
  <c r="I137" i="1" s="1"/>
  <c r="J137" i="1" s="1"/>
  <c r="M137" i="1"/>
  <c r="G138" i="1"/>
  <c r="H138" i="1" a="1"/>
  <c r="H138" i="1" s="1"/>
  <c r="I138" i="1" s="1"/>
  <c r="J138" i="1" s="1"/>
  <c r="M138" i="1"/>
  <c r="G139" i="1"/>
  <c r="H139" i="1" a="1"/>
  <c r="H139" i="1" s="1"/>
  <c r="I139" i="1" s="1"/>
  <c r="J139" i="1" s="1"/>
  <c r="M139" i="1"/>
  <c r="G140" i="1"/>
  <c r="H140" i="1" a="1"/>
  <c r="H140" i="1" s="1"/>
  <c r="I140" i="1" s="1"/>
  <c r="J140" i="1" s="1"/>
  <c r="M140" i="1"/>
  <c r="G141" i="1"/>
  <c r="H141" i="1" a="1"/>
  <c r="H141" i="1" s="1"/>
  <c r="I141" i="1" s="1"/>
  <c r="J141" i="1" s="1"/>
  <c r="M141" i="1"/>
  <c r="G142" i="1"/>
  <c r="H142" i="1" a="1"/>
  <c r="H142" i="1" s="1"/>
  <c r="I142" i="1" s="1"/>
  <c r="J142" i="1" s="1"/>
  <c r="M142" i="1"/>
  <c r="G143" i="1"/>
  <c r="H143" i="1" a="1"/>
  <c r="H143" i="1" s="1"/>
  <c r="I143" i="1" s="1"/>
  <c r="J143" i="1" s="1"/>
  <c r="M143" i="1"/>
  <c r="G144" i="1"/>
  <c r="H144" i="1" a="1"/>
  <c r="H144" i="1" s="1"/>
  <c r="I144" i="1" s="1"/>
  <c r="J144" i="1" s="1"/>
  <c r="M144" i="1"/>
  <c r="G145" i="1"/>
  <c r="H145" i="1" a="1"/>
  <c r="H145" i="1" s="1"/>
  <c r="I145" i="1" s="1"/>
  <c r="J145" i="1" s="1"/>
  <c r="M145" i="1"/>
  <c r="G146" i="1"/>
  <c r="H146" i="1" a="1"/>
  <c r="H146" i="1" s="1"/>
  <c r="I146" i="1" s="1"/>
  <c r="J146" i="1" s="1"/>
  <c r="M146" i="1"/>
  <c r="G147" i="1"/>
  <c r="H147" i="1" a="1"/>
  <c r="H147" i="1" s="1"/>
  <c r="I147" i="1" s="1"/>
  <c r="J147" i="1" s="1"/>
  <c r="M147" i="1"/>
  <c r="G148" i="1"/>
  <c r="H148" i="1" a="1"/>
  <c r="H148" i="1" s="1"/>
  <c r="I148" i="1" s="1"/>
  <c r="J148" i="1" s="1"/>
  <c r="M148" i="1"/>
  <c r="G149" i="1"/>
  <c r="H149" i="1" a="1"/>
  <c r="H149" i="1" s="1"/>
  <c r="I149" i="1" s="1"/>
  <c r="J149" i="1" s="1"/>
  <c r="M149" i="1"/>
  <c r="G150" i="1"/>
  <c r="H150" i="1" a="1"/>
  <c r="H150" i="1" s="1"/>
  <c r="I150" i="1" s="1"/>
  <c r="J150" i="1" s="1"/>
  <c r="M150" i="1"/>
  <c r="G151" i="1"/>
  <c r="H151" i="1" a="1"/>
  <c r="H151" i="1" s="1"/>
  <c r="I151" i="1" s="1"/>
  <c r="J151" i="1" s="1"/>
  <c r="M151" i="1"/>
  <c r="G152" i="1"/>
  <c r="H152" i="1" a="1"/>
  <c r="H152" i="1" s="1"/>
  <c r="I152" i="1" s="1"/>
  <c r="J152" i="1" s="1"/>
  <c r="M152" i="1"/>
  <c r="G153" i="1"/>
  <c r="H153" i="1" a="1"/>
  <c r="H153" i="1" s="1"/>
  <c r="I153" i="1" s="1"/>
  <c r="J153" i="1" s="1"/>
  <c r="M153" i="1"/>
  <c r="G154" i="1"/>
  <c r="H154" i="1" a="1"/>
  <c r="H154" i="1" s="1"/>
  <c r="I154" i="1" s="1"/>
  <c r="J154" i="1" s="1"/>
  <c r="M154" i="1"/>
  <c r="G155" i="1"/>
  <c r="H155" i="1" a="1"/>
  <c r="H155" i="1" s="1"/>
  <c r="I155" i="1" s="1"/>
  <c r="J155" i="1" s="1"/>
  <c r="M155" i="1"/>
  <c r="G156" i="1"/>
  <c r="H156" i="1" a="1"/>
  <c r="H156" i="1" s="1"/>
  <c r="I156" i="1" s="1"/>
  <c r="J156" i="1" s="1"/>
  <c r="M156" i="1"/>
  <c r="G157" i="1"/>
  <c r="H157" i="1" a="1"/>
  <c r="H157" i="1" s="1"/>
  <c r="I157" i="1" s="1"/>
  <c r="J157" i="1" s="1"/>
  <c r="M157" i="1"/>
  <c r="G158" i="1"/>
  <c r="H158" i="1" a="1"/>
  <c r="H158" i="1" s="1"/>
  <c r="I158" i="1" s="1"/>
  <c r="J158" i="1" s="1"/>
  <c r="M158" i="1"/>
  <c r="G159" i="1"/>
  <c r="H159" i="1" a="1"/>
  <c r="H159" i="1" s="1"/>
  <c r="I159" i="1" s="1"/>
  <c r="J159" i="1" s="1"/>
  <c r="M159" i="1"/>
  <c r="G160" i="1"/>
  <c r="H160" i="1" a="1"/>
  <c r="H160" i="1" s="1"/>
  <c r="I160" i="1" s="1"/>
  <c r="J160" i="1" s="1"/>
  <c r="M160" i="1"/>
  <c r="G161" i="1"/>
  <c r="H161" i="1" a="1"/>
  <c r="H161" i="1" s="1"/>
  <c r="I161" i="1" s="1"/>
  <c r="J161" i="1" s="1"/>
  <c r="M161" i="1"/>
  <c r="G163" i="1"/>
  <c r="H163" i="1" a="1"/>
  <c r="H163" i="1" s="1"/>
  <c r="I163" i="1" s="1"/>
  <c r="J163" i="1" s="1"/>
  <c r="M163" i="1"/>
  <c r="G164" i="1"/>
  <c r="H164" i="1" a="1"/>
  <c r="H164" i="1" s="1"/>
  <c r="I164" i="1" s="1"/>
  <c r="J164" i="1" s="1"/>
  <c r="M164" i="1"/>
  <c r="G165" i="1"/>
  <c r="H165" i="1" a="1"/>
  <c r="H165" i="1" s="1"/>
  <c r="I165" i="1" s="1"/>
  <c r="J165" i="1" s="1"/>
  <c r="M165" i="1"/>
  <c r="G166" i="1"/>
  <c r="H166" i="1" a="1"/>
  <c r="H166" i="1" s="1"/>
  <c r="I166" i="1" s="1"/>
  <c r="J166" i="1" s="1"/>
  <c r="M166" i="1"/>
  <c r="G167" i="1"/>
  <c r="H167" i="1" a="1"/>
  <c r="H167" i="1" s="1"/>
  <c r="I167" i="1" s="1"/>
  <c r="J167" i="1" s="1"/>
  <c r="M167" i="1"/>
  <c r="G168" i="1"/>
  <c r="H168" i="1" a="1"/>
  <c r="H168" i="1" s="1"/>
  <c r="I168" i="1" s="1"/>
  <c r="J168" i="1" s="1"/>
  <c r="M168" i="1"/>
  <c r="G169" i="1"/>
  <c r="H169" i="1" a="1"/>
  <c r="H169" i="1" s="1"/>
  <c r="I169" i="1" s="1"/>
  <c r="J169" i="1" s="1"/>
  <c r="M169" i="1"/>
  <c r="G170" i="1"/>
  <c r="H170" i="1" a="1"/>
  <c r="H170" i="1" s="1"/>
  <c r="I170" i="1" s="1"/>
  <c r="J170" i="1" s="1"/>
  <c r="M170" i="1"/>
  <c r="G171" i="1"/>
  <c r="H171" i="1" a="1"/>
  <c r="H171" i="1" s="1"/>
  <c r="I171" i="1" s="1"/>
  <c r="J171" i="1" s="1"/>
  <c r="M171" i="1"/>
  <c r="G172" i="1"/>
  <c r="H172" i="1" a="1"/>
  <c r="H172" i="1" s="1"/>
  <c r="I172" i="1" s="1"/>
  <c r="J172" i="1" s="1"/>
  <c r="M172" i="1"/>
  <c r="G173" i="1"/>
  <c r="H173" i="1" a="1"/>
  <c r="H173" i="1" s="1"/>
  <c r="I173" i="1" s="1"/>
  <c r="J173" i="1" s="1"/>
  <c r="M173" i="1"/>
  <c r="G174" i="1"/>
  <c r="H174" i="1" a="1"/>
  <c r="H174" i="1" s="1"/>
  <c r="I174" i="1" s="1"/>
  <c r="J174" i="1" s="1"/>
  <c r="M174" i="1"/>
  <c r="G175" i="1"/>
  <c r="H175" i="1" a="1"/>
  <c r="H175" i="1" s="1"/>
  <c r="I175" i="1" s="1"/>
  <c r="J175" i="1" s="1"/>
  <c r="H176" i="1" a="1"/>
  <c r="H176" i="1" s="1"/>
  <c r="I176" i="1" s="1"/>
  <c r="J176" i="1" s="1"/>
  <c r="M176" i="1"/>
  <c r="G177" i="1"/>
  <c r="H177" i="1" a="1"/>
  <c r="H177" i="1" s="1"/>
  <c r="I177" i="1" s="1"/>
  <c r="J177" i="1" s="1"/>
  <c r="M177" i="1"/>
  <c r="G178" i="1"/>
  <c r="H178" i="1" a="1"/>
  <c r="H178" i="1" s="1"/>
  <c r="I178" i="1" s="1"/>
  <c r="J178" i="1" s="1"/>
  <c r="M178" i="1"/>
  <c r="G179" i="1"/>
  <c r="H179" i="1" a="1"/>
  <c r="H179" i="1" s="1"/>
  <c r="I179" i="1" s="1"/>
  <c r="J179" i="1" s="1"/>
  <c r="M179" i="1"/>
  <c r="G180" i="1"/>
  <c r="H180" i="1" a="1"/>
  <c r="H180" i="1" s="1"/>
  <c r="I180" i="1" s="1"/>
  <c r="J180" i="1" s="1"/>
  <c r="M180" i="1"/>
  <c r="G181" i="1"/>
  <c r="H181" i="1" a="1"/>
  <c r="H181" i="1" s="1"/>
  <c r="I181" i="1" s="1"/>
  <c r="J181" i="1" s="1"/>
  <c r="M181" i="1"/>
  <c r="G182" i="1"/>
  <c r="H182" i="1" a="1"/>
  <c r="H182" i="1" s="1"/>
  <c r="I182" i="1" s="1"/>
  <c r="J182" i="1" s="1"/>
  <c r="M182" i="1"/>
  <c r="G183" i="1"/>
  <c r="H183" i="1" a="1"/>
  <c r="H183" i="1" s="1"/>
  <c r="I183" i="1" s="1"/>
  <c r="J183" i="1" s="1"/>
  <c r="M183" i="1"/>
  <c r="G184" i="1"/>
  <c r="H184" i="1" a="1"/>
  <c r="H184" i="1" s="1"/>
  <c r="I184" i="1" s="1"/>
  <c r="J184" i="1" s="1"/>
  <c r="M184" i="1"/>
  <c r="G185" i="1"/>
  <c r="H185" i="1" a="1"/>
  <c r="H185" i="1" s="1"/>
  <c r="I185" i="1" s="1"/>
  <c r="J185" i="1" s="1"/>
  <c r="M185" i="1"/>
  <c r="G186" i="1"/>
  <c r="H186" i="1" a="1"/>
  <c r="H186" i="1" s="1"/>
  <c r="I186" i="1" s="1"/>
  <c r="J186" i="1" s="1"/>
  <c r="M186" i="1"/>
  <c r="G187" i="1"/>
  <c r="H187" i="1" a="1"/>
  <c r="H187" i="1" s="1"/>
  <c r="I187" i="1" s="1"/>
  <c r="J187" i="1" s="1"/>
  <c r="M187" i="1"/>
  <c r="G188" i="1"/>
  <c r="H188" i="1" a="1"/>
  <c r="H188" i="1" s="1"/>
  <c r="I188" i="1" s="1"/>
  <c r="J188" i="1" s="1"/>
  <c r="M188" i="1"/>
  <c r="G189" i="1"/>
  <c r="H189" i="1" a="1"/>
  <c r="H189" i="1" s="1"/>
  <c r="I189" i="1" s="1"/>
  <c r="J189" i="1" s="1"/>
  <c r="M189" i="1"/>
  <c r="G190" i="1"/>
  <c r="H190" i="1" a="1"/>
  <c r="H190" i="1" s="1"/>
  <c r="I190" i="1" s="1"/>
  <c r="J190" i="1" s="1"/>
  <c r="M190" i="1"/>
  <c r="G191" i="1"/>
  <c r="H191" i="1" a="1"/>
  <c r="H191" i="1" s="1"/>
  <c r="I191" i="1" s="1"/>
  <c r="J191" i="1" s="1"/>
  <c r="M191" i="1"/>
  <c r="G192" i="1"/>
  <c r="H192" i="1" a="1"/>
  <c r="H192" i="1" s="1"/>
  <c r="I192" i="1" s="1"/>
  <c r="J192" i="1" s="1"/>
  <c r="M192" i="1"/>
  <c r="G193" i="1"/>
  <c r="H193" i="1" a="1"/>
  <c r="H193" i="1" s="1"/>
  <c r="I193" i="1" s="1"/>
  <c r="J193" i="1" s="1"/>
  <c r="M193" i="1"/>
  <c r="G194" i="1"/>
  <c r="H194" i="1" a="1"/>
  <c r="H194" i="1" s="1"/>
  <c r="I194" i="1" s="1"/>
  <c r="J194" i="1" s="1"/>
  <c r="M194" i="1"/>
  <c r="G195" i="1"/>
  <c r="H195" i="1" a="1"/>
  <c r="H195" i="1" s="1"/>
  <c r="I195" i="1" s="1"/>
  <c r="J195" i="1" s="1"/>
  <c r="M195" i="1"/>
  <c r="G196" i="1"/>
  <c r="H196" i="1" a="1"/>
  <c r="H196" i="1" s="1"/>
  <c r="I196" i="1" s="1"/>
  <c r="J196" i="1" s="1"/>
  <c r="M196" i="1"/>
  <c r="G197" i="1"/>
  <c r="H197" i="1" a="1"/>
  <c r="H197" i="1" s="1"/>
  <c r="I197" i="1" s="1"/>
  <c r="J197" i="1" s="1"/>
  <c r="M197" i="1"/>
  <c r="G198" i="1"/>
  <c r="H198" i="1" a="1"/>
  <c r="H198" i="1" s="1"/>
  <c r="I198" i="1" s="1"/>
  <c r="J198" i="1" s="1"/>
  <c r="M198" i="1"/>
  <c r="G199" i="1"/>
  <c r="H199" i="1" a="1"/>
  <c r="H199" i="1" s="1"/>
  <c r="I199" i="1" s="1"/>
  <c r="J199" i="1" s="1"/>
  <c r="M199" i="1"/>
  <c r="G200" i="1"/>
  <c r="H200" i="1" a="1"/>
  <c r="H200" i="1" s="1"/>
  <c r="I200" i="1" s="1"/>
  <c r="J200" i="1" s="1"/>
  <c r="M200" i="1"/>
  <c r="G201" i="1"/>
  <c r="H201" i="1" a="1"/>
  <c r="H201" i="1" s="1"/>
  <c r="I201" i="1" s="1"/>
  <c r="J201" i="1" s="1"/>
  <c r="M201" i="1"/>
  <c r="G202" i="1"/>
  <c r="H202" i="1" a="1"/>
  <c r="H202" i="1" s="1"/>
  <c r="I202" i="1" s="1"/>
  <c r="J202" i="1" s="1"/>
  <c r="M202" i="1"/>
  <c r="G203" i="1"/>
  <c r="H203" i="1" a="1"/>
  <c r="H203" i="1" s="1"/>
  <c r="I203" i="1" s="1"/>
  <c r="J203" i="1" s="1"/>
  <c r="M203" i="1"/>
  <c r="G204" i="1"/>
  <c r="H204" i="1" a="1"/>
  <c r="H204" i="1" s="1"/>
  <c r="I204" i="1" s="1"/>
  <c r="J204" i="1" s="1"/>
  <c r="M204" i="1"/>
  <c r="G205" i="1"/>
  <c r="H205" i="1" a="1"/>
  <c r="H205" i="1" s="1"/>
  <c r="I205" i="1" s="1"/>
  <c r="J205" i="1" s="1"/>
  <c r="M205" i="1"/>
  <c r="G206" i="1"/>
  <c r="H206" i="1" a="1"/>
  <c r="H206" i="1" s="1"/>
  <c r="I206" i="1" s="1"/>
  <c r="J206" i="1" s="1"/>
  <c r="M206" i="1"/>
  <c r="G207" i="1"/>
  <c r="H207" i="1" a="1"/>
  <c r="H207" i="1" s="1"/>
  <c r="I207" i="1" s="1"/>
  <c r="J207" i="1" s="1"/>
  <c r="M207" i="1"/>
  <c r="G208" i="1"/>
  <c r="H208" i="1" a="1"/>
  <c r="H208" i="1" s="1"/>
  <c r="I208" i="1" s="1"/>
  <c r="J208" i="1" s="1"/>
  <c r="M208" i="1"/>
  <c r="G209" i="1"/>
  <c r="H209" i="1" a="1"/>
  <c r="H209" i="1" s="1"/>
  <c r="I209" i="1" s="1"/>
  <c r="J209" i="1" s="1"/>
  <c r="M209" i="1"/>
  <c r="G210" i="1"/>
  <c r="H210" i="1" a="1"/>
  <c r="H210" i="1" s="1"/>
  <c r="I210" i="1" s="1"/>
  <c r="J210" i="1" s="1"/>
  <c r="M210" i="1"/>
  <c r="G211" i="1"/>
  <c r="H211" i="1" a="1"/>
  <c r="H211" i="1" s="1"/>
  <c r="I211" i="1" s="1"/>
  <c r="J211" i="1" s="1"/>
  <c r="M211" i="1"/>
  <c r="G213" i="1"/>
  <c r="H213" i="1" a="1"/>
  <c r="H213" i="1" s="1"/>
  <c r="I213" i="1" s="1"/>
  <c r="J213" i="1" s="1"/>
  <c r="M213" i="1"/>
  <c r="G214" i="1"/>
  <c r="H214" i="1" a="1"/>
  <c r="H214" i="1" s="1"/>
  <c r="I214" i="1" s="1"/>
  <c r="J214" i="1" s="1"/>
  <c r="M214" i="1"/>
  <c r="G215" i="1"/>
  <c r="H215" i="1" a="1"/>
  <c r="H215" i="1" s="1"/>
  <c r="I215" i="1" s="1"/>
  <c r="J215" i="1" s="1"/>
  <c r="M215" i="1"/>
  <c r="G216" i="1"/>
  <c r="H216" i="1" a="1"/>
  <c r="H216" i="1" s="1"/>
  <c r="I216" i="1" s="1"/>
  <c r="J216" i="1" s="1"/>
  <c r="M216" i="1"/>
  <c r="G217" i="1"/>
  <c r="H217" i="1" a="1"/>
  <c r="H217" i="1" s="1"/>
  <c r="I217" i="1" s="1"/>
  <c r="J217" i="1" s="1"/>
  <c r="M217" i="1"/>
  <c r="G218" i="1"/>
  <c r="H218" i="1" a="1"/>
  <c r="H218" i="1" s="1"/>
  <c r="I218" i="1" s="1"/>
  <c r="J218" i="1" s="1"/>
  <c r="M218" i="1"/>
  <c r="G219" i="1"/>
  <c r="H219" i="1" a="1"/>
  <c r="H219" i="1" s="1"/>
  <c r="I219" i="1" s="1"/>
  <c r="J219" i="1" s="1"/>
  <c r="M219" i="1"/>
  <c r="G22" i="1"/>
  <c r="G19" i="1" a="1"/>
  <c r="G19" i="1" s="1"/>
  <c r="H19" i="1" a="1"/>
  <c r="H19" i="1" s="1"/>
  <c r="I19" i="1" s="1"/>
  <c r="J19" i="1" s="1"/>
  <c r="M19" i="1"/>
  <c r="G20" i="1" a="1"/>
  <c r="G20" i="1" s="1"/>
  <c r="H20" i="1" a="1"/>
  <c r="H20" i="1" s="1"/>
  <c r="I20" i="1" s="1"/>
  <c r="J20" i="1" s="1"/>
  <c r="M20" i="1"/>
  <c r="G21" i="1" a="1"/>
  <c r="G21" i="1" s="1"/>
  <c r="H21" i="1" a="1"/>
  <c r="H21" i="1" s="1"/>
  <c r="I21" i="1" s="1"/>
  <c r="J21" i="1" s="1"/>
  <c r="M21" i="1"/>
  <c r="H22" i="1" a="1"/>
  <c r="H22" i="1" s="1"/>
  <c r="I22" i="1" s="1"/>
  <c r="J22" i="1" s="1"/>
  <c r="M22" i="1"/>
  <c r="G4" i="1" a="1"/>
  <c r="G4" i="1" s="1"/>
  <c r="H4" i="1" a="1"/>
  <c r="H4" i="1" s="1"/>
  <c r="I4" i="1" s="1"/>
  <c r="J4" i="1" s="1"/>
  <c r="M4" i="1"/>
  <c r="G5" i="1" a="1"/>
  <c r="G5" i="1" s="1"/>
  <c r="H5" i="1" a="1"/>
  <c r="H5" i="1" s="1"/>
  <c r="I5" i="1" s="1"/>
  <c r="J5" i="1" s="1"/>
  <c r="M5" i="1"/>
  <c r="G7" i="1" a="1"/>
  <c r="G7" i="1" s="1"/>
  <c r="H7" i="1" a="1"/>
  <c r="H7" i="1" s="1"/>
  <c r="I7" i="1" s="1"/>
  <c r="J7" i="1" s="1"/>
  <c r="M7" i="1"/>
  <c r="G8" i="1" a="1"/>
  <c r="G8" i="1" s="1"/>
  <c r="H8" i="1" a="1"/>
  <c r="H8" i="1" s="1"/>
  <c r="I8" i="1" s="1"/>
  <c r="J8" i="1" s="1"/>
  <c r="M8" i="1"/>
  <c r="G9" i="1" a="1"/>
  <c r="G9" i="1" s="1"/>
  <c r="H9" i="1" a="1"/>
  <c r="H9" i="1" s="1"/>
  <c r="I9" i="1" s="1"/>
  <c r="J9" i="1" s="1"/>
  <c r="M9" i="1"/>
  <c r="G10" i="1" a="1"/>
  <c r="G10" i="1" s="1"/>
  <c r="H10" i="1" a="1"/>
  <c r="H10" i="1" s="1"/>
  <c r="I10" i="1" s="1"/>
  <c r="J10" i="1" s="1"/>
  <c r="M10" i="1"/>
  <c r="G11" i="1" a="1"/>
  <c r="G11" i="1" s="1"/>
  <c r="H11" i="1" a="1"/>
  <c r="H11" i="1" s="1"/>
  <c r="I11" i="1" s="1"/>
  <c r="J11" i="1" s="1"/>
  <c r="M11" i="1"/>
  <c r="G12" i="1" a="1"/>
  <c r="G12" i="1" s="1"/>
  <c r="H12" i="1" a="1"/>
  <c r="H12" i="1" s="1"/>
  <c r="I12" i="1" s="1"/>
  <c r="J12" i="1" s="1"/>
  <c r="M12" i="1"/>
  <c r="G13" i="1" a="1"/>
  <c r="G13" i="1" s="1"/>
  <c r="H13" i="1" a="1"/>
  <c r="H13" i="1" s="1"/>
  <c r="I13" i="1" s="1"/>
  <c r="J13" i="1" s="1"/>
  <c r="M13" i="1"/>
  <c r="G14" i="1" a="1"/>
  <c r="G14" i="1" s="1"/>
  <c r="H14" i="1" a="1"/>
  <c r="H14" i="1" s="1"/>
  <c r="I14" i="1" s="1"/>
  <c r="J14" i="1" s="1"/>
  <c r="M14" i="1"/>
  <c r="G15" i="1" a="1"/>
  <c r="G15" i="1" s="1"/>
  <c r="H15" i="1" a="1"/>
  <c r="H15" i="1" s="1"/>
  <c r="I15" i="1" s="1"/>
  <c r="J15" i="1" s="1"/>
  <c r="M15" i="1"/>
  <c r="G16" i="1" a="1"/>
  <c r="G16" i="1" s="1"/>
  <c r="H16" i="1" a="1"/>
  <c r="H16" i="1" s="1"/>
  <c r="I16" i="1" s="1"/>
  <c r="J16" i="1" s="1"/>
  <c r="M16" i="1"/>
  <c r="G17" i="1" a="1"/>
  <c r="G17" i="1" s="1"/>
  <c r="H17" i="1" a="1"/>
  <c r="H17" i="1" s="1"/>
  <c r="I17" i="1" s="1"/>
  <c r="J17" i="1" s="1"/>
  <c r="M17" i="1"/>
  <c r="M3" i="1"/>
  <c r="N13" i="3" l="1"/>
  <c r="N14" i="3"/>
  <c r="N15" i="3"/>
  <c r="N16" i="3"/>
  <c r="N17" i="3"/>
  <c r="N8" i="3"/>
  <c r="N9" i="3"/>
  <c r="N10" i="3"/>
  <c r="N12" i="3"/>
  <c r="N11" i="3"/>
  <c r="N29" i="3"/>
  <c r="N30" i="3"/>
  <c r="N34" i="3"/>
  <c r="N32" i="3"/>
  <c r="N31" i="3"/>
  <c r="N33" i="3"/>
  <c r="N24" i="3"/>
  <c r="N25" i="3"/>
  <c r="N26" i="3"/>
  <c r="L13" i="3"/>
  <c r="L14" i="3"/>
  <c r="L15" i="3"/>
  <c r="L16" i="3"/>
  <c r="L17" i="3"/>
  <c r="L8" i="3"/>
  <c r="L9" i="3"/>
  <c r="L10" i="3"/>
  <c r="L12" i="3"/>
  <c r="L11" i="3"/>
  <c r="L29" i="3"/>
  <c r="L30" i="3"/>
  <c r="L34" i="3"/>
  <c r="L32" i="3"/>
  <c r="L31" i="3"/>
  <c r="L33" i="3"/>
  <c r="L24" i="3"/>
  <c r="L25" i="3"/>
  <c r="L26" i="3"/>
  <c r="J13" i="3"/>
  <c r="J14" i="3"/>
  <c r="J15" i="3"/>
  <c r="J16" i="3"/>
  <c r="J17" i="3"/>
  <c r="J8" i="3"/>
  <c r="J9" i="3"/>
  <c r="J10" i="3"/>
  <c r="J12" i="3"/>
  <c r="J11" i="3"/>
  <c r="J29" i="3"/>
  <c r="J30" i="3"/>
  <c r="J34" i="3"/>
  <c r="J32" i="3"/>
  <c r="J31" i="3"/>
  <c r="J33" i="3"/>
  <c r="J24" i="3"/>
  <c r="J25" i="3"/>
  <c r="J26" i="3"/>
  <c r="H13" i="3"/>
  <c r="H14" i="3"/>
  <c r="H15" i="3"/>
  <c r="H16" i="3"/>
  <c r="H17" i="3"/>
  <c r="H8" i="3"/>
  <c r="H9" i="3"/>
  <c r="H10" i="3"/>
  <c r="H12" i="3"/>
  <c r="H11" i="3"/>
  <c r="H29" i="3"/>
  <c r="H30" i="3"/>
  <c r="H34" i="3"/>
  <c r="H32" i="3"/>
  <c r="H31" i="3"/>
  <c r="H33" i="3"/>
  <c r="H24" i="3"/>
  <c r="H25" i="3"/>
  <c r="H26" i="3"/>
  <c r="F13" i="3"/>
  <c r="F14" i="3"/>
  <c r="F15" i="3"/>
  <c r="F16" i="3"/>
  <c r="F17" i="3"/>
  <c r="F8" i="3"/>
  <c r="F9" i="3"/>
  <c r="F10" i="3"/>
  <c r="F12" i="3"/>
  <c r="F11" i="3"/>
  <c r="F29" i="3"/>
  <c r="F30" i="3"/>
  <c r="F34" i="3"/>
  <c r="F32" i="3"/>
  <c r="F31" i="3"/>
  <c r="F33" i="3"/>
  <c r="F24" i="3"/>
  <c r="F25" i="3"/>
  <c r="F26" i="3"/>
  <c r="P326" i="3"/>
  <c r="N325" i="3"/>
  <c r="L325" i="3"/>
  <c r="J325" i="3"/>
  <c r="H325" i="3"/>
  <c r="F325" i="3"/>
  <c r="N324" i="3"/>
  <c r="L324" i="3"/>
  <c r="J324" i="3"/>
  <c r="H324" i="3"/>
  <c r="F324" i="3"/>
  <c r="N323" i="3"/>
  <c r="L323" i="3"/>
  <c r="J323" i="3"/>
  <c r="H323" i="3"/>
  <c r="F323" i="3"/>
  <c r="N322" i="3"/>
  <c r="L322" i="3"/>
  <c r="J322" i="3"/>
  <c r="H322" i="3"/>
  <c r="F322" i="3"/>
  <c r="N321" i="3"/>
  <c r="L321" i="3"/>
  <c r="J321" i="3"/>
  <c r="H321" i="3"/>
  <c r="F321" i="3"/>
  <c r="N320" i="3"/>
  <c r="L320" i="3"/>
  <c r="J320" i="3"/>
  <c r="H320" i="3"/>
  <c r="F320" i="3"/>
  <c r="N319" i="3"/>
  <c r="L319" i="3"/>
  <c r="J319" i="3"/>
  <c r="H319" i="3"/>
  <c r="F319" i="3"/>
  <c r="N318" i="3"/>
  <c r="L318" i="3"/>
  <c r="J318" i="3"/>
  <c r="H318" i="3"/>
  <c r="F318" i="3"/>
  <c r="N317" i="3"/>
  <c r="L317" i="3"/>
  <c r="J317" i="3"/>
  <c r="H317" i="3"/>
  <c r="F317" i="3"/>
  <c r="N316" i="3"/>
  <c r="L316" i="3"/>
  <c r="J316" i="3"/>
  <c r="H316" i="3"/>
  <c r="F316" i="3"/>
  <c r="N315" i="3"/>
  <c r="L315" i="3"/>
  <c r="J315" i="3"/>
  <c r="H315" i="3"/>
  <c r="F315" i="3"/>
  <c r="N314" i="3"/>
  <c r="L314" i="3"/>
  <c r="J314" i="3"/>
  <c r="H314" i="3"/>
  <c r="F314" i="3"/>
  <c r="N313" i="3"/>
  <c r="L313" i="3"/>
  <c r="J313" i="3"/>
  <c r="H313" i="3"/>
  <c r="F313" i="3"/>
  <c r="N312" i="3"/>
  <c r="L312" i="3"/>
  <c r="J312" i="3"/>
  <c r="H312" i="3"/>
  <c r="F312" i="3"/>
  <c r="N311" i="3"/>
  <c r="L311" i="3"/>
  <c r="J311" i="3"/>
  <c r="H311" i="3"/>
  <c r="F311" i="3"/>
  <c r="N310" i="3"/>
  <c r="L310" i="3"/>
  <c r="J310" i="3"/>
  <c r="H310" i="3"/>
  <c r="F310" i="3"/>
  <c r="N309" i="3"/>
  <c r="L309" i="3"/>
  <c r="J309" i="3"/>
  <c r="H309" i="3"/>
  <c r="F309" i="3"/>
  <c r="N308" i="3"/>
  <c r="L308" i="3"/>
  <c r="J308" i="3"/>
  <c r="H308" i="3"/>
  <c r="F308" i="3"/>
  <c r="N307" i="3"/>
  <c r="L307" i="3"/>
  <c r="J307" i="3"/>
  <c r="H307" i="3"/>
  <c r="F307" i="3"/>
  <c r="N306" i="3"/>
  <c r="L306" i="3"/>
  <c r="J306" i="3"/>
  <c r="H306" i="3"/>
  <c r="F306" i="3"/>
  <c r="N305" i="3"/>
  <c r="L305" i="3"/>
  <c r="J305" i="3"/>
  <c r="H305" i="3"/>
  <c r="F305" i="3"/>
  <c r="N304" i="3"/>
  <c r="L304" i="3"/>
  <c r="J304" i="3"/>
  <c r="H304" i="3"/>
  <c r="F304" i="3"/>
  <c r="N172" i="3"/>
  <c r="L172" i="3"/>
  <c r="J172" i="3"/>
  <c r="H172" i="3"/>
  <c r="F172" i="3"/>
  <c r="N171" i="3"/>
  <c r="L171" i="3"/>
  <c r="J171" i="3"/>
  <c r="H171" i="3"/>
  <c r="F171" i="3"/>
  <c r="N170" i="3"/>
  <c r="L170" i="3"/>
  <c r="J170" i="3"/>
  <c r="H170" i="3"/>
  <c r="F170" i="3"/>
  <c r="N169" i="3"/>
  <c r="L169" i="3"/>
  <c r="J169" i="3"/>
  <c r="H169" i="3"/>
  <c r="F169" i="3"/>
  <c r="N173" i="3"/>
  <c r="L173" i="3"/>
  <c r="J173" i="3"/>
  <c r="H173" i="3"/>
  <c r="F173" i="3"/>
  <c r="N174" i="3"/>
  <c r="L174" i="3"/>
  <c r="J174" i="3"/>
  <c r="H174" i="3"/>
  <c r="F174" i="3"/>
  <c r="N184" i="3"/>
  <c r="L184" i="3"/>
  <c r="J184" i="3"/>
  <c r="H184" i="3"/>
  <c r="F184" i="3"/>
  <c r="N183" i="3"/>
  <c r="L183" i="3"/>
  <c r="J183" i="3"/>
  <c r="H183" i="3"/>
  <c r="F183" i="3"/>
  <c r="N182" i="3"/>
  <c r="L182" i="3"/>
  <c r="J182" i="3"/>
  <c r="H182" i="3"/>
  <c r="F182" i="3"/>
  <c r="N181" i="3"/>
  <c r="L181" i="3"/>
  <c r="J181" i="3"/>
  <c r="H181" i="3"/>
  <c r="F181" i="3"/>
  <c r="N180" i="3"/>
  <c r="L180" i="3"/>
  <c r="J180" i="3"/>
  <c r="H180" i="3"/>
  <c r="F180" i="3"/>
  <c r="N179" i="3"/>
  <c r="L179" i="3"/>
  <c r="J179" i="3"/>
  <c r="H179" i="3"/>
  <c r="F179" i="3"/>
  <c r="N178" i="3"/>
  <c r="L178" i="3"/>
  <c r="J178" i="3"/>
  <c r="H178" i="3"/>
  <c r="F178" i="3"/>
  <c r="N176" i="3"/>
  <c r="L176" i="3"/>
  <c r="J176" i="3"/>
  <c r="H176" i="3"/>
  <c r="F176" i="3"/>
  <c r="N177" i="3"/>
  <c r="L177" i="3"/>
  <c r="J177" i="3"/>
  <c r="H177" i="3"/>
  <c r="F177" i="3"/>
  <c r="N175" i="3"/>
  <c r="L175" i="3"/>
  <c r="J175" i="3"/>
  <c r="H175" i="3"/>
  <c r="F175" i="3"/>
  <c r="N188" i="3"/>
  <c r="L188" i="3"/>
  <c r="J188" i="3"/>
  <c r="H188" i="3"/>
  <c r="F188" i="3"/>
  <c r="N187" i="3"/>
  <c r="L187" i="3"/>
  <c r="J187" i="3"/>
  <c r="H187" i="3"/>
  <c r="F187" i="3"/>
  <c r="N186" i="3"/>
  <c r="L186" i="3"/>
  <c r="J186" i="3"/>
  <c r="H186" i="3"/>
  <c r="F186" i="3"/>
  <c r="N189" i="3"/>
  <c r="L189" i="3"/>
  <c r="J189" i="3"/>
  <c r="H189" i="3"/>
  <c r="F189" i="3"/>
  <c r="N185" i="3"/>
  <c r="L185" i="3"/>
  <c r="J185" i="3"/>
  <c r="H185" i="3"/>
  <c r="F185" i="3"/>
  <c r="N153" i="3"/>
  <c r="L153" i="3"/>
  <c r="J153" i="3"/>
  <c r="H153" i="3"/>
  <c r="F153" i="3"/>
  <c r="N152" i="3"/>
  <c r="L152" i="3"/>
  <c r="J152" i="3"/>
  <c r="H152" i="3"/>
  <c r="F152" i="3"/>
  <c r="N163" i="3"/>
  <c r="L163" i="3"/>
  <c r="J163" i="3"/>
  <c r="H163" i="3"/>
  <c r="F163" i="3"/>
  <c r="N162" i="3"/>
  <c r="L162" i="3"/>
  <c r="J162" i="3"/>
  <c r="H162" i="3"/>
  <c r="F162" i="3"/>
  <c r="N161" i="3"/>
  <c r="L161" i="3"/>
  <c r="J161" i="3"/>
  <c r="H161" i="3"/>
  <c r="F161" i="3"/>
  <c r="N160" i="3"/>
  <c r="L160" i="3"/>
  <c r="J160" i="3"/>
  <c r="H160" i="3"/>
  <c r="F160" i="3"/>
  <c r="N159" i="3"/>
  <c r="L159" i="3"/>
  <c r="J159" i="3"/>
  <c r="H159" i="3"/>
  <c r="F159" i="3"/>
  <c r="N167" i="3"/>
  <c r="L167" i="3"/>
  <c r="J167" i="3"/>
  <c r="H167" i="3"/>
  <c r="F167" i="3"/>
  <c r="N168" i="3"/>
  <c r="L168" i="3"/>
  <c r="J168" i="3"/>
  <c r="H168" i="3"/>
  <c r="F168" i="3"/>
  <c r="N164" i="3"/>
  <c r="L164" i="3"/>
  <c r="J164" i="3"/>
  <c r="H164" i="3"/>
  <c r="F164" i="3"/>
  <c r="N166" i="3"/>
  <c r="L166" i="3"/>
  <c r="J166" i="3"/>
  <c r="H166" i="3"/>
  <c r="F166" i="3"/>
  <c r="N165" i="3"/>
  <c r="L165" i="3"/>
  <c r="J165" i="3"/>
  <c r="H165" i="3"/>
  <c r="F165" i="3"/>
  <c r="N157" i="3"/>
  <c r="L157" i="3"/>
  <c r="J157" i="3"/>
  <c r="H157" i="3"/>
  <c r="F157" i="3"/>
  <c r="N158" i="3"/>
  <c r="L158" i="3"/>
  <c r="J158" i="3"/>
  <c r="H158" i="3"/>
  <c r="F158" i="3"/>
  <c r="N156" i="3"/>
  <c r="L156" i="3"/>
  <c r="J156" i="3"/>
  <c r="H156" i="3"/>
  <c r="F156" i="3"/>
  <c r="N148" i="3"/>
  <c r="L148" i="3"/>
  <c r="J148" i="3"/>
  <c r="H148" i="3"/>
  <c r="F148" i="3"/>
  <c r="N150" i="3"/>
  <c r="L150" i="3"/>
  <c r="J150" i="3"/>
  <c r="H150" i="3"/>
  <c r="F150" i="3"/>
  <c r="N151" i="3"/>
  <c r="L151" i="3"/>
  <c r="J151" i="3"/>
  <c r="H151" i="3"/>
  <c r="F151" i="3"/>
  <c r="N149" i="3"/>
  <c r="L149" i="3"/>
  <c r="J149" i="3"/>
  <c r="H149" i="3"/>
  <c r="F149" i="3"/>
  <c r="N147" i="3"/>
  <c r="L147" i="3"/>
  <c r="J147" i="3"/>
  <c r="H147" i="3"/>
  <c r="F147" i="3"/>
  <c r="N155" i="3"/>
  <c r="L155" i="3"/>
  <c r="J155" i="3"/>
  <c r="H155" i="3"/>
  <c r="F155" i="3"/>
  <c r="N154" i="3"/>
  <c r="L154" i="3"/>
  <c r="J154" i="3"/>
  <c r="H154" i="3"/>
  <c r="F154" i="3"/>
  <c r="N129" i="3"/>
  <c r="L129" i="3"/>
  <c r="J129" i="3"/>
  <c r="H129" i="3"/>
  <c r="F129" i="3"/>
  <c r="N132" i="3"/>
  <c r="L132" i="3"/>
  <c r="J132" i="3"/>
  <c r="H132" i="3"/>
  <c r="F132" i="3"/>
  <c r="N130" i="3"/>
  <c r="L130" i="3"/>
  <c r="J130" i="3"/>
  <c r="H130" i="3"/>
  <c r="F130" i="3"/>
  <c r="N131" i="3"/>
  <c r="L131" i="3"/>
  <c r="J131" i="3"/>
  <c r="H131" i="3"/>
  <c r="F131" i="3"/>
  <c r="N133" i="3"/>
  <c r="L133" i="3"/>
  <c r="J133" i="3"/>
  <c r="H133" i="3"/>
  <c r="F133" i="3"/>
  <c r="N128" i="3"/>
  <c r="L128" i="3"/>
  <c r="J128" i="3"/>
  <c r="H128" i="3"/>
  <c r="F128" i="3"/>
  <c r="N118" i="3"/>
  <c r="L118" i="3"/>
  <c r="J118" i="3"/>
  <c r="H118" i="3"/>
  <c r="F118" i="3"/>
  <c r="N120" i="3"/>
  <c r="L120" i="3"/>
  <c r="J120" i="3"/>
  <c r="H120" i="3"/>
  <c r="F120" i="3"/>
  <c r="N119" i="3"/>
  <c r="L119" i="3"/>
  <c r="J119" i="3"/>
  <c r="H119" i="3"/>
  <c r="F119" i="3"/>
  <c r="N117" i="3"/>
  <c r="L117" i="3"/>
  <c r="J117" i="3"/>
  <c r="H117" i="3"/>
  <c r="F117" i="3"/>
  <c r="N115" i="3"/>
  <c r="L115" i="3"/>
  <c r="J115" i="3"/>
  <c r="H115" i="3"/>
  <c r="F115" i="3"/>
  <c r="N142" i="3"/>
  <c r="L142" i="3"/>
  <c r="J142" i="3"/>
  <c r="H142" i="3"/>
  <c r="F142" i="3"/>
  <c r="N141" i="3"/>
  <c r="L141" i="3"/>
  <c r="J141" i="3"/>
  <c r="H141" i="3"/>
  <c r="F141" i="3"/>
  <c r="N140" i="3"/>
  <c r="L140" i="3"/>
  <c r="J140" i="3"/>
  <c r="H140" i="3"/>
  <c r="F140" i="3"/>
  <c r="N139" i="3"/>
  <c r="L139" i="3"/>
  <c r="J139" i="3"/>
  <c r="H139" i="3"/>
  <c r="F139" i="3"/>
  <c r="N138" i="3"/>
  <c r="L138" i="3"/>
  <c r="J138" i="3"/>
  <c r="H138" i="3"/>
  <c r="F138" i="3"/>
  <c r="N146" i="3"/>
  <c r="L146" i="3"/>
  <c r="J146" i="3"/>
  <c r="H146" i="3"/>
  <c r="F146" i="3"/>
  <c r="N145" i="3"/>
  <c r="L145" i="3"/>
  <c r="J145" i="3"/>
  <c r="H145" i="3"/>
  <c r="F145" i="3"/>
  <c r="N144" i="3"/>
  <c r="L144" i="3"/>
  <c r="J144" i="3"/>
  <c r="H144" i="3"/>
  <c r="F144" i="3"/>
  <c r="N143" i="3"/>
  <c r="L143" i="3"/>
  <c r="J143" i="3"/>
  <c r="H143" i="3"/>
  <c r="F143" i="3"/>
  <c r="N127" i="3"/>
  <c r="L127" i="3"/>
  <c r="J127" i="3"/>
  <c r="H127" i="3"/>
  <c r="F127" i="3"/>
  <c r="N126" i="3"/>
  <c r="L126" i="3"/>
  <c r="J126" i="3"/>
  <c r="H126" i="3"/>
  <c r="F126" i="3"/>
  <c r="N125" i="3"/>
  <c r="L125" i="3"/>
  <c r="J125" i="3"/>
  <c r="H125" i="3"/>
  <c r="F125" i="3"/>
  <c r="N124" i="3"/>
  <c r="L124" i="3"/>
  <c r="J124" i="3"/>
  <c r="H124" i="3"/>
  <c r="F124" i="3"/>
  <c r="N123" i="3"/>
  <c r="L123" i="3"/>
  <c r="J123" i="3"/>
  <c r="H123" i="3"/>
  <c r="F123" i="3"/>
  <c r="N137" i="3"/>
  <c r="L137" i="3"/>
  <c r="J137" i="3"/>
  <c r="H137" i="3"/>
  <c r="F137" i="3"/>
  <c r="N136" i="3"/>
  <c r="L136" i="3"/>
  <c r="J136" i="3"/>
  <c r="H136" i="3"/>
  <c r="F136" i="3"/>
  <c r="N135" i="3"/>
  <c r="L135" i="3"/>
  <c r="J135" i="3"/>
  <c r="H135" i="3"/>
  <c r="F135" i="3"/>
  <c r="N134" i="3"/>
  <c r="L134" i="3"/>
  <c r="J134" i="3"/>
  <c r="H134" i="3"/>
  <c r="F134" i="3"/>
  <c r="N121" i="3"/>
  <c r="L121" i="3"/>
  <c r="J121" i="3"/>
  <c r="H121" i="3"/>
  <c r="F121" i="3"/>
  <c r="N116" i="3"/>
  <c r="L116" i="3"/>
  <c r="J116" i="3"/>
  <c r="H116" i="3"/>
  <c r="F116" i="3"/>
  <c r="N122" i="3"/>
  <c r="L122" i="3"/>
  <c r="J122" i="3"/>
  <c r="H122" i="3"/>
  <c r="F122" i="3"/>
  <c r="N114" i="3"/>
  <c r="L114" i="3"/>
  <c r="J114" i="3"/>
  <c r="H114" i="3"/>
  <c r="F114" i="3"/>
  <c r="N113" i="3"/>
  <c r="L113" i="3"/>
  <c r="J113" i="3"/>
  <c r="H113" i="3"/>
  <c r="F113" i="3"/>
  <c r="N108" i="3"/>
  <c r="L108" i="3"/>
  <c r="J108" i="3"/>
  <c r="H108" i="3"/>
  <c r="F108" i="3"/>
  <c r="N107" i="3"/>
  <c r="L107" i="3"/>
  <c r="J107" i="3"/>
  <c r="H107" i="3"/>
  <c r="F107" i="3"/>
  <c r="N106" i="3"/>
  <c r="L106" i="3"/>
  <c r="J106" i="3"/>
  <c r="H106" i="3"/>
  <c r="F106" i="3"/>
  <c r="N105" i="3"/>
  <c r="L105" i="3"/>
  <c r="J105" i="3"/>
  <c r="H105" i="3"/>
  <c r="F105" i="3"/>
  <c r="N104" i="3"/>
  <c r="L104" i="3"/>
  <c r="J104" i="3"/>
  <c r="H104" i="3"/>
  <c r="F104" i="3"/>
  <c r="N109" i="3"/>
  <c r="L109" i="3"/>
  <c r="J109" i="3"/>
  <c r="H109" i="3"/>
  <c r="F109" i="3"/>
  <c r="N110" i="3"/>
  <c r="L110" i="3"/>
  <c r="J110" i="3"/>
  <c r="H110" i="3"/>
  <c r="F110" i="3"/>
  <c r="N111" i="3"/>
  <c r="L111" i="3"/>
  <c r="J111" i="3"/>
  <c r="H111" i="3"/>
  <c r="F111" i="3"/>
  <c r="N112" i="3"/>
  <c r="L112" i="3"/>
  <c r="J112" i="3"/>
  <c r="H112" i="3"/>
  <c r="F112" i="3"/>
  <c r="N103" i="3"/>
  <c r="L103" i="3"/>
  <c r="J103" i="3"/>
  <c r="H103" i="3"/>
  <c r="F103" i="3"/>
  <c r="N102" i="3"/>
  <c r="L102" i="3"/>
  <c r="J102" i="3"/>
  <c r="H102" i="3"/>
  <c r="F102" i="3"/>
  <c r="N101" i="3"/>
  <c r="L101" i="3"/>
  <c r="J101" i="3"/>
  <c r="H101" i="3"/>
  <c r="F101" i="3"/>
  <c r="N100" i="3"/>
  <c r="L100" i="3"/>
  <c r="J100" i="3"/>
  <c r="H100" i="3"/>
  <c r="F100" i="3"/>
  <c r="N94" i="3"/>
  <c r="L94" i="3"/>
  <c r="J94" i="3"/>
  <c r="H94" i="3"/>
  <c r="F94" i="3"/>
  <c r="N93" i="3"/>
  <c r="L93" i="3"/>
  <c r="J93" i="3"/>
  <c r="H93" i="3"/>
  <c r="F93" i="3"/>
  <c r="N92" i="3"/>
  <c r="L92" i="3"/>
  <c r="J92" i="3"/>
  <c r="H92" i="3"/>
  <c r="F92" i="3"/>
  <c r="N91" i="3"/>
  <c r="L91" i="3"/>
  <c r="J91" i="3"/>
  <c r="H91" i="3"/>
  <c r="F91" i="3"/>
  <c r="N90" i="3"/>
  <c r="L90" i="3"/>
  <c r="J90" i="3"/>
  <c r="H90" i="3"/>
  <c r="F90" i="3"/>
  <c r="N89" i="3"/>
  <c r="L89" i="3"/>
  <c r="J89" i="3"/>
  <c r="H89" i="3"/>
  <c r="F89" i="3"/>
  <c r="N70" i="3"/>
  <c r="L70" i="3"/>
  <c r="J70" i="3"/>
  <c r="H70" i="3"/>
  <c r="F70" i="3"/>
  <c r="N69" i="3"/>
  <c r="L69" i="3"/>
  <c r="J69" i="3"/>
  <c r="H69" i="3"/>
  <c r="F69" i="3"/>
  <c r="N68" i="3"/>
  <c r="L68" i="3"/>
  <c r="J68" i="3"/>
  <c r="H68" i="3"/>
  <c r="F68" i="3"/>
  <c r="N67" i="3"/>
  <c r="L67" i="3"/>
  <c r="J67" i="3"/>
  <c r="H67" i="3"/>
  <c r="F67" i="3"/>
  <c r="N66" i="3"/>
  <c r="L66" i="3"/>
  <c r="J66" i="3"/>
  <c r="H66" i="3"/>
  <c r="F66" i="3"/>
  <c r="N99" i="3"/>
  <c r="L99" i="3"/>
  <c r="J99" i="3"/>
  <c r="H99" i="3"/>
  <c r="F99" i="3"/>
  <c r="N98" i="3"/>
  <c r="L98" i="3"/>
  <c r="J98" i="3"/>
  <c r="H98" i="3"/>
  <c r="F98" i="3"/>
  <c r="N97" i="3"/>
  <c r="L97" i="3"/>
  <c r="J97" i="3"/>
  <c r="H97" i="3"/>
  <c r="F97" i="3"/>
  <c r="N96" i="3"/>
  <c r="L96" i="3"/>
  <c r="J96" i="3"/>
  <c r="H96" i="3"/>
  <c r="F96" i="3"/>
  <c r="N95" i="3"/>
  <c r="L95" i="3"/>
  <c r="J95" i="3"/>
  <c r="H95" i="3"/>
  <c r="F95" i="3"/>
  <c r="N74" i="3"/>
  <c r="L74" i="3"/>
  <c r="J74" i="3"/>
  <c r="H74" i="3"/>
  <c r="F74" i="3"/>
  <c r="N73" i="3"/>
  <c r="L73" i="3"/>
  <c r="J73" i="3"/>
  <c r="H73" i="3"/>
  <c r="F73" i="3"/>
  <c r="N72" i="3"/>
  <c r="L72" i="3"/>
  <c r="J72" i="3"/>
  <c r="H72" i="3"/>
  <c r="F72" i="3"/>
  <c r="N71" i="3"/>
  <c r="L71" i="3"/>
  <c r="J71" i="3"/>
  <c r="H71" i="3"/>
  <c r="F71" i="3"/>
  <c r="N81" i="3"/>
  <c r="L81" i="3"/>
  <c r="J81" i="3"/>
  <c r="H81" i="3"/>
  <c r="F81" i="3"/>
  <c r="N83" i="3"/>
  <c r="L83" i="3"/>
  <c r="J83" i="3"/>
  <c r="H83" i="3"/>
  <c r="F83" i="3"/>
  <c r="N80" i="3"/>
  <c r="L80" i="3"/>
  <c r="J80" i="3"/>
  <c r="H80" i="3"/>
  <c r="F80" i="3"/>
  <c r="N82" i="3"/>
  <c r="L82" i="3"/>
  <c r="J82" i="3"/>
  <c r="H82" i="3"/>
  <c r="F82" i="3"/>
  <c r="N79" i="3"/>
  <c r="L79" i="3"/>
  <c r="J79" i="3"/>
  <c r="H79" i="3"/>
  <c r="F79" i="3"/>
  <c r="N78" i="3"/>
  <c r="L78" i="3"/>
  <c r="J78" i="3"/>
  <c r="H78" i="3"/>
  <c r="F78" i="3"/>
  <c r="N77" i="3"/>
  <c r="L77" i="3"/>
  <c r="J77" i="3"/>
  <c r="H77" i="3"/>
  <c r="F77" i="3"/>
  <c r="N76" i="3"/>
  <c r="L76" i="3"/>
  <c r="J76" i="3"/>
  <c r="H76" i="3"/>
  <c r="F76" i="3"/>
  <c r="N75" i="3"/>
  <c r="L75" i="3"/>
  <c r="J75" i="3"/>
  <c r="H75" i="3"/>
  <c r="F75" i="3"/>
  <c r="N88" i="3"/>
  <c r="L88" i="3"/>
  <c r="J88" i="3"/>
  <c r="H88" i="3"/>
  <c r="F88" i="3"/>
  <c r="N87" i="3"/>
  <c r="L87" i="3"/>
  <c r="J87" i="3"/>
  <c r="H87" i="3"/>
  <c r="F87" i="3"/>
  <c r="N86" i="3"/>
  <c r="L86" i="3"/>
  <c r="J86" i="3"/>
  <c r="H86" i="3"/>
  <c r="F86" i="3"/>
  <c r="N85" i="3"/>
  <c r="L85" i="3"/>
  <c r="J85" i="3"/>
  <c r="H85" i="3"/>
  <c r="F85" i="3"/>
  <c r="N84" i="3"/>
  <c r="L84" i="3"/>
  <c r="J84" i="3"/>
  <c r="H84" i="3"/>
  <c r="F84" i="3"/>
  <c r="N65" i="3"/>
  <c r="L65" i="3"/>
  <c r="J65" i="3"/>
  <c r="H65" i="3"/>
  <c r="F65" i="3"/>
  <c r="N64" i="3"/>
  <c r="L64" i="3"/>
  <c r="J64" i="3"/>
  <c r="H64" i="3"/>
  <c r="F64" i="3"/>
  <c r="N63" i="3"/>
  <c r="L63" i="3"/>
  <c r="J63" i="3"/>
  <c r="H63" i="3"/>
  <c r="F63" i="3"/>
  <c r="N62" i="3"/>
  <c r="L62" i="3"/>
  <c r="J62" i="3"/>
  <c r="H62" i="3"/>
  <c r="F62" i="3"/>
  <c r="N40" i="3"/>
  <c r="L40" i="3"/>
  <c r="J40" i="3"/>
  <c r="H40" i="3"/>
  <c r="F40" i="3"/>
  <c r="N39" i="3"/>
  <c r="L39" i="3"/>
  <c r="J39" i="3"/>
  <c r="H39" i="3"/>
  <c r="F39" i="3"/>
  <c r="N38" i="3"/>
  <c r="L38" i="3"/>
  <c r="J38" i="3"/>
  <c r="H38" i="3"/>
  <c r="F38" i="3"/>
  <c r="N37" i="3"/>
  <c r="L37" i="3"/>
  <c r="J37" i="3"/>
  <c r="H37" i="3"/>
  <c r="F37" i="3"/>
  <c r="N45" i="3"/>
  <c r="L45" i="3"/>
  <c r="J45" i="3"/>
  <c r="H45" i="3"/>
  <c r="F45" i="3"/>
  <c r="N44" i="3"/>
  <c r="L44" i="3"/>
  <c r="J44" i="3"/>
  <c r="H44" i="3"/>
  <c r="F44" i="3"/>
  <c r="N43" i="3"/>
  <c r="L43" i="3"/>
  <c r="J43" i="3"/>
  <c r="H43" i="3"/>
  <c r="F43" i="3"/>
  <c r="N42" i="3"/>
  <c r="L42" i="3"/>
  <c r="J42" i="3"/>
  <c r="H42" i="3"/>
  <c r="F42" i="3"/>
  <c r="N41" i="3"/>
  <c r="L41" i="3"/>
  <c r="J41" i="3"/>
  <c r="H41" i="3"/>
  <c r="F41" i="3"/>
  <c r="N50" i="3"/>
  <c r="L50" i="3"/>
  <c r="J50" i="3"/>
  <c r="H50" i="3"/>
  <c r="F50" i="3"/>
  <c r="N49" i="3"/>
  <c r="L49" i="3"/>
  <c r="J49" i="3"/>
  <c r="H49" i="3"/>
  <c r="F49" i="3"/>
  <c r="N48" i="3"/>
  <c r="L48" i="3"/>
  <c r="J48" i="3"/>
  <c r="H48" i="3"/>
  <c r="F48" i="3"/>
  <c r="N47" i="3"/>
  <c r="L47" i="3"/>
  <c r="J47" i="3"/>
  <c r="H47" i="3"/>
  <c r="F47" i="3"/>
  <c r="N46" i="3"/>
  <c r="L46" i="3"/>
  <c r="J46" i="3"/>
  <c r="H46" i="3"/>
  <c r="F46" i="3"/>
  <c r="N36" i="3"/>
  <c r="L36" i="3"/>
  <c r="J36" i="3"/>
  <c r="H36" i="3"/>
  <c r="F36" i="3"/>
  <c r="N35" i="3"/>
  <c r="L35" i="3"/>
  <c r="J35" i="3"/>
  <c r="H35" i="3"/>
  <c r="F35" i="3"/>
  <c r="N61" i="3"/>
  <c r="L61" i="3"/>
  <c r="J61" i="3"/>
  <c r="H61" i="3"/>
  <c r="F61" i="3"/>
  <c r="N60" i="3"/>
  <c r="L60" i="3"/>
  <c r="J60" i="3"/>
  <c r="H60" i="3"/>
  <c r="F60" i="3"/>
  <c r="N59" i="3"/>
  <c r="L59" i="3"/>
  <c r="J59" i="3"/>
  <c r="H59" i="3"/>
  <c r="F59" i="3"/>
  <c r="N58" i="3"/>
  <c r="L58" i="3"/>
  <c r="J58" i="3"/>
  <c r="H58" i="3"/>
  <c r="F58" i="3"/>
  <c r="N57" i="3"/>
  <c r="L57" i="3"/>
  <c r="J57" i="3"/>
  <c r="H57" i="3"/>
  <c r="F57" i="3"/>
  <c r="N56" i="3"/>
  <c r="L56" i="3"/>
  <c r="J56" i="3"/>
  <c r="H56" i="3"/>
  <c r="F56" i="3"/>
  <c r="N55" i="3"/>
  <c r="L55" i="3"/>
  <c r="J55" i="3"/>
  <c r="H55" i="3"/>
  <c r="F55" i="3"/>
  <c r="N54" i="3"/>
  <c r="L54" i="3"/>
  <c r="J54" i="3"/>
  <c r="H54" i="3"/>
  <c r="F54" i="3"/>
  <c r="N53" i="3"/>
  <c r="L53" i="3"/>
  <c r="J53" i="3"/>
  <c r="H53" i="3"/>
  <c r="F53" i="3"/>
  <c r="N52" i="3"/>
  <c r="L52" i="3"/>
  <c r="J52" i="3"/>
  <c r="H52" i="3"/>
  <c r="F52" i="3"/>
  <c r="N51" i="3"/>
  <c r="L51" i="3"/>
  <c r="J51" i="3"/>
  <c r="H51" i="3"/>
  <c r="F51" i="3"/>
  <c r="N18" i="3"/>
  <c r="L18" i="3"/>
  <c r="J18" i="3"/>
  <c r="H18" i="3"/>
  <c r="F18" i="3"/>
  <c r="N23" i="3"/>
  <c r="L23" i="3"/>
  <c r="J23" i="3"/>
  <c r="H23" i="3"/>
  <c r="F23" i="3"/>
  <c r="N19" i="3"/>
  <c r="L19" i="3"/>
  <c r="J19" i="3"/>
  <c r="H19" i="3"/>
  <c r="F19" i="3"/>
  <c r="N22" i="3"/>
  <c r="L22" i="3"/>
  <c r="J22" i="3"/>
  <c r="H22" i="3"/>
  <c r="F22" i="3"/>
  <c r="N21" i="3"/>
  <c r="L21" i="3"/>
  <c r="J21" i="3"/>
  <c r="H21" i="3"/>
  <c r="F21" i="3"/>
  <c r="N20" i="3"/>
  <c r="L20" i="3"/>
  <c r="J20" i="3"/>
  <c r="H20" i="3"/>
  <c r="F20" i="3"/>
  <c r="N7" i="3"/>
  <c r="L7" i="3"/>
  <c r="J7" i="3"/>
  <c r="H7" i="3"/>
  <c r="F7" i="3"/>
  <c r="N6" i="3"/>
  <c r="L6" i="3"/>
  <c r="J6" i="3"/>
  <c r="H6" i="3"/>
  <c r="F6" i="3"/>
  <c r="N5" i="3"/>
  <c r="L5" i="3"/>
  <c r="J5" i="3"/>
  <c r="H5" i="3"/>
  <c r="F5" i="3"/>
  <c r="N4" i="3"/>
  <c r="L4" i="3"/>
  <c r="J4" i="3"/>
  <c r="H4" i="3"/>
  <c r="F4" i="3"/>
  <c r="N3" i="3"/>
  <c r="L3" i="3"/>
  <c r="J3" i="3"/>
  <c r="H3" i="3"/>
  <c r="F3" i="3"/>
  <c r="N28" i="3"/>
  <c r="L28" i="3"/>
  <c r="J28" i="3"/>
  <c r="H28" i="3"/>
  <c r="F28" i="3"/>
  <c r="N27" i="3"/>
  <c r="L27" i="3"/>
  <c r="J27" i="3"/>
  <c r="H27" i="3"/>
  <c r="F27" i="3"/>
  <c r="H3" i="1" a="1"/>
  <c r="H3" i="1" s="1"/>
  <c r="I3" i="1" s="1"/>
  <c r="J3" i="1" s="1"/>
  <c r="G3" i="1" a="1"/>
  <c r="G3" i="1" s="1"/>
  <c r="O15" i="3" l="1"/>
  <c r="P15" i="3" s="1"/>
  <c r="O24" i="3"/>
  <c r="P24" i="3" s="1"/>
  <c r="O34" i="3"/>
  <c r="P34" i="3" s="1"/>
  <c r="O12" i="3"/>
  <c r="P12" i="3" s="1"/>
  <c r="O17" i="3"/>
  <c r="P17" i="3" s="1"/>
  <c r="O13" i="3"/>
  <c r="P13" i="3" s="1"/>
  <c r="O26" i="3"/>
  <c r="P26" i="3" s="1"/>
  <c r="O31" i="3"/>
  <c r="P31" i="3" s="1"/>
  <c r="O29" i="3"/>
  <c r="P29" i="3" s="1"/>
  <c r="O9" i="3"/>
  <c r="P9" i="3" s="1"/>
  <c r="O33" i="3"/>
  <c r="P33" i="3" s="1"/>
  <c r="O10" i="3"/>
  <c r="P10" i="3" s="1"/>
  <c r="O114" i="3"/>
  <c r="P114" i="3" s="1"/>
  <c r="O122" i="3"/>
  <c r="P122" i="3" s="1"/>
  <c r="O135" i="3"/>
  <c r="P135" i="3" s="1"/>
  <c r="O25" i="3"/>
  <c r="P25" i="3" s="1"/>
  <c r="O11" i="3"/>
  <c r="P11" i="3" s="1"/>
  <c r="O14" i="3"/>
  <c r="P14" i="3" s="1"/>
  <c r="O155" i="3"/>
  <c r="P155" i="3" s="1"/>
  <c r="O150" i="3"/>
  <c r="P150" i="3" s="1"/>
  <c r="O186" i="3"/>
  <c r="P186" i="3" s="1"/>
  <c r="O170" i="3"/>
  <c r="P170" i="3" s="1"/>
  <c r="O306" i="3"/>
  <c r="P306" i="3" s="1"/>
  <c r="O314" i="3"/>
  <c r="P314" i="3" s="1"/>
  <c r="O30" i="3"/>
  <c r="P30" i="3" s="1"/>
  <c r="O16" i="3"/>
  <c r="P16" i="3" s="1"/>
  <c r="O139" i="3"/>
  <c r="P139" i="3" s="1"/>
  <c r="O117" i="3"/>
  <c r="P117" i="3" s="1"/>
  <c r="O32" i="3"/>
  <c r="P32" i="3" s="1"/>
  <c r="O8" i="3"/>
  <c r="P8" i="3" s="1"/>
  <c r="O115" i="3"/>
  <c r="P115" i="3" s="1"/>
  <c r="O27" i="3"/>
  <c r="O28" i="3"/>
  <c r="P28" i="3" s="1"/>
  <c r="O5" i="3"/>
  <c r="P5" i="3" s="1"/>
  <c r="O6" i="3"/>
  <c r="P6" i="3" s="1"/>
  <c r="O21" i="3"/>
  <c r="P21" i="3" s="1"/>
  <c r="O22" i="3"/>
  <c r="P22" i="3" s="1"/>
  <c r="O18" i="3"/>
  <c r="P18" i="3" s="1"/>
  <c r="O51" i="3"/>
  <c r="P51" i="3" s="1"/>
  <c r="O54" i="3"/>
  <c r="P54" i="3" s="1"/>
  <c r="O55" i="3"/>
  <c r="P55" i="3" s="1"/>
  <c r="O58" i="3"/>
  <c r="P58" i="3" s="1"/>
  <c r="O59" i="3"/>
  <c r="P59" i="3" s="1"/>
  <c r="O35" i="3"/>
  <c r="P35" i="3" s="1"/>
  <c r="O36" i="3"/>
  <c r="P36" i="3" s="1"/>
  <c r="O48" i="3"/>
  <c r="P48" i="3" s="1"/>
  <c r="O49" i="3"/>
  <c r="P49" i="3" s="1"/>
  <c r="O42" i="3"/>
  <c r="P42" i="3" s="1"/>
  <c r="O37" i="3"/>
  <c r="P37" i="3" s="1"/>
  <c r="O62" i="3"/>
  <c r="P62" i="3" s="1"/>
  <c r="O84" i="3"/>
  <c r="P84" i="3" s="1"/>
  <c r="O88" i="3"/>
  <c r="P88" i="3" s="1"/>
  <c r="O78" i="3"/>
  <c r="P78" i="3" s="1"/>
  <c r="O83" i="3"/>
  <c r="P83" i="3" s="1"/>
  <c r="O73" i="3"/>
  <c r="P73" i="3" s="1"/>
  <c r="O97" i="3"/>
  <c r="P97" i="3" s="1"/>
  <c r="O67" i="3"/>
  <c r="P67" i="3" s="1"/>
  <c r="O89" i="3"/>
  <c r="P89" i="3" s="1"/>
  <c r="O93" i="3"/>
  <c r="P93" i="3" s="1"/>
  <c r="O102" i="3"/>
  <c r="P102" i="3" s="1"/>
  <c r="O110" i="3"/>
  <c r="P110" i="3" s="1"/>
  <c r="O107" i="3"/>
  <c r="P107" i="3" s="1"/>
  <c r="O125" i="3"/>
  <c r="P125" i="3" s="1"/>
  <c r="O144" i="3"/>
  <c r="P144" i="3" s="1"/>
  <c r="O145" i="3"/>
  <c r="P145" i="3" s="1"/>
  <c r="O119" i="3"/>
  <c r="P119" i="3" s="1"/>
  <c r="O120" i="3"/>
  <c r="P120" i="3" s="1"/>
  <c r="O131" i="3"/>
  <c r="P131" i="3" s="1"/>
  <c r="O129" i="3"/>
  <c r="P129" i="3" s="1"/>
  <c r="O154" i="3"/>
  <c r="P154" i="3" s="1"/>
  <c r="O149" i="3"/>
  <c r="P149" i="3" s="1"/>
  <c r="O158" i="3"/>
  <c r="P158" i="3" s="1"/>
  <c r="O3" i="3"/>
  <c r="O4" i="3"/>
  <c r="P4" i="3" s="1"/>
  <c r="O7" i="3"/>
  <c r="P7" i="3" s="1"/>
  <c r="O20" i="3"/>
  <c r="P20" i="3" s="1"/>
  <c r="O19" i="3"/>
  <c r="P19" i="3" s="1"/>
  <c r="O23" i="3"/>
  <c r="P23" i="3" s="1"/>
  <c r="O52" i="3"/>
  <c r="P52" i="3" s="1"/>
  <c r="O53" i="3"/>
  <c r="P53" i="3" s="1"/>
  <c r="O56" i="3"/>
  <c r="P56" i="3" s="1"/>
  <c r="O57" i="3"/>
  <c r="P57" i="3" s="1"/>
  <c r="O60" i="3"/>
  <c r="P60" i="3" s="1"/>
  <c r="O61" i="3"/>
  <c r="P61" i="3" s="1"/>
  <c r="O46" i="3"/>
  <c r="P46" i="3" s="1"/>
  <c r="O47" i="3"/>
  <c r="P47" i="3" s="1"/>
  <c r="O50" i="3"/>
  <c r="P50" i="3" s="1"/>
  <c r="O44" i="3"/>
  <c r="P44" i="3" s="1"/>
  <c r="O39" i="3"/>
  <c r="P39" i="3" s="1"/>
  <c r="O64" i="3"/>
  <c r="P64" i="3" s="1"/>
  <c r="O86" i="3"/>
  <c r="P86" i="3" s="1"/>
  <c r="O76" i="3"/>
  <c r="P76" i="3" s="1"/>
  <c r="O82" i="3"/>
  <c r="P82" i="3" s="1"/>
  <c r="O71" i="3"/>
  <c r="P71" i="3" s="1"/>
  <c r="O95" i="3"/>
  <c r="P95" i="3" s="1"/>
  <c r="O99" i="3"/>
  <c r="P99" i="3" s="1"/>
  <c r="O69" i="3"/>
  <c r="P69" i="3" s="1"/>
  <c r="O91" i="3"/>
  <c r="P91" i="3" s="1"/>
  <c r="O100" i="3"/>
  <c r="P100" i="3" s="1"/>
  <c r="O112" i="3"/>
  <c r="P112" i="3" s="1"/>
  <c r="O104" i="3"/>
  <c r="P104" i="3" s="1"/>
  <c r="O108" i="3"/>
  <c r="P108" i="3" s="1"/>
  <c r="O113" i="3"/>
  <c r="P113" i="3" s="1"/>
  <c r="O123" i="3"/>
  <c r="P123" i="3" s="1"/>
  <c r="O124" i="3"/>
  <c r="P124" i="3" s="1"/>
  <c r="O143" i="3"/>
  <c r="P143" i="3" s="1"/>
  <c r="O118" i="3"/>
  <c r="P118" i="3" s="1"/>
  <c r="O130" i="3"/>
  <c r="P130" i="3" s="1"/>
  <c r="O132" i="3"/>
  <c r="P132" i="3" s="1"/>
  <c r="O147" i="3"/>
  <c r="P147" i="3" s="1"/>
  <c r="O157" i="3"/>
  <c r="P157" i="3" s="1"/>
  <c r="O161" i="3"/>
  <c r="P161" i="3" s="1"/>
  <c r="O162" i="3"/>
  <c r="P162" i="3" s="1"/>
  <c r="O153" i="3"/>
  <c r="P153" i="3" s="1"/>
  <c r="O188" i="3"/>
  <c r="P188" i="3" s="1"/>
  <c r="O176" i="3"/>
  <c r="P176" i="3" s="1"/>
  <c r="O182" i="3"/>
  <c r="P182" i="3" s="1"/>
  <c r="O171" i="3"/>
  <c r="P171" i="3" s="1"/>
  <c r="O172" i="3"/>
  <c r="P172" i="3" s="1"/>
  <c r="O308" i="3"/>
  <c r="P308" i="3" s="1"/>
  <c r="O311" i="3"/>
  <c r="P311" i="3" s="1"/>
  <c r="O316" i="3"/>
  <c r="P316" i="3" s="1"/>
  <c r="O323" i="3"/>
  <c r="P323" i="3" s="1"/>
  <c r="O324" i="3"/>
  <c r="P324" i="3" s="1"/>
  <c r="O41" i="3"/>
  <c r="P41" i="3" s="1"/>
  <c r="O45" i="3"/>
  <c r="P45" i="3" s="1"/>
  <c r="O40" i="3"/>
  <c r="P40" i="3" s="1"/>
  <c r="O65" i="3"/>
  <c r="P65" i="3" s="1"/>
  <c r="O87" i="3"/>
  <c r="P87" i="3" s="1"/>
  <c r="O77" i="3"/>
  <c r="P77" i="3" s="1"/>
  <c r="O80" i="3"/>
  <c r="P80" i="3" s="1"/>
  <c r="O116" i="3"/>
  <c r="P116" i="3" s="1"/>
  <c r="O136" i="3"/>
  <c r="P136" i="3" s="1"/>
  <c r="O137" i="3"/>
  <c r="P137" i="3" s="1"/>
  <c r="O146" i="3"/>
  <c r="P146" i="3" s="1"/>
  <c r="O138" i="3"/>
  <c r="P138" i="3" s="1"/>
  <c r="O142" i="3"/>
  <c r="P142" i="3" s="1"/>
  <c r="O165" i="3"/>
  <c r="P165" i="3" s="1"/>
  <c r="O166" i="3"/>
  <c r="P166" i="3" s="1"/>
  <c r="O163" i="3"/>
  <c r="P163" i="3" s="1"/>
  <c r="O189" i="3"/>
  <c r="P189" i="3" s="1"/>
  <c r="O175" i="3"/>
  <c r="P175" i="3" s="1"/>
  <c r="O183" i="3"/>
  <c r="P183" i="3" s="1"/>
  <c r="O169" i="3"/>
  <c r="P169" i="3" s="1"/>
  <c r="O309" i="3"/>
  <c r="P309" i="3" s="1"/>
  <c r="O317" i="3"/>
  <c r="P317" i="3" s="1"/>
  <c r="O325" i="3"/>
  <c r="P325" i="3" s="1"/>
  <c r="P27" i="3"/>
  <c r="O38" i="3"/>
  <c r="P38" i="3" s="1"/>
  <c r="O85" i="3"/>
  <c r="P85" i="3" s="1"/>
  <c r="O79" i="3"/>
  <c r="P79" i="3" s="1"/>
  <c r="O106" i="3"/>
  <c r="P106" i="3" s="1"/>
  <c r="O134" i="3"/>
  <c r="P134" i="3" s="1"/>
  <c r="O127" i="3"/>
  <c r="P127" i="3" s="1"/>
  <c r="O141" i="3"/>
  <c r="P141" i="3" s="1"/>
  <c r="O133" i="3"/>
  <c r="P133" i="3" s="1"/>
  <c r="O156" i="3"/>
  <c r="P156" i="3" s="1"/>
  <c r="O43" i="3"/>
  <c r="O63" i="3"/>
  <c r="P63" i="3" s="1"/>
  <c r="O75" i="3"/>
  <c r="P75" i="3" s="1"/>
  <c r="O81" i="3"/>
  <c r="P81" i="3" s="1"/>
  <c r="O72" i="3"/>
  <c r="P72" i="3" s="1"/>
  <c r="O74" i="3"/>
  <c r="P74" i="3" s="1"/>
  <c r="O96" i="3"/>
  <c r="P96" i="3" s="1"/>
  <c r="O98" i="3"/>
  <c r="P98" i="3" s="1"/>
  <c r="O66" i="3"/>
  <c r="P66" i="3" s="1"/>
  <c r="O68" i="3"/>
  <c r="P68" i="3" s="1"/>
  <c r="O70" i="3"/>
  <c r="P70" i="3" s="1"/>
  <c r="O90" i="3"/>
  <c r="P90" i="3" s="1"/>
  <c r="O92" i="3"/>
  <c r="P92" i="3" s="1"/>
  <c r="O94" i="3"/>
  <c r="P94" i="3" s="1"/>
  <c r="O101" i="3"/>
  <c r="P101" i="3" s="1"/>
  <c r="O103" i="3"/>
  <c r="P103" i="3" s="1"/>
  <c r="O111" i="3"/>
  <c r="P111" i="3" s="1"/>
  <c r="O109" i="3"/>
  <c r="P109" i="3" s="1"/>
  <c r="O105" i="3"/>
  <c r="P105" i="3" s="1"/>
  <c r="O121" i="3"/>
  <c r="P121" i="3" s="1"/>
  <c r="O126" i="3"/>
  <c r="P126" i="3" s="1"/>
  <c r="O140" i="3"/>
  <c r="P140" i="3" s="1"/>
  <c r="O128" i="3"/>
  <c r="P128" i="3" s="1"/>
  <c r="O148" i="3"/>
  <c r="P148" i="3" s="1"/>
  <c r="O151" i="3"/>
  <c r="P151" i="3" s="1"/>
  <c r="O187" i="3"/>
  <c r="P187" i="3" s="1"/>
  <c r="O174" i="3"/>
  <c r="P174" i="3" s="1"/>
  <c r="O159" i="3"/>
  <c r="P159" i="3" s="1"/>
  <c r="O180" i="3"/>
  <c r="P180" i="3" s="1"/>
  <c r="O315" i="3"/>
  <c r="P315" i="3" s="1"/>
  <c r="O168" i="3"/>
  <c r="P168" i="3" s="1"/>
  <c r="O160" i="3"/>
  <c r="P160" i="3" s="1"/>
  <c r="O179" i="3"/>
  <c r="P179" i="3" s="1"/>
  <c r="O181" i="3"/>
  <c r="P181" i="3" s="1"/>
  <c r="O307" i="3"/>
  <c r="P307" i="3" s="1"/>
  <c r="O319" i="3"/>
  <c r="P319" i="3" s="1"/>
  <c r="O322" i="3"/>
  <c r="P322" i="3" s="1"/>
  <c r="O164" i="3"/>
  <c r="P164" i="3" s="1"/>
  <c r="O167" i="3"/>
  <c r="P167" i="3" s="1"/>
  <c r="O152" i="3"/>
  <c r="P152" i="3" s="1"/>
  <c r="O185" i="3"/>
  <c r="P185" i="3" s="1"/>
  <c r="O177" i="3"/>
  <c r="P177" i="3" s="1"/>
  <c r="O178" i="3"/>
  <c r="P178" i="3" s="1"/>
  <c r="O184" i="3"/>
  <c r="P184" i="3" s="1"/>
  <c r="O173" i="3"/>
  <c r="P173" i="3" s="1"/>
  <c r="O304" i="3"/>
  <c r="P304" i="3" s="1"/>
  <c r="O310" i="3"/>
  <c r="P310" i="3" s="1"/>
  <c r="O312" i="3"/>
  <c r="P312" i="3" s="1"/>
  <c r="O318" i="3"/>
  <c r="P318" i="3" s="1"/>
  <c r="O320" i="3"/>
  <c r="P320" i="3" s="1"/>
  <c r="O305" i="3"/>
  <c r="P305" i="3" s="1"/>
  <c r="O313" i="3"/>
  <c r="P313" i="3" s="1"/>
  <c r="O321" i="3"/>
  <c r="P321" i="3" s="1"/>
  <c r="P3" i="3" l="1"/>
  <c r="K25" i="1" a="1"/>
  <c r="K25" i="1" s="1"/>
  <c r="L25" i="1" s="1"/>
  <c r="K30" i="1" a="1"/>
  <c r="K30" i="1" s="1"/>
  <c r="L30" i="1" s="1"/>
  <c r="K34" i="1" a="1"/>
  <c r="K34" i="1" s="1"/>
  <c r="L34" i="1" s="1"/>
  <c r="K38" i="1" a="1"/>
  <c r="K38" i="1" s="1"/>
  <c r="L38" i="1" s="1"/>
  <c r="K42" i="1" a="1"/>
  <c r="K42" i="1" s="1"/>
  <c r="L42" i="1" s="1"/>
  <c r="K43" i="1" a="1"/>
  <c r="K43" i="1" s="1"/>
  <c r="L43" i="1" s="1"/>
  <c r="K47" i="1" a="1"/>
  <c r="K47" i="1" s="1"/>
  <c r="L47" i="1" s="1"/>
  <c r="K51" i="1" a="1"/>
  <c r="K51" i="1" s="1"/>
  <c r="L51" i="1" s="1"/>
  <c r="K55" i="1" a="1"/>
  <c r="K55" i="1" s="1"/>
  <c r="L55" i="1" s="1"/>
  <c r="K59" i="1" a="1"/>
  <c r="K59" i="1" s="1"/>
  <c r="L59" i="1" s="1"/>
  <c r="K63" i="1" a="1"/>
  <c r="K63" i="1" s="1"/>
  <c r="L63" i="1" s="1"/>
  <c r="K67" i="1" a="1"/>
  <c r="K67" i="1" s="1"/>
  <c r="L67" i="1" s="1"/>
  <c r="K70" i="1" a="1"/>
  <c r="K70" i="1" s="1"/>
  <c r="L70" i="1" s="1"/>
  <c r="K84" i="1" a="1"/>
  <c r="K84" i="1" s="1"/>
  <c r="L84" i="1" s="1"/>
  <c r="K85" i="1" a="1"/>
  <c r="K85" i="1" s="1"/>
  <c r="L85" i="1" s="1"/>
  <c r="K88" i="1" a="1"/>
  <c r="K88" i="1" s="1"/>
  <c r="L88" i="1" s="1"/>
  <c r="K89" i="1" a="1"/>
  <c r="K89" i="1" s="1"/>
  <c r="L89" i="1" s="1"/>
  <c r="K93" i="1" a="1"/>
  <c r="K93" i="1" s="1"/>
  <c r="L93" i="1" s="1"/>
  <c r="K94" i="1" a="1"/>
  <c r="K94" i="1" s="1"/>
  <c r="L94" i="1" s="1"/>
  <c r="K98" i="1" a="1"/>
  <c r="K98" i="1" s="1"/>
  <c r="L98" i="1" s="1"/>
  <c r="K103" i="1" a="1"/>
  <c r="K103" i="1" s="1"/>
  <c r="L103" i="1" s="1"/>
  <c r="K112" i="1" a="1"/>
  <c r="K112" i="1" s="1"/>
  <c r="L112" i="1" s="1"/>
  <c r="K116" i="1" a="1"/>
  <c r="K116" i="1" s="1"/>
  <c r="L116" i="1" s="1"/>
  <c r="K121" i="1" a="1"/>
  <c r="K121" i="1" s="1"/>
  <c r="L121" i="1" s="1"/>
  <c r="K124" i="1" a="1"/>
  <c r="K124" i="1" s="1"/>
  <c r="L124" i="1" s="1"/>
  <c r="K125" i="1" a="1"/>
  <c r="K125" i="1" s="1"/>
  <c r="L125" i="1" s="1"/>
  <c r="K128" i="1" a="1"/>
  <c r="K128" i="1" s="1"/>
  <c r="L128" i="1" s="1"/>
  <c r="K129" i="1" a="1"/>
  <c r="K129" i="1" s="1"/>
  <c r="L129" i="1" s="1"/>
  <c r="K132" i="1" a="1"/>
  <c r="K132" i="1" s="1"/>
  <c r="L132" i="1" s="1"/>
  <c r="K133" i="1" a="1"/>
  <c r="K133" i="1" s="1"/>
  <c r="L133" i="1" s="1"/>
  <c r="K136" i="1" a="1"/>
  <c r="K136" i="1" s="1"/>
  <c r="L136" i="1" s="1"/>
  <c r="K137" i="1" a="1"/>
  <c r="K137" i="1" s="1"/>
  <c r="L137" i="1" s="1"/>
  <c r="K141" i="1" a="1"/>
  <c r="K141" i="1" s="1"/>
  <c r="L141" i="1" s="1"/>
  <c r="K142" i="1" a="1"/>
  <c r="K142" i="1" s="1"/>
  <c r="L142" i="1" s="1"/>
  <c r="K147" i="1" a="1"/>
  <c r="K147" i="1" s="1"/>
  <c r="L147" i="1" s="1"/>
  <c r="K148" i="1" a="1"/>
  <c r="K148" i="1" s="1"/>
  <c r="L148" i="1" s="1"/>
  <c r="K164" i="1" a="1"/>
  <c r="K164" i="1" s="1"/>
  <c r="L164" i="1" s="1"/>
  <c r="K174" i="1" a="1"/>
  <c r="K174" i="1" s="1"/>
  <c r="L174" i="1" s="1"/>
  <c r="K175" i="1" a="1"/>
  <c r="K175" i="1" s="1"/>
  <c r="L175" i="1" s="1"/>
  <c r="K176" i="1" a="1"/>
  <c r="K176" i="1" s="1"/>
  <c r="L176" i="1" s="1"/>
  <c r="K177" i="1" a="1"/>
  <c r="K177" i="1" s="1"/>
  <c r="L177" i="1" s="1"/>
  <c r="K19" i="1" a="1"/>
  <c r="K19" i="1" s="1"/>
  <c r="L19" i="1" s="1"/>
  <c r="K20" i="1" a="1"/>
  <c r="K20" i="1" s="1"/>
  <c r="L20" i="1" s="1"/>
  <c r="K21" i="1" a="1"/>
  <c r="K21" i="1" s="1"/>
  <c r="L21" i="1" s="1"/>
  <c r="K189" i="1" a="1"/>
  <c r="K189" i="1" s="1"/>
  <c r="L189" i="1" s="1"/>
  <c r="K191" i="1" a="1"/>
  <c r="K191" i="1" s="1"/>
  <c r="L191" i="1" s="1"/>
  <c r="K193" i="1" a="1"/>
  <c r="K193" i="1" s="1"/>
  <c r="L193" i="1" s="1"/>
  <c r="K195" i="1" a="1"/>
  <c r="K195" i="1" s="1"/>
  <c r="L195" i="1" s="1"/>
  <c r="K197" i="1" a="1"/>
  <c r="K197" i="1" s="1"/>
  <c r="L197" i="1" s="1"/>
  <c r="K199" i="1" a="1"/>
  <c r="K199" i="1" s="1"/>
  <c r="L199" i="1" s="1"/>
  <c r="K201" i="1" a="1"/>
  <c r="K201" i="1" s="1"/>
  <c r="L201" i="1" s="1"/>
  <c r="K203" i="1" a="1"/>
  <c r="K203" i="1" s="1"/>
  <c r="L203" i="1" s="1"/>
  <c r="K205" i="1" a="1"/>
  <c r="K205" i="1" s="1"/>
  <c r="L205" i="1" s="1"/>
  <c r="K207" i="1" a="1"/>
  <c r="K207" i="1" s="1"/>
  <c r="L207" i="1" s="1"/>
  <c r="K209" i="1" a="1"/>
  <c r="K209" i="1" s="1"/>
  <c r="L209" i="1" s="1"/>
  <c r="K213" i="1" a="1"/>
  <c r="K213" i="1" s="1"/>
  <c r="L213" i="1" s="1"/>
  <c r="K216" i="1" a="1"/>
  <c r="K216" i="1" s="1"/>
  <c r="L216" i="1" s="1"/>
  <c r="K219" i="1" a="1"/>
  <c r="K219" i="1" s="1"/>
  <c r="L219" i="1" s="1"/>
  <c r="K5" i="1" a="1"/>
  <c r="K5" i="1" s="1"/>
  <c r="L5" i="1" s="1"/>
  <c r="K8" i="1" a="1"/>
  <c r="K8" i="1" s="1"/>
  <c r="L8" i="1" s="1"/>
  <c r="K12" i="1" a="1"/>
  <c r="K12" i="1" s="1"/>
  <c r="L12" i="1" s="1"/>
  <c r="K16" i="1" a="1"/>
  <c r="K16" i="1" s="1"/>
  <c r="L16" i="1" s="1"/>
  <c r="K26" i="1" a="1"/>
  <c r="K26" i="1" s="1"/>
  <c r="L26" i="1" s="1"/>
  <c r="K27" i="1" a="1"/>
  <c r="K27" i="1" s="1"/>
  <c r="L27" i="1" s="1"/>
  <c r="K31" i="1" a="1"/>
  <c r="K31" i="1" s="1"/>
  <c r="L31" i="1" s="1"/>
  <c r="K35" i="1" a="1"/>
  <c r="K35" i="1" s="1"/>
  <c r="L35" i="1" s="1"/>
  <c r="K39" i="1" a="1"/>
  <c r="K39" i="1" s="1"/>
  <c r="L39" i="1" s="1"/>
  <c r="K44" i="1" a="1"/>
  <c r="K44" i="1" s="1"/>
  <c r="L44" i="1" s="1"/>
  <c r="K48" i="1" a="1"/>
  <c r="K48" i="1" s="1"/>
  <c r="L48" i="1" s="1"/>
  <c r="K52" i="1" a="1"/>
  <c r="K52" i="1" s="1"/>
  <c r="L52" i="1" s="1"/>
  <c r="K56" i="1" a="1"/>
  <c r="K56" i="1" s="1"/>
  <c r="L56" i="1" s="1"/>
  <c r="K60" i="1" a="1"/>
  <c r="K60" i="1" s="1"/>
  <c r="L60" i="1" s="1"/>
  <c r="K64" i="1" a="1"/>
  <c r="K64" i="1" s="1"/>
  <c r="L64" i="1" s="1"/>
  <c r="K74" i="1" a="1"/>
  <c r="K74" i="1" s="1"/>
  <c r="L74" i="1" s="1"/>
  <c r="K77" i="1" a="1"/>
  <c r="K77" i="1" s="1"/>
  <c r="L77" i="1" s="1"/>
  <c r="K79" i="1" a="1"/>
  <c r="K79" i="1" s="1"/>
  <c r="L79" i="1" s="1"/>
  <c r="K81" i="1" a="1"/>
  <c r="K81" i="1" s="1"/>
  <c r="L81" i="1" s="1"/>
  <c r="K87" i="1" a="1"/>
  <c r="K87" i="1" s="1"/>
  <c r="L87" i="1" s="1"/>
  <c r="K97" i="1" a="1"/>
  <c r="K97" i="1" s="1"/>
  <c r="L97" i="1" s="1"/>
  <c r="K101" i="1" a="1"/>
  <c r="K101" i="1" s="1"/>
  <c r="L101" i="1" s="1"/>
  <c r="K102" i="1" a="1"/>
  <c r="K102" i="1" s="1"/>
  <c r="L102" i="1" s="1"/>
  <c r="K107" i="1" a="1"/>
  <c r="K107" i="1" s="1"/>
  <c r="L107" i="1" s="1"/>
  <c r="K111" i="1" a="1"/>
  <c r="K111" i="1" s="1"/>
  <c r="L111" i="1" s="1"/>
  <c r="K115" i="1" a="1"/>
  <c r="K115" i="1" s="1"/>
  <c r="L115" i="1" s="1"/>
  <c r="K120" i="1" a="1"/>
  <c r="K120" i="1" s="1"/>
  <c r="L120" i="1" s="1"/>
  <c r="K123" i="1" a="1"/>
  <c r="K123" i="1" s="1"/>
  <c r="L123" i="1" s="1"/>
  <c r="K127" i="1" a="1"/>
  <c r="K127" i="1" s="1"/>
  <c r="L127" i="1" s="1"/>
  <c r="K140" i="1" a="1"/>
  <c r="K140" i="1" s="1"/>
  <c r="L140" i="1" s="1"/>
  <c r="K145" i="1" a="1"/>
  <c r="K145" i="1" s="1"/>
  <c r="L145" i="1" s="1"/>
  <c r="K146" i="1" a="1"/>
  <c r="K146" i="1" s="1"/>
  <c r="L146" i="1" s="1"/>
  <c r="K152" i="1" a="1"/>
  <c r="K152" i="1" s="1"/>
  <c r="L152" i="1" s="1"/>
  <c r="K153" i="1" a="1"/>
  <c r="K153" i="1" s="1"/>
  <c r="L153" i="1" s="1"/>
  <c r="K158" i="1" a="1"/>
  <c r="K158" i="1" s="1"/>
  <c r="L158" i="1" s="1"/>
  <c r="K159" i="1" a="1"/>
  <c r="K159" i="1" s="1"/>
  <c r="L159" i="1" s="1"/>
  <c r="K160" i="1" a="1"/>
  <c r="K160" i="1" s="1"/>
  <c r="L160" i="1" s="1"/>
  <c r="K161" i="1" a="1"/>
  <c r="K161" i="1" s="1"/>
  <c r="L161" i="1" s="1"/>
  <c r="K163" i="1" a="1"/>
  <c r="K163" i="1" s="1"/>
  <c r="L163" i="1" s="1"/>
  <c r="K167" i="1" a="1"/>
  <c r="K167" i="1" s="1"/>
  <c r="L167" i="1" s="1"/>
  <c r="K168" i="1" a="1"/>
  <c r="K168" i="1" s="1"/>
  <c r="L168" i="1" s="1"/>
  <c r="K169" i="1" a="1"/>
  <c r="K169" i="1" s="1"/>
  <c r="L169" i="1" s="1"/>
  <c r="K170" i="1" a="1"/>
  <c r="K170" i="1" s="1"/>
  <c r="L170" i="1" s="1"/>
  <c r="K171" i="1" a="1"/>
  <c r="K171" i="1" s="1"/>
  <c r="L171" i="1" s="1"/>
  <c r="K172" i="1" a="1"/>
  <c r="K172" i="1" s="1"/>
  <c r="L172" i="1" s="1"/>
  <c r="K173" i="1" a="1"/>
  <c r="K173" i="1" s="1"/>
  <c r="L173" i="1" s="1"/>
  <c r="K190" i="1" a="1"/>
  <c r="K190" i="1" s="1"/>
  <c r="L190" i="1" s="1"/>
  <c r="K192" i="1" a="1"/>
  <c r="K192" i="1" s="1"/>
  <c r="L192" i="1" s="1"/>
  <c r="K194" i="1" a="1"/>
  <c r="K194" i="1" s="1"/>
  <c r="L194" i="1" s="1"/>
  <c r="K196" i="1" a="1"/>
  <c r="K196" i="1" s="1"/>
  <c r="L196" i="1" s="1"/>
  <c r="K198" i="1" a="1"/>
  <c r="K198" i="1" s="1"/>
  <c r="L198" i="1" s="1"/>
  <c r="K200" i="1" a="1"/>
  <c r="K200" i="1" s="1"/>
  <c r="L200" i="1" s="1"/>
  <c r="K202" i="1" a="1"/>
  <c r="K202" i="1" s="1"/>
  <c r="L202" i="1" s="1"/>
  <c r="K204" i="1" a="1"/>
  <c r="K204" i="1" s="1"/>
  <c r="L204" i="1" s="1"/>
  <c r="K206" i="1" a="1"/>
  <c r="K206" i="1" s="1"/>
  <c r="L206" i="1" s="1"/>
  <c r="K208" i="1" a="1"/>
  <c r="K208" i="1" s="1"/>
  <c r="L208" i="1" s="1"/>
  <c r="K210" i="1" a="1"/>
  <c r="K210" i="1" s="1"/>
  <c r="L210" i="1" s="1"/>
  <c r="K214" i="1" a="1"/>
  <c r="K214" i="1" s="1"/>
  <c r="L214" i="1" s="1"/>
  <c r="K217" i="1" a="1"/>
  <c r="K217" i="1" s="1"/>
  <c r="L217" i="1" s="1"/>
  <c r="K22" i="1" a="1"/>
  <c r="K22" i="1" s="1"/>
  <c r="L22" i="1" s="1"/>
  <c r="K7" i="1" a="1"/>
  <c r="K7" i="1" s="1"/>
  <c r="L7" i="1" s="1"/>
  <c r="K10" i="1" a="1"/>
  <c r="K10" i="1" s="1"/>
  <c r="L10" i="1" s="1"/>
  <c r="K13" i="1" a="1"/>
  <c r="K13" i="1" s="1"/>
  <c r="L13" i="1" s="1"/>
  <c r="K15" i="1" a="1"/>
  <c r="K15" i="1" s="1"/>
  <c r="L15" i="1" s="1"/>
  <c r="K23" i="1" a="1"/>
  <c r="K23" i="1" s="1"/>
  <c r="L23" i="1" s="1"/>
  <c r="K28" i="1" a="1"/>
  <c r="K28" i="1" s="1"/>
  <c r="L28" i="1" s="1"/>
  <c r="K32" i="1" a="1"/>
  <c r="K32" i="1" s="1"/>
  <c r="L32" i="1" s="1"/>
  <c r="K36" i="1" a="1"/>
  <c r="K36" i="1" s="1"/>
  <c r="L36" i="1" s="1"/>
  <c r="K40" i="1" a="1"/>
  <c r="K40" i="1" s="1"/>
  <c r="L40" i="1" s="1"/>
  <c r="K45" i="1" a="1"/>
  <c r="K45" i="1" s="1"/>
  <c r="L45" i="1" s="1"/>
  <c r="K49" i="1" a="1"/>
  <c r="K49" i="1" s="1"/>
  <c r="L49" i="1" s="1"/>
  <c r="K53" i="1" a="1"/>
  <c r="K53" i="1" s="1"/>
  <c r="L53" i="1" s="1"/>
  <c r="K57" i="1" a="1"/>
  <c r="K57" i="1" s="1"/>
  <c r="L57" i="1" s="1"/>
  <c r="K61" i="1" a="1"/>
  <c r="K61" i="1" s="1"/>
  <c r="L61" i="1" s="1"/>
  <c r="K65" i="1" a="1"/>
  <c r="K65" i="1" s="1"/>
  <c r="L65" i="1" s="1"/>
  <c r="K68" i="1" a="1"/>
  <c r="K68" i="1" s="1"/>
  <c r="L68" i="1" s="1"/>
  <c r="K72" i="1" a="1"/>
  <c r="K72" i="1" s="1"/>
  <c r="L72" i="1" s="1"/>
  <c r="K75" i="1" a="1"/>
  <c r="K75" i="1" s="1"/>
  <c r="L75" i="1" s="1"/>
  <c r="K91" i="1" a="1"/>
  <c r="K91" i="1" s="1"/>
  <c r="L91" i="1" s="1"/>
  <c r="K96" i="1" a="1"/>
  <c r="K96" i="1" s="1"/>
  <c r="L96" i="1" s="1"/>
  <c r="K100" i="1" a="1"/>
  <c r="K100" i="1" s="1"/>
  <c r="L100" i="1" s="1"/>
  <c r="K105" i="1" a="1"/>
  <c r="K105" i="1" s="1"/>
  <c r="L105" i="1" s="1"/>
  <c r="K106" i="1" a="1"/>
  <c r="K106" i="1" s="1"/>
  <c r="L106" i="1" s="1"/>
  <c r="K109" i="1" a="1"/>
  <c r="K109" i="1" s="1"/>
  <c r="L109" i="1" s="1"/>
  <c r="K110" i="1" a="1"/>
  <c r="K110" i="1" s="1"/>
  <c r="L110" i="1" s="1"/>
  <c r="K113" i="1" a="1"/>
  <c r="K113" i="1" s="1"/>
  <c r="L113" i="1" s="1"/>
  <c r="K114" i="1" a="1"/>
  <c r="K114" i="1" s="1"/>
  <c r="L114" i="1" s="1"/>
  <c r="K119" i="1" a="1"/>
  <c r="K119" i="1" s="1"/>
  <c r="L119" i="1" s="1"/>
  <c r="K131" i="1" a="1"/>
  <c r="K131" i="1" s="1"/>
  <c r="L131" i="1" s="1"/>
  <c r="K135" i="1" a="1"/>
  <c r="K135" i="1" s="1"/>
  <c r="L135" i="1" s="1"/>
  <c r="K139" i="1" a="1"/>
  <c r="K139" i="1" s="1"/>
  <c r="L139" i="1" s="1"/>
  <c r="K144" i="1" a="1"/>
  <c r="K144" i="1" s="1"/>
  <c r="L144" i="1" s="1"/>
  <c r="K156" i="1" a="1"/>
  <c r="K156" i="1" s="1"/>
  <c r="L156" i="1" s="1"/>
  <c r="K157" i="1" a="1"/>
  <c r="K157" i="1" s="1"/>
  <c r="L157" i="1" s="1"/>
  <c r="K166" i="1" a="1"/>
  <c r="K166" i="1" s="1"/>
  <c r="L166" i="1" s="1"/>
  <c r="K181" i="1" a="1"/>
  <c r="K181" i="1" s="1"/>
  <c r="L181" i="1" s="1"/>
  <c r="K182" i="1" a="1"/>
  <c r="K182" i="1" s="1"/>
  <c r="L182" i="1" s="1"/>
  <c r="K183" i="1" a="1"/>
  <c r="K183" i="1" s="1"/>
  <c r="L183" i="1" s="1"/>
  <c r="K184" i="1" a="1"/>
  <c r="K184" i="1" s="1"/>
  <c r="L184" i="1" s="1"/>
  <c r="K185" i="1" a="1"/>
  <c r="K185" i="1" s="1"/>
  <c r="L185" i="1" s="1"/>
  <c r="K186" i="1" a="1"/>
  <c r="K186" i="1" s="1"/>
  <c r="L186" i="1" s="1"/>
  <c r="K187" i="1" a="1"/>
  <c r="K187" i="1" s="1"/>
  <c r="L187" i="1" s="1"/>
  <c r="K188" i="1" a="1"/>
  <c r="K188" i="1" s="1"/>
  <c r="L188" i="1" s="1"/>
  <c r="K24" i="1" a="1"/>
  <c r="K24" i="1" s="1"/>
  <c r="L24" i="1" s="1"/>
  <c r="K29" i="1" a="1"/>
  <c r="K29" i="1" s="1"/>
  <c r="L29" i="1" s="1"/>
  <c r="K33" i="1" a="1"/>
  <c r="K33" i="1" s="1"/>
  <c r="L33" i="1" s="1"/>
  <c r="K37" i="1" a="1"/>
  <c r="K37" i="1" s="1"/>
  <c r="L37" i="1" s="1"/>
  <c r="K41" i="1" a="1"/>
  <c r="K41" i="1" s="1"/>
  <c r="L41" i="1" s="1"/>
  <c r="K46" i="1" a="1"/>
  <c r="K46" i="1" s="1"/>
  <c r="L46" i="1" s="1"/>
  <c r="K50" i="1" a="1"/>
  <c r="K50" i="1" s="1"/>
  <c r="L50" i="1" s="1"/>
  <c r="K54" i="1" a="1"/>
  <c r="K54" i="1" s="1"/>
  <c r="L54" i="1" s="1"/>
  <c r="K58" i="1" a="1"/>
  <c r="K58" i="1" s="1"/>
  <c r="L58" i="1" s="1"/>
  <c r="K62" i="1" a="1"/>
  <c r="K62" i="1" s="1"/>
  <c r="L62" i="1" s="1"/>
  <c r="K66" i="1" a="1"/>
  <c r="K66" i="1" s="1"/>
  <c r="L66" i="1" s="1"/>
  <c r="K69" i="1" a="1"/>
  <c r="K69" i="1" s="1"/>
  <c r="L69" i="1" s="1"/>
  <c r="K73" i="1" a="1"/>
  <c r="K73" i="1" s="1"/>
  <c r="L73" i="1" s="1"/>
  <c r="K76" i="1" a="1"/>
  <c r="K76" i="1" s="1"/>
  <c r="L76" i="1" s="1"/>
  <c r="K78" i="1" a="1"/>
  <c r="K78" i="1" s="1"/>
  <c r="L78" i="1" s="1"/>
  <c r="K80" i="1" a="1"/>
  <c r="K80" i="1" s="1"/>
  <c r="L80" i="1" s="1"/>
  <c r="K83" i="1" a="1"/>
  <c r="K83" i="1" s="1"/>
  <c r="L83" i="1" s="1"/>
  <c r="K86" i="1" a="1"/>
  <c r="K86" i="1" s="1"/>
  <c r="L86" i="1" s="1"/>
  <c r="K90" i="1" a="1"/>
  <c r="K90" i="1" s="1"/>
  <c r="L90" i="1" s="1"/>
  <c r="K95" i="1" a="1"/>
  <c r="K95" i="1" s="1"/>
  <c r="L95" i="1" s="1"/>
  <c r="K99" i="1" a="1"/>
  <c r="K99" i="1" s="1"/>
  <c r="L99" i="1" s="1"/>
  <c r="K104" i="1" a="1"/>
  <c r="K104" i="1" s="1"/>
  <c r="L104" i="1" s="1"/>
  <c r="K108" i="1" a="1"/>
  <c r="K108" i="1" s="1"/>
  <c r="L108" i="1" s="1"/>
  <c r="K117" i="1" a="1"/>
  <c r="K117" i="1" s="1"/>
  <c r="L117" i="1" s="1"/>
  <c r="K118" i="1" a="1"/>
  <c r="K118" i="1" s="1"/>
  <c r="L118" i="1" s="1"/>
  <c r="K122" i="1" a="1"/>
  <c r="K122" i="1" s="1"/>
  <c r="L122" i="1" s="1"/>
  <c r="K126" i="1" a="1"/>
  <c r="K126" i="1" s="1"/>
  <c r="L126" i="1" s="1"/>
  <c r="K130" i="1" a="1"/>
  <c r="K130" i="1" s="1"/>
  <c r="L130" i="1" s="1"/>
  <c r="K134" i="1" a="1"/>
  <c r="K134" i="1" s="1"/>
  <c r="L134" i="1" s="1"/>
  <c r="K138" i="1" a="1"/>
  <c r="K138" i="1" s="1"/>
  <c r="L138" i="1" s="1"/>
  <c r="K143" i="1" a="1"/>
  <c r="K143" i="1" s="1"/>
  <c r="L143" i="1" s="1"/>
  <c r="K149" i="1" a="1"/>
  <c r="K149" i="1" s="1"/>
  <c r="L149" i="1" s="1"/>
  <c r="K150" i="1" a="1"/>
  <c r="K150" i="1" s="1"/>
  <c r="L150" i="1" s="1"/>
  <c r="K151" i="1" a="1"/>
  <c r="K151" i="1" s="1"/>
  <c r="L151" i="1" s="1"/>
  <c r="K154" i="1" a="1"/>
  <c r="K154" i="1" s="1"/>
  <c r="L154" i="1" s="1"/>
  <c r="K155" i="1" a="1"/>
  <c r="K155" i="1" s="1"/>
  <c r="L155" i="1" s="1"/>
  <c r="K165" i="1" a="1"/>
  <c r="K165" i="1" s="1"/>
  <c r="L165" i="1" s="1"/>
  <c r="K178" i="1" a="1"/>
  <c r="K178" i="1" s="1"/>
  <c r="L178" i="1" s="1"/>
  <c r="K179" i="1" a="1"/>
  <c r="K179" i="1" s="1"/>
  <c r="L179" i="1" s="1"/>
  <c r="K180" i="1" a="1"/>
  <c r="K180" i="1" s="1"/>
  <c r="L180" i="1" s="1"/>
  <c r="K211" i="1" a="1"/>
  <c r="K211" i="1" s="1"/>
  <c r="L211" i="1" s="1"/>
  <c r="K215" i="1" a="1"/>
  <c r="K215" i="1" s="1"/>
  <c r="L215" i="1" s="1"/>
  <c r="K218" i="1" a="1"/>
  <c r="K218" i="1" s="1"/>
  <c r="L218" i="1" s="1"/>
  <c r="K4" i="1" a="1"/>
  <c r="K4" i="1" s="1"/>
  <c r="L4" i="1" s="1"/>
  <c r="K9" i="1" a="1"/>
  <c r="K9" i="1" s="1"/>
  <c r="L9" i="1" s="1"/>
  <c r="K11" i="1" a="1"/>
  <c r="K11" i="1" s="1"/>
  <c r="L11" i="1" s="1"/>
  <c r="K14" i="1" a="1"/>
  <c r="K14" i="1" s="1"/>
  <c r="L14" i="1" s="1"/>
  <c r="K17" i="1" a="1"/>
  <c r="K17" i="1" s="1"/>
  <c r="L17" i="1" s="1"/>
  <c r="P43" i="3"/>
  <c r="K3" i="1" a="1"/>
  <c r="K3" i="1" s="1"/>
  <c r="L3" i="1" s="1"/>
</calcChain>
</file>

<file path=xl/sharedStrings.xml><?xml version="1.0" encoding="utf-8"?>
<sst xmlns="http://schemas.openxmlformats.org/spreadsheetml/2006/main" count="3304" uniqueCount="311">
  <si>
    <t>Núcleo de Apoio da Assistência Domiciliar</t>
  </si>
  <si>
    <t>Data de Entrada</t>
  </si>
  <si>
    <t>Nome do Paciente</t>
  </si>
  <si>
    <t>Matricula</t>
  </si>
  <si>
    <t>Regiao</t>
  </si>
  <si>
    <t>Quantidade de Visitas</t>
  </si>
  <si>
    <t>Data da Ultima Visita</t>
  </si>
  <si>
    <t>Tempo desde a ultima visita</t>
  </si>
  <si>
    <t>numCalssificacao</t>
  </si>
  <si>
    <t>Classificação</t>
  </si>
  <si>
    <t>Alaites Lima</t>
  </si>
  <si>
    <t>Niterói</t>
  </si>
  <si>
    <t>Alcemir Santos</t>
  </si>
  <si>
    <t>Nova Iguaçu</t>
  </si>
  <si>
    <t>Aldenira Carvalho</t>
  </si>
  <si>
    <t>Caxias</t>
  </si>
  <si>
    <t>Alessandro Vanber</t>
  </si>
  <si>
    <t>Zona Norte</t>
  </si>
  <si>
    <t>Alzira Lima</t>
  </si>
  <si>
    <t>Amelia  Natividade</t>
  </si>
  <si>
    <t>São João e Belf.Roxo</t>
  </si>
  <si>
    <t>Sul</t>
  </si>
  <si>
    <t>Andreson Reub</t>
  </si>
  <si>
    <t>Campo Grande</t>
  </si>
  <si>
    <t>Antonieta Soares</t>
  </si>
  <si>
    <t>Bento Luiz Mariano</t>
  </si>
  <si>
    <t>Celia Gonçalves</t>
  </si>
  <si>
    <t>Jacarepaguá</t>
  </si>
  <si>
    <t>Dulcineia Guedes</t>
  </si>
  <si>
    <t>Edna do Sacramento</t>
  </si>
  <si>
    <t>Elaine Barbara</t>
  </si>
  <si>
    <t>Elizabete Rangel Maia</t>
  </si>
  <si>
    <t>Elsea Monteiro</t>
  </si>
  <si>
    <t>Enedina Conceição</t>
  </si>
  <si>
    <t>Evanguelia Diamantaras</t>
  </si>
  <si>
    <t>Niteroi</t>
  </si>
  <si>
    <t>Fernando Jesus</t>
  </si>
  <si>
    <t>Genésio José</t>
  </si>
  <si>
    <t>Genesy Gouvea</t>
  </si>
  <si>
    <t>Geraldina Fernandes</t>
  </si>
  <si>
    <t>Geraldo Firmino</t>
  </si>
  <si>
    <t>Grasiela Pilar</t>
  </si>
  <si>
    <t>Heraclio Rojas</t>
  </si>
  <si>
    <t>Ideilda Moura</t>
  </si>
  <si>
    <t>Iolanda Charles</t>
  </si>
  <si>
    <t>Israel Alves</t>
  </si>
  <si>
    <t>Leopoldina</t>
  </si>
  <si>
    <t>Jacyra Mesquita</t>
  </si>
  <si>
    <t>Jairo Sousa</t>
  </si>
  <si>
    <t>Jandira de Araújo</t>
  </si>
  <si>
    <t>Jaqueline Alves</t>
  </si>
  <si>
    <t>Joaquim Bezerra Veras</t>
  </si>
  <si>
    <t>Joelma Oliveira</t>
  </si>
  <si>
    <t>Jonas Rombald</t>
  </si>
  <si>
    <t>José Carlos Ramos</t>
  </si>
  <si>
    <t>José Denivaldo</t>
  </si>
  <si>
    <t>José Laureano</t>
  </si>
  <si>
    <t>São Gonçalo</t>
  </si>
  <si>
    <t>José Orismar</t>
  </si>
  <si>
    <t>Joseli Almeida</t>
  </si>
  <si>
    <t>Joselita  Jesus</t>
  </si>
  <si>
    <t>Julia Matos</t>
  </si>
  <si>
    <t>Jussara Cristina</t>
  </si>
  <si>
    <t>Justino Ricci</t>
  </si>
  <si>
    <t>Lea Pereira</t>
  </si>
  <si>
    <t>Lair Moreira</t>
  </si>
  <si>
    <t>Laureci Gomes</t>
  </si>
  <si>
    <t>Lourival Pereira</t>
  </si>
  <si>
    <t>Lucilia Rocha</t>
  </si>
  <si>
    <t>Luiz Apolinário</t>
  </si>
  <si>
    <t>Marcos Antônio da Silva</t>
  </si>
  <si>
    <t>Margareth Tavares</t>
  </si>
  <si>
    <t>Maria da Gloria Justino</t>
  </si>
  <si>
    <t>Maria do Carmo Nunes da Costa</t>
  </si>
  <si>
    <t>Maria José Porto</t>
  </si>
  <si>
    <t>Maria Marta Gomes</t>
  </si>
  <si>
    <t>Marta da Silva Pinheiro</t>
  </si>
  <si>
    <t>Mateus Barbosa</t>
  </si>
  <si>
    <t>Micaias Placido</t>
  </si>
  <si>
    <t>Neuza da Silva</t>
  </si>
  <si>
    <t>Odete Schirmer</t>
  </si>
  <si>
    <t>Paulo José do Nascimento</t>
  </si>
  <si>
    <t>Roberto Olimpio da Silva</t>
  </si>
  <si>
    <t>Roberto Oliveira dos Santos</t>
  </si>
  <si>
    <t>Therezinha de  Jesus Pereira</t>
  </si>
  <si>
    <t>Valder Vermelho</t>
  </si>
  <si>
    <t>Valdir Ferreira Seabra</t>
  </si>
  <si>
    <t>Valeria Cristina de Oliveira</t>
  </si>
  <si>
    <t>Wilson da Silva Lima</t>
  </si>
  <si>
    <t>Sintomas</t>
  </si>
  <si>
    <t>Profissionais</t>
  </si>
  <si>
    <t>Equipe</t>
  </si>
  <si>
    <t>Dor</t>
  </si>
  <si>
    <t>Médico</t>
  </si>
  <si>
    <t>Bianca Sales</t>
  </si>
  <si>
    <t>Dispinéia</t>
  </si>
  <si>
    <t>Enferneiro</t>
  </si>
  <si>
    <t>Daiane</t>
  </si>
  <si>
    <t>Sangramento</t>
  </si>
  <si>
    <t>Danielle Probstner</t>
  </si>
  <si>
    <t>Náuseas</t>
  </si>
  <si>
    <t>Debora Matos</t>
  </si>
  <si>
    <t>Confusão mental</t>
  </si>
  <si>
    <t>Flavia Navi</t>
  </si>
  <si>
    <t>Leticia Enfermeira</t>
  </si>
  <si>
    <t>IntensidadeSintoma</t>
  </si>
  <si>
    <t>Leticia Medica</t>
  </si>
  <si>
    <t>Luisa</t>
  </si>
  <si>
    <t>Ausente</t>
  </si>
  <si>
    <t>Nathalia</t>
  </si>
  <si>
    <t>Leve</t>
  </si>
  <si>
    <t>Patricia Luna</t>
  </si>
  <si>
    <t>Moderado</t>
  </si>
  <si>
    <t>Regina</t>
  </si>
  <si>
    <t>Intenso</t>
  </si>
  <si>
    <t>Rita Campos</t>
  </si>
  <si>
    <t>Rogerio</t>
  </si>
  <si>
    <t>Vanessa Gomes</t>
  </si>
  <si>
    <t>Vinicius</t>
  </si>
  <si>
    <t>Welington</t>
  </si>
  <si>
    <t>Sintomas de alerta</t>
  </si>
  <si>
    <t>Data Visita</t>
  </si>
  <si>
    <t>Paciente</t>
  </si>
  <si>
    <t>Profissional</t>
  </si>
  <si>
    <t>Nome do Profissional</t>
  </si>
  <si>
    <t>numDor</t>
  </si>
  <si>
    <t>Falta de ar</t>
  </si>
  <si>
    <t>numFaltadeAr</t>
  </si>
  <si>
    <t>numNauseas</t>
  </si>
  <si>
    <t>numSangramento</t>
  </si>
  <si>
    <t>numConfusao</t>
  </si>
  <si>
    <t>somaSintomas</t>
  </si>
  <si>
    <t>Comentários</t>
  </si>
  <si>
    <t>Fernando Luiz Lessa</t>
  </si>
  <si>
    <t>Maria da Penha Monteiro</t>
  </si>
  <si>
    <t>Data do óbito</t>
  </si>
  <si>
    <t>Tempo de permanência na AD</t>
  </si>
  <si>
    <t>Andreia de Mello Ferreira</t>
  </si>
  <si>
    <t>Andrea Pereira Ferreira</t>
  </si>
  <si>
    <t>Antonio Martins</t>
  </si>
  <si>
    <t>Antonio Oscar da Silva</t>
  </si>
  <si>
    <t>Antonio Raimundo Farias</t>
  </si>
  <si>
    <t>Antônio Rodrigues de Almeida Dias</t>
  </si>
  <si>
    <t>Aparecida Pinto Mendonça</t>
  </si>
  <si>
    <t>Aristides Vieira de Mattos</t>
  </si>
  <si>
    <t>Aquilino Magalhães Barbosa</t>
  </si>
  <si>
    <t>Armando José Domingues</t>
  </si>
  <si>
    <t>Astrogildo Rangel da Silva</t>
  </si>
  <si>
    <t>Camila Trindade do Nascimento</t>
  </si>
  <si>
    <t>Carlos Alberto Duarte</t>
  </si>
  <si>
    <t>Cassimiro  Cavalcanti da Silva</t>
  </si>
  <si>
    <t>Celia Maria da Silva Verdini</t>
  </si>
  <si>
    <t>Claudio da Rocha Roquete</t>
  </si>
  <si>
    <t>Cristiane Listo Guarino</t>
  </si>
  <si>
    <t>Daniela Cruz de Jesus</t>
  </si>
  <si>
    <t>Denize Grijo</t>
  </si>
  <si>
    <t>Dirce dos Santos Barbosa</t>
  </si>
  <si>
    <t>Edgard Martins Junior</t>
  </si>
  <si>
    <t>Edina Araújo de Carvalho</t>
  </si>
  <si>
    <t>Elena Vieira Pereira</t>
  </si>
  <si>
    <t>Eli França da Cunha</t>
  </si>
  <si>
    <t>Eliane Castro da Silva</t>
  </si>
  <si>
    <t>Evaristo de Souza Laia</t>
  </si>
  <si>
    <t>Fernando de Magalhães Martins</t>
  </si>
  <si>
    <t>Francisca Maria de Sousa</t>
  </si>
  <si>
    <t>Ana Cristina dos Santos Passos</t>
  </si>
  <si>
    <t>Ana Cristina Seabra Rudge</t>
  </si>
  <si>
    <t>Geralda de Menezes</t>
  </si>
  <si>
    <t>Gilmar Muniz Pinto</t>
  </si>
  <si>
    <t>Givaldo Vitoria Ferreira</t>
  </si>
  <si>
    <t>Guilherme Cardozo Calixto</t>
  </si>
  <si>
    <t>Guilherme Mendonça de Menezes</t>
  </si>
  <si>
    <t>Álvaro da Costa Fraga</t>
  </si>
  <si>
    <t xml:space="preserve">Álvaro Luiz Pozes da Silva </t>
  </si>
  <si>
    <t>Aliomar Pereira Oliveira</t>
  </si>
  <si>
    <t>Anali Silveira Leone</t>
  </si>
  <si>
    <t>Ângela Maria Ferreira de Lima</t>
  </si>
  <si>
    <t>Anselmo Basilico da Silva</t>
  </si>
  <si>
    <t>Azurea  Oliveira Andrade</t>
  </si>
  <si>
    <t>Denise Bauso Gonçalves</t>
  </si>
  <si>
    <t>Haroldo de Andrade Silva</t>
  </si>
  <si>
    <t>Helena da Silva Cordeiro</t>
  </si>
  <si>
    <t>Ivana Novaes Tavares</t>
  </si>
  <si>
    <t>Irene Oliveira da Silva</t>
  </si>
  <si>
    <t>Ivete Paiva Cavote</t>
  </si>
  <si>
    <t>Izaltina Muniz Escobar</t>
  </si>
  <si>
    <t>Jader Francisco da Silva</t>
  </si>
  <si>
    <t>José da Silva Filho</t>
  </si>
  <si>
    <t>Jorge Silva da Costa</t>
  </si>
  <si>
    <t>José Manuel Silva Camara</t>
  </si>
  <si>
    <t>Josue de Carvalho Freitas</t>
  </si>
  <si>
    <t>Leonardo da Silva</t>
  </si>
  <si>
    <t>Lucia Maria Gago Vieira</t>
  </si>
  <si>
    <t>Luiz Carlos Baptista de Freitas</t>
  </si>
  <si>
    <t>Luiz Carlos da Silva Monteiro</t>
  </si>
  <si>
    <t>Luiz Carlos Ribeiro de Freitas</t>
  </si>
  <si>
    <t>Luzimar da Costa Reis</t>
  </si>
  <si>
    <t>Marcia de Lima Silva Frias Villar</t>
  </si>
  <si>
    <t>Manoel Candido Parreiros</t>
  </si>
  <si>
    <t>Maria Aparecida de Oliveiraq</t>
  </si>
  <si>
    <t>Maria Auxiliadora Sobreira</t>
  </si>
  <si>
    <t>Maria da Conceição Gomes de Souza</t>
  </si>
  <si>
    <t>Maria da Gloria Souza Aquino</t>
  </si>
  <si>
    <t>Maria da Paz Conceição Silva</t>
  </si>
  <si>
    <t>Maria da Dores Guimarães Rodrigues</t>
  </si>
  <si>
    <t>Maria de Lourdes Benedito</t>
  </si>
  <si>
    <t>Maria de Lurdes Maciel</t>
  </si>
  <si>
    <t>Maria Fernandes dos Santos</t>
  </si>
  <si>
    <t>Maria Francisca da Silva</t>
  </si>
  <si>
    <t>Maria Lucilene Rodrigues Silva</t>
  </si>
  <si>
    <t>Maria Miguel dos Santos</t>
  </si>
  <si>
    <t>Maria Simpliana da Silva</t>
  </si>
  <si>
    <t>Maria Vieira Alves de Carvalho</t>
  </si>
  <si>
    <t>Mariana Firmina da Silva</t>
  </si>
  <si>
    <t>Miriam Castilho da Silva</t>
  </si>
  <si>
    <t>Monica  Cavalcante de Abreu</t>
  </si>
  <si>
    <t>Natanael Ferreira de Lima</t>
  </si>
  <si>
    <t>Neuza Ramos do Nascimento</t>
  </si>
  <si>
    <t>Nilza Peres de Farias</t>
  </si>
  <si>
    <t>Ortencia Rodrigues de Souza</t>
  </si>
  <si>
    <t>Palmira Pereira dos Santos</t>
  </si>
  <si>
    <t>Patrícia Liz dos Santos Costa</t>
  </si>
  <si>
    <t>Paulo Romão de Almeida</t>
  </si>
  <si>
    <t>Pedro da Costa Rebelo</t>
  </si>
  <si>
    <t>Ramon Ignácio Vicente</t>
  </si>
  <si>
    <t>Raul Diaz Lamela</t>
  </si>
  <si>
    <t>Rita Maria Conceição Vitalino</t>
  </si>
  <si>
    <t>Rita Silvia Leitão Dias</t>
  </si>
  <si>
    <t>Rosemary do Nascimento Fagundes</t>
  </si>
  <si>
    <t>Rozely Caldas Damm</t>
  </si>
  <si>
    <t>Rozemar Pereira Machado</t>
  </si>
  <si>
    <t>Salvador Barreto Ramos</t>
  </si>
  <si>
    <t>Severina Candida da Conceição</t>
  </si>
  <si>
    <t>Sidney Felizardo da Silva</t>
  </si>
  <si>
    <t>Simone Lemos Porciúncula</t>
  </si>
  <si>
    <t>Sueli Mattos Cardoso</t>
  </si>
  <si>
    <t>Valdevina Gonçalves Ferreira</t>
  </si>
  <si>
    <t>Valdinete Magalhães de Souza</t>
  </si>
  <si>
    <t>Valeria da Fátima Jorge Sales e Souza</t>
  </si>
  <si>
    <t>Vanda Silva Fontes</t>
  </si>
  <si>
    <t>Vanice Maria de Jesus</t>
  </si>
  <si>
    <t>Vera Lucia de Oliveira</t>
  </si>
  <si>
    <t>Walter da Silveira Quadros</t>
  </si>
  <si>
    <t>Wannia da Conceição Coelho Rodriguez</t>
  </si>
  <si>
    <t>Wilson Pires de Brito</t>
  </si>
  <si>
    <t>Zely Pereira Basílio</t>
  </si>
  <si>
    <t>Zenilda Ribeiro Roze</t>
  </si>
  <si>
    <t>Zilda de Jesus Augusto</t>
  </si>
  <si>
    <t xml:space="preserve">Manuel da Silva </t>
  </si>
  <si>
    <t>Marco Antonio de Carvalho</t>
  </si>
  <si>
    <t>Maria da Penha da Silva Clemente</t>
  </si>
  <si>
    <t>Maria da Conceição Loella Lattuca</t>
  </si>
  <si>
    <t>Maria das Graças de Oliveira Petri</t>
  </si>
  <si>
    <t>Maria das Graças Freire da Paz</t>
  </si>
  <si>
    <t>Maria dos Anjos Pereira Branco</t>
  </si>
  <si>
    <t>Maria Elza de Lima</t>
  </si>
  <si>
    <t>Maria Graças de Souza da</t>
  </si>
  <si>
    <t>Maria das Graças Costa Mattza</t>
  </si>
  <si>
    <t>Maria Peres Faria</t>
  </si>
  <si>
    <t>Mario de Souza Oliveira</t>
  </si>
  <si>
    <t>Mariza de Jesus Santos</t>
  </si>
  <si>
    <t>Matilde Vieira Santiago Duarte</t>
  </si>
  <si>
    <t>Naide Chuff Gruschke da Silva</t>
  </si>
  <si>
    <t>Neuza Julião Carneiro</t>
  </si>
  <si>
    <t>Nilton Ricardo de Mattos de Lima</t>
  </si>
  <si>
    <t>Paulo Roberto Ferreira de Souza</t>
  </si>
  <si>
    <t>Reginalda  Alcinda Moura</t>
  </si>
  <si>
    <t>Robson dos Santos Peres</t>
  </si>
  <si>
    <t>Robson João Gregorio</t>
  </si>
  <si>
    <t>Thaissa da Silva Lopes</t>
  </si>
  <si>
    <t>Therezinha de Jesus Doria</t>
  </si>
  <si>
    <t>Ubiratan Duarte Lima</t>
  </si>
  <si>
    <t>Virgilia Braga da Silva</t>
  </si>
  <si>
    <t>Walderes  da Cruz Bruno</t>
  </si>
  <si>
    <t>Waldir José de Araujo</t>
  </si>
  <si>
    <t>Classificação Inicial</t>
  </si>
  <si>
    <t>Classificacao</t>
  </si>
  <si>
    <t xml:space="preserve">Verde </t>
  </si>
  <si>
    <t>Amarelo</t>
  </si>
  <si>
    <t>Vermelho</t>
  </si>
  <si>
    <t>Última classificação</t>
  </si>
  <si>
    <t>Joel Barbosa da Conceição</t>
  </si>
  <si>
    <t>Iva Sodre Marques</t>
  </si>
  <si>
    <t>Walter Brandão Neto</t>
  </si>
  <si>
    <t>Moises Rodrigues do Vale</t>
  </si>
  <si>
    <t>Aldir Luiz de Franca</t>
  </si>
  <si>
    <t>Gracinda de Sousa Moreira</t>
  </si>
  <si>
    <t>Andre Pereira da Silva</t>
  </si>
  <si>
    <t>PD PULMÃO/ USO DE O2 + OPIOIDE / INVASÃO DE MO?</t>
  </si>
  <si>
    <t>ERISIPELA EM MID +FEBRE +PROSTAÇÃO - INICIOU ATB</t>
  </si>
  <si>
    <t xml:space="preserve">Rozimar Moreira Machado </t>
  </si>
  <si>
    <t xml:space="preserve">Itaborai </t>
  </si>
  <si>
    <t xml:space="preserve">Alzira Pereira de Sousa </t>
  </si>
  <si>
    <t>Vila Isabel</t>
  </si>
  <si>
    <t>ENCAMINHADA AO SPA</t>
  </si>
  <si>
    <t>AP COM RONCOS</t>
  </si>
  <si>
    <t>Walter Bardasson</t>
  </si>
  <si>
    <t xml:space="preserve">Campo Grande </t>
  </si>
  <si>
    <t>José Orismar Vieira</t>
  </si>
  <si>
    <t>Enfermeiro</t>
  </si>
  <si>
    <t>André Pereira da Silva</t>
  </si>
  <si>
    <t>Maria José Porto de Sousa</t>
  </si>
  <si>
    <t>Lourival Pereira da Silva</t>
  </si>
  <si>
    <t>Wellington</t>
  </si>
  <si>
    <t>Moderada</t>
  </si>
  <si>
    <t>Ortência Rodrigues de Souza</t>
  </si>
  <si>
    <t>André Alves do Nascimento</t>
  </si>
  <si>
    <t>Rita de Cássia</t>
  </si>
  <si>
    <t>Elsea Monteiro de Souza</t>
  </si>
  <si>
    <t>Maria da Glória Souza Aquino</t>
  </si>
  <si>
    <t>Jorge Rogério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</si>
</sst>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;@"/>
  </numFmts>
  <fonts count="6" x14ac:knownFonts="1">
    <font>
      <sz val="12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164" fontId="0" fillId="0" borderId="0" xfId="0" applyNumberFormat="1"/>
    <xf numFmtId="1" fontId="0" fillId="0" borderId="0" xfId="0" applyNumberFormat="1"/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/>
    <xf numFmtId="165" fontId="0" fillId="0" borderId="0" xfId="0" applyNumberFormat="1"/>
    <xf numFmtId="1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/>
    <xf numFmtId="0" fontId="1" fillId="0" borderId="9" xfId="0" applyFont="1" applyBorder="1" applyAlignment="1"/>
    <xf numFmtId="0" fontId="1" fillId="0" borderId="0" xfId="0" applyFont="1" applyBorder="1" applyAlignment="1"/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65" fontId="0" fillId="0" borderId="5" xfId="0" applyNumberFormat="1" applyFont="1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11"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zoomScale="90" zoomScaleNormal="90" workbookViewId="0">
      <pane ySplit="2" topLeftCell="A3" activePane="bottomLeft" state="frozen"/>
      <selection pane="bottomLeft" activeCell="F222" sqref="F222"/>
    </sheetView>
  </sheetViews>
  <sheetFormatPr defaultRowHeight="15.75" x14ac:dyDescent="0.25"/>
  <cols>
    <col min="1" max="1" width="19" style="22" customWidth="1"/>
    <col min="2" max="2" width="18.5" style="22" bestFit="1" customWidth="1"/>
    <col min="3" max="3" width="32.5" style="1" customWidth="1"/>
    <col min="4" max="4" width="11.625" style="2"/>
    <col min="5" max="5" width="19" style="3"/>
    <col min="6" max="6" width="13.125" style="3" customWidth="1"/>
    <col min="7" max="7" width="9" hidden="1" customWidth="1"/>
    <col min="8" max="8" width="18" hidden="1" customWidth="1"/>
    <col min="9" max="9" width="13" customWidth="1"/>
    <col min="10" max="10" width="11.75"/>
    <col min="11" max="11" width="9" hidden="1" customWidth="1"/>
    <col min="12" max="12" width="11.75"/>
    <col min="13" max="13" width="11.75" style="26"/>
    <col min="14" max="1026" width="11.75"/>
  </cols>
  <sheetData>
    <row r="1" spans="1:13" ht="28.5" x14ac:dyDescent="0.45">
      <c r="A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3" ht="61.5" customHeight="1" x14ac:dyDescent="0.25">
      <c r="A2" s="28" t="s">
        <v>1</v>
      </c>
      <c r="B2" s="34" t="s">
        <v>135</v>
      </c>
      <c r="C2" s="19" t="s">
        <v>2</v>
      </c>
      <c r="D2" s="20" t="s">
        <v>3</v>
      </c>
      <c r="E2" s="21" t="s">
        <v>4</v>
      </c>
      <c r="F2" s="19" t="s">
        <v>275</v>
      </c>
      <c r="G2" s="19" t="s">
        <v>5</v>
      </c>
      <c r="H2" s="19" t="s">
        <v>6</v>
      </c>
      <c r="I2" s="19" t="s">
        <v>6</v>
      </c>
      <c r="J2" s="19" t="s">
        <v>7</v>
      </c>
      <c r="K2" s="19" t="s">
        <v>8</v>
      </c>
      <c r="L2" s="19" t="s">
        <v>280</v>
      </c>
      <c r="M2" s="35" t="s">
        <v>136</v>
      </c>
    </row>
    <row r="3" spans="1:13" x14ac:dyDescent="0.25">
      <c r="A3" s="22">
        <v>42010</v>
      </c>
      <c r="C3" s="4" t="s">
        <v>10</v>
      </c>
      <c r="D3" s="5">
        <v>1425812</v>
      </c>
      <c r="E3" s="4" t="s">
        <v>11</v>
      </c>
      <c r="F3" s="1"/>
      <c r="G3">
        <f t="array" ref="G3">COUNT(IF(PacienteVisita=C3,DataVisita))</f>
        <v>1</v>
      </c>
      <c r="H3" s="6">
        <f t="array" ref="H3">MAX(IF(PacienteVisita=C3,DataVisita))</f>
        <v>43566</v>
      </c>
      <c r="I3" s="6">
        <f t="shared" ref="I3:I34" si="0">IF(H3=0,"",H3)</f>
        <v>43566</v>
      </c>
      <c r="J3" s="7">
        <f t="shared" ref="J3:J34" ca="1" si="1">IF(I3="","",NOW()-I3)</f>
        <v>21.438500115742499</v>
      </c>
      <c r="K3">
        <f t="array" ref="K3">MAX(IF(PacienteVisita=C3,SomaSintomaVisita))</f>
        <v>5</v>
      </c>
      <c r="L3" t="str">
        <f t="shared" ref="L3:L34" si="2">IF(K3=5,"verde",IF(AND(K3&gt;10,K3&lt;100),"amarelo",IF(K3&gt;=100,"vermelho","")))</f>
        <v>verde</v>
      </c>
      <c r="M3" s="26">
        <f t="shared" ref="M3:M66" ca="1" si="3">IF(AND(B3&gt;0,A3&gt;0),B3-A3,IF(AND(B3=0,A3&gt;0),TODAY()-A3,""))</f>
        <v>1577</v>
      </c>
    </row>
    <row r="4" spans="1:13" x14ac:dyDescent="0.25">
      <c r="A4" s="22">
        <v>43515</v>
      </c>
      <c r="B4" s="22">
        <v>43525</v>
      </c>
      <c r="C4" s="4" t="s">
        <v>12</v>
      </c>
      <c r="D4" s="5">
        <v>5164658</v>
      </c>
      <c r="E4" s="4" t="s">
        <v>13</v>
      </c>
      <c r="F4" s="1"/>
      <c r="G4">
        <f t="array" ref="G4">COUNT(IF(PacienteVisita=C4,DataVisita))</f>
        <v>0</v>
      </c>
      <c r="H4" s="6">
        <f t="array" ref="H4">MAX(IF(PacienteVisita=C4,DataVisita))</f>
        <v>0</v>
      </c>
      <c r="I4" s="6" t="str">
        <f t="shared" si="0"/>
        <v/>
      </c>
      <c r="J4" s="7" t="str">
        <f t="shared" ca="1" si="1"/>
        <v/>
      </c>
      <c r="K4">
        <f t="array" ref="K4">MAX(IF(PacienteVisita=C4,SomaSintomaVisita))</f>
        <v>0</v>
      </c>
      <c r="L4" t="str">
        <f t="shared" si="2"/>
        <v/>
      </c>
      <c r="M4" s="26">
        <f t="shared" ca="1" si="3"/>
        <v>10</v>
      </c>
    </row>
    <row r="5" spans="1:13" x14ac:dyDescent="0.25">
      <c r="A5" s="22">
        <v>43504</v>
      </c>
      <c r="B5" s="22">
        <v>43557</v>
      </c>
      <c r="C5" s="4" t="s">
        <v>14</v>
      </c>
      <c r="D5" s="5">
        <v>5178829</v>
      </c>
      <c r="E5" s="4" t="s">
        <v>13</v>
      </c>
      <c r="F5" s="1"/>
      <c r="G5">
        <f t="array" ref="G5">COUNT(IF(PacienteVisita=C5,DataVisita))</f>
        <v>0</v>
      </c>
      <c r="H5" s="6">
        <f t="array" ref="H5">MAX(IF(PacienteVisita=C5,DataVisita))</f>
        <v>0</v>
      </c>
      <c r="I5" s="6" t="str">
        <f t="shared" si="0"/>
        <v/>
      </c>
      <c r="J5" s="7" t="str">
        <f t="shared" ca="1" si="1"/>
        <v/>
      </c>
      <c r="K5">
        <f t="array" ref="K5">MAX(IF(PacienteVisita=C5,SomaSintomaVisita))</f>
        <v>0</v>
      </c>
      <c r="L5" t="str">
        <f t="shared" si="2"/>
        <v/>
      </c>
      <c r="M5" s="26">
        <f t="shared" ca="1" si="3"/>
        <v>53</v>
      </c>
    </row>
    <row r="6" spans="1:13" x14ac:dyDescent="0.25">
      <c r="A6" s="22">
        <v>43510</v>
      </c>
      <c r="B6" s="22">
        <v>43566</v>
      </c>
      <c r="C6" s="17" t="s">
        <v>285</v>
      </c>
      <c r="D6" s="18">
        <v>5164611</v>
      </c>
      <c r="E6" s="17" t="s">
        <v>15</v>
      </c>
      <c r="I6" s="6" t="str">
        <f t="shared" si="0"/>
        <v/>
      </c>
      <c r="J6" s="7" t="str">
        <f t="shared" ca="1" si="1"/>
        <v/>
      </c>
      <c r="L6" t="str">
        <f t="shared" si="2"/>
        <v/>
      </c>
      <c r="M6" s="26">
        <f t="shared" ca="1" si="3"/>
        <v>56</v>
      </c>
    </row>
    <row r="7" spans="1:13" x14ac:dyDescent="0.25">
      <c r="A7" s="22">
        <v>43515</v>
      </c>
      <c r="B7" s="22">
        <v>43543</v>
      </c>
      <c r="C7" s="4" t="s">
        <v>16</v>
      </c>
      <c r="D7" s="5">
        <v>5171707</v>
      </c>
      <c r="E7" s="4" t="s">
        <v>13</v>
      </c>
      <c r="F7" s="1"/>
      <c r="G7">
        <f t="array" ref="G7">COUNT(IF(PacienteVisita=C7,DataVisita))</f>
        <v>0</v>
      </c>
      <c r="H7" s="6">
        <f t="array" ref="H7">MAX(IF(PacienteVisita=C7,DataVisita))</f>
        <v>0</v>
      </c>
      <c r="I7" s="6" t="str">
        <f t="shared" si="0"/>
        <v/>
      </c>
      <c r="J7" s="7" t="str">
        <f t="shared" ca="1" si="1"/>
        <v/>
      </c>
      <c r="K7">
        <f t="array" ref="K7">MAX(IF(PacienteVisita=C7,SomaSintomaVisita))</f>
        <v>0</v>
      </c>
      <c r="L7" t="str">
        <f t="shared" si="2"/>
        <v/>
      </c>
      <c r="M7" s="26">
        <f t="shared" ca="1" si="3"/>
        <v>28</v>
      </c>
    </row>
    <row r="8" spans="1:13" x14ac:dyDescent="0.25">
      <c r="A8" s="22">
        <v>43244</v>
      </c>
      <c r="B8" s="22">
        <v>43548</v>
      </c>
      <c r="C8" s="1" t="s">
        <v>174</v>
      </c>
      <c r="D8" s="5">
        <v>5143255</v>
      </c>
      <c r="E8" s="4" t="s">
        <v>13</v>
      </c>
      <c r="F8" s="1"/>
      <c r="G8">
        <f t="array" ref="G8">COUNT(IF(PacienteVisita=C8,DataVisita))</f>
        <v>0</v>
      </c>
      <c r="H8" s="6">
        <f t="array" ref="H8">MAX(IF(PacienteVisita=C8,DataVisita))</f>
        <v>0</v>
      </c>
      <c r="I8" s="6" t="str">
        <f t="shared" si="0"/>
        <v/>
      </c>
      <c r="J8" s="7" t="str">
        <f t="shared" ca="1" si="1"/>
        <v/>
      </c>
      <c r="K8">
        <f t="array" ref="K8">MAX(IF(PacienteVisita=C8,SomaSintomaVisita))</f>
        <v>0</v>
      </c>
      <c r="L8" t="str">
        <f t="shared" si="2"/>
        <v/>
      </c>
      <c r="M8" s="26">
        <f t="shared" ca="1" si="3"/>
        <v>304</v>
      </c>
    </row>
    <row r="9" spans="1:13" x14ac:dyDescent="0.25">
      <c r="A9" s="22">
        <v>43481</v>
      </c>
      <c r="B9" s="22">
        <v>43538</v>
      </c>
      <c r="C9" s="1" t="s">
        <v>172</v>
      </c>
      <c r="D9" s="5">
        <v>1128907</v>
      </c>
      <c r="E9" s="4" t="s">
        <v>11</v>
      </c>
      <c r="F9" s="1"/>
      <c r="G9">
        <f t="array" ref="G9">COUNT(IF(PacienteVisita=C9,DataVisita))</f>
        <v>0</v>
      </c>
      <c r="H9" s="6">
        <f t="array" ref="H9">MAX(IF(PacienteVisita=C9,DataVisita))</f>
        <v>0</v>
      </c>
      <c r="I9" s="6" t="str">
        <f t="shared" si="0"/>
        <v/>
      </c>
      <c r="J9" s="7" t="str">
        <f t="shared" ca="1" si="1"/>
        <v/>
      </c>
      <c r="K9">
        <f t="array" ref="K9">MAX(IF(PacienteVisita=C9,SomaSintomaVisita))</f>
        <v>0</v>
      </c>
      <c r="L9" t="str">
        <f t="shared" si="2"/>
        <v/>
      </c>
      <c r="M9" s="26">
        <f t="shared" ca="1" si="3"/>
        <v>57</v>
      </c>
    </row>
    <row r="10" spans="1:13" x14ac:dyDescent="0.25">
      <c r="A10" s="22">
        <v>43453</v>
      </c>
      <c r="B10" s="22">
        <v>43526</v>
      </c>
      <c r="C10" s="1" t="s">
        <v>173</v>
      </c>
      <c r="D10" s="5">
        <v>5180397</v>
      </c>
      <c r="E10" s="4" t="s">
        <v>17</v>
      </c>
      <c r="F10" s="1"/>
      <c r="G10">
        <f t="array" ref="G10">COUNT(IF(PacienteVisita=C10,DataVisita))</f>
        <v>0</v>
      </c>
      <c r="H10" s="6">
        <f t="array" ref="H10">MAX(IF(PacienteVisita=C10,DataVisita))</f>
        <v>0</v>
      </c>
      <c r="I10" s="6" t="str">
        <f t="shared" si="0"/>
        <v/>
      </c>
      <c r="J10" s="7" t="str">
        <f t="shared" ca="1" si="1"/>
        <v/>
      </c>
      <c r="K10">
        <f t="array" ref="K10">MAX(IF(PacienteVisita=C10,SomaSintomaVisita))</f>
        <v>0</v>
      </c>
      <c r="L10" t="str">
        <f t="shared" si="2"/>
        <v/>
      </c>
      <c r="M10" s="26">
        <f t="shared" ca="1" si="3"/>
        <v>73</v>
      </c>
    </row>
    <row r="11" spans="1:13" x14ac:dyDescent="0.25">
      <c r="A11" s="22">
        <v>43410</v>
      </c>
      <c r="C11" s="4" t="s">
        <v>18</v>
      </c>
      <c r="D11" s="5">
        <v>5056726</v>
      </c>
      <c r="E11" s="4" t="s">
        <v>17</v>
      </c>
      <c r="F11" s="1"/>
      <c r="G11">
        <f t="array" ref="G11">COUNT(IF(PacienteVisita=C11,DataVisita))</f>
        <v>1</v>
      </c>
      <c r="H11" s="6">
        <f t="array" ref="H11">MAX(IF(PacienteVisita=C11,DataVisita))</f>
        <v>43559</v>
      </c>
      <c r="I11" s="6">
        <f t="shared" si="0"/>
        <v>43559</v>
      </c>
      <c r="J11" s="7">
        <f t="shared" ca="1" si="1"/>
        <v>28.438492245368252</v>
      </c>
      <c r="K11">
        <f t="array" ref="K11">MAX(IF(PacienteVisita=C11,SomaSintomaVisita))</f>
        <v>14</v>
      </c>
      <c r="L11" t="str">
        <f t="shared" si="2"/>
        <v>amarelo</v>
      </c>
      <c r="M11" s="26">
        <f t="shared" ca="1" si="3"/>
        <v>177</v>
      </c>
    </row>
    <row r="12" spans="1:13" x14ac:dyDescent="0.25">
      <c r="A12" s="22">
        <v>43395</v>
      </c>
      <c r="C12" s="4" t="s">
        <v>19</v>
      </c>
      <c r="D12" s="5">
        <v>5176181</v>
      </c>
      <c r="E12" s="4" t="s">
        <v>17</v>
      </c>
      <c r="F12" s="4"/>
      <c r="G12">
        <f t="array" ref="G12">COUNT(IF(PacienteVisita=C12,DataVisita))</f>
        <v>3</v>
      </c>
      <c r="H12" s="6">
        <f t="array" ref="H12">MAX(IF(PacienteVisita=C12,DataVisita))</f>
        <v>43570</v>
      </c>
      <c r="I12" s="6">
        <f t="shared" si="0"/>
        <v>43570</v>
      </c>
      <c r="J12" s="7">
        <f t="shared" ca="1" si="1"/>
        <v>17.438494097223156</v>
      </c>
      <c r="K12">
        <f t="array" ref="K12">MAX(IF(PacienteVisita=C12,SomaSintomaVisita))</f>
        <v>23</v>
      </c>
      <c r="L12" t="str">
        <f t="shared" si="2"/>
        <v>amarelo</v>
      </c>
      <c r="M12" s="26">
        <f t="shared" ca="1" si="3"/>
        <v>192</v>
      </c>
    </row>
    <row r="13" spans="1:13" x14ac:dyDescent="0.25">
      <c r="A13" s="22">
        <v>43467</v>
      </c>
      <c r="B13" s="22">
        <v>43529</v>
      </c>
      <c r="C13" s="4" t="s">
        <v>165</v>
      </c>
      <c r="D13" s="5">
        <v>5145322</v>
      </c>
      <c r="E13" s="4" t="s">
        <v>20</v>
      </c>
      <c r="F13" s="4"/>
      <c r="G13">
        <f t="array" ref="G13">COUNT(IF(PacienteVisita=C13,DataVisita))</f>
        <v>0</v>
      </c>
      <c r="H13" s="6">
        <f t="array" ref="H13">MAX(IF(PacienteVisita=C13,DataVisita))</f>
        <v>0</v>
      </c>
      <c r="I13" s="6" t="str">
        <f t="shared" si="0"/>
        <v/>
      </c>
      <c r="J13" s="7" t="str">
        <f t="shared" ca="1" si="1"/>
        <v/>
      </c>
      <c r="K13">
        <f t="array" ref="K13">MAX(IF(PacienteVisita=C13,SomaSintomaVisita))</f>
        <v>0</v>
      </c>
      <c r="L13" t="str">
        <f t="shared" si="2"/>
        <v/>
      </c>
      <c r="M13" s="26">
        <f t="shared" ca="1" si="3"/>
        <v>62</v>
      </c>
    </row>
    <row r="14" spans="1:13" x14ac:dyDescent="0.25">
      <c r="A14" s="22">
        <v>43517</v>
      </c>
      <c r="B14" s="22">
        <v>43551</v>
      </c>
      <c r="C14" s="30" t="s">
        <v>166</v>
      </c>
      <c r="D14" s="5">
        <v>5171181</v>
      </c>
      <c r="E14" s="4" t="s">
        <v>21</v>
      </c>
      <c r="F14" s="4"/>
      <c r="G14">
        <f t="array" ref="G14">COUNT(IF(PacienteVisita=C14,DataVisita))</f>
        <v>0</v>
      </c>
      <c r="H14" s="6">
        <f t="array" ref="H14">MAX(IF(PacienteVisita=C14,DataVisita))</f>
        <v>0</v>
      </c>
      <c r="I14" s="6" t="str">
        <f t="shared" si="0"/>
        <v/>
      </c>
      <c r="J14" s="7" t="str">
        <f t="shared" ca="1" si="1"/>
        <v/>
      </c>
      <c r="K14">
        <f t="array" ref="K14">MAX(IF(PacienteVisita=C14,SomaSintomaVisita))</f>
        <v>0</v>
      </c>
      <c r="L14" t="str">
        <f t="shared" si="2"/>
        <v/>
      </c>
      <c r="M14" s="26">
        <f t="shared" ca="1" si="3"/>
        <v>34</v>
      </c>
    </row>
    <row r="15" spans="1:13" x14ac:dyDescent="0.25">
      <c r="A15" s="22">
        <v>43518</v>
      </c>
      <c r="B15" s="22">
        <v>43552</v>
      </c>
      <c r="C15" s="30" t="s">
        <v>166</v>
      </c>
      <c r="D15" s="5">
        <v>5171182</v>
      </c>
      <c r="E15" s="4" t="s">
        <v>21</v>
      </c>
      <c r="F15" s="4"/>
      <c r="G15">
        <f t="array" ref="G15">COUNT(IF(PacienteVisita=C15,DataVisita))</f>
        <v>0</v>
      </c>
      <c r="H15" s="6">
        <f t="array" ref="H15">MAX(IF(PacienteVisita=C15,DataVisita))</f>
        <v>0</v>
      </c>
      <c r="I15" s="6" t="str">
        <f t="shared" si="0"/>
        <v/>
      </c>
      <c r="J15" s="7" t="str">
        <f t="shared" ca="1" si="1"/>
        <v/>
      </c>
      <c r="K15">
        <f t="array" ref="K15">MAX(IF(PacienteVisita=C15,SomaSintomaVisita))</f>
        <v>0</v>
      </c>
      <c r="L15" t="str">
        <f t="shared" si="2"/>
        <v/>
      </c>
      <c r="M15" s="26">
        <f t="shared" ca="1" si="3"/>
        <v>34</v>
      </c>
    </row>
    <row r="16" spans="1:13" x14ac:dyDescent="0.25">
      <c r="A16" s="22">
        <v>43495</v>
      </c>
      <c r="B16" s="22">
        <v>43519</v>
      </c>
      <c r="C16" s="1" t="s">
        <v>175</v>
      </c>
      <c r="D16" s="5">
        <v>5062395</v>
      </c>
      <c r="E16" s="4" t="s">
        <v>13</v>
      </c>
      <c r="F16" s="4"/>
      <c r="G16">
        <f t="array" ref="G16">COUNT(IF(PacienteVisita=C16,DataVisita))</f>
        <v>0</v>
      </c>
      <c r="H16" s="6">
        <f t="array" ref="H16">MAX(IF(PacienteVisita=C16,DataVisita))</f>
        <v>0</v>
      </c>
      <c r="I16" s="6" t="str">
        <f t="shared" si="0"/>
        <v/>
      </c>
      <c r="J16" s="7" t="str">
        <f t="shared" ca="1" si="1"/>
        <v/>
      </c>
      <c r="K16">
        <f t="array" ref="K16">MAX(IF(PacienteVisita=C16,SomaSintomaVisita))</f>
        <v>0</v>
      </c>
      <c r="L16" t="str">
        <f t="shared" si="2"/>
        <v/>
      </c>
      <c r="M16" s="26">
        <f t="shared" ca="1" si="3"/>
        <v>24</v>
      </c>
    </row>
    <row r="17" spans="1:13" x14ac:dyDescent="0.25">
      <c r="A17" s="22">
        <v>43496</v>
      </c>
      <c r="B17" s="22">
        <v>43520</v>
      </c>
      <c r="C17" s="1" t="s">
        <v>175</v>
      </c>
      <c r="D17" s="5">
        <v>5062396</v>
      </c>
      <c r="E17" s="4" t="s">
        <v>13</v>
      </c>
      <c r="F17" s="4"/>
      <c r="G17">
        <f t="array" ref="G17">COUNT(IF(PacienteVisita=C17,DataVisita))</f>
        <v>0</v>
      </c>
      <c r="H17" s="6">
        <f t="array" ref="H17">MAX(IF(PacienteVisita=C17,DataVisita))</f>
        <v>0</v>
      </c>
      <c r="I17" s="6" t="str">
        <f t="shared" si="0"/>
        <v/>
      </c>
      <c r="J17" s="7" t="str">
        <f t="shared" ca="1" si="1"/>
        <v/>
      </c>
      <c r="K17">
        <f t="array" ref="K17">MAX(IF(PacienteVisita=C17,SomaSintomaVisita))</f>
        <v>0</v>
      </c>
      <c r="L17" t="str">
        <f t="shared" si="2"/>
        <v/>
      </c>
      <c r="M17" s="26">
        <f t="shared" ca="1" si="3"/>
        <v>24</v>
      </c>
    </row>
    <row r="18" spans="1:13" x14ac:dyDescent="0.25">
      <c r="A18" s="22">
        <v>43559</v>
      </c>
      <c r="C18" s="17" t="s">
        <v>287</v>
      </c>
      <c r="D18" s="18">
        <v>5148802</v>
      </c>
      <c r="E18" s="17" t="s">
        <v>11</v>
      </c>
      <c r="F18" s="4"/>
      <c r="I18" s="6" t="str">
        <f t="shared" si="0"/>
        <v/>
      </c>
      <c r="J18" s="7" t="str">
        <f t="shared" ca="1" si="1"/>
        <v/>
      </c>
      <c r="L18" t="str">
        <f t="shared" si="2"/>
        <v/>
      </c>
      <c r="M18" s="26">
        <f t="shared" ca="1" si="3"/>
        <v>28</v>
      </c>
    </row>
    <row r="19" spans="1:13" x14ac:dyDescent="0.25">
      <c r="A19" s="22">
        <v>43285</v>
      </c>
      <c r="C19" s="17" t="s">
        <v>138</v>
      </c>
      <c r="D19" s="5">
        <v>5144726</v>
      </c>
      <c r="E19" s="4" t="s">
        <v>17</v>
      </c>
      <c r="F19" s="4"/>
      <c r="G19">
        <f t="array" ref="G19">COUNT(IF(PacienteVisita=C19,DataVisita))</f>
        <v>3</v>
      </c>
      <c r="H19" s="6">
        <f t="array" ref="H19">MAX(IF(PacienteVisita=C19,DataVisita))</f>
        <v>43566</v>
      </c>
      <c r="I19" s="6">
        <f t="shared" si="0"/>
        <v>43566</v>
      </c>
      <c r="J19" s="7">
        <f t="shared" ca="1" si="1"/>
        <v>21.438485532409686</v>
      </c>
      <c r="K19">
        <f t="array" ref="K19">MAX(IF(PacienteVisita=C19,SomaSintomaVisita))</f>
        <v>104</v>
      </c>
      <c r="L19" t="str">
        <f t="shared" si="2"/>
        <v>vermelho</v>
      </c>
      <c r="M19" s="26">
        <f t="shared" ca="1" si="3"/>
        <v>302</v>
      </c>
    </row>
    <row r="20" spans="1:13" x14ac:dyDescent="0.25">
      <c r="A20" s="22">
        <v>43553</v>
      </c>
      <c r="C20" s="17" t="s">
        <v>137</v>
      </c>
      <c r="D20" s="18">
        <v>5132233</v>
      </c>
      <c r="E20" s="17" t="s">
        <v>17</v>
      </c>
      <c r="F20" s="4"/>
      <c r="G20">
        <f t="array" ref="G20">COUNT(IF(PacienteVisita=C20,DataVisita))</f>
        <v>2</v>
      </c>
      <c r="H20" s="6">
        <f t="array" ref="H20">MAX(IF(PacienteVisita=C20,DataVisita))</f>
        <v>43571</v>
      </c>
      <c r="I20" s="6">
        <f t="shared" si="0"/>
        <v>43571</v>
      </c>
      <c r="J20" s="7">
        <f t="shared" ca="1" si="1"/>
        <v>16.438486111110251</v>
      </c>
      <c r="K20">
        <f t="array" ref="K20">MAX(IF(PacienteVisita=C20,SomaSintomaVisita))</f>
        <v>23</v>
      </c>
      <c r="L20" t="str">
        <f t="shared" si="2"/>
        <v>amarelo</v>
      </c>
      <c r="M20" s="26">
        <f t="shared" ca="1" si="3"/>
        <v>34</v>
      </c>
    </row>
    <row r="21" spans="1:13" x14ac:dyDescent="0.25">
      <c r="A21" s="22">
        <v>43410</v>
      </c>
      <c r="B21" s="22">
        <v>43565</v>
      </c>
      <c r="C21" s="4" t="s">
        <v>22</v>
      </c>
      <c r="D21" s="5">
        <v>5179335</v>
      </c>
      <c r="E21" s="1" t="s">
        <v>23</v>
      </c>
      <c r="F21" s="4"/>
      <c r="G21">
        <f t="array" ref="G21">COUNT(IF(PacienteVisita=C21,DataVisita))</f>
        <v>0</v>
      </c>
      <c r="H21" s="6">
        <f t="array" ref="H21">MAX(IF(PacienteVisita=C21,DataVisita))</f>
        <v>0</v>
      </c>
      <c r="I21" s="6" t="str">
        <f t="shared" si="0"/>
        <v/>
      </c>
      <c r="J21" s="7" t="str">
        <f t="shared" ca="1" si="1"/>
        <v/>
      </c>
      <c r="K21">
        <f t="array" ref="K21">MAX(IF(PacienteVisita=C21,SomaSintomaVisita))</f>
        <v>0</v>
      </c>
      <c r="L21" t="str">
        <f t="shared" si="2"/>
        <v/>
      </c>
      <c r="M21" s="26">
        <f t="shared" ca="1" si="3"/>
        <v>155</v>
      </c>
    </row>
    <row r="22" spans="1:13" x14ac:dyDescent="0.25">
      <c r="A22" s="22">
        <v>43508</v>
      </c>
      <c r="C22" s="1" t="s">
        <v>176</v>
      </c>
      <c r="D22" s="5">
        <v>5150266</v>
      </c>
      <c r="E22" s="1" t="s">
        <v>13</v>
      </c>
      <c r="F22" s="4"/>
      <c r="G22">
        <f t="shared" ref="G22:G53" si="4">COUNT(IF(PacienteVisita=C22,DataVisita))</f>
        <v>1</v>
      </c>
      <c r="H22" s="6">
        <f t="array" ref="H22">MAX(IF(PacienteVisita=C22,DataVisita))</f>
        <v>43566</v>
      </c>
      <c r="I22" s="6">
        <f t="shared" si="0"/>
        <v>43566</v>
      </c>
      <c r="J22" s="7">
        <f t="shared" ca="1" si="1"/>
        <v>21.438487268518656</v>
      </c>
      <c r="K22">
        <f t="array" ref="K22">MAX(IF(PacienteVisita=C22,SomaSintomaVisita))</f>
        <v>5</v>
      </c>
      <c r="L22" t="str">
        <f t="shared" si="2"/>
        <v>verde</v>
      </c>
      <c r="M22" s="26">
        <f t="shared" ca="1" si="3"/>
        <v>79</v>
      </c>
    </row>
    <row r="23" spans="1:13" x14ac:dyDescent="0.25">
      <c r="A23" s="22">
        <v>43550</v>
      </c>
      <c r="C23" s="1" t="s">
        <v>177</v>
      </c>
      <c r="D23" s="5">
        <v>5179839</v>
      </c>
      <c r="E23" s="1" t="s">
        <v>13</v>
      </c>
      <c r="F23" s="1"/>
      <c r="G23">
        <f t="shared" si="4"/>
        <v>1</v>
      </c>
      <c r="H23" s="6">
        <f t="array" ref="H23">MAX(IF(PacienteVisita=C23,DataVisita))</f>
        <v>43567</v>
      </c>
      <c r="I23" s="6">
        <f t="shared" si="0"/>
        <v>43567</v>
      </c>
      <c r="J23" s="7">
        <f t="shared" ca="1" si="1"/>
        <v>20.438462731479376</v>
      </c>
      <c r="K23">
        <f t="array" ref="K23">MAX(IF(PacienteVisita=C23,SomaSintomaVisita))</f>
        <v>113</v>
      </c>
      <c r="L23" t="str">
        <f t="shared" si="2"/>
        <v>vermelho</v>
      </c>
      <c r="M23" s="26">
        <f t="shared" ca="1" si="3"/>
        <v>37</v>
      </c>
    </row>
    <row r="24" spans="1:13" x14ac:dyDescent="0.25">
      <c r="A24" s="22">
        <v>43522</v>
      </c>
      <c r="B24" s="22">
        <v>43531</v>
      </c>
      <c r="C24" s="4" t="s">
        <v>24</v>
      </c>
      <c r="D24" s="5">
        <v>5167084</v>
      </c>
      <c r="E24" s="4" t="s">
        <v>11</v>
      </c>
      <c r="F24" s="4"/>
      <c r="G24">
        <f t="shared" si="4"/>
        <v>1</v>
      </c>
      <c r="H24" s="6">
        <f t="array" ref="H24">MAX(IF(PacienteVisita=C24,DataVisita))</f>
        <v>0</v>
      </c>
      <c r="I24" s="6" t="str">
        <f t="shared" si="0"/>
        <v/>
      </c>
      <c r="J24" s="7" t="str">
        <f t="shared" ca="1" si="1"/>
        <v/>
      </c>
      <c r="K24">
        <f t="array" ref="K24">MAX(IF(PacienteVisita=C24,SomaSintomaVisita))</f>
        <v>0</v>
      </c>
      <c r="L24" t="str">
        <f t="shared" si="2"/>
        <v/>
      </c>
      <c r="M24" s="26">
        <f t="shared" ca="1" si="3"/>
        <v>9</v>
      </c>
    </row>
    <row r="25" spans="1:13" x14ac:dyDescent="0.25">
      <c r="A25" s="22">
        <v>43563</v>
      </c>
      <c r="C25" s="17" t="s">
        <v>139</v>
      </c>
      <c r="D25" s="18">
        <v>5182638</v>
      </c>
      <c r="E25" s="17" t="s">
        <v>23</v>
      </c>
      <c r="F25" s="17"/>
      <c r="G25">
        <f t="shared" si="4"/>
        <v>1</v>
      </c>
      <c r="H25" s="6">
        <f t="array" ref="H25">MAX(IF(PacienteVisita=C25,DataVisita))</f>
        <v>43567</v>
      </c>
      <c r="I25" s="6">
        <f t="shared" si="0"/>
        <v>43567</v>
      </c>
      <c r="J25" s="7">
        <f t="shared" ca="1" si="1"/>
        <v>20.438462731479376</v>
      </c>
      <c r="K25">
        <f t="array" ref="K25">MAX(IF(PacienteVisita=C25,SomaSintomaVisita))</f>
        <v>14</v>
      </c>
      <c r="L25" t="str">
        <f t="shared" si="2"/>
        <v>amarelo</v>
      </c>
      <c r="M25" s="26">
        <f t="shared" ca="1" si="3"/>
        <v>24</v>
      </c>
    </row>
    <row r="26" spans="1:13" x14ac:dyDescent="0.25">
      <c r="A26" s="22">
        <v>43565</v>
      </c>
      <c r="C26" s="17" t="s">
        <v>140</v>
      </c>
      <c r="D26" s="2">
        <v>5185114</v>
      </c>
      <c r="E26" s="3" t="s">
        <v>13</v>
      </c>
      <c r="G26">
        <f t="shared" si="4"/>
        <v>1</v>
      </c>
      <c r="H26" s="6">
        <f t="array" ref="H26">MAX(IF(PacienteVisita=C26,DataVisita))</f>
        <v>43567</v>
      </c>
      <c r="I26" s="6">
        <f t="shared" si="0"/>
        <v>43567</v>
      </c>
      <c r="J26" s="7">
        <f t="shared" ca="1" si="1"/>
        <v>20.438462731479376</v>
      </c>
      <c r="K26">
        <f t="array" ref="K26">MAX(IF(PacienteVisita=C26,SomaSintomaVisita))</f>
        <v>5</v>
      </c>
      <c r="L26" t="str">
        <f t="shared" si="2"/>
        <v>verde</v>
      </c>
      <c r="M26" s="26">
        <f t="shared" ca="1" si="3"/>
        <v>22</v>
      </c>
    </row>
    <row r="27" spans="1:13" x14ac:dyDescent="0.25">
      <c r="A27" s="22">
        <v>43488</v>
      </c>
      <c r="C27" s="4" t="s">
        <v>141</v>
      </c>
      <c r="D27" s="5">
        <v>5158677</v>
      </c>
      <c r="E27" s="4" t="s">
        <v>13</v>
      </c>
      <c r="F27" s="4"/>
      <c r="G27">
        <f t="shared" si="4"/>
        <v>1</v>
      </c>
      <c r="H27" s="6">
        <f t="array" ref="H27">MAX(IF(PacienteVisita=C27,DataVisita))</f>
        <v>43558</v>
      </c>
      <c r="I27" s="6">
        <f t="shared" si="0"/>
        <v>43558</v>
      </c>
      <c r="J27" s="7">
        <f t="shared" ca="1" si="1"/>
        <v>29.438462731479376</v>
      </c>
      <c r="K27">
        <f t="array" ref="K27">MAX(IF(PacienteVisita=C27,SomaSintomaVisita))</f>
        <v>14</v>
      </c>
      <c r="L27" t="str">
        <f t="shared" si="2"/>
        <v>amarelo</v>
      </c>
      <c r="M27" s="26">
        <f t="shared" ca="1" si="3"/>
        <v>99</v>
      </c>
    </row>
    <row r="28" spans="1:13" x14ac:dyDescent="0.25">
      <c r="A28" s="22">
        <v>43531</v>
      </c>
      <c r="C28" s="4" t="s">
        <v>142</v>
      </c>
      <c r="D28" s="5">
        <v>5167319</v>
      </c>
      <c r="E28" s="4" t="s">
        <v>11</v>
      </c>
      <c r="F28" s="4"/>
      <c r="G28">
        <f t="shared" si="4"/>
        <v>1</v>
      </c>
      <c r="H28" s="6">
        <f t="array" ref="H28">MAX(IF(PacienteVisita=C28,DataVisita))</f>
        <v>43571</v>
      </c>
      <c r="I28" s="6">
        <f t="shared" si="0"/>
        <v>43571</v>
      </c>
      <c r="J28" s="7">
        <f t="shared" ca="1" si="1"/>
        <v>16.438462731479376</v>
      </c>
      <c r="K28">
        <f t="array" ref="K28">MAX(IF(PacienteVisita=C28,SomaSintomaVisita))</f>
        <v>1004</v>
      </c>
      <c r="L28" t="str">
        <f t="shared" si="2"/>
        <v>vermelho</v>
      </c>
      <c r="M28" s="26">
        <f t="shared" ca="1" si="3"/>
        <v>56</v>
      </c>
    </row>
    <row r="29" spans="1:13" x14ac:dyDescent="0.25">
      <c r="A29" s="22">
        <v>43536</v>
      </c>
      <c r="C29" s="23" t="s">
        <v>143</v>
      </c>
      <c r="D29" s="24">
        <v>5027467</v>
      </c>
      <c r="E29" s="23" t="s">
        <v>17</v>
      </c>
      <c r="F29" s="23"/>
      <c r="G29">
        <f t="shared" si="4"/>
        <v>1</v>
      </c>
      <c r="H29" s="6">
        <f t="array" ref="H29">MAX(IF(PacienteVisita=C29,DataVisita))</f>
        <v>43571</v>
      </c>
      <c r="I29" s="6">
        <f t="shared" si="0"/>
        <v>43571</v>
      </c>
      <c r="J29" s="7">
        <f t="shared" ca="1" si="1"/>
        <v>16.438462731479376</v>
      </c>
      <c r="K29">
        <f t="array" ref="K29">MAX(IF(PacienteVisita=C29,SomaSintomaVisita))</f>
        <v>14</v>
      </c>
      <c r="L29" t="str">
        <f t="shared" si="2"/>
        <v>amarelo</v>
      </c>
      <c r="M29" s="26">
        <f t="shared" ca="1" si="3"/>
        <v>51</v>
      </c>
    </row>
    <row r="30" spans="1:13" x14ac:dyDescent="0.25">
      <c r="A30" s="22">
        <v>43500</v>
      </c>
      <c r="B30" s="22">
        <v>43547</v>
      </c>
      <c r="C30" s="4" t="s">
        <v>145</v>
      </c>
      <c r="D30" s="5">
        <v>5033678</v>
      </c>
      <c r="E30" s="4" t="s">
        <v>13</v>
      </c>
      <c r="F30" s="4"/>
      <c r="G30">
        <f t="shared" si="4"/>
        <v>1</v>
      </c>
      <c r="H30" s="6">
        <f t="array" ref="H30">MAX(IF(PacienteVisita=C30,DataVisita))</f>
        <v>0</v>
      </c>
      <c r="I30" s="6" t="str">
        <f t="shared" si="0"/>
        <v/>
      </c>
      <c r="J30" s="7" t="str">
        <f t="shared" ca="1" si="1"/>
        <v/>
      </c>
      <c r="K30">
        <f t="array" ref="K30">MAX(IF(PacienteVisita=C30,SomaSintomaVisita))</f>
        <v>0</v>
      </c>
      <c r="L30" t="str">
        <f t="shared" si="2"/>
        <v/>
      </c>
      <c r="M30" s="26">
        <f t="shared" ca="1" si="3"/>
        <v>47</v>
      </c>
    </row>
    <row r="31" spans="1:13" x14ac:dyDescent="0.25">
      <c r="A31" s="22">
        <v>43413</v>
      </c>
      <c r="C31" s="4" t="s">
        <v>144</v>
      </c>
      <c r="D31" s="18">
        <v>5157586</v>
      </c>
      <c r="E31" s="17" t="s">
        <v>11</v>
      </c>
      <c r="F31" s="17"/>
      <c r="G31">
        <f t="shared" si="4"/>
        <v>1</v>
      </c>
      <c r="H31" s="6">
        <f t="array" ref="H31">MAX(IF(PacienteVisita=C31,DataVisita))</f>
        <v>43558</v>
      </c>
      <c r="I31" s="6">
        <f t="shared" si="0"/>
        <v>43558</v>
      </c>
      <c r="J31" s="7">
        <f t="shared" ca="1" si="1"/>
        <v>29.438462731479376</v>
      </c>
      <c r="K31">
        <f t="array" ref="K31">MAX(IF(PacienteVisita=C31,SomaSintomaVisita))</f>
        <v>5</v>
      </c>
      <c r="L31" t="str">
        <f t="shared" si="2"/>
        <v>verde</v>
      </c>
      <c r="M31" s="26">
        <f t="shared" ca="1" si="3"/>
        <v>174</v>
      </c>
    </row>
    <row r="32" spans="1:13" x14ac:dyDescent="0.25">
      <c r="A32" s="22">
        <v>43495</v>
      </c>
      <c r="C32" s="4" t="s">
        <v>146</v>
      </c>
      <c r="D32" s="5">
        <v>5179839</v>
      </c>
      <c r="E32" s="4" t="s">
        <v>21</v>
      </c>
      <c r="F32" s="4"/>
      <c r="G32">
        <f t="shared" si="4"/>
        <v>1</v>
      </c>
      <c r="H32" s="6">
        <f t="array" ref="H32">MAX(IF(PacienteVisita=C32,DataVisita))</f>
        <v>43571</v>
      </c>
      <c r="I32" s="6">
        <f t="shared" si="0"/>
        <v>43571</v>
      </c>
      <c r="J32" s="7">
        <f t="shared" ca="1" si="1"/>
        <v>16.438462731479376</v>
      </c>
      <c r="K32">
        <f t="array" ref="K32">MAX(IF(PacienteVisita=C32,SomaSintomaVisita))</f>
        <v>5</v>
      </c>
      <c r="L32" t="str">
        <f t="shared" si="2"/>
        <v>verde</v>
      </c>
      <c r="M32" s="26">
        <f t="shared" ca="1" si="3"/>
        <v>92</v>
      </c>
    </row>
    <row r="33" spans="1:13" x14ac:dyDescent="0.25">
      <c r="A33" s="22">
        <v>43410</v>
      </c>
      <c r="C33" s="4" t="s">
        <v>147</v>
      </c>
      <c r="D33" s="5">
        <v>1379580</v>
      </c>
      <c r="E33" s="4" t="s">
        <v>17</v>
      </c>
      <c r="F33" s="4"/>
      <c r="G33">
        <f t="shared" si="4"/>
        <v>1</v>
      </c>
      <c r="H33" s="6">
        <f t="array" ref="H33">MAX(IF(PacienteVisita=C33,DataVisita))</f>
        <v>0</v>
      </c>
      <c r="I33" s="6" t="str">
        <f t="shared" si="0"/>
        <v/>
      </c>
      <c r="J33" s="7" t="str">
        <f t="shared" ca="1" si="1"/>
        <v/>
      </c>
      <c r="K33">
        <f t="array" ref="K33">MAX(IF(PacienteVisita=C33,SomaSintomaVisita))</f>
        <v>0</v>
      </c>
      <c r="L33" t="str">
        <f t="shared" si="2"/>
        <v/>
      </c>
      <c r="M33" s="26">
        <f t="shared" ca="1" si="3"/>
        <v>177</v>
      </c>
    </row>
    <row r="34" spans="1:13" x14ac:dyDescent="0.25">
      <c r="A34" s="22">
        <v>42223</v>
      </c>
      <c r="C34" s="1" t="s">
        <v>178</v>
      </c>
      <c r="D34" s="5">
        <v>5133429</v>
      </c>
      <c r="E34" s="4" t="s">
        <v>17</v>
      </c>
      <c r="F34" s="4"/>
      <c r="G34">
        <f t="shared" si="4"/>
        <v>1</v>
      </c>
      <c r="H34" s="6">
        <f t="array" ref="H34">MAX(IF(PacienteVisita=C34,DataVisita))</f>
        <v>43570</v>
      </c>
      <c r="I34" s="6">
        <f t="shared" si="0"/>
        <v>43570</v>
      </c>
      <c r="J34" s="7">
        <f t="shared" ca="1" si="1"/>
        <v>17.438462731479376</v>
      </c>
      <c r="K34">
        <f t="array" ref="K34">MAX(IF(PacienteVisita=C34,SomaSintomaVisita))</f>
        <v>14</v>
      </c>
      <c r="L34" t="str">
        <f t="shared" si="2"/>
        <v>amarelo</v>
      </c>
      <c r="M34" s="26">
        <f t="shared" ca="1" si="3"/>
        <v>1364</v>
      </c>
    </row>
    <row r="35" spans="1:13" x14ac:dyDescent="0.25">
      <c r="A35" s="29">
        <v>43487</v>
      </c>
      <c r="C35" s="4" t="s">
        <v>25</v>
      </c>
      <c r="D35" s="8">
        <v>1429322</v>
      </c>
      <c r="E35" s="4" t="s">
        <v>11</v>
      </c>
      <c r="F35" s="4"/>
      <c r="G35">
        <f t="shared" si="4"/>
        <v>1</v>
      </c>
      <c r="H35" s="6">
        <f t="array" ref="H35">MAX(IF(PacienteVisita=C35,DataVisita))</f>
        <v>43563</v>
      </c>
      <c r="I35" s="6">
        <f t="shared" ref="I35:I66" si="5">IF(H35=0,"",H35)</f>
        <v>43563</v>
      </c>
      <c r="J35" s="7">
        <f t="shared" ref="J35:J66" ca="1" si="6">IF(I35="","",NOW()-I35)</f>
        <v>24.438462731479376</v>
      </c>
      <c r="K35">
        <f t="array" ref="K35">MAX(IF(PacienteVisita=C35,SomaSintomaVisita))</f>
        <v>5</v>
      </c>
      <c r="L35" t="str">
        <f t="shared" ref="L35:L66" si="7">IF(K35=5,"verde",IF(AND(K35&gt;10,K35&lt;100),"amarelo",IF(K35&gt;=100,"vermelho","")))</f>
        <v>verde</v>
      </c>
      <c r="M35" s="26">
        <f t="shared" ca="1" si="3"/>
        <v>100</v>
      </c>
    </row>
    <row r="36" spans="1:13" x14ac:dyDescent="0.25">
      <c r="A36" s="22">
        <v>43558</v>
      </c>
      <c r="C36" s="17" t="s">
        <v>148</v>
      </c>
      <c r="D36" s="5">
        <v>5180205</v>
      </c>
      <c r="E36" s="4" t="s">
        <v>23</v>
      </c>
      <c r="F36" s="4"/>
      <c r="G36">
        <f t="shared" si="4"/>
        <v>1</v>
      </c>
      <c r="H36" s="6">
        <f t="array" ref="H36">MAX(IF(PacienteVisita=C36,DataVisita))</f>
        <v>43571</v>
      </c>
      <c r="I36" s="6">
        <f t="shared" si="5"/>
        <v>43571</v>
      </c>
      <c r="J36" s="7">
        <f t="shared" ca="1" si="6"/>
        <v>16.438462731479376</v>
      </c>
      <c r="K36">
        <f t="array" ref="K36">MAX(IF(PacienteVisita=C36,SomaSintomaVisita))</f>
        <v>14</v>
      </c>
      <c r="L36" t="str">
        <f t="shared" si="7"/>
        <v>amarelo</v>
      </c>
      <c r="M36" s="26">
        <f t="shared" ca="1" si="3"/>
        <v>29</v>
      </c>
    </row>
    <row r="37" spans="1:13" x14ac:dyDescent="0.25">
      <c r="A37" s="29">
        <v>43248</v>
      </c>
      <c r="C37" s="4" t="s">
        <v>149</v>
      </c>
      <c r="D37" s="8">
        <v>5175096</v>
      </c>
      <c r="E37" s="17" t="s">
        <v>15</v>
      </c>
      <c r="F37" s="17"/>
      <c r="G37">
        <f t="shared" si="4"/>
        <v>1</v>
      </c>
      <c r="H37" s="6">
        <f t="array" ref="H37">MAX(IF(PacienteVisita=C37,DataVisita))</f>
        <v>43571</v>
      </c>
      <c r="I37" s="6">
        <f t="shared" si="5"/>
        <v>43571</v>
      </c>
      <c r="J37" s="7">
        <f t="shared" ca="1" si="6"/>
        <v>16.438462731479376</v>
      </c>
      <c r="K37">
        <f t="array" ref="K37">MAX(IF(PacienteVisita=C37,SomaSintomaVisita))</f>
        <v>14</v>
      </c>
      <c r="L37" t="str">
        <f t="shared" si="7"/>
        <v>amarelo</v>
      </c>
      <c r="M37" s="26">
        <f t="shared" ca="1" si="3"/>
        <v>339</v>
      </c>
    </row>
    <row r="38" spans="1:13" x14ac:dyDescent="0.25">
      <c r="A38" s="22">
        <v>43448</v>
      </c>
      <c r="C38" s="4" t="s">
        <v>150</v>
      </c>
      <c r="D38" s="5">
        <v>5176908</v>
      </c>
      <c r="E38" s="4" t="s">
        <v>17</v>
      </c>
      <c r="F38" s="4"/>
      <c r="G38">
        <f t="shared" si="4"/>
        <v>1</v>
      </c>
      <c r="H38" s="6">
        <f t="array" ref="H38">MAX(IF(PacienteVisita=C38,DataVisita))</f>
        <v>43571</v>
      </c>
      <c r="I38" s="6">
        <f t="shared" si="5"/>
        <v>43571</v>
      </c>
      <c r="J38" s="7">
        <f t="shared" ca="1" si="6"/>
        <v>16.438462731479376</v>
      </c>
      <c r="K38">
        <f t="array" ref="K38">MAX(IF(PacienteVisita=C38,SomaSintomaVisita))</f>
        <v>14</v>
      </c>
      <c r="L38" t="str">
        <f t="shared" si="7"/>
        <v>amarelo</v>
      </c>
      <c r="M38" s="26">
        <f t="shared" ca="1" si="3"/>
        <v>139</v>
      </c>
    </row>
    <row r="39" spans="1:13" x14ac:dyDescent="0.25">
      <c r="A39" s="22">
        <v>43557</v>
      </c>
      <c r="C39" s="4" t="s">
        <v>26</v>
      </c>
      <c r="D39" s="5">
        <v>5145357</v>
      </c>
      <c r="E39" s="4" t="s">
        <v>20</v>
      </c>
      <c r="F39" s="4"/>
      <c r="G39">
        <f t="shared" si="4"/>
        <v>1</v>
      </c>
      <c r="H39" s="6">
        <f t="array" ref="H39">MAX(IF(PacienteVisita=C39,DataVisita))</f>
        <v>43570</v>
      </c>
      <c r="I39" s="6">
        <f t="shared" si="5"/>
        <v>43570</v>
      </c>
      <c r="J39" s="7">
        <f t="shared" ca="1" si="6"/>
        <v>17.438462731479376</v>
      </c>
      <c r="K39">
        <f t="array" ref="K39">MAX(IF(PacienteVisita=C39,SomaSintomaVisita))</f>
        <v>1022</v>
      </c>
      <c r="L39" t="str">
        <f t="shared" si="7"/>
        <v>vermelho</v>
      </c>
      <c r="M39" s="26">
        <f t="shared" ca="1" si="3"/>
        <v>30</v>
      </c>
    </row>
    <row r="40" spans="1:13" x14ac:dyDescent="0.25">
      <c r="A40" s="22">
        <v>43564</v>
      </c>
      <c r="C40" s="17" t="s">
        <v>151</v>
      </c>
      <c r="D40" s="2">
        <v>5070384</v>
      </c>
      <c r="E40" s="3" t="s">
        <v>27</v>
      </c>
      <c r="G40">
        <f t="shared" si="4"/>
        <v>1</v>
      </c>
      <c r="H40" s="6">
        <f t="array" ref="H40">MAX(IF(PacienteVisita=C40,DataVisita))</f>
        <v>0</v>
      </c>
      <c r="I40" s="6" t="str">
        <f t="shared" si="5"/>
        <v/>
      </c>
      <c r="J40" s="7" t="str">
        <f t="shared" ca="1" si="6"/>
        <v/>
      </c>
      <c r="K40">
        <f t="array" ref="K40">MAX(IF(PacienteVisita=C40,SomaSintomaVisita))</f>
        <v>0</v>
      </c>
      <c r="L40" t="str">
        <f t="shared" si="7"/>
        <v/>
      </c>
      <c r="M40" s="26">
        <f t="shared" ca="1" si="3"/>
        <v>23</v>
      </c>
    </row>
    <row r="41" spans="1:13" x14ac:dyDescent="0.25">
      <c r="A41" s="22">
        <v>43518</v>
      </c>
      <c r="C41" s="4" t="s">
        <v>152</v>
      </c>
      <c r="D41" s="5">
        <v>2072401</v>
      </c>
      <c r="E41" s="4" t="s">
        <v>21</v>
      </c>
      <c r="F41" s="4"/>
      <c r="G41">
        <f t="shared" si="4"/>
        <v>1</v>
      </c>
      <c r="H41" s="6">
        <f t="array" ref="H41">MAX(IF(PacienteVisita=C41,DataVisita))</f>
        <v>43571</v>
      </c>
      <c r="I41" s="6">
        <f t="shared" si="5"/>
        <v>43571</v>
      </c>
      <c r="J41" s="7">
        <f t="shared" ca="1" si="6"/>
        <v>16.438462731479376</v>
      </c>
      <c r="K41">
        <f t="array" ref="K41">MAX(IF(PacienteVisita=C41,SomaSintomaVisita))</f>
        <v>104</v>
      </c>
      <c r="L41" t="str">
        <f t="shared" si="7"/>
        <v>vermelho</v>
      </c>
      <c r="M41" s="26">
        <f t="shared" ca="1" si="3"/>
        <v>69</v>
      </c>
    </row>
    <row r="42" spans="1:13" x14ac:dyDescent="0.25">
      <c r="A42" s="22">
        <v>43560</v>
      </c>
      <c r="C42" s="17" t="s">
        <v>153</v>
      </c>
      <c r="D42" s="2">
        <v>5169562</v>
      </c>
      <c r="E42" s="3" t="s">
        <v>13</v>
      </c>
      <c r="G42">
        <f t="shared" si="4"/>
        <v>1</v>
      </c>
      <c r="H42" s="6">
        <f t="array" ref="H42">MAX(IF(PacienteVisita=C42,DataVisita))</f>
        <v>0</v>
      </c>
      <c r="I42" s="6" t="str">
        <f t="shared" si="5"/>
        <v/>
      </c>
      <c r="J42" s="7" t="str">
        <f t="shared" ca="1" si="6"/>
        <v/>
      </c>
      <c r="K42">
        <f t="array" ref="K42">MAX(IF(PacienteVisita=C42,SomaSintomaVisita))</f>
        <v>0</v>
      </c>
      <c r="L42" t="str">
        <f t="shared" si="7"/>
        <v/>
      </c>
      <c r="M42" s="26">
        <f t="shared" ca="1" si="3"/>
        <v>27</v>
      </c>
    </row>
    <row r="43" spans="1:13" x14ac:dyDescent="0.25">
      <c r="A43" s="22">
        <v>43550</v>
      </c>
      <c r="C43" s="4" t="s">
        <v>154</v>
      </c>
      <c r="D43" s="5">
        <v>5169718</v>
      </c>
      <c r="E43" s="4" t="s">
        <v>13</v>
      </c>
      <c r="F43" s="4"/>
      <c r="G43">
        <f t="shared" si="4"/>
        <v>1</v>
      </c>
      <c r="H43" s="6">
        <f t="array" ref="H43">MAX(IF(PacienteVisita=C43,DataVisita))</f>
        <v>43558</v>
      </c>
      <c r="I43" s="6">
        <f t="shared" si="5"/>
        <v>43558</v>
      </c>
      <c r="J43" s="7">
        <f t="shared" ca="1" si="6"/>
        <v>29.438462731479376</v>
      </c>
      <c r="K43">
        <f t="array" ref="K43">MAX(IF(PacienteVisita=C43,SomaSintomaVisita))</f>
        <v>14</v>
      </c>
      <c r="L43" t="str">
        <f t="shared" si="7"/>
        <v>amarelo</v>
      </c>
      <c r="M43" s="26">
        <f t="shared" ca="1" si="3"/>
        <v>37</v>
      </c>
    </row>
    <row r="44" spans="1:13" x14ac:dyDescent="0.25">
      <c r="A44" s="22">
        <v>43280</v>
      </c>
      <c r="C44" s="1" t="s">
        <v>179</v>
      </c>
      <c r="D44" s="5">
        <v>5173448</v>
      </c>
      <c r="E44" s="4" t="s">
        <v>20</v>
      </c>
      <c r="F44" s="4"/>
      <c r="G44">
        <f t="shared" si="4"/>
        <v>1</v>
      </c>
      <c r="H44" s="6">
        <f t="array" ref="H44">MAX(IF(PacienteVisita=C44,DataVisita))</f>
        <v>43563</v>
      </c>
      <c r="I44" s="6">
        <f t="shared" si="5"/>
        <v>43563</v>
      </c>
      <c r="J44" s="7">
        <f t="shared" ca="1" si="6"/>
        <v>24.438462731479376</v>
      </c>
      <c r="K44">
        <f t="array" ref="K44">MAX(IF(PacienteVisita=C44,SomaSintomaVisita))</f>
        <v>5</v>
      </c>
      <c r="L44" t="str">
        <f t="shared" si="7"/>
        <v>verde</v>
      </c>
      <c r="M44" s="26">
        <f t="shared" ca="1" si="3"/>
        <v>307</v>
      </c>
    </row>
    <row r="45" spans="1:13" x14ac:dyDescent="0.25">
      <c r="A45" s="22">
        <v>43565</v>
      </c>
      <c r="C45" s="17" t="s">
        <v>155</v>
      </c>
      <c r="D45" s="2">
        <v>5105910</v>
      </c>
      <c r="E45" s="3" t="s">
        <v>27</v>
      </c>
      <c r="G45">
        <f t="shared" si="4"/>
        <v>1</v>
      </c>
      <c r="H45" s="6">
        <f t="array" ref="H45">MAX(IF(PacienteVisita=C45,DataVisita))</f>
        <v>43570</v>
      </c>
      <c r="I45" s="6">
        <f t="shared" si="5"/>
        <v>43570</v>
      </c>
      <c r="J45" s="7">
        <f t="shared" ca="1" si="6"/>
        <v>17.438462731479376</v>
      </c>
      <c r="K45">
        <f t="array" ref="K45">MAX(IF(PacienteVisita=C45,SomaSintomaVisita))</f>
        <v>14</v>
      </c>
      <c r="L45" t="str">
        <f t="shared" si="7"/>
        <v>amarelo</v>
      </c>
      <c r="M45" s="26">
        <f t="shared" ca="1" si="3"/>
        <v>22</v>
      </c>
    </row>
    <row r="46" spans="1:13" x14ac:dyDescent="0.25">
      <c r="A46" s="29">
        <v>43235</v>
      </c>
      <c r="C46" s="4" t="s">
        <v>156</v>
      </c>
      <c r="D46" s="8">
        <v>5173446</v>
      </c>
      <c r="E46" s="4" t="s">
        <v>17</v>
      </c>
      <c r="F46" s="4"/>
      <c r="G46">
        <f t="shared" si="4"/>
        <v>1</v>
      </c>
      <c r="H46" s="6">
        <f t="array" ref="H46">MAX(IF(PacienteVisita=C46,DataVisita))</f>
        <v>43567</v>
      </c>
      <c r="I46" s="6">
        <f t="shared" si="5"/>
        <v>43567</v>
      </c>
      <c r="J46" s="7">
        <f t="shared" ca="1" si="6"/>
        <v>20.438462731479376</v>
      </c>
      <c r="K46">
        <f t="array" ref="K46">MAX(IF(PacienteVisita=C46,SomaSintomaVisita))</f>
        <v>14</v>
      </c>
      <c r="L46" t="str">
        <f t="shared" si="7"/>
        <v>amarelo</v>
      </c>
      <c r="M46" s="26">
        <f t="shared" ca="1" si="3"/>
        <v>352</v>
      </c>
    </row>
    <row r="47" spans="1:13" x14ac:dyDescent="0.25">
      <c r="A47" s="29">
        <v>43538</v>
      </c>
      <c r="B47" s="22">
        <v>43552</v>
      </c>
      <c r="C47" s="4" t="s">
        <v>28</v>
      </c>
      <c r="D47" s="8">
        <v>5096097</v>
      </c>
      <c r="E47" s="4" t="s">
        <v>15</v>
      </c>
      <c r="F47" s="4"/>
      <c r="G47">
        <f t="shared" si="4"/>
        <v>1</v>
      </c>
      <c r="H47" s="6">
        <f t="array" ref="H47">MAX(IF(PacienteVisita=C47,DataVisita))</f>
        <v>0</v>
      </c>
      <c r="I47" s="6" t="str">
        <f t="shared" si="5"/>
        <v/>
      </c>
      <c r="J47" s="7" t="str">
        <f t="shared" ca="1" si="6"/>
        <v/>
      </c>
      <c r="K47">
        <f t="array" ref="K47">MAX(IF(PacienteVisita=C47,SomaSintomaVisita))</f>
        <v>0</v>
      </c>
      <c r="L47" t="str">
        <f t="shared" si="7"/>
        <v/>
      </c>
      <c r="M47" s="26">
        <f t="shared" ca="1" si="3"/>
        <v>14</v>
      </c>
    </row>
    <row r="48" spans="1:13" x14ac:dyDescent="0.25">
      <c r="A48" s="29">
        <v>43553</v>
      </c>
      <c r="C48" s="4" t="s">
        <v>157</v>
      </c>
      <c r="D48" s="8">
        <v>5134510</v>
      </c>
      <c r="E48" s="4" t="s">
        <v>23</v>
      </c>
      <c r="F48" s="4"/>
      <c r="G48">
        <f t="shared" si="4"/>
        <v>1</v>
      </c>
      <c r="H48" s="6">
        <f t="array" ref="H48">MAX(IF(PacienteVisita=C48,DataVisita))</f>
        <v>43570</v>
      </c>
      <c r="I48" s="6">
        <f t="shared" si="5"/>
        <v>43570</v>
      </c>
      <c r="J48" s="7">
        <f t="shared" ca="1" si="6"/>
        <v>17.438462731479376</v>
      </c>
      <c r="K48">
        <f t="array" ref="K48">MAX(IF(PacienteVisita=C48,SomaSintomaVisita))</f>
        <v>212</v>
      </c>
      <c r="L48" t="str">
        <f t="shared" si="7"/>
        <v>vermelho</v>
      </c>
      <c r="M48" s="26">
        <f t="shared" ca="1" si="3"/>
        <v>34</v>
      </c>
    </row>
    <row r="49" spans="1:13" x14ac:dyDescent="0.25">
      <c r="A49" s="22">
        <v>43508</v>
      </c>
      <c r="C49" s="4" t="s">
        <v>158</v>
      </c>
      <c r="D49" s="5">
        <v>5169399</v>
      </c>
      <c r="E49" s="4" t="s">
        <v>27</v>
      </c>
      <c r="F49" s="4"/>
      <c r="G49">
        <f t="shared" si="4"/>
        <v>1</v>
      </c>
      <c r="H49" s="6">
        <f t="array" ref="H49">MAX(IF(PacienteVisita=C49,DataVisita))</f>
        <v>43565</v>
      </c>
      <c r="I49" s="6">
        <f t="shared" si="5"/>
        <v>43565</v>
      </c>
      <c r="J49" s="7">
        <f t="shared" ca="1" si="6"/>
        <v>22.438462731479376</v>
      </c>
      <c r="K49">
        <f t="array" ref="K49">MAX(IF(PacienteVisita=C49,SomaSintomaVisita))</f>
        <v>5</v>
      </c>
      <c r="L49" t="str">
        <f t="shared" si="7"/>
        <v>verde</v>
      </c>
      <c r="M49" s="26">
        <f t="shared" ca="1" si="3"/>
        <v>79</v>
      </c>
    </row>
    <row r="50" spans="1:13" x14ac:dyDescent="0.25">
      <c r="A50" s="22">
        <v>43553</v>
      </c>
      <c r="C50" s="4" t="s">
        <v>29</v>
      </c>
      <c r="D50" s="27">
        <v>1409409</v>
      </c>
      <c r="E50" s="4" t="s">
        <v>23</v>
      </c>
      <c r="F50" s="4"/>
      <c r="G50">
        <f t="shared" si="4"/>
        <v>1</v>
      </c>
      <c r="H50" s="6">
        <f t="array" ref="H50">MAX(IF(PacienteVisita=C50,DataVisita))</f>
        <v>43567</v>
      </c>
      <c r="I50" s="6">
        <f t="shared" si="5"/>
        <v>43567</v>
      </c>
      <c r="J50" s="7">
        <f t="shared" ca="1" si="6"/>
        <v>20.438462731479376</v>
      </c>
      <c r="K50">
        <f t="array" ref="K50">MAX(IF(PacienteVisita=C50,SomaSintomaVisita))</f>
        <v>14</v>
      </c>
      <c r="L50" t="str">
        <f t="shared" si="7"/>
        <v>amarelo</v>
      </c>
      <c r="M50" s="26">
        <f t="shared" ca="1" si="3"/>
        <v>34</v>
      </c>
    </row>
    <row r="51" spans="1:13" x14ac:dyDescent="0.25">
      <c r="A51" s="22">
        <v>43493</v>
      </c>
      <c r="B51" s="22">
        <v>43563</v>
      </c>
      <c r="C51" s="4" t="s">
        <v>30</v>
      </c>
      <c r="D51" s="5">
        <v>5167604</v>
      </c>
      <c r="E51" s="4" t="s">
        <v>17</v>
      </c>
      <c r="F51" s="4"/>
      <c r="G51">
        <f t="shared" si="4"/>
        <v>1</v>
      </c>
      <c r="H51" s="6">
        <f t="array" ref="H51">MAX(IF(PacienteVisita=C51,DataVisita))</f>
        <v>43558</v>
      </c>
      <c r="I51" s="6">
        <f t="shared" si="5"/>
        <v>43558</v>
      </c>
      <c r="J51" s="7">
        <f t="shared" ca="1" si="6"/>
        <v>29.438462731479376</v>
      </c>
      <c r="K51">
        <f t="array" ref="K51">MAX(IF(PacienteVisita=C51,SomaSintomaVisita))</f>
        <v>113</v>
      </c>
      <c r="L51" t="str">
        <f t="shared" si="7"/>
        <v>vermelho</v>
      </c>
      <c r="M51" s="26">
        <f t="shared" ca="1" si="3"/>
        <v>70</v>
      </c>
    </row>
    <row r="52" spans="1:13" x14ac:dyDescent="0.25">
      <c r="A52" s="22">
        <v>43566</v>
      </c>
      <c r="C52" s="17" t="s">
        <v>159</v>
      </c>
      <c r="D52" s="2">
        <v>5183715</v>
      </c>
      <c r="E52" s="3" t="s">
        <v>11</v>
      </c>
      <c r="G52">
        <f t="shared" si="4"/>
        <v>1</v>
      </c>
      <c r="H52" s="6">
        <f t="array" ref="H52">MAX(IF(PacienteVisita=C52,DataVisita))</f>
        <v>0</v>
      </c>
      <c r="I52" s="6" t="str">
        <f t="shared" si="5"/>
        <v/>
      </c>
      <c r="J52" s="7" t="str">
        <f t="shared" ca="1" si="6"/>
        <v/>
      </c>
      <c r="K52">
        <f t="array" ref="K52">MAX(IF(PacienteVisita=C52,SomaSintomaVisita))</f>
        <v>0</v>
      </c>
      <c r="L52" t="str">
        <f t="shared" si="7"/>
        <v/>
      </c>
      <c r="M52" s="26">
        <f t="shared" ca="1" si="3"/>
        <v>21</v>
      </c>
    </row>
    <row r="53" spans="1:13" x14ac:dyDescent="0.25">
      <c r="A53" s="22">
        <v>43453</v>
      </c>
      <c r="C53" s="4" t="s">
        <v>160</v>
      </c>
      <c r="D53" s="5">
        <v>5176585</v>
      </c>
      <c r="E53" s="4" t="s">
        <v>20</v>
      </c>
      <c r="F53" s="4"/>
      <c r="G53">
        <f t="shared" si="4"/>
        <v>1</v>
      </c>
      <c r="H53" s="6">
        <f t="array" ref="H53">MAX(IF(PacienteVisita=C53,DataVisita))</f>
        <v>43567</v>
      </c>
      <c r="I53" s="6">
        <f t="shared" si="5"/>
        <v>43567</v>
      </c>
      <c r="J53" s="7">
        <f t="shared" ca="1" si="6"/>
        <v>20.438462731479376</v>
      </c>
      <c r="K53">
        <f t="array" ref="K53">MAX(IF(PacienteVisita=C53,SomaSintomaVisita))</f>
        <v>104</v>
      </c>
      <c r="L53" t="str">
        <f t="shared" si="7"/>
        <v>vermelho</v>
      </c>
      <c r="M53" s="26">
        <f t="shared" ca="1" si="3"/>
        <v>134</v>
      </c>
    </row>
    <row r="54" spans="1:13" x14ac:dyDescent="0.25">
      <c r="A54" s="22">
        <v>43501</v>
      </c>
      <c r="B54" s="22">
        <v>43531</v>
      </c>
      <c r="C54" s="4" t="s">
        <v>161</v>
      </c>
      <c r="D54" s="18">
        <v>5039165</v>
      </c>
      <c r="E54" s="17" t="s">
        <v>23</v>
      </c>
      <c r="F54" s="17"/>
      <c r="G54">
        <f t="shared" ref="G54:G70" si="8">COUNT(IF(PacienteVisita=C54,DataVisita))</f>
        <v>1</v>
      </c>
      <c r="H54" s="6">
        <f t="array" ref="H54">MAX(IF(PacienteVisita=C54,DataVisita))</f>
        <v>0</v>
      </c>
      <c r="I54" s="6" t="str">
        <f t="shared" si="5"/>
        <v/>
      </c>
      <c r="J54" s="7" t="str">
        <f t="shared" ca="1" si="6"/>
        <v/>
      </c>
      <c r="K54">
        <f t="array" ref="K54">MAX(IF(PacienteVisita=C54,SomaSintomaVisita))</f>
        <v>0</v>
      </c>
      <c r="L54" t="str">
        <f t="shared" si="7"/>
        <v/>
      </c>
      <c r="M54" s="26">
        <f t="shared" ca="1" si="3"/>
        <v>30</v>
      </c>
    </row>
    <row r="55" spans="1:13" x14ac:dyDescent="0.25">
      <c r="A55" s="29">
        <v>43431</v>
      </c>
      <c r="C55" s="4" t="s">
        <v>31</v>
      </c>
      <c r="D55" s="5">
        <v>5161455</v>
      </c>
      <c r="E55" s="4" t="s">
        <v>13</v>
      </c>
      <c r="F55" s="4"/>
      <c r="G55">
        <f t="shared" si="8"/>
        <v>1</v>
      </c>
      <c r="H55" s="6">
        <f t="array" ref="H55">MAX(IF(PacienteVisita=C55,DataVisita))</f>
        <v>43570</v>
      </c>
      <c r="I55" s="6">
        <f t="shared" si="5"/>
        <v>43570</v>
      </c>
      <c r="J55" s="7">
        <f t="shared" ca="1" si="6"/>
        <v>17.438462731479376</v>
      </c>
      <c r="K55">
        <f t="array" ref="K55">MAX(IF(PacienteVisita=C55,SomaSintomaVisita))</f>
        <v>5</v>
      </c>
      <c r="L55" t="str">
        <f t="shared" si="7"/>
        <v>verde</v>
      </c>
      <c r="M55" s="26">
        <f t="shared" ca="1" si="3"/>
        <v>156</v>
      </c>
    </row>
    <row r="56" spans="1:13" x14ac:dyDescent="0.25">
      <c r="A56" s="22">
        <v>43293</v>
      </c>
      <c r="C56" s="9" t="s">
        <v>32</v>
      </c>
      <c r="D56" s="5">
        <v>5164902</v>
      </c>
      <c r="E56" s="4" t="s">
        <v>15</v>
      </c>
      <c r="F56" s="4"/>
      <c r="G56">
        <f t="shared" si="8"/>
        <v>1</v>
      </c>
      <c r="H56" s="6">
        <f t="array" ref="H56">MAX(IF(PacienteVisita=C56,DataVisita))</f>
        <v>43566</v>
      </c>
      <c r="I56" s="6">
        <f t="shared" si="5"/>
        <v>43566</v>
      </c>
      <c r="J56" s="7">
        <f t="shared" ca="1" si="6"/>
        <v>21.438462731479376</v>
      </c>
      <c r="K56">
        <f t="array" ref="K56">MAX(IF(PacienteVisita=C56,SomaSintomaVisita))</f>
        <v>104</v>
      </c>
      <c r="L56" t="str">
        <f t="shared" si="7"/>
        <v>vermelho</v>
      </c>
      <c r="M56" s="26">
        <f t="shared" ca="1" si="3"/>
        <v>294</v>
      </c>
    </row>
    <row r="57" spans="1:13" x14ac:dyDescent="0.25">
      <c r="A57" s="22">
        <v>43313</v>
      </c>
      <c r="C57" s="4" t="s">
        <v>33</v>
      </c>
      <c r="D57" s="5">
        <v>5091235</v>
      </c>
      <c r="E57" s="4" t="s">
        <v>23</v>
      </c>
      <c r="F57" s="4"/>
      <c r="G57">
        <f t="shared" si="8"/>
        <v>1</v>
      </c>
      <c r="H57" s="6">
        <f t="array" ref="H57">MAX(IF(PacienteVisita=C57,DataVisita))</f>
        <v>43571</v>
      </c>
      <c r="I57" s="6">
        <f t="shared" si="5"/>
        <v>43571</v>
      </c>
      <c r="J57" s="7">
        <f t="shared" ca="1" si="6"/>
        <v>16.438462731479376</v>
      </c>
      <c r="K57">
        <f t="array" ref="K57">MAX(IF(PacienteVisita=C57,SomaSintomaVisita))</f>
        <v>23</v>
      </c>
      <c r="L57" t="str">
        <f t="shared" si="7"/>
        <v>amarelo</v>
      </c>
      <c r="M57" s="26">
        <f t="shared" ca="1" si="3"/>
        <v>274</v>
      </c>
    </row>
    <row r="58" spans="1:13" x14ac:dyDescent="0.25">
      <c r="A58" s="22">
        <v>42431</v>
      </c>
      <c r="B58" s="22">
        <v>43555</v>
      </c>
      <c r="C58" s="4" t="s">
        <v>34</v>
      </c>
      <c r="D58" s="18">
        <v>5087152</v>
      </c>
      <c r="E58" s="4" t="s">
        <v>21</v>
      </c>
      <c r="F58" s="4"/>
      <c r="G58">
        <f t="shared" si="8"/>
        <v>1</v>
      </c>
      <c r="H58" s="6">
        <f t="array" ref="H58">MAX(IF(PacienteVisita=C58,DataVisita))</f>
        <v>0</v>
      </c>
      <c r="I58" s="6" t="str">
        <f t="shared" si="5"/>
        <v/>
      </c>
      <c r="J58" s="7" t="str">
        <f t="shared" ca="1" si="6"/>
        <v/>
      </c>
      <c r="K58">
        <f t="array" ref="K58">MAX(IF(PacienteVisita=C58,SomaSintomaVisita))</f>
        <v>0</v>
      </c>
      <c r="L58" t="str">
        <f t="shared" si="7"/>
        <v/>
      </c>
      <c r="M58" s="26">
        <f t="shared" ca="1" si="3"/>
        <v>1124</v>
      </c>
    </row>
    <row r="59" spans="1:13" x14ac:dyDescent="0.25">
      <c r="A59" s="22">
        <v>42761</v>
      </c>
      <c r="C59" s="4" t="s">
        <v>162</v>
      </c>
      <c r="D59" s="5">
        <v>5129126</v>
      </c>
      <c r="E59" s="4" t="s">
        <v>20</v>
      </c>
      <c r="F59" s="4"/>
      <c r="G59">
        <f t="shared" si="8"/>
        <v>1</v>
      </c>
      <c r="H59" s="6">
        <f t="array" ref="H59">MAX(IF(PacienteVisita=C59,DataVisita))</f>
        <v>43563</v>
      </c>
      <c r="I59" s="6">
        <f t="shared" si="5"/>
        <v>43563</v>
      </c>
      <c r="J59" s="7">
        <f t="shared" ca="1" si="6"/>
        <v>24.438462731479376</v>
      </c>
      <c r="K59">
        <f t="array" ref="K59">MAX(IF(PacienteVisita=C59,SomaSintomaVisita))</f>
        <v>5</v>
      </c>
      <c r="L59" t="str">
        <f t="shared" si="7"/>
        <v>verde</v>
      </c>
      <c r="M59" s="26">
        <f t="shared" ca="1" si="3"/>
        <v>826</v>
      </c>
    </row>
    <row r="60" spans="1:13" x14ac:dyDescent="0.25">
      <c r="A60" s="22">
        <v>43550</v>
      </c>
      <c r="C60" s="4" t="s">
        <v>163</v>
      </c>
      <c r="D60" s="18">
        <v>5182996</v>
      </c>
      <c r="E60" s="17" t="s">
        <v>35</v>
      </c>
      <c r="F60" s="17"/>
      <c r="G60">
        <f t="shared" si="8"/>
        <v>1</v>
      </c>
      <c r="H60" s="6">
        <f t="array" ref="H60">MAX(IF(PacienteVisita=C60,DataVisita))</f>
        <v>43566</v>
      </c>
      <c r="I60" s="6">
        <f t="shared" si="5"/>
        <v>43566</v>
      </c>
      <c r="J60" s="7">
        <f t="shared" ca="1" si="6"/>
        <v>21.438462731479376</v>
      </c>
      <c r="K60">
        <f t="array" ref="K60">MAX(IF(PacienteVisita=C60,SomaSintomaVisita))</f>
        <v>14</v>
      </c>
      <c r="L60" t="str">
        <f t="shared" si="7"/>
        <v>amarelo</v>
      </c>
      <c r="M60" s="26">
        <f t="shared" ca="1" si="3"/>
        <v>37</v>
      </c>
    </row>
    <row r="61" spans="1:13" x14ac:dyDescent="0.25">
      <c r="A61" s="22">
        <v>43241</v>
      </c>
      <c r="B61" s="22">
        <v>43537</v>
      </c>
      <c r="C61" s="4" t="s">
        <v>36</v>
      </c>
      <c r="D61" s="5">
        <v>5165176</v>
      </c>
      <c r="E61" s="4" t="s">
        <v>23</v>
      </c>
      <c r="F61" s="4"/>
      <c r="G61">
        <f t="shared" si="8"/>
        <v>1</v>
      </c>
      <c r="H61" s="6">
        <f t="array" ref="H61">MAX(IF(PacienteVisita=C61,DataVisita))</f>
        <v>0</v>
      </c>
      <c r="I61" s="6" t="str">
        <f t="shared" si="5"/>
        <v/>
      </c>
      <c r="J61" s="7" t="str">
        <f t="shared" ca="1" si="6"/>
        <v/>
      </c>
      <c r="K61">
        <f t="array" ref="K61">MAX(IF(PacienteVisita=C61,SomaSintomaVisita))</f>
        <v>0</v>
      </c>
      <c r="L61" t="str">
        <f t="shared" si="7"/>
        <v/>
      </c>
      <c r="M61" s="26">
        <f t="shared" ca="1" si="3"/>
        <v>296</v>
      </c>
    </row>
    <row r="62" spans="1:13" x14ac:dyDescent="0.25">
      <c r="A62" s="22">
        <v>43538</v>
      </c>
      <c r="C62" s="17" t="s">
        <v>133</v>
      </c>
      <c r="D62" s="5">
        <v>5183376</v>
      </c>
      <c r="E62" s="4" t="s">
        <v>11</v>
      </c>
      <c r="F62" s="4"/>
      <c r="G62">
        <f t="shared" si="8"/>
        <v>1</v>
      </c>
      <c r="H62" s="6">
        <f t="array" ref="H62">MAX(IF(PacienteVisita=C62,DataVisita))</f>
        <v>43560</v>
      </c>
      <c r="I62" s="6">
        <f t="shared" si="5"/>
        <v>43560</v>
      </c>
      <c r="J62" s="7">
        <f t="shared" ca="1" si="6"/>
        <v>27.438462731479376</v>
      </c>
      <c r="K62">
        <f t="array" ref="K62">MAX(IF(PacienteVisita=C62,SomaSintomaVisita))</f>
        <v>5</v>
      </c>
      <c r="L62" t="str">
        <f t="shared" si="7"/>
        <v>verde</v>
      </c>
      <c r="M62" s="26">
        <f t="shared" ca="1" si="3"/>
        <v>49</v>
      </c>
    </row>
    <row r="63" spans="1:13" x14ac:dyDescent="0.25">
      <c r="A63" s="22">
        <v>43566</v>
      </c>
      <c r="C63" s="17" t="s">
        <v>164</v>
      </c>
      <c r="D63" s="2">
        <v>5162519</v>
      </c>
      <c r="E63" s="3" t="s">
        <v>21</v>
      </c>
      <c r="G63">
        <f t="shared" si="8"/>
        <v>1</v>
      </c>
      <c r="H63" s="6">
        <f t="array" ref="H63">MAX(IF(PacienteVisita=C63,DataVisita))</f>
        <v>43571</v>
      </c>
      <c r="I63" s="6">
        <f t="shared" si="5"/>
        <v>43571</v>
      </c>
      <c r="J63" s="7">
        <f t="shared" ca="1" si="6"/>
        <v>16.438462731479376</v>
      </c>
      <c r="K63">
        <f t="array" ref="K63">MAX(IF(PacienteVisita=C63,SomaSintomaVisita))</f>
        <v>14</v>
      </c>
      <c r="L63" t="str">
        <f t="shared" si="7"/>
        <v>amarelo</v>
      </c>
      <c r="M63" s="26">
        <f t="shared" ca="1" si="3"/>
        <v>21</v>
      </c>
    </row>
    <row r="64" spans="1:13" x14ac:dyDescent="0.25">
      <c r="A64" s="22">
        <v>43180</v>
      </c>
      <c r="C64" s="4" t="s">
        <v>37</v>
      </c>
      <c r="D64" s="5">
        <v>1360199</v>
      </c>
      <c r="E64" s="4" t="s">
        <v>23</v>
      </c>
      <c r="F64" s="4"/>
      <c r="G64">
        <f t="shared" si="8"/>
        <v>1</v>
      </c>
      <c r="H64" s="6">
        <f t="array" ref="H64">MAX(IF(PacienteVisita=C64,DataVisita))</f>
        <v>43567</v>
      </c>
      <c r="I64" s="6">
        <f t="shared" si="5"/>
        <v>43567</v>
      </c>
      <c r="J64" s="7">
        <f t="shared" ca="1" si="6"/>
        <v>20.438462731479376</v>
      </c>
      <c r="K64">
        <f t="array" ref="K64">MAX(IF(PacienteVisita=C64,SomaSintomaVisita))</f>
        <v>32</v>
      </c>
      <c r="L64" t="str">
        <f t="shared" si="7"/>
        <v>amarelo</v>
      </c>
      <c r="M64" s="26">
        <f t="shared" ca="1" si="3"/>
        <v>407</v>
      </c>
    </row>
    <row r="65" spans="1:13" x14ac:dyDescent="0.25">
      <c r="A65" s="22">
        <v>43522</v>
      </c>
      <c r="C65" s="4" t="s">
        <v>38</v>
      </c>
      <c r="D65" s="5">
        <v>5174204</v>
      </c>
      <c r="E65" s="4" t="s">
        <v>13</v>
      </c>
      <c r="F65" s="4"/>
      <c r="G65">
        <f t="shared" si="8"/>
        <v>1</v>
      </c>
      <c r="H65" s="6">
        <f t="array" ref="H65">MAX(IF(PacienteVisita=C65,DataVisita))</f>
        <v>43566</v>
      </c>
      <c r="I65" s="6">
        <f t="shared" si="5"/>
        <v>43566</v>
      </c>
      <c r="J65" s="7">
        <f t="shared" ca="1" si="6"/>
        <v>21.438462731479376</v>
      </c>
      <c r="K65">
        <f t="array" ref="K65">MAX(IF(PacienteVisita=C65,SomaSintomaVisita))</f>
        <v>104</v>
      </c>
      <c r="L65" t="str">
        <f t="shared" si="7"/>
        <v>vermelho</v>
      </c>
      <c r="M65" s="26">
        <f t="shared" ca="1" si="3"/>
        <v>65</v>
      </c>
    </row>
    <row r="66" spans="1:13" x14ac:dyDescent="0.25">
      <c r="A66" s="29">
        <v>43416</v>
      </c>
      <c r="C66" s="4" t="s">
        <v>167</v>
      </c>
      <c r="D66" s="8">
        <v>5165160</v>
      </c>
      <c r="E66" s="4" t="s">
        <v>13</v>
      </c>
      <c r="F66" s="4"/>
      <c r="G66">
        <f t="shared" si="8"/>
        <v>1</v>
      </c>
      <c r="H66" s="6">
        <f t="array" ref="H66">MAX(IF(PacienteVisita=C66,DataVisita))</f>
        <v>43559</v>
      </c>
      <c r="I66" s="6">
        <f t="shared" si="5"/>
        <v>43559</v>
      </c>
      <c r="J66" s="7">
        <f t="shared" ca="1" si="6"/>
        <v>28.438462731479376</v>
      </c>
      <c r="K66">
        <f t="array" ref="K66">MAX(IF(PacienteVisita=C66,SomaSintomaVisita))</f>
        <v>14</v>
      </c>
      <c r="L66" t="str">
        <f t="shared" si="7"/>
        <v>amarelo</v>
      </c>
      <c r="M66" s="26">
        <f t="shared" ca="1" si="3"/>
        <v>171</v>
      </c>
    </row>
    <row r="67" spans="1:13" x14ac:dyDescent="0.25">
      <c r="A67" s="29">
        <v>43523</v>
      </c>
      <c r="C67" s="9" t="s">
        <v>39</v>
      </c>
      <c r="D67" s="10">
        <v>5174825</v>
      </c>
      <c r="E67" s="4" t="s">
        <v>15</v>
      </c>
      <c r="F67" s="4"/>
      <c r="G67">
        <f t="shared" si="8"/>
        <v>1</v>
      </c>
      <c r="H67" s="6">
        <f t="array" ref="H67">MAX(IF(PacienteVisita=C67,DataVisita))</f>
        <v>43567</v>
      </c>
      <c r="I67" s="6">
        <f t="shared" ref="I67:I91" si="9">IF(H67=0,"",H67)</f>
        <v>43567</v>
      </c>
      <c r="J67" s="7">
        <f t="shared" ref="J67:J91" ca="1" si="10">IF(I67="","",NOW()-I67)</f>
        <v>20.438462731479376</v>
      </c>
      <c r="K67">
        <f t="array" ref="K67">MAX(IF(PacienteVisita=C67,SomaSintomaVisita))</f>
        <v>113</v>
      </c>
      <c r="L67" t="str">
        <f t="shared" ref="L67:L91" si="11">IF(K67=5,"verde",IF(AND(K67&gt;10,K67&lt;100),"amarelo",IF(K67&gt;=100,"vermelho","")))</f>
        <v>vermelho</v>
      </c>
      <c r="M67" s="26">
        <f t="shared" ref="M67:M130" ca="1" si="12">IF(AND(B67&gt;0,A67&gt;0),B67-A67,IF(AND(B67=0,A67&gt;0),TODAY()-A67,""))</f>
        <v>64</v>
      </c>
    </row>
    <row r="68" spans="1:13" x14ac:dyDescent="0.25">
      <c r="A68" s="29">
        <v>42817</v>
      </c>
      <c r="C68" s="4" t="s">
        <v>40</v>
      </c>
      <c r="D68" s="8">
        <v>5120286</v>
      </c>
      <c r="E68" s="4" t="s">
        <v>15</v>
      </c>
      <c r="F68" s="4"/>
      <c r="G68">
        <f t="shared" si="8"/>
        <v>1</v>
      </c>
      <c r="H68" s="6">
        <f t="array" ref="H68">MAX(IF(PacienteVisita=C68,DataVisita))</f>
        <v>43571</v>
      </c>
      <c r="I68" s="6">
        <f t="shared" si="9"/>
        <v>43571</v>
      </c>
      <c r="J68" s="7">
        <f t="shared" ca="1" si="10"/>
        <v>16.438462731479376</v>
      </c>
      <c r="K68">
        <f t="array" ref="K68">MAX(IF(PacienteVisita=C68,SomaSintomaVisita))</f>
        <v>1004</v>
      </c>
      <c r="L68" t="str">
        <f t="shared" si="11"/>
        <v>vermelho</v>
      </c>
      <c r="M68" s="26">
        <f t="shared" ca="1" si="12"/>
        <v>770</v>
      </c>
    </row>
    <row r="69" spans="1:13" x14ac:dyDescent="0.25">
      <c r="A69" s="22">
        <v>43551</v>
      </c>
      <c r="C69" s="17" t="s">
        <v>168</v>
      </c>
      <c r="D69" s="2">
        <v>5150394</v>
      </c>
      <c r="E69" s="3" t="s">
        <v>13</v>
      </c>
      <c r="G69">
        <f t="shared" si="8"/>
        <v>1</v>
      </c>
      <c r="H69" s="6">
        <f t="array" ref="H69">MAX(IF(PacienteVisita=C69,DataVisita))</f>
        <v>0</v>
      </c>
      <c r="I69" s="6" t="str">
        <f t="shared" si="9"/>
        <v/>
      </c>
      <c r="J69" s="7" t="str">
        <f t="shared" ca="1" si="10"/>
        <v/>
      </c>
      <c r="K69">
        <f t="array" ref="K69">MAX(IF(PacienteVisita=C69,SomaSintomaVisita))</f>
        <v>0</v>
      </c>
      <c r="L69" t="str">
        <f t="shared" si="11"/>
        <v/>
      </c>
      <c r="M69" s="26">
        <f t="shared" ca="1" si="12"/>
        <v>36</v>
      </c>
    </row>
    <row r="70" spans="1:13" x14ac:dyDescent="0.25">
      <c r="A70" s="29">
        <v>43553</v>
      </c>
      <c r="C70" s="17" t="s">
        <v>169</v>
      </c>
      <c r="D70" s="8">
        <v>5125278</v>
      </c>
      <c r="E70" s="17" t="s">
        <v>35</v>
      </c>
      <c r="F70" s="17"/>
      <c r="G70">
        <f t="shared" si="8"/>
        <v>1</v>
      </c>
      <c r="H70" s="6">
        <f t="array" ref="H70">MAX(IF(PacienteVisita=C70,DataVisita))</f>
        <v>43563</v>
      </c>
      <c r="I70" s="6">
        <f t="shared" si="9"/>
        <v>43563</v>
      </c>
      <c r="J70" s="7">
        <f t="shared" ca="1" si="10"/>
        <v>24.438462731479376</v>
      </c>
      <c r="K70">
        <f t="array" ref="K70">MAX(IF(PacienteVisita=C70,SomaSintomaVisita))</f>
        <v>113</v>
      </c>
      <c r="L70" t="str">
        <f t="shared" si="11"/>
        <v>vermelho</v>
      </c>
      <c r="M70" s="26">
        <f t="shared" ca="1" si="12"/>
        <v>34</v>
      </c>
    </row>
    <row r="71" spans="1:13" x14ac:dyDescent="0.25">
      <c r="C71" s="17" t="s">
        <v>286</v>
      </c>
      <c r="D71" s="18">
        <v>5183780</v>
      </c>
      <c r="E71" s="17" t="s">
        <v>15</v>
      </c>
      <c r="I71" s="6" t="str">
        <f t="shared" si="9"/>
        <v/>
      </c>
      <c r="J71" s="7" t="str">
        <f t="shared" ca="1" si="10"/>
        <v/>
      </c>
      <c r="L71" t="str">
        <f t="shared" si="11"/>
        <v/>
      </c>
      <c r="M71" s="26" t="str">
        <f t="shared" ca="1" si="12"/>
        <v/>
      </c>
    </row>
    <row r="72" spans="1:13" x14ac:dyDescent="0.25">
      <c r="A72" s="22">
        <v>43522</v>
      </c>
      <c r="C72" s="4" t="s">
        <v>41</v>
      </c>
      <c r="D72" s="5">
        <v>5174742</v>
      </c>
      <c r="E72" s="4" t="s">
        <v>13</v>
      </c>
      <c r="F72" s="4"/>
      <c r="G72">
        <f t="shared" ref="G72:G81" si="13">COUNT(IF(PacienteVisita=C72,DataVisita))</f>
        <v>1</v>
      </c>
      <c r="H72" s="6">
        <f t="array" ref="H72">MAX(IF(PacienteVisita=C72,DataVisita))</f>
        <v>43560</v>
      </c>
      <c r="I72" s="6">
        <f t="shared" si="9"/>
        <v>43560</v>
      </c>
      <c r="J72" s="7">
        <f t="shared" ca="1" si="10"/>
        <v>27.438462731479376</v>
      </c>
      <c r="K72">
        <f t="array" ref="K72">MAX(IF(PacienteVisita=C72,SomaSintomaVisita))</f>
        <v>23</v>
      </c>
      <c r="L72" t="str">
        <f t="shared" si="11"/>
        <v>amarelo</v>
      </c>
      <c r="M72" s="26">
        <f t="shared" ca="1" si="12"/>
        <v>65</v>
      </c>
    </row>
    <row r="73" spans="1:13" x14ac:dyDescent="0.25">
      <c r="A73" s="22">
        <v>43425</v>
      </c>
      <c r="C73" s="4" t="s">
        <v>170</v>
      </c>
      <c r="D73" s="5">
        <v>5180944</v>
      </c>
      <c r="E73" s="4" t="s">
        <v>27</v>
      </c>
      <c r="F73" s="4"/>
      <c r="G73">
        <f t="shared" si="13"/>
        <v>1</v>
      </c>
      <c r="H73" s="6">
        <f t="array" ref="H73">MAX(IF(PacienteVisita=C73,DataVisita))</f>
        <v>43565</v>
      </c>
      <c r="I73" s="6">
        <f t="shared" si="9"/>
        <v>43565</v>
      </c>
      <c r="J73" s="7">
        <f t="shared" ca="1" si="10"/>
        <v>22.438462731479376</v>
      </c>
      <c r="K73">
        <f t="array" ref="K73">MAX(IF(PacienteVisita=C73,SomaSintomaVisita))</f>
        <v>5</v>
      </c>
      <c r="L73" t="str">
        <f t="shared" si="11"/>
        <v>verde</v>
      </c>
      <c r="M73" s="26">
        <f t="shared" ca="1" si="12"/>
        <v>162</v>
      </c>
    </row>
    <row r="74" spans="1:13" x14ac:dyDescent="0.25">
      <c r="A74" s="22">
        <v>43472</v>
      </c>
      <c r="C74" s="4" t="s">
        <v>171</v>
      </c>
      <c r="D74" s="5">
        <v>5174905</v>
      </c>
      <c r="E74" s="4" t="s">
        <v>27</v>
      </c>
      <c r="F74" s="4"/>
      <c r="G74">
        <f t="shared" si="13"/>
        <v>1</v>
      </c>
      <c r="H74" s="6">
        <f t="array" ref="H74">MAX(IF(PacienteVisita=C74,DataVisita))</f>
        <v>43557</v>
      </c>
      <c r="I74" s="6">
        <f t="shared" si="9"/>
        <v>43557</v>
      </c>
      <c r="J74" s="7">
        <f t="shared" ca="1" si="10"/>
        <v>30.438462731479376</v>
      </c>
      <c r="K74">
        <f t="array" ref="K74">MAX(IF(PacienteVisita=C74,SomaSintomaVisita))</f>
        <v>14</v>
      </c>
      <c r="L74" t="str">
        <f t="shared" si="11"/>
        <v>amarelo</v>
      </c>
      <c r="M74" s="26">
        <f t="shared" ca="1" si="12"/>
        <v>115</v>
      </c>
    </row>
    <row r="75" spans="1:13" x14ac:dyDescent="0.25">
      <c r="A75" s="22">
        <v>43544</v>
      </c>
      <c r="C75" s="1" t="s">
        <v>180</v>
      </c>
      <c r="D75" s="5">
        <v>5167796</v>
      </c>
      <c r="E75" s="1" t="s">
        <v>17</v>
      </c>
      <c r="F75" s="1"/>
      <c r="G75">
        <f t="shared" si="13"/>
        <v>1</v>
      </c>
      <c r="H75" s="6">
        <f t="array" ref="H75">MAX(IF(PacienteVisita=C75,DataVisita))</f>
        <v>43567</v>
      </c>
      <c r="I75" s="6">
        <f t="shared" si="9"/>
        <v>43567</v>
      </c>
      <c r="J75" s="7">
        <f t="shared" ca="1" si="10"/>
        <v>20.438462731479376</v>
      </c>
      <c r="K75">
        <f t="array" ref="K75">MAX(IF(PacienteVisita=C75,SomaSintomaVisita))</f>
        <v>23</v>
      </c>
      <c r="L75" t="str">
        <f t="shared" si="11"/>
        <v>amarelo</v>
      </c>
      <c r="M75" s="26">
        <f t="shared" ca="1" si="12"/>
        <v>43</v>
      </c>
    </row>
    <row r="76" spans="1:13" x14ac:dyDescent="0.25">
      <c r="A76" s="22">
        <v>43355</v>
      </c>
      <c r="C76" s="1" t="s">
        <v>181</v>
      </c>
      <c r="D76" s="5">
        <v>1233309</v>
      </c>
      <c r="E76" s="1" t="s">
        <v>13</v>
      </c>
      <c r="F76" s="1"/>
      <c r="G76">
        <f t="shared" si="13"/>
        <v>1</v>
      </c>
      <c r="H76" s="6">
        <f t="array" ref="H76">MAX(IF(PacienteVisita=C76,DataVisita))</f>
        <v>0</v>
      </c>
      <c r="I76" s="6" t="str">
        <f t="shared" si="9"/>
        <v/>
      </c>
      <c r="J76" s="7" t="str">
        <f t="shared" ca="1" si="10"/>
        <v/>
      </c>
      <c r="K76">
        <f t="array" ref="K76">MAX(IF(PacienteVisita=C76,SomaSintomaVisita))</f>
        <v>0</v>
      </c>
      <c r="L76" t="str">
        <f t="shared" si="11"/>
        <v/>
      </c>
      <c r="M76" s="26">
        <f t="shared" ca="1" si="12"/>
        <v>232</v>
      </c>
    </row>
    <row r="77" spans="1:13" x14ac:dyDescent="0.25">
      <c r="A77" s="29">
        <v>43514</v>
      </c>
      <c r="C77" s="4" t="s">
        <v>42</v>
      </c>
      <c r="D77" s="10">
        <v>5180274</v>
      </c>
      <c r="E77" s="1" t="s">
        <v>21</v>
      </c>
      <c r="F77" s="1"/>
      <c r="G77">
        <f t="shared" si="13"/>
        <v>1</v>
      </c>
      <c r="H77" s="6">
        <f t="array" ref="H77">MAX(IF(PacienteVisita=C77,DataVisita))</f>
        <v>0</v>
      </c>
      <c r="I77" s="6" t="str">
        <f t="shared" si="9"/>
        <v/>
      </c>
      <c r="J77" s="7" t="str">
        <f t="shared" ca="1" si="10"/>
        <v/>
      </c>
      <c r="K77">
        <f t="array" ref="K77">MAX(IF(PacienteVisita=C77,SomaSintomaVisita))</f>
        <v>0</v>
      </c>
      <c r="L77" t="str">
        <f t="shared" si="11"/>
        <v/>
      </c>
      <c r="M77" s="26">
        <f t="shared" ca="1" si="12"/>
        <v>73</v>
      </c>
    </row>
    <row r="78" spans="1:13" x14ac:dyDescent="0.25">
      <c r="A78" s="22">
        <v>43285</v>
      </c>
      <c r="C78" s="4" t="s">
        <v>43</v>
      </c>
      <c r="D78" s="5">
        <v>5138456</v>
      </c>
      <c r="E78" s="1" t="s">
        <v>15</v>
      </c>
      <c r="F78" s="1"/>
      <c r="G78">
        <f t="shared" si="13"/>
        <v>1</v>
      </c>
      <c r="H78" s="6">
        <f t="array" ref="H78">MAX(IF(PacienteVisita=C78,DataVisita))</f>
        <v>43567</v>
      </c>
      <c r="I78" s="6">
        <f t="shared" si="9"/>
        <v>43567</v>
      </c>
      <c r="J78" s="7">
        <f t="shared" ca="1" si="10"/>
        <v>20.438462731479376</v>
      </c>
      <c r="K78">
        <f t="array" ref="K78">MAX(IF(PacienteVisita=C78,SomaSintomaVisita))</f>
        <v>32</v>
      </c>
      <c r="L78" t="str">
        <f t="shared" si="11"/>
        <v>amarelo</v>
      </c>
      <c r="M78" s="26">
        <f t="shared" ca="1" si="12"/>
        <v>302</v>
      </c>
    </row>
    <row r="79" spans="1:13" x14ac:dyDescent="0.25">
      <c r="A79" s="29">
        <v>43517</v>
      </c>
      <c r="B79" s="22">
        <v>43556</v>
      </c>
      <c r="C79" s="4" t="s">
        <v>44</v>
      </c>
      <c r="D79" s="8">
        <v>5129771</v>
      </c>
      <c r="E79" s="4" t="s">
        <v>15</v>
      </c>
      <c r="F79" s="4"/>
      <c r="G79">
        <f t="shared" si="13"/>
        <v>1</v>
      </c>
      <c r="H79" s="6">
        <f t="array" ref="H79">MAX(IF(PacienteVisita=C79,DataVisita))</f>
        <v>0</v>
      </c>
      <c r="I79" s="6" t="str">
        <f t="shared" si="9"/>
        <v/>
      </c>
      <c r="J79" s="7" t="str">
        <f t="shared" ca="1" si="10"/>
        <v/>
      </c>
      <c r="K79">
        <f t="array" ref="K79">MAX(IF(PacienteVisita=C79,SomaSintomaVisita))</f>
        <v>0</v>
      </c>
      <c r="L79" t="str">
        <f t="shared" si="11"/>
        <v/>
      </c>
      <c r="M79" s="26">
        <f t="shared" ca="1" si="12"/>
        <v>39</v>
      </c>
    </row>
    <row r="80" spans="1:13" x14ac:dyDescent="0.25">
      <c r="A80" s="22">
        <v>43507</v>
      </c>
      <c r="B80" s="22">
        <v>43526</v>
      </c>
      <c r="C80" s="1" t="s">
        <v>183</v>
      </c>
      <c r="D80" s="5">
        <v>5181476</v>
      </c>
      <c r="E80" s="1" t="s">
        <v>15</v>
      </c>
      <c r="F80" s="1"/>
      <c r="G80">
        <f t="shared" si="13"/>
        <v>1</v>
      </c>
      <c r="H80" s="6">
        <f t="array" ref="H80">MAX(IF(PacienteVisita=C80,DataVisita))</f>
        <v>0</v>
      </c>
      <c r="I80" s="6" t="str">
        <f t="shared" si="9"/>
        <v/>
      </c>
      <c r="J80" s="7" t="str">
        <f t="shared" ca="1" si="10"/>
        <v/>
      </c>
      <c r="K80">
        <f t="array" ref="K80">MAX(IF(PacienteVisita=C80,SomaSintomaVisita))</f>
        <v>0</v>
      </c>
      <c r="L80" t="str">
        <f t="shared" si="11"/>
        <v/>
      </c>
      <c r="M80" s="26">
        <f t="shared" ca="1" si="12"/>
        <v>19</v>
      </c>
    </row>
    <row r="81" spans="1:13" x14ac:dyDescent="0.25">
      <c r="A81" s="22">
        <v>43487</v>
      </c>
      <c r="C81" s="4" t="s">
        <v>45</v>
      </c>
      <c r="D81" s="5">
        <v>5182423</v>
      </c>
      <c r="E81" s="4" t="s">
        <v>11</v>
      </c>
      <c r="F81" s="4"/>
      <c r="G81">
        <f t="shared" si="13"/>
        <v>1</v>
      </c>
      <c r="H81" s="6">
        <f t="array" ref="H81">MAX(IF(PacienteVisita=C81,DataVisita))</f>
        <v>43566</v>
      </c>
      <c r="I81" s="6">
        <f t="shared" si="9"/>
        <v>43566</v>
      </c>
      <c r="J81" s="7">
        <f t="shared" ca="1" si="10"/>
        <v>21.438462731479376</v>
      </c>
      <c r="K81">
        <f t="array" ref="K81">MAX(IF(PacienteVisita=C81,SomaSintomaVisita))</f>
        <v>14</v>
      </c>
      <c r="L81" t="str">
        <f t="shared" si="11"/>
        <v>amarelo</v>
      </c>
      <c r="M81" s="26">
        <f t="shared" ca="1" si="12"/>
        <v>100</v>
      </c>
    </row>
    <row r="82" spans="1:13" x14ac:dyDescent="0.25">
      <c r="A82" s="22">
        <v>43475</v>
      </c>
      <c r="C82" s="17" t="s">
        <v>282</v>
      </c>
      <c r="D82" s="18">
        <v>5181662</v>
      </c>
      <c r="E82" s="17" t="s">
        <v>11</v>
      </c>
      <c r="F82" s="4"/>
      <c r="I82" s="6" t="str">
        <f t="shared" si="9"/>
        <v/>
      </c>
      <c r="J82" s="7" t="str">
        <f t="shared" ca="1" si="10"/>
        <v/>
      </c>
      <c r="L82" t="str">
        <f t="shared" si="11"/>
        <v/>
      </c>
      <c r="M82" s="26">
        <f t="shared" ca="1" si="12"/>
        <v>112</v>
      </c>
    </row>
    <row r="83" spans="1:13" x14ac:dyDescent="0.25">
      <c r="A83" s="22">
        <v>42447</v>
      </c>
      <c r="C83" s="17" t="s">
        <v>182</v>
      </c>
      <c r="D83" s="2">
        <v>5073069</v>
      </c>
      <c r="E83" s="3" t="s">
        <v>13</v>
      </c>
      <c r="G83">
        <f t="shared" ref="G83:G91" si="14">COUNT(IF(PacienteVisita=C83,DataVisita))</f>
        <v>1</v>
      </c>
      <c r="H83" s="6">
        <f t="array" ref="H83">MAX(IF(PacienteVisita=C83,DataVisita))</f>
        <v>43558</v>
      </c>
      <c r="I83" s="6">
        <f t="shared" si="9"/>
        <v>43558</v>
      </c>
      <c r="J83" s="7">
        <f t="shared" ca="1" si="10"/>
        <v>29.438462731479376</v>
      </c>
      <c r="K83">
        <f t="array" ref="K83">MAX(IF(PacienteVisita=C83,SomaSintomaVisita))</f>
        <v>5</v>
      </c>
      <c r="L83" t="str">
        <f t="shared" si="11"/>
        <v>verde</v>
      </c>
      <c r="M83" s="26">
        <f t="shared" ca="1" si="12"/>
        <v>1140</v>
      </c>
    </row>
    <row r="84" spans="1:13" x14ac:dyDescent="0.25">
      <c r="A84" s="22">
        <v>43285</v>
      </c>
      <c r="C84" s="1" t="s">
        <v>184</v>
      </c>
      <c r="D84" s="5">
        <v>5172038</v>
      </c>
      <c r="E84" s="4" t="s">
        <v>46</v>
      </c>
      <c r="F84" s="4"/>
      <c r="G84">
        <f t="shared" si="14"/>
        <v>1</v>
      </c>
      <c r="H84" s="6">
        <f t="array" ref="H84">MAX(IF(PacienteVisita=C84,DataVisita))</f>
        <v>43566</v>
      </c>
      <c r="I84" s="6">
        <f t="shared" si="9"/>
        <v>43566</v>
      </c>
      <c r="J84" s="7">
        <f t="shared" ca="1" si="10"/>
        <v>21.438462731479376</v>
      </c>
      <c r="K84">
        <f t="array" ref="K84">MAX(IF(PacienteVisita=C84,SomaSintomaVisita))</f>
        <v>5</v>
      </c>
      <c r="L84" t="str">
        <f t="shared" si="11"/>
        <v>verde</v>
      </c>
      <c r="M84" s="26">
        <f t="shared" ca="1" si="12"/>
        <v>302</v>
      </c>
    </row>
    <row r="85" spans="1:13" x14ac:dyDescent="0.25">
      <c r="A85" s="22">
        <v>43559</v>
      </c>
      <c r="C85" s="17" t="s">
        <v>185</v>
      </c>
      <c r="D85" s="2">
        <v>5181511</v>
      </c>
      <c r="E85" s="3" t="s">
        <v>13</v>
      </c>
      <c r="G85">
        <f t="shared" si="14"/>
        <v>1</v>
      </c>
      <c r="H85" s="6">
        <f t="array" ref="H85">MAX(IF(PacienteVisita=C85,DataVisita))</f>
        <v>43566</v>
      </c>
      <c r="I85" s="6">
        <f t="shared" si="9"/>
        <v>43566</v>
      </c>
      <c r="J85" s="7">
        <f t="shared" ca="1" si="10"/>
        <v>21.438462731479376</v>
      </c>
      <c r="K85">
        <f t="array" ref="K85">MAX(IF(PacienteVisita=C85,SomaSintomaVisita))</f>
        <v>113</v>
      </c>
      <c r="L85" t="str">
        <f t="shared" si="11"/>
        <v>vermelho</v>
      </c>
      <c r="M85" s="26">
        <f t="shared" ca="1" si="12"/>
        <v>28</v>
      </c>
    </row>
    <row r="86" spans="1:13" x14ac:dyDescent="0.25">
      <c r="A86" s="22">
        <v>43510</v>
      </c>
      <c r="B86" s="22">
        <v>43529</v>
      </c>
      <c r="C86" s="4" t="s">
        <v>47</v>
      </c>
      <c r="D86" s="5">
        <v>2065705</v>
      </c>
      <c r="E86" s="4" t="s">
        <v>46</v>
      </c>
      <c r="F86" s="4"/>
      <c r="G86">
        <f t="shared" si="14"/>
        <v>1</v>
      </c>
      <c r="H86" s="6">
        <f t="array" ref="H86">MAX(IF(PacienteVisita=C86,DataVisita))</f>
        <v>0</v>
      </c>
      <c r="I86" s="6" t="str">
        <f t="shared" si="9"/>
        <v/>
      </c>
      <c r="J86" s="7" t="str">
        <f t="shared" ca="1" si="10"/>
        <v/>
      </c>
      <c r="K86">
        <f t="array" ref="K86">MAX(IF(PacienteVisita=C86,SomaSintomaVisita))</f>
        <v>0</v>
      </c>
      <c r="L86" t="str">
        <f t="shared" si="11"/>
        <v/>
      </c>
      <c r="M86" s="26">
        <f t="shared" ca="1" si="12"/>
        <v>19</v>
      </c>
    </row>
    <row r="87" spans="1:13" x14ac:dyDescent="0.25">
      <c r="A87" s="22">
        <v>43448</v>
      </c>
      <c r="C87" s="4" t="s">
        <v>186</v>
      </c>
      <c r="D87" s="5">
        <v>1296036</v>
      </c>
      <c r="E87" s="4" t="s">
        <v>13</v>
      </c>
      <c r="F87" s="4"/>
      <c r="G87">
        <f t="shared" si="14"/>
        <v>1</v>
      </c>
      <c r="H87" s="6">
        <f t="array" ref="H87">MAX(IF(PacienteVisita=C87,DataVisita))</f>
        <v>43566</v>
      </c>
      <c r="I87" s="6">
        <f t="shared" si="9"/>
        <v>43566</v>
      </c>
      <c r="J87" s="7">
        <f t="shared" ca="1" si="10"/>
        <v>21.438462731479376</v>
      </c>
      <c r="K87">
        <f t="array" ref="K87">MAX(IF(PacienteVisita=C87,SomaSintomaVisita))</f>
        <v>5</v>
      </c>
      <c r="L87" t="str">
        <f t="shared" si="11"/>
        <v>verde</v>
      </c>
      <c r="M87" s="26">
        <f t="shared" ca="1" si="12"/>
        <v>139</v>
      </c>
    </row>
    <row r="88" spans="1:13" x14ac:dyDescent="0.25">
      <c r="A88" s="22">
        <v>43535</v>
      </c>
      <c r="B88" s="22">
        <v>43540</v>
      </c>
      <c r="C88" s="4" t="s">
        <v>48</v>
      </c>
      <c r="D88" s="18">
        <v>5161185</v>
      </c>
      <c r="E88" s="17" t="s">
        <v>17</v>
      </c>
      <c r="F88" s="17"/>
      <c r="G88">
        <f t="shared" si="14"/>
        <v>1</v>
      </c>
      <c r="H88" s="6">
        <f t="array" ref="H88">MAX(IF(PacienteVisita=C88,DataVisita))</f>
        <v>0</v>
      </c>
      <c r="I88" s="6" t="str">
        <f t="shared" si="9"/>
        <v/>
      </c>
      <c r="J88" s="7" t="str">
        <f t="shared" ca="1" si="10"/>
        <v/>
      </c>
      <c r="K88">
        <f t="array" ref="K88">MAX(IF(PacienteVisita=C88,SomaSintomaVisita))</f>
        <v>0</v>
      </c>
      <c r="L88" t="str">
        <f t="shared" si="11"/>
        <v/>
      </c>
      <c r="M88" s="26">
        <f t="shared" ca="1" si="12"/>
        <v>5</v>
      </c>
    </row>
    <row r="89" spans="1:13" x14ac:dyDescent="0.25">
      <c r="A89" s="22">
        <v>43531</v>
      </c>
      <c r="C89" s="4" t="s">
        <v>49</v>
      </c>
      <c r="D89" s="5">
        <v>5174762</v>
      </c>
      <c r="E89" s="4" t="s">
        <v>13</v>
      </c>
      <c r="F89" s="4"/>
      <c r="G89">
        <f t="shared" si="14"/>
        <v>1</v>
      </c>
      <c r="H89" s="6">
        <f t="array" ref="H89">MAX(IF(PacienteVisita=C89,DataVisita))</f>
        <v>43567</v>
      </c>
      <c r="I89" s="6">
        <f t="shared" si="9"/>
        <v>43567</v>
      </c>
      <c r="J89" s="7">
        <f t="shared" ca="1" si="10"/>
        <v>20.438462731479376</v>
      </c>
      <c r="K89">
        <f t="array" ref="K89">MAX(IF(PacienteVisita=C89,SomaSintomaVisita))</f>
        <v>1022</v>
      </c>
      <c r="L89" t="str">
        <f t="shared" si="11"/>
        <v>vermelho</v>
      </c>
      <c r="M89" s="26">
        <f t="shared" ca="1" si="12"/>
        <v>56</v>
      </c>
    </row>
    <row r="90" spans="1:13" x14ac:dyDescent="0.25">
      <c r="A90" s="22">
        <v>43514</v>
      </c>
      <c r="B90" s="22">
        <v>43535</v>
      </c>
      <c r="C90" s="4" t="s">
        <v>50</v>
      </c>
      <c r="D90" s="18">
        <v>5164634</v>
      </c>
      <c r="E90" s="17" t="s">
        <v>23</v>
      </c>
      <c r="F90" s="17"/>
      <c r="G90">
        <f t="shared" si="14"/>
        <v>1</v>
      </c>
      <c r="H90" s="6">
        <f t="array" ref="H90">MAX(IF(PacienteVisita=C90,DataVisita))</f>
        <v>0</v>
      </c>
      <c r="I90" s="6" t="str">
        <f t="shared" si="9"/>
        <v/>
      </c>
      <c r="J90" s="7" t="str">
        <f t="shared" ca="1" si="10"/>
        <v/>
      </c>
      <c r="K90">
        <f t="array" ref="K90">MAX(IF(PacienteVisita=C90,SomaSintomaVisita))</f>
        <v>0</v>
      </c>
      <c r="L90" t="str">
        <f t="shared" si="11"/>
        <v/>
      </c>
      <c r="M90" s="26">
        <f t="shared" ca="1" si="12"/>
        <v>21</v>
      </c>
    </row>
    <row r="91" spans="1:13" x14ac:dyDescent="0.25">
      <c r="A91" s="22">
        <v>43250</v>
      </c>
      <c r="C91" s="4" t="s">
        <v>51</v>
      </c>
      <c r="D91" s="5">
        <v>5161981</v>
      </c>
      <c r="E91" s="4" t="s">
        <v>11</v>
      </c>
      <c r="F91" s="4"/>
      <c r="G91">
        <f t="shared" si="14"/>
        <v>1</v>
      </c>
      <c r="H91" s="6">
        <f t="array" ref="H91">MAX(IF(PacienteVisita=C91,DataVisita))</f>
        <v>43563</v>
      </c>
      <c r="I91" s="6">
        <f t="shared" si="9"/>
        <v>43563</v>
      </c>
      <c r="J91" s="7">
        <f t="shared" ca="1" si="10"/>
        <v>24.438462731479376</v>
      </c>
      <c r="K91">
        <f t="array" ref="K91">MAX(IF(PacienteVisita=C91,SomaSintomaVisita))</f>
        <v>1004</v>
      </c>
      <c r="L91" t="str">
        <f t="shared" si="11"/>
        <v>vermelho</v>
      </c>
      <c r="M91" s="26">
        <f t="shared" ca="1" si="12"/>
        <v>337</v>
      </c>
    </row>
    <row r="92" spans="1:13" x14ac:dyDescent="0.25">
      <c r="A92" s="22">
        <v>43521</v>
      </c>
      <c r="B92" s="22">
        <v>43563</v>
      </c>
      <c r="C92" s="17" t="s">
        <v>281</v>
      </c>
      <c r="D92" s="18">
        <v>5162666</v>
      </c>
      <c r="E92" s="17" t="s">
        <v>20</v>
      </c>
      <c r="M92" s="26">
        <f t="shared" ca="1" si="12"/>
        <v>42</v>
      </c>
    </row>
    <row r="93" spans="1:13" x14ac:dyDescent="0.25">
      <c r="A93" s="22">
        <v>43550</v>
      </c>
      <c r="C93" s="4" t="s">
        <v>52</v>
      </c>
      <c r="D93" s="5">
        <v>5183588</v>
      </c>
      <c r="E93" s="4" t="s">
        <v>23</v>
      </c>
      <c r="F93" s="4"/>
      <c r="G93">
        <f t="shared" ref="G93:G124" si="15">COUNT(IF(PacienteVisita=C93,DataVisita))</f>
        <v>1</v>
      </c>
      <c r="H93" s="6">
        <f t="array" ref="H93">MAX(IF(PacienteVisita=C93,DataVisita))</f>
        <v>43570</v>
      </c>
      <c r="I93" s="6">
        <f t="shared" ref="I93:I124" si="16">IF(H93=0,"",H93)</f>
        <v>43570</v>
      </c>
      <c r="J93" s="7">
        <f t="shared" ref="J93:J124" ca="1" si="17">IF(I93="","",NOW()-I93)</f>
        <v>17.438462731479376</v>
      </c>
      <c r="K93">
        <f t="array" ref="K93">MAX(IF(PacienteVisita=C93,SomaSintomaVisita))</f>
        <v>23</v>
      </c>
      <c r="L93" t="str">
        <f t="shared" ref="L93:L124" si="18">IF(K93=5,"verde",IF(AND(K93&gt;10,K93&lt;100),"amarelo",IF(K93&gt;=100,"vermelho","")))</f>
        <v>amarelo</v>
      </c>
      <c r="M93" s="26">
        <f t="shared" ca="1" si="12"/>
        <v>37</v>
      </c>
    </row>
    <row r="94" spans="1:13" x14ac:dyDescent="0.25">
      <c r="A94" s="22">
        <v>43504</v>
      </c>
      <c r="C94" s="17" t="s">
        <v>53</v>
      </c>
      <c r="D94" s="5">
        <v>5091340</v>
      </c>
      <c r="E94" s="4" t="s">
        <v>11</v>
      </c>
      <c r="F94" s="4"/>
      <c r="G94">
        <f t="shared" si="15"/>
        <v>1</v>
      </c>
      <c r="H94" s="6">
        <f t="array" ref="H94">MAX(IF(PacienteVisita=C94,DataVisita))</f>
        <v>43566</v>
      </c>
      <c r="I94" s="6">
        <f t="shared" si="16"/>
        <v>43566</v>
      </c>
      <c r="J94" s="7">
        <f t="shared" ca="1" si="17"/>
        <v>21.438462731479376</v>
      </c>
      <c r="K94">
        <f t="array" ref="K94">MAX(IF(PacienteVisita=C94,SomaSintomaVisita))</f>
        <v>5</v>
      </c>
      <c r="L94" t="str">
        <f t="shared" si="18"/>
        <v>verde</v>
      </c>
      <c r="M94" s="26">
        <f t="shared" ca="1" si="12"/>
        <v>83</v>
      </c>
    </row>
    <row r="95" spans="1:13" x14ac:dyDescent="0.25">
      <c r="A95" s="22">
        <v>43516</v>
      </c>
      <c r="B95" s="22">
        <v>43522</v>
      </c>
      <c r="C95" s="17" t="s">
        <v>188</v>
      </c>
      <c r="D95" s="5">
        <v>5183055</v>
      </c>
      <c r="E95" s="4" t="s">
        <v>23</v>
      </c>
      <c r="F95" s="4"/>
      <c r="G95">
        <f t="shared" si="15"/>
        <v>1</v>
      </c>
      <c r="H95" s="6">
        <f t="array" ref="H95">MAX(IF(PacienteVisita=C95,DataVisita))</f>
        <v>0</v>
      </c>
      <c r="I95" s="6" t="str">
        <f t="shared" si="16"/>
        <v/>
      </c>
      <c r="J95" s="7" t="str">
        <f t="shared" ca="1" si="17"/>
        <v/>
      </c>
      <c r="K95">
        <f t="array" ref="K95">MAX(IF(PacienteVisita=C95,SomaSintomaVisita))</f>
        <v>0</v>
      </c>
      <c r="L95" t="str">
        <f t="shared" si="18"/>
        <v/>
      </c>
      <c r="M95" s="26">
        <f t="shared" ca="1" si="12"/>
        <v>6</v>
      </c>
    </row>
    <row r="96" spans="1:13" x14ac:dyDescent="0.25">
      <c r="A96" s="22">
        <v>43557</v>
      </c>
      <c r="C96" s="4" t="s">
        <v>54</v>
      </c>
      <c r="D96" s="5">
        <v>5048290</v>
      </c>
      <c r="E96" s="4" t="s">
        <v>13</v>
      </c>
      <c r="F96" s="4"/>
      <c r="G96">
        <f t="shared" si="15"/>
        <v>1</v>
      </c>
      <c r="H96" s="6">
        <f t="array" ref="H96">MAX(IF(PacienteVisita=C96,DataVisita))</f>
        <v>43559</v>
      </c>
      <c r="I96" s="6">
        <f t="shared" si="16"/>
        <v>43559</v>
      </c>
      <c r="J96" s="7">
        <f t="shared" ca="1" si="17"/>
        <v>28.438462731479376</v>
      </c>
      <c r="K96">
        <f t="array" ref="K96">MAX(IF(PacienteVisita=C96,SomaSintomaVisita))</f>
        <v>23</v>
      </c>
      <c r="L96" t="str">
        <f t="shared" si="18"/>
        <v>amarelo</v>
      </c>
      <c r="M96" s="26">
        <f t="shared" ca="1" si="12"/>
        <v>30</v>
      </c>
    </row>
    <row r="97" spans="1:13" x14ac:dyDescent="0.25">
      <c r="A97" s="22">
        <v>43361</v>
      </c>
      <c r="C97" s="4" t="s">
        <v>187</v>
      </c>
      <c r="D97" s="5">
        <v>5155582</v>
      </c>
      <c r="E97" s="4" t="s">
        <v>13</v>
      </c>
      <c r="F97" s="4"/>
      <c r="G97">
        <f t="shared" si="15"/>
        <v>1</v>
      </c>
      <c r="H97" s="6">
        <f t="array" ref="H97">MAX(IF(PacienteVisita=C97,DataVisita))</f>
        <v>43558</v>
      </c>
      <c r="I97" s="6">
        <f t="shared" si="16"/>
        <v>43558</v>
      </c>
      <c r="J97" s="7">
        <f t="shared" ca="1" si="17"/>
        <v>29.438462731479376</v>
      </c>
      <c r="K97">
        <f t="array" ref="K97">MAX(IF(PacienteVisita=C97,SomaSintomaVisita))</f>
        <v>23</v>
      </c>
      <c r="L97" t="str">
        <f t="shared" si="18"/>
        <v>amarelo</v>
      </c>
      <c r="M97" s="26">
        <f t="shared" ca="1" si="12"/>
        <v>226</v>
      </c>
    </row>
    <row r="98" spans="1:13" x14ac:dyDescent="0.25">
      <c r="A98" s="22">
        <v>43524</v>
      </c>
      <c r="C98" s="4" t="s">
        <v>55</v>
      </c>
      <c r="D98" s="5">
        <v>5171656</v>
      </c>
      <c r="E98" s="4" t="s">
        <v>23</v>
      </c>
      <c r="F98" s="4"/>
      <c r="G98">
        <f t="shared" si="15"/>
        <v>1</v>
      </c>
      <c r="H98" s="6">
        <f t="array" ref="H98">MAX(IF(PacienteVisita=C98,DataVisita))</f>
        <v>43567</v>
      </c>
      <c r="I98" s="6">
        <f t="shared" si="16"/>
        <v>43567</v>
      </c>
      <c r="J98" s="7">
        <f t="shared" ca="1" si="17"/>
        <v>20.438462731479376</v>
      </c>
      <c r="K98">
        <f t="array" ref="K98">MAX(IF(PacienteVisita=C98,SomaSintomaVisita))</f>
        <v>113</v>
      </c>
      <c r="L98" t="str">
        <f t="shared" si="18"/>
        <v>vermelho</v>
      </c>
      <c r="M98" s="26">
        <f t="shared" ca="1" si="12"/>
        <v>63</v>
      </c>
    </row>
    <row r="99" spans="1:13" x14ac:dyDescent="0.25">
      <c r="A99" s="22">
        <v>43413</v>
      </c>
      <c r="C99" s="4" t="s">
        <v>56</v>
      </c>
      <c r="D99" s="5">
        <v>5174154</v>
      </c>
      <c r="E99" s="4" t="s">
        <v>23</v>
      </c>
      <c r="F99" s="4"/>
      <c r="G99">
        <f t="shared" si="15"/>
        <v>1</v>
      </c>
      <c r="H99" s="6">
        <f t="array" ref="H99">MAX(IF(PacienteVisita=C99,DataVisita))</f>
        <v>43559</v>
      </c>
      <c r="I99" s="6">
        <f t="shared" si="16"/>
        <v>43559</v>
      </c>
      <c r="J99" s="7">
        <f t="shared" ca="1" si="17"/>
        <v>28.438462731479376</v>
      </c>
      <c r="K99">
        <f t="array" ref="K99">MAX(IF(PacienteVisita=C99,SomaSintomaVisita))</f>
        <v>14</v>
      </c>
      <c r="L99" t="str">
        <f t="shared" si="18"/>
        <v>amarelo</v>
      </c>
      <c r="M99" s="26">
        <f t="shared" ca="1" si="12"/>
        <v>174</v>
      </c>
    </row>
    <row r="100" spans="1:13" x14ac:dyDescent="0.25">
      <c r="A100" s="22">
        <v>43553</v>
      </c>
      <c r="C100" s="4" t="s">
        <v>189</v>
      </c>
      <c r="D100" s="5">
        <v>5169840</v>
      </c>
      <c r="E100" s="4" t="s">
        <v>57</v>
      </c>
      <c r="F100" s="4"/>
      <c r="G100">
        <f t="shared" si="15"/>
        <v>1</v>
      </c>
      <c r="H100" s="6">
        <f t="array" ref="H100">MAX(IF(PacienteVisita=C100,DataVisita))</f>
        <v>43570</v>
      </c>
      <c r="I100" s="6">
        <f t="shared" si="16"/>
        <v>43570</v>
      </c>
      <c r="J100" s="7">
        <f t="shared" ca="1" si="17"/>
        <v>17.438462731479376</v>
      </c>
      <c r="K100">
        <f t="array" ref="K100">MAX(IF(PacienteVisita=C100,SomaSintomaVisita))</f>
        <v>113</v>
      </c>
      <c r="L100" t="str">
        <f t="shared" si="18"/>
        <v>vermelho</v>
      </c>
      <c r="M100" s="26">
        <f t="shared" ca="1" si="12"/>
        <v>34</v>
      </c>
    </row>
    <row r="101" spans="1:13" x14ac:dyDescent="0.25">
      <c r="A101" s="22">
        <v>43514</v>
      </c>
      <c r="C101" s="4" t="s">
        <v>58</v>
      </c>
      <c r="D101" s="5">
        <v>5172382</v>
      </c>
      <c r="E101" s="4" t="s">
        <v>23</v>
      </c>
      <c r="F101" s="4"/>
      <c r="G101">
        <f t="shared" si="15"/>
        <v>1</v>
      </c>
      <c r="H101" s="6">
        <f t="array" ref="H101">MAX(IF(PacienteVisita=C101,DataVisita))</f>
        <v>43565</v>
      </c>
      <c r="I101" s="6">
        <f t="shared" si="16"/>
        <v>43565</v>
      </c>
      <c r="J101" s="7">
        <f t="shared" ca="1" si="17"/>
        <v>22.438462731479376</v>
      </c>
      <c r="K101">
        <f t="array" ref="K101">MAX(IF(PacienteVisita=C101,SomaSintomaVisita))</f>
        <v>23</v>
      </c>
      <c r="L101" t="str">
        <f t="shared" si="18"/>
        <v>amarelo</v>
      </c>
      <c r="M101" s="26">
        <f t="shared" ca="1" si="12"/>
        <v>73</v>
      </c>
    </row>
    <row r="102" spans="1:13" x14ac:dyDescent="0.25">
      <c r="A102" s="22">
        <v>43411</v>
      </c>
      <c r="C102" s="4" t="s">
        <v>59</v>
      </c>
      <c r="D102" s="5">
        <v>5111847</v>
      </c>
      <c r="E102" s="4" t="s">
        <v>21</v>
      </c>
      <c r="F102" s="4"/>
      <c r="G102">
        <f t="shared" si="15"/>
        <v>1</v>
      </c>
      <c r="H102" s="6">
        <f t="array" ref="H102">MAX(IF(PacienteVisita=C102,DataVisita))</f>
        <v>43567</v>
      </c>
      <c r="I102" s="6">
        <f t="shared" si="16"/>
        <v>43567</v>
      </c>
      <c r="J102" s="7">
        <f t="shared" ca="1" si="17"/>
        <v>20.438462731479376</v>
      </c>
      <c r="K102">
        <f t="array" ref="K102">MAX(IF(PacienteVisita=C102,SomaSintomaVisita))</f>
        <v>5</v>
      </c>
      <c r="L102" t="str">
        <f t="shared" si="18"/>
        <v>verde</v>
      </c>
      <c r="M102" s="26">
        <f t="shared" ca="1" si="12"/>
        <v>176</v>
      </c>
    </row>
    <row r="103" spans="1:13" x14ac:dyDescent="0.25">
      <c r="A103" s="22">
        <v>43432</v>
      </c>
      <c r="B103" s="22">
        <v>43542</v>
      </c>
      <c r="C103" s="4" t="s">
        <v>60</v>
      </c>
      <c r="D103" s="5">
        <v>5097977</v>
      </c>
      <c r="E103" s="4" t="s">
        <v>17</v>
      </c>
      <c r="F103" s="4"/>
      <c r="G103">
        <f t="shared" si="15"/>
        <v>1</v>
      </c>
      <c r="H103" s="6">
        <f t="array" ref="H103">MAX(IF(PacienteVisita=C103,DataVisita))</f>
        <v>0</v>
      </c>
      <c r="I103" s="6" t="str">
        <f t="shared" si="16"/>
        <v/>
      </c>
      <c r="J103" s="7" t="str">
        <f t="shared" ca="1" si="17"/>
        <v/>
      </c>
      <c r="K103">
        <f t="array" ref="K103">MAX(IF(PacienteVisita=C103,SomaSintomaVisita))</f>
        <v>0</v>
      </c>
      <c r="L103" t="str">
        <f t="shared" si="18"/>
        <v/>
      </c>
      <c r="M103" s="26">
        <f t="shared" ca="1" si="12"/>
        <v>110</v>
      </c>
    </row>
    <row r="104" spans="1:13" x14ac:dyDescent="0.25">
      <c r="A104" s="22">
        <v>43559</v>
      </c>
      <c r="C104" s="17" t="s">
        <v>190</v>
      </c>
      <c r="D104" s="18">
        <v>5161426</v>
      </c>
      <c r="E104" s="17" t="s">
        <v>11</v>
      </c>
      <c r="F104" s="17"/>
      <c r="G104">
        <f t="shared" si="15"/>
        <v>1</v>
      </c>
      <c r="H104" s="6">
        <f t="array" ref="H104">MAX(IF(PacienteVisita=C104,DataVisita))</f>
        <v>43570</v>
      </c>
      <c r="I104" s="6">
        <f t="shared" si="16"/>
        <v>43570</v>
      </c>
      <c r="J104" s="7">
        <f t="shared" ca="1" si="17"/>
        <v>17.438462731479376</v>
      </c>
      <c r="K104">
        <f t="array" ref="K104">MAX(IF(PacienteVisita=C104,SomaSintomaVisita))</f>
        <v>5</v>
      </c>
      <c r="L104" t="str">
        <f t="shared" si="18"/>
        <v>verde</v>
      </c>
      <c r="M104" s="26">
        <f t="shared" ca="1" si="12"/>
        <v>28</v>
      </c>
    </row>
    <row r="105" spans="1:13" x14ac:dyDescent="0.25">
      <c r="A105" s="22">
        <v>43493</v>
      </c>
      <c r="C105" s="4" t="s">
        <v>61</v>
      </c>
      <c r="D105" s="5">
        <v>5181096</v>
      </c>
      <c r="E105" s="4" t="s">
        <v>20</v>
      </c>
      <c r="F105" s="4"/>
      <c r="G105">
        <f t="shared" si="15"/>
        <v>1</v>
      </c>
      <c r="H105" s="6">
        <f t="array" ref="H105">MAX(IF(PacienteVisita=C105,DataVisita))</f>
        <v>43565</v>
      </c>
      <c r="I105" s="6">
        <f t="shared" si="16"/>
        <v>43565</v>
      </c>
      <c r="J105" s="7">
        <f t="shared" ca="1" si="17"/>
        <v>22.438462731479376</v>
      </c>
      <c r="K105">
        <f t="array" ref="K105">MAX(IF(PacienteVisita=C105,SomaSintomaVisita))</f>
        <v>5</v>
      </c>
      <c r="L105" t="str">
        <f t="shared" si="18"/>
        <v>verde</v>
      </c>
      <c r="M105" s="26">
        <f t="shared" ca="1" si="12"/>
        <v>94</v>
      </c>
    </row>
    <row r="106" spans="1:13" x14ac:dyDescent="0.25">
      <c r="A106" s="22">
        <v>43423</v>
      </c>
      <c r="C106" s="31" t="s">
        <v>62</v>
      </c>
      <c r="D106" s="5">
        <v>5174768</v>
      </c>
      <c r="E106" s="4" t="s">
        <v>23</v>
      </c>
      <c r="F106" s="4"/>
      <c r="G106">
        <f t="shared" si="15"/>
        <v>1</v>
      </c>
      <c r="H106" s="6">
        <f t="array" ref="H106">MAX(IF(PacienteVisita=C106,DataVisita))</f>
        <v>43566</v>
      </c>
      <c r="I106" s="6">
        <f t="shared" si="16"/>
        <v>43566</v>
      </c>
      <c r="J106" s="7">
        <f t="shared" ca="1" si="17"/>
        <v>21.438462731479376</v>
      </c>
      <c r="K106">
        <f t="array" ref="K106">MAX(IF(PacienteVisita=C106,SomaSintomaVisita))</f>
        <v>302</v>
      </c>
      <c r="L106" t="str">
        <f t="shared" si="18"/>
        <v>vermelho</v>
      </c>
      <c r="M106" s="26">
        <f t="shared" ca="1" si="12"/>
        <v>164</v>
      </c>
    </row>
    <row r="107" spans="1:13" x14ac:dyDescent="0.25">
      <c r="A107" s="22">
        <v>43539</v>
      </c>
      <c r="B107" s="22">
        <v>43563</v>
      </c>
      <c r="C107" s="4" t="s">
        <v>63</v>
      </c>
      <c r="D107" s="5">
        <v>5180674</v>
      </c>
      <c r="E107" s="4" t="s">
        <v>27</v>
      </c>
      <c r="F107" s="4"/>
      <c r="G107">
        <f t="shared" si="15"/>
        <v>1</v>
      </c>
      <c r="H107" s="6">
        <f t="array" ref="H107">MAX(IF(PacienteVisita=C107,DataVisita))</f>
        <v>43558</v>
      </c>
      <c r="I107" s="6">
        <f t="shared" si="16"/>
        <v>43558</v>
      </c>
      <c r="J107" s="7">
        <f t="shared" ca="1" si="17"/>
        <v>29.438462731479376</v>
      </c>
      <c r="K107">
        <f t="array" ref="K107">MAX(IF(PacienteVisita=C107,SomaSintomaVisita))</f>
        <v>203</v>
      </c>
      <c r="L107" t="str">
        <f t="shared" si="18"/>
        <v>vermelho</v>
      </c>
      <c r="M107" s="26">
        <f t="shared" ca="1" si="12"/>
        <v>24</v>
      </c>
    </row>
    <row r="108" spans="1:13" x14ac:dyDescent="0.25">
      <c r="A108" s="22">
        <v>43461</v>
      </c>
      <c r="C108" s="4" t="s">
        <v>65</v>
      </c>
      <c r="D108" s="5">
        <v>5180094</v>
      </c>
      <c r="E108" s="4" t="s">
        <v>13</v>
      </c>
      <c r="F108" s="4"/>
      <c r="G108">
        <f t="shared" si="15"/>
        <v>1</v>
      </c>
      <c r="H108" s="6">
        <f t="array" ref="H108">MAX(IF(PacienteVisita=C108,DataVisita))</f>
        <v>43558</v>
      </c>
      <c r="I108" s="6">
        <f t="shared" si="16"/>
        <v>43558</v>
      </c>
      <c r="J108" s="7">
        <f t="shared" ca="1" si="17"/>
        <v>29.438462731479376</v>
      </c>
      <c r="K108">
        <f t="array" ref="K108">MAX(IF(PacienteVisita=C108,SomaSintomaVisita))</f>
        <v>5</v>
      </c>
      <c r="L108" t="str">
        <f t="shared" si="18"/>
        <v>verde</v>
      </c>
      <c r="M108" s="26">
        <f t="shared" ca="1" si="12"/>
        <v>126</v>
      </c>
    </row>
    <row r="109" spans="1:13" x14ac:dyDescent="0.25">
      <c r="A109" s="22">
        <v>43329</v>
      </c>
      <c r="C109" s="4" t="s">
        <v>66</v>
      </c>
      <c r="D109" s="5">
        <v>5171701</v>
      </c>
      <c r="E109" s="4" t="s">
        <v>23</v>
      </c>
      <c r="F109" s="4"/>
      <c r="G109">
        <f t="shared" si="15"/>
        <v>1</v>
      </c>
      <c r="H109" s="6">
        <f t="array" ref="H109">MAX(IF(PacienteVisita=C109,DataVisita))</f>
        <v>43560</v>
      </c>
      <c r="I109" s="6">
        <f t="shared" si="16"/>
        <v>43560</v>
      </c>
      <c r="J109" s="7">
        <f t="shared" ca="1" si="17"/>
        <v>27.438462731479376</v>
      </c>
      <c r="K109">
        <f t="array" ref="K109">MAX(IF(PacienteVisita=C109,SomaSintomaVisita))</f>
        <v>113</v>
      </c>
      <c r="L109" t="str">
        <f t="shared" si="18"/>
        <v>vermelho</v>
      </c>
      <c r="M109" s="26">
        <f t="shared" ca="1" si="12"/>
        <v>258</v>
      </c>
    </row>
    <row r="110" spans="1:13" x14ac:dyDescent="0.25">
      <c r="A110" s="22">
        <v>43543</v>
      </c>
      <c r="C110" s="4" t="s">
        <v>64</v>
      </c>
      <c r="D110" s="5">
        <v>5132460</v>
      </c>
      <c r="E110" s="4" t="s">
        <v>35</v>
      </c>
      <c r="F110" s="4"/>
      <c r="G110">
        <f t="shared" si="15"/>
        <v>1</v>
      </c>
      <c r="H110" s="6">
        <f t="array" ref="H110">MAX(IF(PacienteVisita=C110,DataVisita))</f>
        <v>43566</v>
      </c>
      <c r="I110" s="6">
        <f t="shared" si="16"/>
        <v>43566</v>
      </c>
      <c r="J110" s="7">
        <f t="shared" ca="1" si="17"/>
        <v>21.438462731479376</v>
      </c>
      <c r="K110">
        <f t="array" ref="K110">MAX(IF(PacienteVisita=C110,SomaSintomaVisita))</f>
        <v>14</v>
      </c>
      <c r="L110" t="str">
        <f t="shared" si="18"/>
        <v>amarelo</v>
      </c>
      <c r="M110" s="26">
        <f t="shared" ca="1" si="12"/>
        <v>44</v>
      </c>
    </row>
    <row r="111" spans="1:13" x14ac:dyDescent="0.25">
      <c r="A111" s="22">
        <v>43559</v>
      </c>
      <c r="C111" s="17" t="s">
        <v>191</v>
      </c>
      <c r="D111" s="18">
        <v>5184784</v>
      </c>
      <c r="E111" s="17" t="s">
        <v>23</v>
      </c>
      <c r="F111" s="17"/>
      <c r="G111">
        <f t="shared" si="15"/>
        <v>1</v>
      </c>
      <c r="H111" s="6">
        <f t="array" ref="H111">MAX(IF(PacienteVisita=C111,DataVisita))</f>
        <v>43570</v>
      </c>
      <c r="I111" s="6">
        <f t="shared" si="16"/>
        <v>43570</v>
      </c>
      <c r="J111" s="7">
        <f t="shared" ca="1" si="17"/>
        <v>17.438462731479376</v>
      </c>
      <c r="K111">
        <f t="array" ref="K111">MAX(IF(PacienteVisita=C111,SomaSintomaVisita))</f>
        <v>203</v>
      </c>
      <c r="L111" t="str">
        <f t="shared" si="18"/>
        <v>vermelho</v>
      </c>
      <c r="M111" s="26">
        <f t="shared" ca="1" si="12"/>
        <v>28</v>
      </c>
    </row>
    <row r="112" spans="1:13" x14ac:dyDescent="0.25">
      <c r="A112" s="22">
        <v>43293</v>
      </c>
      <c r="C112" s="4" t="s">
        <v>67</v>
      </c>
      <c r="D112" s="5">
        <v>5165099</v>
      </c>
      <c r="E112" s="4" t="s">
        <v>13</v>
      </c>
      <c r="F112" s="4"/>
      <c r="G112">
        <f t="shared" si="15"/>
        <v>1</v>
      </c>
      <c r="H112" s="6">
        <f t="array" ref="H112">MAX(IF(PacienteVisita=C112,DataVisita))</f>
        <v>43557</v>
      </c>
      <c r="I112" s="6">
        <f t="shared" si="16"/>
        <v>43557</v>
      </c>
      <c r="J112" s="7">
        <f t="shared" ca="1" si="17"/>
        <v>30.438462731479376</v>
      </c>
      <c r="K112">
        <f t="array" ref="K112">MAX(IF(PacienteVisita=C112,SomaSintomaVisita))</f>
        <v>104</v>
      </c>
      <c r="L112" t="str">
        <f t="shared" si="18"/>
        <v>vermelho</v>
      </c>
      <c r="M112" s="26">
        <f t="shared" ca="1" si="12"/>
        <v>294</v>
      </c>
    </row>
    <row r="113" spans="1:13" x14ac:dyDescent="0.25">
      <c r="A113" s="22">
        <v>43238</v>
      </c>
      <c r="C113" s="4" t="s">
        <v>192</v>
      </c>
      <c r="D113" s="5">
        <v>5164347</v>
      </c>
      <c r="E113" s="4" t="s">
        <v>46</v>
      </c>
      <c r="F113" s="4"/>
      <c r="G113">
        <f t="shared" si="15"/>
        <v>1</v>
      </c>
      <c r="H113" s="6">
        <f t="array" ref="H113">MAX(IF(PacienteVisita=C113,DataVisita))</f>
        <v>43570</v>
      </c>
      <c r="I113" s="6">
        <f t="shared" si="16"/>
        <v>43570</v>
      </c>
      <c r="J113" s="7">
        <f t="shared" ca="1" si="17"/>
        <v>17.438462731479376</v>
      </c>
      <c r="K113">
        <f t="array" ref="K113">MAX(IF(PacienteVisita=C113,SomaSintomaVisita))</f>
        <v>14</v>
      </c>
      <c r="L113" t="str">
        <f t="shared" si="18"/>
        <v>amarelo</v>
      </c>
      <c r="M113" s="26">
        <f t="shared" ca="1" si="12"/>
        <v>349</v>
      </c>
    </row>
    <row r="114" spans="1:13" x14ac:dyDescent="0.25">
      <c r="A114" s="22">
        <v>43439</v>
      </c>
      <c r="B114" s="22">
        <v>43566</v>
      </c>
      <c r="C114" s="4" t="s">
        <v>68</v>
      </c>
      <c r="D114" s="5">
        <v>5172400</v>
      </c>
      <c r="E114" s="4" t="s">
        <v>23</v>
      </c>
      <c r="F114" s="4"/>
      <c r="G114">
        <f t="shared" si="15"/>
        <v>1</v>
      </c>
      <c r="H114" s="6">
        <f t="array" ref="H114">MAX(IF(PacienteVisita=C114,DataVisita))</f>
        <v>43556</v>
      </c>
      <c r="I114" s="6">
        <f t="shared" si="16"/>
        <v>43556</v>
      </c>
      <c r="J114" s="7">
        <f t="shared" ca="1" si="17"/>
        <v>31.438462731479376</v>
      </c>
      <c r="K114">
        <f t="array" ref="K114">MAX(IF(PacienteVisita=C114,SomaSintomaVisita))</f>
        <v>5</v>
      </c>
      <c r="L114" t="str">
        <f t="shared" si="18"/>
        <v>verde</v>
      </c>
      <c r="M114" s="26">
        <f t="shared" ca="1" si="12"/>
        <v>127</v>
      </c>
    </row>
    <row r="115" spans="1:13" x14ac:dyDescent="0.25">
      <c r="A115" s="22">
        <v>43552</v>
      </c>
      <c r="C115" s="4" t="s">
        <v>69</v>
      </c>
      <c r="D115" s="5">
        <v>5009289</v>
      </c>
      <c r="E115" s="4" t="s">
        <v>23</v>
      </c>
      <c r="F115" s="4"/>
      <c r="G115">
        <f t="shared" si="15"/>
        <v>1</v>
      </c>
      <c r="H115" s="6">
        <f t="array" ref="H115">MAX(IF(PacienteVisita=C115,DataVisita))</f>
        <v>43570</v>
      </c>
      <c r="I115" s="6">
        <f t="shared" si="16"/>
        <v>43570</v>
      </c>
      <c r="J115" s="7">
        <f t="shared" ca="1" si="17"/>
        <v>17.438462731479376</v>
      </c>
      <c r="K115">
        <f t="array" ref="K115">MAX(IF(PacienteVisita=C115,SomaSintomaVisita))</f>
        <v>1004</v>
      </c>
      <c r="L115" t="str">
        <f t="shared" si="18"/>
        <v>vermelho</v>
      </c>
      <c r="M115" s="26">
        <f t="shared" ca="1" si="12"/>
        <v>35</v>
      </c>
    </row>
    <row r="116" spans="1:13" x14ac:dyDescent="0.25">
      <c r="A116" s="22">
        <v>43524</v>
      </c>
      <c r="C116" s="4" t="s">
        <v>193</v>
      </c>
      <c r="D116" s="5">
        <v>5175796</v>
      </c>
      <c r="E116" s="4" t="s">
        <v>35</v>
      </c>
      <c r="F116" s="4"/>
      <c r="G116">
        <f t="shared" si="15"/>
        <v>1</v>
      </c>
      <c r="H116" s="6">
        <f t="array" ref="H116">MAX(IF(PacienteVisita=C116,DataVisita))</f>
        <v>43571</v>
      </c>
      <c r="I116" s="6">
        <f t="shared" si="16"/>
        <v>43571</v>
      </c>
      <c r="J116" s="7">
        <f t="shared" ca="1" si="17"/>
        <v>16.438462731479376</v>
      </c>
      <c r="K116">
        <f t="array" ref="K116">MAX(IF(PacienteVisita=C116,SomaSintomaVisita))</f>
        <v>104</v>
      </c>
      <c r="L116" t="str">
        <f t="shared" si="18"/>
        <v>vermelho</v>
      </c>
      <c r="M116" s="26">
        <f t="shared" ca="1" si="12"/>
        <v>63</v>
      </c>
    </row>
    <row r="117" spans="1:13" x14ac:dyDescent="0.25">
      <c r="A117" s="22">
        <v>43557</v>
      </c>
      <c r="C117" s="4" t="s">
        <v>194</v>
      </c>
      <c r="D117" s="5">
        <v>5158143</v>
      </c>
      <c r="E117" s="4" t="s">
        <v>35</v>
      </c>
      <c r="F117" s="4"/>
      <c r="G117">
        <f t="shared" si="15"/>
        <v>1</v>
      </c>
      <c r="H117" s="6">
        <f t="array" ref="H117">MAX(IF(PacienteVisita=C117,DataVisita))</f>
        <v>43563</v>
      </c>
      <c r="I117" s="6">
        <f t="shared" si="16"/>
        <v>43563</v>
      </c>
      <c r="J117" s="7">
        <f t="shared" ca="1" si="17"/>
        <v>24.438462731479376</v>
      </c>
      <c r="K117">
        <f t="array" ref="K117">MAX(IF(PacienteVisita=C117,SomaSintomaVisita))</f>
        <v>104</v>
      </c>
      <c r="L117" t="str">
        <f t="shared" si="18"/>
        <v>vermelho</v>
      </c>
      <c r="M117" s="26">
        <f t="shared" ca="1" si="12"/>
        <v>30</v>
      </c>
    </row>
    <row r="118" spans="1:13" x14ac:dyDescent="0.25">
      <c r="A118" s="22">
        <v>43248</v>
      </c>
      <c r="C118" s="4" t="s">
        <v>195</v>
      </c>
      <c r="D118" s="5">
        <v>1132926</v>
      </c>
      <c r="E118" s="4" t="s">
        <v>20</v>
      </c>
      <c r="F118" s="4"/>
      <c r="G118">
        <f t="shared" si="15"/>
        <v>1</v>
      </c>
      <c r="H118" s="6">
        <f t="array" ref="H118">MAX(IF(PacienteVisita=C118,DataVisita))</f>
        <v>43565</v>
      </c>
      <c r="I118" s="6">
        <f t="shared" si="16"/>
        <v>43565</v>
      </c>
      <c r="J118" s="7">
        <f t="shared" ca="1" si="17"/>
        <v>22.438462731479376</v>
      </c>
      <c r="K118">
        <f t="array" ref="K118">MAX(IF(PacienteVisita=C118,SomaSintomaVisita))</f>
        <v>14</v>
      </c>
      <c r="L118" t="str">
        <f t="shared" si="18"/>
        <v>amarelo</v>
      </c>
      <c r="M118" s="26">
        <f t="shared" ca="1" si="12"/>
        <v>339</v>
      </c>
    </row>
    <row r="119" spans="1:13" x14ac:dyDescent="0.25">
      <c r="A119" s="22">
        <v>43563</v>
      </c>
      <c r="C119" s="17" t="s">
        <v>196</v>
      </c>
      <c r="D119" s="18">
        <v>5154216</v>
      </c>
      <c r="E119" s="17" t="s">
        <v>21</v>
      </c>
      <c r="F119" s="17"/>
      <c r="G119">
        <f t="shared" si="15"/>
        <v>1</v>
      </c>
      <c r="H119" s="6">
        <f t="array" ref="H119">MAX(IF(PacienteVisita=C119,DataVisita))</f>
        <v>43571</v>
      </c>
      <c r="I119" s="6">
        <f t="shared" si="16"/>
        <v>43571</v>
      </c>
      <c r="J119" s="7">
        <f t="shared" ca="1" si="17"/>
        <v>16.438462731479376</v>
      </c>
      <c r="K119">
        <f t="array" ref="K119">MAX(IF(PacienteVisita=C119,SomaSintomaVisita))</f>
        <v>104</v>
      </c>
      <c r="L119" t="str">
        <f t="shared" si="18"/>
        <v>vermelho</v>
      </c>
      <c r="M119" s="26">
        <f t="shared" ca="1" si="12"/>
        <v>24</v>
      </c>
    </row>
    <row r="120" spans="1:13" x14ac:dyDescent="0.25">
      <c r="A120" s="29">
        <v>43508</v>
      </c>
      <c r="B120" s="22">
        <v>43544</v>
      </c>
      <c r="C120" s="4" t="s">
        <v>198</v>
      </c>
      <c r="D120" s="18">
        <v>5175694</v>
      </c>
      <c r="E120" s="17" t="s">
        <v>21</v>
      </c>
      <c r="F120" s="17"/>
      <c r="G120">
        <f t="shared" si="15"/>
        <v>1</v>
      </c>
      <c r="H120" s="6">
        <f t="array" ref="H120">MAX(IF(PacienteVisita=C120,DataVisita))</f>
        <v>0</v>
      </c>
      <c r="I120" s="6" t="str">
        <f t="shared" si="16"/>
        <v/>
      </c>
      <c r="J120" s="7" t="str">
        <f t="shared" ca="1" si="17"/>
        <v/>
      </c>
      <c r="K120">
        <f t="array" ref="K120">MAX(IF(PacienteVisita=C120,SomaSintomaVisita))</f>
        <v>0</v>
      </c>
      <c r="L120" t="str">
        <f t="shared" si="18"/>
        <v/>
      </c>
      <c r="M120" s="26">
        <f t="shared" ca="1" si="12"/>
        <v>36</v>
      </c>
    </row>
    <row r="121" spans="1:13" x14ac:dyDescent="0.25">
      <c r="A121" s="22">
        <v>43193</v>
      </c>
      <c r="B121" s="22">
        <v>43528</v>
      </c>
      <c r="C121" s="31" t="s">
        <v>248</v>
      </c>
      <c r="D121" s="10">
        <v>5168473</v>
      </c>
      <c r="E121" s="4" t="s">
        <v>15</v>
      </c>
      <c r="F121" s="4"/>
      <c r="G121">
        <f t="shared" si="15"/>
        <v>1</v>
      </c>
      <c r="H121" s="6">
        <f t="array" ref="H121">MAX(IF(PacienteVisita=C121,DataVisita))</f>
        <v>0</v>
      </c>
      <c r="I121" s="6" t="str">
        <f t="shared" si="16"/>
        <v/>
      </c>
      <c r="J121" s="7" t="str">
        <f t="shared" ca="1" si="17"/>
        <v/>
      </c>
      <c r="K121">
        <f t="array" ref="K121">MAX(IF(PacienteVisita=C121,SomaSintomaVisita))</f>
        <v>0</v>
      </c>
      <c r="L121" t="str">
        <f t="shared" si="18"/>
        <v/>
      </c>
      <c r="M121" s="26">
        <f t="shared" ca="1" si="12"/>
        <v>335</v>
      </c>
    </row>
    <row r="122" spans="1:13" x14ac:dyDescent="0.25">
      <c r="A122" s="29">
        <v>43453</v>
      </c>
      <c r="C122" s="4" t="s">
        <v>197</v>
      </c>
      <c r="D122" s="5">
        <v>5170959</v>
      </c>
      <c r="E122" s="4" t="s">
        <v>21</v>
      </c>
      <c r="F122" s="4"/>
      <c r="G122">
        <f t="shared" si="15"/>
        <v>1</v>
      </c>
      <c r="H122" s="6">
        <f t="array" ref="H122">MAX(IF(PacienteVisita=C122,DataVisita))</f>
        <v>43567</v>
      </c>
      <c r="I122" s="6">
        <f t="shared" si="16"/>
        <v>43567</v>
      </c>
      <c r="J122" s="7">
        <f t="shared" ca="1" si="17"/>
        <v>20.438462731479376</v>
      </c>
      <c r="K122">
        <f t="array" ref="K122">MAX(IF(PacienteVisita=C122,SomaSintomaVisita))</f>
        <v>104</v>
      </c>
      <c r="L122" t="str">
        <f t="shared" si="18"/>
        <v>vermelho</v>
      </c>
      <c r="M122" s="26">
        <f t="shared" ca="1" si="12"/>
        <v>134</v>
      </c>
    </row>
    <row r="123" spans="1:13" x14ac:dyDescent="0.25">
      <c r="A123" s="29">
        <v>43495</v>
      </c>
      <c r="B123" s="22">
        <v>43523</v>
      </c>
      <c r="C123" s="4" t="s">
        <v>249</v>
      </c>
      <c r="D123" s="10">
        <v>5169552</v>
      </c>
      <c r="E123" s="4" t="s">
        <v>15</v>
      </c>
      <c r="F123" s="4"/>
      <c r="G123">
        <f t="shared" si="15"/>
        <v>1</v>
      </c>
      <c r="H123" s="6">
        <f t="array" ref="H123">MAX(IF(PacienteVisita=C123,DataVisita))</f>
        <v>0</v>
      </c>
      <c r="I123" s="6" t="str">
        <f t="shared" si="16"/>
        <v/>
      </c>
      <c r="J123" s="7" t="str">
        <f t="shared" ca="1" si="17"/>
        <v/>
      </c>
      <c r="K123">
        <f t="array" ref="K123">MAX(IF(PacienteVisita=C123,SomaSintomaVisita))</f>
        <v>0</v>
      </c>
      <c r="L123" t="str">
        <f t="shared" si="18"/>
        <v/>
      </c>
      <c r="M123" s="26">
        <f t="shared" ca="1" si="12"/>
        <v>28</v>
      </c>
    </row>
    <row r="124" spans="1:13" x14ac:dyDescent="0.25">
      <c r="A124" s="22">
        <v>43509</v>
      </c>
      <c r="C124" s="4" t="s">
        <v>70</v>
      </c>
      <c r="D124" s="5">
        <v>5183551</v>
      </c>
      <c r="E124" s="4" t="s">
        <v>13</v>
      </c>
      <c r="F124" s="4"/>
      <c r="G124">
        <f t="shared" si="15"/>
        <v>1</v>
      </c>
      <c r="H124" s="6">
        <f t="array" ref="H124">MAX(IF(PacienteVisita=C124,DataVisita))</f>
        <v>43570</v>
      </c>
      <c r="I124" s="6">
        <f t="shared" si="16"/>
        <v>43570</v>
      </c>
      <c r="J124" s="7">
        <f t="shared" ca="1" si="17"/>
        <v>17.438462731479376</v>
      </c>
      <c r="K124">
        <f t="array" ref="K124">MAX(IF(PacienteVisita=C124,SomaSintomaVisita))</f>
        <v>5</v>
      </c>
      <c r="L124" t="str">
        <f t="shared" si="18"/>
        <v>verde</v>
      </c>
      <c r="M124" s="26">
        <f t="shared" ca="1" si="12"/>
        <v>78</v>
      </c>
    </row>
    <row r="125" spans="1:13" x14ac:dyDescent="0.25">
      <c r="A125" s="22">
        <v>43418</v>
      </c>
      <c r="B125" s="22">
        <v>43547</v>
      </c>
      <c r="C125" s="4" t="s">
        <v>71</v>
      </c>
      <c r="D125" s="5">
        <v>5128556</v>
      </c>
      <c r="E125" s="4" t="s">
        <v>46</v>
      </c>
      <c r="F125" s="4"/>
      <c r="G125">
        <f t="shared" ref="G125:G161" si="19">COUNT(IF(PacienteVisita=C125,DataVisita))</f>
        <v>1</v>
      </c>
      <c r="H125" s="6">
        <f t="array" ref="H125">MAX(IF(PacienteVisita=C125,DataVisita))</f>
        <v>0</v>
      </c>
      <c r="I125" s="6" t="str">
        <f t="shared" ref="I125:I156" si="20">IF(H125=0,"",H125)</f>
        <v/>
      </c>
      <c r="J125" s="7" t="str">
        <f t="shared" ref="J125:J156" ca="1" si="21">IF(I125="","",NOW()-I125)</f>
        <v/>
      </c>
      <c r="K125">
        <f t="array" ref="K125">MAX(IF(PacienteVisita=C125,SomaSintomaVisita))</f>
        <v>0</v>
      </c>
      <c r="L125" t="str">
        <f t="shared" ref="L125:L156" si="22">IF(K125=5,"verde",IF(AND(K125&gt;10,K125&lt;100),"amarelo",IF(K125&gt;=100,"vermelho","")))</f>
        <v/>
      </c>
      <c r="M125" s="26">
        <f t="shared" ca="1" si="12"/>
        <v>129</v>
      </c>
    </row>
    <row r="126" spans="1:13" x14ac:dyDescent="0.25">
      <c r="A126" s="22">
        <v>43560</v>
      </c>
      <c r="C126" s="17" t="s">
        <v>199</v>
      </c>
      <c r="D126" s="18">
        <v>5163184</v>
      </c>
      <c r="E126" s="17" t="s">
        <v>13</v>
      </c>
      <c r="F126" s="17"/>
      <c r="G126">
        <f t="shared" si="19"/>
        <v>1</v>
      </c>
      <c r="H126" s="6">
        <f t="array" ref="H126">MAX(IF(PacienteVisita=C126,DataVisita))</f>
        <v>43567</v>
      </c>
      <c r="I126" s="6">
        <f t="shared" si="20"/>
        <v>43567</v>
      </c>
      <c r="J126" s="7">
        <f t="shared" ca="1" si="21"/>
        <v>20.438462731479376</v>
      </c>
      <c r="K126">
        <f t="array" ref="K126">MAX(IF(PacienteVisita=C126,SomaSintomaVisita))</f>
        <v>5</v>
      </c>
      <c r="L126" t="str">
        <f t="shared" si="22"/>
        <v>verde</v>
      </c>
      <c r="M126" s="26">
        <f t="shared" ca="1" si="12"/>
        <v>27</v>
      </c>
    </row>
    <row r="127" spans="1:13" x14ac:dyDescent="0.25">
      <c r="A127" s="22">
        <v>43536</v>
      </c>
      <c r="C127" s="4" t="s">
        <v>200</v>
      </c>
      <c r="D127" s="5">
        <v>5103713</v>
      </c>
      <c r="E127" s="4" t="s">
        <v>17</v>
      </c>
      <c r="F127" s="4"/>
      <c r="G127">
        <f t="shared" si="19"/>
        <v>1</v>
      </c>
      <c r="H127" s="6">
        <f t="array" ref="H127">MAX(IF(PacienteVisita=C127,DataVisita))</f>
        <v>43559</v>
      </c>
      <c r="I127" s="6">
        <f t="shared" si="20"/>
        <v>43559</v>
      </c>
      <c r="J127" s="7">
        <f t="shared" ca="1" si="21"/>
        <v>28.438462731479376</v>
      </c>
      <c r="K127">
        <f t="array" ref="K127">MAX(IF(PacienteVisita=C127,SomaSintomaVisita))</f>
        <v>14</v>
      </c>
      <c r="L127" t="str">
        <f t="shared" si="22"/>
        <v>amarelo</v>
      </c>
      <c r="M127" s="26">
        <f t="shared" ca="1" si="12"/>
        <v>51</v>
      </c>
    </row>
    <row r="128" spans="1:13" x14ac:dyDescent="0.25">
      <c r="A128" s="22">
        <v>43516</v>
      </c>
      <c r="C128" s="4" t="s">
        <v>201</v>
      </c>
      <c r="D128" s="5">
        <v>5018717</v>
      </c>
      <c r="E128" s="4" t="s">
        <v>20</v>
      </c>
      <c r="F128" s="4"/>
      <c r="G128">
        <f t="shared" si="19"/>
        <v>1</v>
      </c>
      <c r="H128" s="6">
        <f t="array" ref="H128">MAX(IF(PacienteVisita=C128,DataVisita))</f>
        <v>43567</v>
      </c>
      <c r="I128" s="6">
        <f t="shared" si="20"/>
        <v>43567</v>
      </c>
      <c r="J128" s="7">
        <f t="shared" ca="1" si="21"/>
        <v>20.438462731479376</v>
      </c>
      <c r="K128">
        <f t="array" ref="K128">MAX(IF(PacienteVisita=C128,SomaSintomaVisita))</f>
        <v>1004</v>
      </c>
      <c r="L128" t="str">
        <f t="shared" si="22"/>
        <v>vermelho</v>
      </c>
      <c r="M128" s="26">
        <f t="shared" ca="1" si="12"/>
        <v>71</v>
      </c>
    </row>
    <row r="129" spans="1:13" x14ac:dyDescent="0.25">
      <c r="A129" s="22">
        <v>43550</v>
      </c>
      <c r="C129" s="4" t="s">
        <v>251</v>
      </c>
      <c r="D129" s="18">
        <v>5174999</v>
      </c>
      <c r="E129" s="17" t="s">
        <v>46</v>
      </c>
      <c r="F129" s="17"/>
      <c r="G129">
        <f t="shared" si="19"/>
        <v>1</v>
      </c>
      <c r="H129" s="6">
        <f t="array" ref="H129">MAX(IF(PacienteVisita=C129,DataVisita))</f>
        <v>43559</v>
      </c>
      <c r="I129" s="6">
        <f t="shared" si="20"/>
        <v>43559</v>
      </c>
      <c r="J129" s="7">
        <f t="shared" ca="1" si="21"/>
        <v>28.438462731479376</v>
      </c>
      <c r="K129">
        <f t="array" ref="K129">MAX(IF(PacienteVisita=C129,SomaSintomaVisita))</f>
        <v>1202</v>
      </c>
      <c r="L129" t="str">
        <f t="shared" si="22"/>
        <v>vermelho</v>
      </c>
      <c r="M129" s="26">
        <f t="shared" ca="1" si="12"/>
        <v>37</v>
      </c>
    </row>
    <row r="130" spans="1:13" x14ac:dyDescent="0.25">
      <c r="A130" s="29">
        <v>42381</v>
      </c>
      <c r="C130" s="4" t="s">
        <v>204</v>
      </c>
      <c r="D130" s="5">
        <v>5096503</v>
      </c>
      <c r="E130" s="4" t="s">
        <v>11</v>
      </c>
      <c r="F130" s="4"/>
      <c r="G130">
        <f t="shared" si="19"/>
        <v>1</v>
      </c>
      <c r="H130" s="6">
        <f t="array" ref="H130">MAX(IF(PacienteVisita=C130,DataVisita))</f>
        <v>43570</v>
      </c>
      <c r="I130" s="6">
        <f t="shared" si="20"/>
        <v>43570</v>
      </c>
      <c r="J130" s="7">
        <f t="shared" ca="1" si="21"/>
        <v>17.438462731479376</v>
      </c>
      <c r="K130">
        <f t="array" ref="K130">MAX(IF(PacienteVisita=C130,SomaSintomaVisita))</f>
        <v>23</v>
      </c>
      <c r="L130" t="str">
        <f t="shared" si="22"/>
        <v>amarelo</v>
      </c>
      <c r="M130" s="26">
        <f t="shared" ca="1" si="12"/>
        <v>1206</v>
      </c>
    </row>
    <row r="131" spans="1:13" x14ac:dyDescent="0.25">
      <c r="A131" s="22">
        <v>43543</v>
      </c>
      <c r="C131" s="4" t="s">
        <v>72</v>
      </c>
      <c r="D131" s="5">
        <v>5184450</v>
      </c>
      <c r="E131" s="4" t="s">
        <v>13</v>
      </c>
      <c r="F131" s="4"/>
      <c r="G131">
        <f t="shared" si="19"/>
        <v>1</v>
      </c>
      <c r="H131" s="6">
        <f t="array" ref="H131">MAX(IF(PacienteVisita=C131,DataVisita))</f>
        <v>43570</v>
      </c>
      <c r="I131" s="6">
        <f t="shared" si="20"/>
        <v>43570</v>
      </c>
      <c r="J131" s="7">
        <f t="shared" ca="1" si="21"/>
        <v>17.438462731479376</v>
      </c>
      <c r="K131">
        <f t="array" ref="K131">MAX(IF(PacienteVisita=C131,SomaSintomaVisita))</f>
        <v>104</v>
      </c>
      <c r="L131" t="str">
        <f t="shared" si="22"/>
        <v>vermelho</v>
      </c>
      <c r="M131" s="26">
        <f t="shared" ref="M131:M194" ca="1" si="23">IF(AND(B131&gt;0,A131&gt;0),B131-A131,IF(AND(B131=0,A131&gt;0),TODAY()-A131,""))</f>
        <v>44</v>
      </c>
    </row>
    <row r="132" spans="1:13" x14ac:dyDescent="0.25">
      <c r="A132" s="22">
        <v>43172</v>
      </c>
      <c r="C132" s="9" t="s">
        <v>202</v>
      </c>
      <c r="D132" s="8">
        <v>5114951</v>
      </c>
      <c r="E132" s="4" t="s">
        <v>15</v>
      </c>
      <c r="F132" s="4"/>
      <c r="G132">
        <f t="shared" si="19"/>
        <v>1</v>
      </c>
      <c r="H132" s="6">
        <f t="array" ref="H132">MAX(IF(PacienteVisita=C132,DataVisita))</f>
        <v>43566</v>
      </c>
      <c r="I132" s="6">
        <f t="shared" si="20"/>
        <v>43566</v>
      </c>
      <c r="J132" s="7">
        <f t="shared" ca="1" si="21"/>
        <v>21.438462731479376</v>
      </c>
      <c r="K132">
        <f t="array" ref="K132">MAX(IF(PacienteVisita=C132,SomaSintomaVisita))</f>
        <v>14</v>
      </c>
      <c r="L132" t="str">
        <f t="shared" si="22"/>
        <v>amarelo</v>
      </c>
      <c r="M132" s="26">
        <f t="shared" ca="1" si="23"/>
        <v>415</v>
      </c>
    </row>
    <row r="133" spans="1:13" x14ac:dyDescent="0.25">
      <c r="A133" s="29">
        <v>43481</v>
      </c>
      <c r="C133" s="4" t="s">
        <v>203</v>
      </c>
      <c r="D133" s="5">
        <v>5126786</v>
      </c>
      <c r="E133" s="4" t="s">
        <v>27</v>
      </c>
      <c r="F133" s="4"/>
      <c r="G133">
        <f t="shared" si="19"/>
        <v>1</v>
      </c>
      <c r="H133" s="6">
        <f t="array" ref="H133">MAX(IF(PacienteVisita=C133,DataVisita))</f>
        <v>43570</v>
      </c>
      <c r="I133" s="6">
        <f t="shared" si="20"/>
        <v>43570</v>
      </c>
      <c r="J133" s="7">
        <f t="shared" ca="1" si="21"/>
        <v>17.438462731479376</v>
      </c>
      <c r="K133">
        <f t="array" ref="K133">MAX(IF(PacienteVisita=C133,SomaSintomaVisita))</f>
        <v>14</v>
      </c>
      <c r="L133" t="str">
        <f t="shared" si="22"/>
        <v>amarelo</v>
      </c>
      <c r="M133" s="26">
        <f t="shared" ca="1" si="23"/>
        <v>106</v>
      </c>
    </row>
    <row r="134" spans="1:13" x14ac:dyDescent="0.25">
      <c r="A134" s="22">
        <v>43504</v>
      </c>
      <c r="B134" s="22">
        <v>43533</v>
      </c>
      <c r="C134" s="4" t="s">
        <v>250</v>
      </c>
      <c r="D134" s="8">
        <v>5182096</v>
      </c>
      <c r="E134" s="4" t="s">
        <v>15</v>
      </c>
      <c r="F134" s="4"/>
      <c r="G134">
        <f t="shared" si="19"/>
        <v>1</v>
      </c>
      <c r="H134" s="6">
        <f t="array" ref="H134">MAX(IF(PacienteVisita=C134,DataVisita))</f>
        <v>0</v>
      </c>
      <c r="I134" s="6" t="str">
        <f t="shared" si="20"/>
        <v/>
      </c>
      <c r="J134" s="7" t="str">
        <f t="shared" ca="1" si="21"/>
        <v/>
      </c>
      <c r="K134">
        <f t="array" ref="K134">MAX(IF(PacienteVisita=C134,SomaSintomaVisita))</f>
        <v>0</v>
      </c>
      <c r="L134" t="str">
        <f t="shared" si="22"/>
        <v/>
      </c>
      <c r="M134" s="26">
        <f t="shared" ca="1" si="23"/>
        <v>29</v>
      </c>
    </row>
    <row r="135" spans="1:13" x14ac:dyDescent="0.25">
      <c r="A135" s="22">
        <v>43539</v>
      </c>
      <c r="C135" s="4" t="s">
        <v>134</v>
      </c>
      <c r="D135" s="5">
        <v>1270277</v>
      </c>
      <c r="E135" s="4" t="s">
        <v>20</v>
      </c>
      <c r="F135" s="4"/>
      <c r="G135">
        <f t="shared" si="19"/>
        <v>1</v>
      </c>
      <c r="H135" s="6">
        <f t="array" ref="H135">MAX(IF(PacienteVisita=C135,DataVisita))</f>
        <v>43567</v>
      </c>
      <c r="I135" s="6">
        <f t="shared" si="20"/>
        <v>43567</v>
      </c>
      <c r="J135" s="7">
        <f t="shared" ca="1" si="21"/>
        <v>20.438462731479376</v>
      </c>
      <c r="K135">
        <f t="array" ref="K135">MAX(IF(PacienteVisita=C135,SomaSintomaVisita))</f>
        <v>104</v>
      </c>
      <c r="L135" t="str">
        <f t="shared" si="22"/>
        <v>vermelho</v>
      </c>
      <c r="M135" s="26">
        <f t="shared" ca="1" si="23"/>
        <v>48</v>
      </c>
    </row>
    <row r="136" spans="1:13" x14ac:dyDescent="0.25">
      <c r="A136" s="22">
        <v>43188</v>
      </c>
      <c r="B136" s="22">
        <v>43535</v>
      </c>
      <c r="C136" s="17" t="s">
        <v>257</v>
      </c>
      <c r="D136" s="18">
        <v>5150689</v>
      </c>
      <c r="E136" s="17" t="s">
        <v>27</v>
      </c>
      <c r="F136" s="17"/>
      <c r="G136">
        <f t="shared" si="19"/>
        <v>1</v>
      </c>
      <c r="H136" s="6">
        <f t="array" ref="H136">MAX(IF(PacienteVisita=C136,DataVisita))</f>
        <v>0</v>
      </c>
      <c r="I136" s="6" t="str">
        <f t="shared" si="20"/>
        <v/>
      </c>
      <c r="J136" s="7" t="str">
        <f t="shared" ca="1" si="21"/>
        <v/>
      </c>
      <c r="K136">
        <f t="array" ref="K136">MAX(IF(PacienteVisita=C136,SomaSintomaVisita))</f>
        <v>0</v>
      </c>
      <c r="L136" t="str">
        <f t="shared" si="22"/>
        <v/>
      </c>
      <c r="M136" s="26">
        <f t="shared" ca="1" si="23"/>
        <v>347</v>
      </c>
    </row>
    <row r="137" spans="1:13" x14ac:dyDescent="0.25">
      <c r="A137" s="22">
        <v>43368</v>
      </c>
      <c r="B137" s="22">
        <v>43499</v>
      </c>
      <c r="C137" s="4" t="s">
        <v>252</v>
      </c>
      <c r="D137" s="18">
        <v>5159458</v>
      </c>
      <c r="E137" s="17" t="s">
        <v>13</v>
      </c>
      <c r="F137" s="17"/>
      <c r="G137">
        <f t="shared" si="19"/>
        <v>1</v>
      </c>
      <c r="H137" s="6">
        <f t="array" ref="H137">MAX(IF(PacienteVisita=C137,DataVisita))</f>
        <v>0</v>
      </c>
      <c r="I137" s="6" t="str">
        <f t="shared" si="20"/>
        <v/>
      </c>
      <c r="J137" s="7" t="str">
        <f t="shared" ca="1" si="21"/>
        <v/>
      </c>
      <c r="K137">
        <f t="array" ref="K137">MAX(IF(PacienteVisita=C137,SomaSintomaVisita))</f>
        <v>0</v>
      </c>
      <c r="L137" t="str">
        <f t="shared" si="22"/>
        <v/>
      </c>
      <c r="M137" s="26">
        <f t="shared" ca="1" si="23"/>
        <v>131</v>
      </c>
    </row>
    <row r="138" spans="1:13" x14ac:dyDescent="0.25">
      <c r="A138" s="22">
        <v>43479</v>
      </c>
      <c r="B138" s="22">
        <v>43534</v>
      </c>
      <c r="C138" s="17" t="s">
        <v>253</v>
      </c>
      <c r="D138" s="18">
        <v>5069929</v>
      </c>
      <c r="E138" s="17" t="s">
        <v>13</v>
      </c>
      <c r="F138" s="17"/>
      <c r="G138">
        <f t="shared" si="19"/>
        <v>1</v>
      </c>
      <c r="H138" s="6">
        <f t="array" ref="H138">MAX(IF(PacienteVisita=C138,DataVisita))</f>
        <v>0</v>
      </c>
      <c r="I138" s="6" t="str">
        <f t="shared" si="20"/>
        <v/>
      </c>
      <c r="J138" s="7" t="str">
        <f t="shared" ca="1" si="21"/>
        <v/>
      </c>
      <c r="K138">
        <f t="array" ref="K138">MAX(IF(PacienteVisita=C138,SomaSintomaVisita))</f>
        <v>0</v>
      </c>
      <c r="L138" t="str">
        <f t="shared" si="22"/>
        <v/>
      </c>
      <c r="M138" s="26">
        <f t="shared" ca="1" si="23"/>
        <v>55</v>
      </c>
    </row>
    <row r="139" spans="1:13" x14ac:dyDescent="0.25">
      <c r="A139" s="29">
        <v>43496</v>
      </c>
      <c r="C139" s="4" t="s">
        <v>205</v>
      </c>
      <c r="D139" s="5">
        <v>5180641</v>
      </c>
      <c r="E139" s="4" t="s">
        <v>27</v>
      </c>
      <c r="F139" s="4"/>
      <c r="G139">
        <f t="shared" si="19"/>
        <v>1</v>
      </c>
      <c r="H139" s="6">
        <f t="array" ref="H139">MAX(IF(PacienteVisita=C139,DataVisita))</f>
        <v>0</v>
      </c>
      <c r="I139" s="6" t="str">
        <f t="shared" si="20"/>
        <v/>
      </c>
      <c r="J139" s="7" t="str">
        <f t="shared" ca="1" si="21"/>
        <v/>
      </c>
      <c r="K139">
        <f t="array" ref="K139">MAX(IF(PacienteVisita=C139,SomaSintomaVisita))</f>
        <v>0</v>
      </c>
      <c r="L139" t="str">
        <f t="shared" si="22"/>
        <v/>
      </c>
      <c r="M139" s="26">
        <f t="shared" ca="1" si="23"/>
        <v>91</v>
      </c>
    </row>
    <row r="140" spans="1:13" x14ac:dyDescent="0.25">
      <c r="A140" s="22">
        <v>43502</v>
      </c>
      <c r="C140" s="9" t="s">
        <v>206</v>
      </c>
      <c r="D140" s="8">
        <v>5158478</v>
      </c>
      <c r="E140" s="4" t="s">
        <v>15</v>
      </c>
      <c r="F140" s="4"/>
      <c r="G140">
        <f t="shared" si="19"/>
        <v>1</v>
      </c>
      <c r="H140" s="6">
        <f t="array" ref="H140">MAX(IF(PacienteVisita=C140,DataVisita))</f>
        <v>43571</v>
      </c>
      <c r="I140" s="6">
        <f t="shared" si="20"/>
        <v>43571</v>
      </c>
      <c r="J140" s="7">
        <f t="shared" ca="1" si="21"/>
        <v>16.438462731479376</v>
      </c>
      <c r="K140">
        <f t="array" ref="K140">MAX(IF(PacienteVisita=C140,SomaSintomaVisita))</f>
        <v>14</v>
      </c>
      <c r="L140" t="str">
        <f t="shared" si="22"/>
        <v>amarelo</v>
      </c>
      <c r="M140" s="26">
        <f t="shared" ca="1" si="23"/>
        <v>85</v>
      </c>
    </row>
    <row r="141" spans="1:13" x14ac:dyDescent="0.25">
      <c r="A141" s="22">
        <v>43532</v>
      </c>
      <c r="C141" s="4" t="s">
        <v>73</v>
      </c>
      <c r="D141" s="5">
        <v>5177578</v>
      </c>
      <c r="E141" s="4" t="s">
        <v>17</v>
      </c>
      <c r="F141" s="4"/>
      <c r="G141">
        <f t="shared" si="19"/>
        <v>1</v>
      </c>
      <c r="H141" s="6">
        <f t="array" ref="H141">MAX(IF(PacienteVisita=C141,DataVisita))</f>
        <v>43571</v>
      </c>
      <c r="I141" s="6">
        <f t="shared" si="20"/>
        <v>43571</v>
      </c>
      <c r="J141" s="7">
        <f t="shared" ca="1" si="21"/>
        <v>16.438462731479376</v>
      </c>
      <c r="K141">
        <f t="array" ref="K141">MAX(IF(PacienteVisita=C141,SomaSintomaVisita))</f>
        <v>23</v>
      </c>
      <c r="L141" t="str">
        <f t="shared" si="22"/>
        <v>amarelo</v>
      </c>
      <c r="M141" s="26">
        <f t="shared" ca="1" si="23"/>
        <v>55</v>
      </c>
    </row>
    <row r="142" spans="1:13" x14ac:dyDescent="0.25">
      <c r="A142" s="22">
        <v>43410</v>
      </c>
      <c r="B142" s="22">
        <v>43554</v>
      </c>
      <c r="C142" s="4" t="s">
        <v>254</v>
      </c>
      <c r="D142" s="5">
        <v>5153937</v>
      </c>
      <c r="E142" s="4" t="s">
        <v>23</v>
      </c>
      <c r="F142" s="4"/>
      <c r="G142">
        <f t="shared" si="19"/>
        <v>1</v>
      </c>
      <c r="H142" s="6">
        <f t="array" ref="H142">MAX(IF(PacienteVisita=C142,DataVisita))</f>
        <v>0</v>
      </c>
      <c r="I142" s="6" t="str">
        <f t="shared" si="20"/>
        <v/>
      </c>
      <c r="J142" s="7" t="str">
        <f t="shared" ca="1" si="21"/>
        <v/>
      </c>
      <c r="K142">
        <f t="array" ref="K142">MAX(IF(PacienteVisita=C142,SomaSintomaVisita))</f>
        <v>0</v>
      </c>
      <c r="L142" t="str">
        <f t="shared" si="22"/>
        <v/>
      </c>
      <c r="M142" s="26">
        <f t="shared" ca="1" si="23"/>
        <v>144</v>
      </c>
    </row>
    <row r="143" spans="1:13" x14ac:dyDescent="0.25">
      <c r="A143" s="22">
        <v>43508</v>
      </c>
      <c r="B143" s="22">
        <v>43529</v>
      </c>
      <c r="C143" s="4" t="s">
        <v>255</v>
      </c>
      <c r="D143" s="5">
        <v>5183696</v>
      </c>
      <c r="E143" s="4" t="s">
        <v>21</v>
      </c>
      <c r="F143" s="4"/>
      <c r="G143">
        <f t="shared" si="19"/>
        <v>1</v>
      </c>
      <c r="H143" s="6">
        <f t="array" ref="H143">MAX(IF(PacienteVisita=C143,DataVisita))</f>
        <v>0</v>
      </c>
      <c r="I143" s="6" t="str">
        <f t="shared" si="20"/>
        <v/>
      </c>
      <c r="J143" s="7" t="str">
        <f t="shared" ca="1" si="21"/>
        <v/>
      </c>
      <c r="K143">
        <f t="array" ref="K143">MAX(IF(PacienteVisita=C143,SomaSintomaVisita))</f>
        <v>0</v>
      </c>
      <c r="L143" t="str">
        <f t="shared" si="22"/>
        <v/>
      </c>
      <c r="M143" s="26">
        <f t="shared" ca="1" si="23"/>
        <v>21</v>
      </c>
    </row>
    <row r="144" spans="1:13" x14ac:dyDescent="0.25">
      <c r="A144" s="22">
        <v>43557</v>
      </c>
      <c r="C144" s="17" t="s">
        <v>207</v>
      </c>
      <c r="D144" s="18">
        <v>3462642</v>
      </c>
      <c r="E144" s="17" t="s">
        <v>17</v>
      </c>
      <c r="F144" s="17"/>
      <c r="G144">
        <f t="shared" si="19"/>
        <v>1</v>
      </c>
      <c r="H144" s="6">
        <f t="array" ref="H144">MAX(IF(PacienteVisita=C144,DataVisita))</f>
        <v>0</v>
      </c>
      <c r="I144" s="6" t="str">
        <f t="shared" si="20"/>
        <v/>
      </c>
      <c r="J144" s="7" t="str">
        <f t="shared" ca="1" si="21"/>
        <v/>
      </c>
      <c r="K144">
        <f t="array" ref="K144">MAX(IF(PacienteVisita=C144,SomaSintomaVisita))</f>
        <v>0</v>
      </c>
      <c r="L144" t="str">
        <f t="shared" si="22"/>
        <v/>
      </c>
      <c r="M144" s="26">
        <f t="shared" ca="1" si="23"/>
        <v>30</v>
      </c>
    </row>
    <row r="145" spans="1:13" x14ac:dyDescent="0.25">
      <c r="A145" s="22">
        <v>43564</v>
      </c>
      <c r="C145" s="17" t="s">
        <v>208</v>
      </c>
      <c r="D145" s="18">
        <v>5172286</v>
      </c>
      <c r="E145" s="17" t="s">
        <v>13</v>
      </c>
      <c r="F145" s="17"/>
      <c r="G145">
        <f t="shared" si="19"/>
        <v>1</v>
      </c>
      <c r="H145" s="6">
        <f t="array" ref="H145">MAX(IF(PacienteVisita=C145,DataVisita))</f>
        <v>0</v>
      </c>
      <c r="I145" s="6" t="str">
        <f t="shared" si="20"/>
        <v/>
      </c>
      <c r="J145" s="7" t="str">
        <f t="shared" ca="1" si="21"/>
        <v/>
      </c>
      <c r="K145">
        <f t="array" ref="K145">MAX(IF(PacienteVisita=C145,SomaSintomaVisita))</f>
        <v>0</v>
      </c>
      <c r="L145" t="str">
        <f t="shared" si="22"/>
        <v/>
      </c>
      <c r="M145" s="26">
        <f t="shared" ca="1" si="23"/>
        <v>23</v>
      </c>
    </row>
    <row r="146" spans="1:13" x14ac:dyDescent="0.25">
      <c r="A146" s="22">
        <v>43498</v>
      </c>
      <c r="B146" s="22">
        <v>43504</v>
      </c>
      <c r="C146" s="1" t="s">
        <v>256</v>
      </c>
      <c r="D146" s="5">
        <v>5161126</v>
      </c>
      <c r="E146" s="4" t="s">
        <v>11</v>
      </c>
      <c r="F146" s="4"/>
      <c r="G146">
        <f t="shared" si="19"/>
        <v>1</v>
      </c>
      <c r="H146" s="6">
        <f t="array" ref="H146">MAX(IF(PacienteVisita=C146,DataVisita))</f>
        <v>0</v>
      </c>
      <c r="I146" s="6" t="str">
        <f t="shared" si="20"/>
        <v/>
      </c>
      <c r="J146" s="7" t="str">
        <f t="shared" ca="1" si="21"/>
        <v/>
      </c>
      <c r="K146">
        <f t="array" ref="K146">MAX(IF(PacienteVisita=C146,SomaSintomaVisita))</f>
        <v>0</v>
      </c>
      <c r="L146" t="str">
        <f t="shared" si="22"/>
        <v/>
      </c>
      <c r="M146" s="26">
        <f t="shared" ca="1" si="23"/>
        <v>6</v>
      </c>
    </row>
    <row r="147" spans="1:13" x14ac:dyDescent="0.25">
      <c r="A147" s="22">
        <v>41464</v>
      </c>
      <c r="C147" s="4" t="s">
        <v>74</v>
      </c>
      <c r="D147" s="5">
        <v>5009439</v>
      </c>
      <c r="E147" s="4" t="s">
        <v>11</v>
      </c>
      <c r="F147" s="4"/>
      <c r="G147">
        <f t="shared" si="19"/>
        <v>1</v>
      </c>
      <c r="H147" s="6">
        <f t="array" ref="H147">MAX(IF(PacienteVisita=C147,DataVisita))</f>
        <v>43560</v>
      </c>
      <c r="I147" s="6">
        <f t="shared" si="20"/>
        <v>43560</v>
      </c>
      <c r="J147" s="7">
        <f t="shared" ca="1" si="21"/>
        <v>27.438462731479376</v>
      </c>
      <c r="K147">
        <f t="array" ref="K147">MAX(IF(PacienteVisita=C147,SomaSintomaVisita))</f>
        <v>5</v>
      </c>
      <c r="L147" t="str">
        <f t="shared" si="22"/>
        <v>verde</v>
      </c>
      <c r="M147" s="26">
        <f t="shared" ca="1" si="23"/>
        <v>2123</v>
      </c>
    </row>
    <row r="148" spans="1:13" x14ac:dyDescent="0.25">
      <c r="A148" s="22">
        <v>43547</v>
      </c>
      <c r="C148" s="4" t="s">
        <v>209</v>
      </c>
      <c r="D148" s="5">
        <v>5183394</v>
      </c>
      <c r="E148" s="4" t="s">
        <v>11</v>
      </c>
      <c r="F148" s="4"/>
      <c r="G148">
        <f t="shared" si="19"/>
        <v>1</v>
      </c>
      <c r="H148" s="6">
        <f t="array" ref="H148">MAX(IF(PacienteVisita=C148,DataVisita))</f>
        <v>43566</v>
      </c>
      <c r="I148" s="6">
        <f t="shared" si="20"/>
        <v>43566</v>
      </c>
      <c r="J148" s="7">
        <f t="shared" ca="1" si="21"/>
        <v>21.438462731479376</v>
      </c>
      <c r="K148">
        <f t="array" ref="K148">MAX(IF(PacienteVisita=C148,SomaSintomaVisita))</f>
        <v>32</v>
      </c>
      <c r="L148" t="str">
        <f t="shared" si="22"/>
        <v>amarelo</v>
      </c>
      <c r="M148" s="26">
        <f t="shared" ca="1" si="23"/>
        <v>40</v>
      </c>
    </row>
    <row r="149" spans="1:13" x14ac:dyDescent="0.25">
      <c r="A149" s="22">
        <v>42703</v>
      </c>
      <c r="C149" s="4" t="s">
        <v>75</v>
      </c>
      <c r="D149" s="5">
        <v>5152258</v>
      </c>
      <c r="E149" s="4" t="s">
        <v>13</v>
      </c>
      <c r="F149" s="4"/>
      <c r="G149">
        <f t="shared" si="19"/>
        <v>1</v>
      </c>
      <c r="H149" s="6">
        <f t="array" ref="H149">MAX(IF(PacienteVisita=C149,DataVisita))</f>
        <v>43566</v>
      </c>
      <c r="I149" s="6">
        <f t="shared" si="20"/>
        <v>43566</v>
      </c>
      <c r="J149" s="7">
        <f t="shared" ca="1" si="21"/>
        <v>21.438462731479376</v>
      </c>
      <c r="K149">
        <f t="array" ref="K149">MAX(IF(PacienteVisita=C149,SomaSintomaVisita))</f>
        <v>5</v>
      </c>
      <c r="L149" t="str">
        <f t="shared" si="22"/>
        <v>verde</v>
      </c>
      <c r="M149" s="26">
        <f t="shared" ca="1" si="23"/>
        <v>884</v>
      </c>
    </row>
    <row r="150" spans="1:13" x14ac:dyDescent="0.25">
      <c r="A150" s="22">
        <v>42998</v>
      </c>
      <c r="C150" s="4" t="s">
        <v>210</v>
      </c>
      <c r="D150" s="5">
        <v>5158903</v>
      </c>
      <c r="E150" s="4" t="s">
        <v>23</v>
      </c>
      <c r="F150" s="4"/>
      <c r="G150">
        <f t="shared" si="19"/>
        <v>1</v>
      </c>
      <c r="H150" s="6">
        <f t="array" ref="H150">MAX(IF(PacienteVisita=C150,DataVisita))</f>
        <v>43571</v>
      </c>
      <c r="I150" s="6">
        <f t="shared" si="20"/>
        <v>43571</v>
      </c>
      <c r="J150" s="7">
        <f t="shared" ca="1" si="21"/>
        <v>16.438462731479376</v>
      </c>
      <c r="K150">
        <f t="array" ref="K150">MAX(IF(PacienteVisita=C150,SomaSintomaVisita))</f>
        <v>5</v>
      </c>
      <c r="L150" t="str">
        <f t="shared" si="22"/>
        <v>verde</v>
      </c>
      <c r="M150" s="26">
        <f t="shared" ca="1" si="23"/>
        <v>589</v>
      </c>
    </row>
    <row r="151" spans="1:13" x14ac:dyDescent="0.25">
      <c r="A151" s="29">
        <v>43468</v>
      </c>
      <c r="B151" s="22">
        <v>43560</v>
      </c>
      <c r="C151" s="1" t="s">
        <v>258</v>
      </c>
      <c r="D151" s="5">
        <v>5100827</v>
      </c>
      <c r="E151" s="4" t="s">
        <v>27</v>
      </c>
      <c r="F151" s="4"/>
      <c r="G151">
        <f t="shared" si="19"/>
        <v>1</v>
      </c>
      <c r="H151" s="6">
        <f t="array" ref="H151">MAX(IF(PacienteVisita=C151,DataVisita))</f>
        <v>0</v>
      </c>
      <c r="I151" s="6" t="str">
        <f t="shared" si="20"/>
        <v/>
      </c>
      <c r="J151" s="7" t="str">
        <f t="shared" ca="1" si="21"/>
        <v/>
      </c>
      <c r="K151">
        <f t="array" ref="K151">MAX(IF(PacienteVisita=C151,SomaSintomaVisita))</f>
        <v>0</v>
      </c>
      <c r="L151" t="str">
        <f t="shared" si="22"/>
        <v/>
      </c>
      <c r="M151" s="26">
        <f t="shared" ca="1" si="23"/>
        <v>92</v>
      </c>
    </row>
    <row r="152" spans="1:13" x14ac:dyDescent="0.25">
      <c r="A152" s="22">
        <v>43216</v>
      </c>
      <c r="C152" s="4" t="s">
        <v>211</v>
      </c>
      <c r="D152" s="8">
        <v>5172044</v>
      </c>
      <c r="E152" s="4" t="s">
        <v>15</v>
      </c>
      <c r="F152" s="4"/>
      <c r="G152">
        <f t="shared" si="19"/>
        <v>1</v>
      </c>
      <c r="H152" s="6">
        <f t="array" ref="H152">MAX(IF(PacienteVisita=C152,DataVisita))</f>
        <v>43566</v>
      </c>
      <c r="I152" s="6">
        <f t="shared" si="20"/>
        <v>43566</v>
      </c>
      <c r="J152" s="7">
        <f t="shared" ca="1" si="21"/>
        <v>21.438462731479376</v>
      </c>
      <c r="K152">
        <f t="array" ref="K152">MAX(IF(PacienteVisita=C152,SomaSintomaVisita))</f>
        <v>5</v>
      </c>
      <c r="L152" t="str">
        <f t="shared" si="22"/>
        <v>verde</v>
      </c>
      <c r="M152" s="26">
        <f t="shared" ca="1" si="23"/>
        <v>371</v>
      </c>
    </row>
    <row r="153" spans="1:13" x14ac:dyDescent="0.25">
      <c r="A153" s="22">
        <v>42219</v>
      </c>
      <c r="C153" s="4" t="s">
        <v>212</v>
      </c>
      <c r="D153" s="5">
        <v>5072157</v>
      </c>
      <c r="E153" s="4" t="s">
        <v>13</v>
      </c>
      <c r="F153" s="4"/>
      <c r="G153">
        <f t="shared" si="19"/>
        <v>1</v>
      </c>
      <c r="H153" s="6">
        <f t="array" ref="H153">MAX(IF(PacienteVisita=C153,DataVisita))</f>
        <v>43563</v>
      </c>
      <c r="I153" s="6">
        <f t="shared" si="20"/>
        <v>43563</v>
      </c>
      <c r="J153" s="7">
        <f t="shared" ca="1" si="21"/>
        <v>24.438462731479376</v>
      </c>
      <c r="K153">
        <f t="array" ref="K153">MAX(IF(PacienteVisita=C153,SomaSintomaVisita))</f>
        <v>5</v>
      </c>
      <c r="L153" t="str">
        <f t="shared" si="22"/>
        <v>verde</v>
      </c>
      <c r="M153" s="26">
        <f t="shared" ca="1" si="23"/>
        <v>1368</v>
      </c>
    </row>
    <row r="154" spans="1:13" x14ac:dyDescent="0.25">
      <c r="A154" s="29">
        <v>43452</v>
      </c>
      <c r="C154" s="4" t="s">
        <v>213</v>
      </c>
      <c r="D154" s="5">
        <v>5175708</v>
      </c>
      <c r="E154" s="4" t="s">
        <v>13</v>
      </c>
      <c r="F154" s="4"/>
      <c r="G154">
        <f t="shared" si="19"/>
        <v>1</v>
      </c>
      <c r="H154" s="6">
        <f t="array" ref="H154">MAX(IF(PacienteVisita=C154,DataVisita))</f>
        <v>43559</v>
      </c>
      <c r="I154" s="6">
        <f t="shared" si="20"/>
        <v>43559</v>
      </c>
      <c r="J154" s="7">
        <f t="shared" ca="1" si="21"/>
        <v>28.438462731479376</v>
      </c>
      <c r="K154">
        <f t="array" ref="K154">MAX(IF(PacienteVisita=C154,SomaSintomaVisita))</f>
        <v>5</v>
      </c>
      <c r="L154" t="str">
        <f t="shared" si="22"/>
        <v>verde</v>
      </c>
      <c r="M154" s="26">
        <f t="shared" ca="1" si="23"/>
        <v>135</v>
      </c>
    </row>
    <row r="155" spans="1:13" x14ac:dyDescent="0.25">
      <c r="A155" s="29">
        <v>43453</v>
      </c>
      <c r="B155" s="22">
        <v>43557</v>
      </c>
      <c r="C155" s="1" t="s">
        <v>259</v>
      </c>
      <c r="D155" s="10">
        <v>5165660</v>
      </c>
      <c r="E155" s="4" t="s">
        <v>15</v>
      </c>
      <c r="F155" s="4"/>
      <c r="G155">
        <f t="shared" si="19"/>
        <v>1</v>
      </c>
      <c r="H155" s="6">
        <f t="array" ref="H155">MAX(IF(PacienteVisita=C155,DataVisita))</f>
        <v>0</v>
      </c>
      <c r="I155" s="6" t="str">
        <f t="shared" si="20"/>
        <v/>
      </c>
      <c r="J155" s="7" t="str">
        <f t="shared" ca="1" si="21"/>
        <v/>
      </c>
      <c r="K155">
        <f t="array" ref="K155">MAX(IF(PacienteVisita=C155,SomaSintomaVisita))</f>
        <v>0</v>
      </c>
      <c r="L155" t="str">
        <f t="shared" si="22"/>
        <v/>
      </c>
      <c r="M155" s="26">
        <f t="shared" ca="1" si="23"/>
        <v>104</v>
      </c>
    </row>
    <row r="156" spans="1:13" x14ac:dyDescent="0.25">
      <c r="A156" s="29">
        <v>43536</v>
      </c>
      <c r="B156" s="22">
        <v>43547</v>
      </c>
      <c r="C156" s="1" t="s">
        <v>260</v>
      </c>
      <c r="D156" s="10">
        <v>5177177</v>
      </c>
      <c r="E156" s="1" t="s">
        <v>15</v>
      </c>
      <c r="F156" s="1"/>
      <c r="G156">
        <f t="shared" si="19"/>
        <v>1</v>
      </c>
      <c r="H156" s="6">
        <f t="array" ref="H156">MAX(IF(PacienteVisita=C156,DataVisita))</f>
        <v>0</v>
      </c>
      <c r="I156" s="6" t="str">
        <f t="shared" si="20"/>
        <v/>
      </c>
      <c r="J156" s="7" t="str">
        <f t="shared" ca="1" si="21"/>
        <v/>
      </c>
      <c r="K156">
        <f t="array" ref="K156">MAX(IF(PacienteVisita=C156,SomaSintomaVisita))</f>
        <v>0</v>
      </c>
      <c r="L156" t="str">
        <f t="shared" si="22"/>
        <v/>
      </c>
      <c r="M156" s="26">
        <f t="shared" ca="1" si="23"/>
        <v>11</v>
      </c>
    </row>
    <row r="157" spans="1:13" x14ac:dyDescent="0.25">
      <c r="A157" s="29">
        <v>43550</v>
      </c>
      <c r="C157" s="4" t="s">
        <v>76</v>
      </c>
      <c r="D157" s="10">
        <v>5175213</v>
      </c>
      <c r="E157" s="4" t="s">
        <v>57</v>
      </c>
      <c r="F157" s="4"/>
      <c r="G157">
        <f t="shared" si="19"/>
        <v>1</v>
      </c>
      <c r="H157" s="6">
        <f t="array" ref="H157">MAX(IF(PacienteVisita=C157,DataVisita))</f>
        <v>43570</v>
      </c>
      <c r="I157" s="6">
        <f t="shared" ref="I157:I161" si="24">IF(H157=0,"",H157)</f>
        <v>43570</v>
      </c>
      <c r="J157" s="7">
        <f t="shared" ref="J157:J161" ca="1" si="25">IF(I157="","",NOW()-I157)</f>
        <v>17.438462731479376</v>
      </c>
      <c r="K157">
        <f t="array" ref="K157">MAX(IF(PacienteVisita=C157,SomaSintomaVisita))</f>
        <v>23</v>
      </c>
      <c r="L157" t="str">
        <f t="shared" ref="L157:L161" si="26">IF(K157=5,"verde",IF(AND(K157&gt;10,K157&lt;100),"amarelo",IF(K157&gt;=100,"vermelho","")))</f>
        <v>amarelo</v>
      </c>
      <c r="M157" s="26">
        <f t="shared" ca="1" si="23"/>
        <v>37</v>
      </c>
    </row>
    <row r="158" spans="1:13" x14ac:dyDescent="0.25">
      <c r="A158" s="22">
        <v>43481</v>
      </c>
      <c r="C158" s="4" t="s">
        <v>77</v>
      </c>
      <c r="D158" s="8">
        <v>5120512</v>
      </c>
      <c r="E158" s="4" t="s">
        <v>15</v>
      </c>
      <c r="F158" s="4"/>
      <c r="G158">
        <f t="shared" si="19"/>
        <v>1</v>
      </c>
      <c r="H158" s="6">
        <f t="array" ref="H158">MAX(IF(PacienteVisita=C158,DataVisita))</f>
        <v>43566</v>
      </c>
      <c r="I158" s="6">
        <f t="shared" si="24"/>
        <v>43566</v>
      </c>
      <c r="J158" s="7">
        <f t="shared" ca="1" si="25"/>
        <v>21.438462731479376</v>
      </c>
      <c r="K158">
        <f t="array" ref="K158">MAX(IF(PacienteVisita=C158,SomaSintomaVisita))</f>
        <v>1004</v>
      </c>
      <c r="L158" t="str">
        <f t="shared" si="26"/>
        <v>vermelho</v>
      </c>
      <c r="M158" s="26">
        <f t="shared" ca="1" si="23"/>
        <v>106</v>
      </c>
    </row>
    <row r="159" spans="1:13" x14ac:dyDescent="0.25">
      <c r="A159" s="22">
        <v>43523</v>
      </c>
      <c r="C159" s="1" t="s">
        <v>261</v>
      </c>
      <c r="D159" s="5">
        <v>5046548</v>
      </c>
      <c r="E159" s="4" t="s">
        <v>11</v>
      </c>
      <c r="F159" s="4"/>
      <c r="G159">
        <f t="shared" si="19"/>
        <v>1</v>
      </c>
      <c r="H159" s="6">
        <f t="array" ref="H159">MAX(IF(PacienteVisita=C159,DataVisita))</f>
        <v>43556</v>
      </c>
      <c r="I159" s="6">
        <f t="shared" si="24"/>
        <v>43556</v>
      </c>
      <c r="J159" s="7">
        <f t="shared" ca="1" si="25"/>
        <v>31.438462731479376</v>
      </c>
      <c r="K159">
        <f t="array" ref="K159">MAX(IF(PacienteVisita=C159,SomaSintomaVisita))</f>
        <v>14</v>
      </c>
      <c r="L159" t="str">
        <f t="shared" si="26"/>
        <v>amarelo</v>
      </c>
      <c r="M159" s="26">
        <f t="shared" ca="1" si="23"/>
        <v>64</v>
      </c>
    </row>
    <row r="160" spans="1:13" x14ac:dyDescent="0.25">
      <c r="A160" s="22">
        <v>43481</v>
      </c>
      <c r="C160" s="4" t="s">
        <v>78</v>
      </c>
      <c r="D160" s="5">
        <v>5161651</v>
      </c>
      <c r="E160" s="4" t="s">
        <v>20</v>
      </c>
      <c r="F160" s="4"/>
      <c r="G160">
        <f t="shared" si="19"/>
        <v>1</v>
      </c>
      <c r="H160" s="6">
        <f t="array" ref="H160">MAX(IF(PacienteVisita=C160,DataVisita))</f>
        <v>0</v>
      </c>
      <c r="I160" s="6" t="str">
        <f t="shared" si="24"/>
        <v/>
      </c>
      <c r="J160" s="7" t="str">
        <f t="shared" ca="1" si="25"/>
        <v/>
      </c>
      <c r="K160">
        <f t="array" ref="K160">MAX(IF(PacienteVisita=C160,SomaSintomaVisita))</f>
        <v>0</v>
      </c>
      <c r="L160" t="str">
        <f t="shared" si="26"/>
        <v/>
      </c>
      <c r="M160" s="26">
        <f t="shared" ca="1" si="23"/>
        <v>106</v>
      </c>
    </row>
    <row r="161" spans="1:13" x14ac:dyDescent="0.25">
      <c r="A161" s="22">
        <v>43493</v>
      </c>
      <c r="C161" s="4" t="s">
        <v>214</v>
      </c>
      <c r="D161" s="5">
        <v>5182183</v>
      </c>
      <c r="E161" s="4" t="s">
        <v>20</v>
      </c>
      <c r="F161" s="4"/>
      <c r="G161">
        <f t="shared" si="19"/>
        <v>1</v>
      </c>
      <c r="H161" s="6">
        <f t="array" ref="H161">MAX(IF(PacienteVisita=C161,DataVisita))</f>
        <v>43567</v>
      </c>
      <c r="I161" s="6">
        <f t="shared" si="24"/>
        <v>43567</v>
      </c>
      <c r="J161" s="7">
        <f t="shared" ca="1" si="25"/>
        <v>20.438462731479376</v>
      </c>
      <c r="K161">
        <f t="array" ref="K161">MAX(IF(PacienteVisita=C161,SomaSintomaVisita))</f>
        <v>104</v>
      </c>
      <c r="L161" t="str">
        <f t="shared" si="26"/>
        <v>vermelho</v>
      </c>
      <c r="M161" s="26">
        <f t="shared" ca="1" si="23"/>
        <v>94</v>
      </c>
    </row>
    <row r="162" spans="1:13" x14ac:dyDescent="0.25">
      <c r="A162" s="22">
        <v>43454</v>
      </c>
      <c r="B162" s="22">
        <v>43567</v>
      </c>
      <c r="C162" s="17" t="s">
        <v>284</v>
      </c>
      <c r="D162" s="18">
        <v>5157975</v>
      </c>
      <c r="E162" s="17" t="s">
        <v>20</v>
      </c>
      <c r="M162" s="26">
        <f t="shared" ca="1" si="23"/>
        <v>113</v>
      </c>
    </row>
    <row r="163" spans="1:13" x14ac:dyDescent="0.25">
      <c r="A163" s="22">
        <v>43321</v>
      </c>
      <c r="C163" s="4" t="s">
        <v>215</v>
      </c>
      <c r="D163" s="5">
        <v>5167101</v>
      </c>
      <c r="E163" s="4" t="s">
        <v>17</v>
      </c>
      <c r="F163" s="4"/>
      <c r="G163">
        <f t="shared" ref="G163:G194" si="27">COUNT(IF(PacienteVisita=C163,DataVisita))</f>
        <v>1</v>
      </c>
      <c r="H163" s="6">
        <f t="array" ref="H163">MAX(IF(PacienteVisita=C163,DataVisita))</f>
        <v>43566</v>
      </c>
      <c r="I163" s="6">
        <f t="shared" ref="I163:I194" si="28">IF(H163=0,"",H163)</f>
        <v>43566</v>
      </c>
      <c r="J163" s="7">
        <f t="shared" ref="J163:J194" ca="1" si="29">IF(I163="","",NOW()-I163)</f>
        <v>21.438462731479376</v>
      </c>
      <c r="K163">
        <f t="array" ref="K163">MAX(IF(PacienteVisita=C163,SomaSintomaVisita))</f>
        <v>23</v>
      </c>
      <c r="L163" t="str">
        <f t="shared" ref="L163:L194" si="30">IF(K163=5,"verde",IF(AND(K163&gt;10,K163&lt;100),"amarelo",IF(K163&gt;=100,"vermelho","")))</f>
        <v>amarelo</v>
      </c>
      <c r="M163" s="26">
        <f t="shared" ca="1" si="23"/>
        <v>266</v>
      </c>
    </row>
    <row r="164" spans="1:13" x14ac:dyDescent="0.25">
      <c r="A164" s="22">
        <v>43552</v>
      </c>
      <c r="C164" s="1" t="s">
        <v>262</v>
      </c>
      <c r="D164" s="5">
        <v>5173674</v>
      </c>
      <c r="E164" s="4" t="s">
        <v>13</v>
      </c>
      <c r="F164" s="4"/>
      <c r="G164">
        <f t="shared" si="27"/>
        <v>1</v>
      </c>
      <c r="H164" s="6">
        <f t="array" ref="H164">MAX(IF(PacienteVisita=C164,DataVisita))</f>
        <v>43559</v>
      </c>
      <c r="I164" s="6">
        <f t="shared" si="28"/>
        <v>43559</v>
      </c>
      <c r="J164" s="7">
        <f t="shared" ca="1" si="29"/>
        <v>28.438462731479376</v>
      </c>
      <c r="K164">
        <f t="array" ref="K164">MAX(IF(PacienteVisita=C164,SomaSintomaVisita))</f>
        <v>1004</v>
      </c>
      <c r="L164" t="str">
        <f t="shared" si="30"/>
        <v>vermelho</v>
      </c>
      <c r="M164" s="26">
        <f t="shared" ca="1" si="23"/>
        <v>35</v>
      </c>
    </row>
    <row r="165" spans="1:13" x14ac:dyDescent="0.25">
      <c r="A165" s="22">
        <v>43517</v>
      </c>
      <c r="C165" s="4" t="s">
        <v>216</v>
      </c>
      <c r="D165" s="5">
        <v>5172742</v>
      </c>
      <c r="E165" s="4" t="s">
        <v>17</v>
      </c>
      <c r="F165" s="4"/>
      <c r="G165">
        <f t="shared" si="27"/>
        <v>1</v>
      </c>
      <c r="H165" s="6">
        <f t="array" ref="H165">MAX(IF(PacienteVisita=C165,DataVisita))</f>
        <v>43571</v>
      </c>
      <c r="I165" s="6">
        <f t="shared" si="28"/>
        <v>43571</v>
      </c>
      <c r="J165" s="7">
        <f t="shared" ca="1" si="29"/>
        <v>16.438462731479376</v>
      </c>
      <c r="K165">
        <f t="array" ref="K165">MAX(IF(PacienteVisita=C165,SomaSintomaVisita))</f>
        <v>14</v>
      </c>
      <c r="L165" t="str">
        <f t="shared" si="30"/>
        <v>amarelo</v>
      </c>
      <c r="M165" s="26">
        <f t="shared" ca="1" si="23"/>
        <v>70</v>
      </c>
    </row>
    <row r="166" spans="1:13" x14ac:dyDescent="0.25">
      <c r="A166" s="22">
        <v>43537</v>
      </c>
      <c r="C166" s="4" t="s">
        <v>79</v>
      </c>
      <c r="D166" s="5">
        <v>5181507</v>
      </c>
      <c r="E166" s="4" t="s">
        <v>13</v>
      </c>
      <c r="F166" s="4"/>
      <c r="G166">
        <f t="shared" si="27"/>
        <v>1</v>
      </c>
      <c r="H166" s="6">
        <f t="array" ref="H166">MAX(IF(PacienteVisita=C166,DataVisita))</f>
        <v>43567</v>
      </c>
      <c r="I166" s="6">
        <f t="shared" si="28"/>
        <v>43567</v>
      </c>
      <c r="J166" s="7">
        <f t="shared" ca="1" si="29"/>
        <v>20.438464930557529</v>
      </c>
      <c r="K166">
        <f t="array" ref="K166">MAX(IF(PacienteVisita=C166,SomaSintomaVisita))</f>
        <v>104</v>
      </c>
      <c r="L166" t="str">
        <f t="shared" si="30"/>
        <v>vermelho</v>
      </c>
      <c r="M166" s="26">
        <f t="shared" ca="1" si="23"/>
        <v>50</v>
      </c>
    </row>
    <row r="167" spans="1:13" x14ac:dyDescent="0.25">
      <c r="A167" s="22">
        <v>43522</v>
      </c>
      <c r="C167" s="1" t="s">
        <v>263</v>
      </c>
      <c r="D167" s="5">
        <v>5179700</v>
      </c>
      <c r="E167" s="1" t="s">
        <v>23</v>
      </c>
      <c r="F167" s="1"/>
      <c r="G167">
        <f t="shared" si="27"/>
        <v>1</v>
      </c>
      <c r="H167" s="6">
        <f t="array" ref="H167">MAX(IF(PacienteVisita=C167,DataVisita))</f>
        <v>0</v>
      </c>
      <c r="I167" s="6" t="str">
        <f t="shared" si="28"/>
        <v/>
      </c>
      <c r="J167" s="7" t="str">
        <f t="shared" ca="1" si="29"/>
        <v/>
      </c>
      <c r="K167">
        <f t="array" ref="K167">MAX(IF(PacienteVisita=C167,SomaSintomaVisita))</f>
        <v>0</v>
      </c>
      <c r="L167" t="str">
        <f t="shared" si="30"/>
        <v/>
      </c>
      <c r="M167" s="26">
        <f t="shared" ca="1" si="23"/>
        <v>65</v>
      </c>
    </row>
    <row r="168" spans="1:13" x14ac:dyDescent="0.25">
      <c r="A168" s="22">
        <v>43402</v>
      </c>
      <c r="C168" s="4" t="s">
        <v>217</v>
      </c>
      <c r="D168" s="5">
        <v>3491643</v>
      </c>
      <c r="E168" s="4" t="s">
        <v>23</v>
      </c>
      <c r="F168" s="4"/>
      <c r="G168">
        <f t="shared" si="27"/>
        <v>1</v>
      </c>
      <c r="H168" s="6">
        <f t="array" ref="H168">MAX(IF(PacienteVisita=C168,DataVisita))</f>
        <v>43567</v>
      </c>
      <c r="I168" s="6">
        <f t="shared" si="28"/>
        <v>43567</v>
      </c>
      <c r="J168" s="7">
        <f t="shared" ca="1" si="29"/>
        <v>20.438462731479376</v>
      </c>
      <c r="K168">
        <f t="array" ref="K168">MAX(IF(PacienteVisita=C168,SomaSintomaVisita))</f>
        <v>14</v>
      </c>
      <c r="L168" t="str">
        <f t="shared" si="30"/>
        <v>amarelo</v>
      </c>
      <c r="M168" s="26">
        <f t="shared" ca="1" si="23"/>
        <v>185</v>
      </c>
    </row>
    <row r="169" spans="1:13" x14ac:dyDescent="0.25">
      <c r="A169" s="22">
        <v>42837</v>
      </c>
      <c r="B169" s="22">
        <v>43562</v>
      </c>
      <c r="C169" s="38" t="s">
        <v>264</v>
      </c>
      <c r="D169" s="5">
        <v>5145852</v>
      </c>
      <c r="E169" s="4" t="s">
        <v>23</v>
      </c>
      <c r="F169" s="4"/>
      <c r="G169">
        <f t="shared" si="27"/>
        <v>1</v>
      </c>
      <c r="H169" s="6">
        <f t="array" ref="H169">MAX(IF(PacienteVisita=C169,DataVisita))</f>
        <v>43560</v>
      </c>
      <c r="I169" s="6">
        <f t="shared" si="28"/>
        <v>43560</v>
      </c>
      <c r="J169" s="7">
        <f t="shared" ca="1" si="29"/>
        <v>27.438464467595622</v>
      </c>
      <c r="K169">
        <f t="array" ref="K169">MAX(IF(PacienteVisita=C169,SomaSintomaVisita))</f>
        <v>23</v>
      </c>
      <c r="L169" t="str">
        <f t="shared" si="30"/>
        <v>amarelo</v>
      </c>
      <c r="M169" s="26">
        <f t="shared" ca="1" si="23"/>
        <v>725</v>
      </c>
    </row>
    <row r="170" spans="1:13" x14ac:dyDescent="0.25">
      <c r="A170" s="22">
        <v>43566</v>
      </c>
      <c r="C170" s="17" t="s">
        <v>218</v>
      </c>
      <c r="D170" s="18">
        <v>5185627</v>
      </c>
      <c r="E170" s="17" t="s">
        <v>46</v>
      </c>
      <c r="F170" s="17"/>
      <c r="G170">
        <f t="shared" si="27"/>
        <v>1</v>
      </c>
      <c r="H170" s="6">
        <f t="array" ref="H170">MAX(IF(PacienteVisita=C170,DataVisita))</f>
        <v>43570</v>
      </c>
      <c r="I170" s="6">
        <f t="shared" si="28"/>
        <v>43570</v>
      </c>
      <c r="J170" s="7">
        <f t="shared" ca="1" si="29"/>
        <v>17.438466550927842</v>
      </c>
      <c r="K170">
        <f t="array" ref="K170">MAX(IF(PacienteVisita=C170,SomaSintomaVisita))</f>
        <v>32</v>
      </c>
      <c r="L170" t="str">
        <f t="shared" si="30"/>
        <v>amarelo</v>
      </c>
      <c r="M170" s="26">
        <f t="shared" ca="1" si="23"/>
        <v>21</v>
      </c>
    </row>
    <row r="171" spans="1:13" x14ac:dyDescent="0.25">
      <c r="A171" s="22">
        <v>42906</v>
      </c>
      <c r="C171" s="4" t="s">
        <v>80</v>
      </c>
      <c r="D171" s="5">
        <v>5147728</v>
      </c>
      <c r="E171" s="4" t="s">
        <v>20</v>
      </c>
      <c r="F171" s="4"/>
      <c r="G171">
        <f t="shared" si="27"/>
        <v>1</v>
      </c>
      <c r="H171" s="6">
        <f t="array" ref="H171">MAX(IF(PacienteVisita=C171,DataVisita))</f>
        <v>43567</v>
      </c>
      <c r="I171" s="6">
        <f t="shared" si="28"/>
        <v>43567</v>
      </c>
      <c r="J171" s="7">
        <f t="shared" ca="1" si="29"/>
        <v>20.438463773149124</v>
      </c>
      <c r="K171">
        <f t="array" ref="K171">MAX(IF(PacienteVisita=C171,SomaSintomaVisita))</f>
        <v>14</v>
      </c>
      <c r="L171" t="str">
        <f t="shared" si="30"/>
        <v>amarelo</v>
      </c>
      <c r="M171" s="26">
        <f t="shared" ca="1" si="23"/>
        <v>681</v>
      </c>
    </row>
    <row r="172" spans="1:13" x14ac:dyDescent="0.25">
      <c r="A172" s="22">
        <v>43453</v>
      </c>
      <c r="C172" s="4" t="s">
        <v>219</v>
      </c>
      <c r="D172" s="5">
        <v>5170881</v>
      </c>
      <c r="E172" s="4" t="s">
        <v>13</v>
      </c>
      <c r="F172" s="4"/>
      <c r="G172">
        <f t="shared" si="27"/>
        <v>1</v>
      </c>
      <c r="H172" s="6">
        <f t="array" ref="H172">MAX(IF(PacienteVisita=C172,DataVisita))</f>
        <v>43563</v>
      </c>
      <c r="I172" s="6">
        <f t="shared" si="28"/>
        <v>43563</v>
      </c>
      <c r="J172" s="7">
        <f t="shared" ca="1" si="29"/>
        <v>24.438465277780779</v>
      </c>
      <c r="K172">
        <f t="array" ref="K172">MAX(IF(PacienteVisita=C172,SomaSintomaVisita))</f>
        <v>104</v>
      </c>
      <c r="L172" t="str">
        <f t="shared" si="30"/>
        <v>vermelho</v>
      </c>
      <c r="M172" s="26">
        <f t="shared" ca="1" si="23"/>
        <v>134</v>
      </c>
    </row>
    <row r="173" spans="1:13" x14ac:dyDescent="0.25">
      <c r="A173" s="22">
        <v>42800</v>
      </c>
      <c r="C173" s="4" t="s">
        <v>220</v>
      </c>
      <c r="D173" s="5">
        <v>5145983</v>
      </c>
      <c r="E173" s="4" t="s">
        <v>11</v>
      </c>
      <c r="F173" s="4"/>
      <c r="G173">
        <f t="shared" si="27"/>
        <v>1</v>
      </c>
      <c r="H173" s="6">
        <f t="array" ref="H173">MAX(IF(PacienteVisita=C173,DataVisita))</f>
        <v>43563</v>
      </c>
      <c r="I173" s="6">
        <f t="shared" si="28"/>
        <v>43563</v>
      </c>
      <c r="J173" s="7">
        <f t="shared" ca="1" si="29"/>
        <v>24.438466087965935</v>
      </c>
      <c r="K173">
        <f t="array" ref="K173">MAX(IF(PacienteVisita=C173,SomaSintomaVisita))</f>
        <v>5</v>
      </c>
      <c r="L173" t="str">
        <f t="shared" si="30"/>
        <v>verde</v>
      </c>
      <c r="M173" s="26">
        <f t="shared" ca="1" si="23"/>
        <v>787</v>
      </c>
    </row>
    <row r="174" spans="1:13" x14ac:dyDescent="0.25">
      <c r="A174" s="22">
        <v>43476</v>
      </c>
      <c r="C174" s="4" t="s">
        <v>221</v>
      </c>
      <c r="D174" s="5">
        <v>5168877</v>
      </c>
      <c r="E174" s="4" t="s">
        <v>13</v>
      </c>
      <c r="F174" s="4"/>
      <c r="G174">
        <f t="shared" si="27"/>
        <v>1</v>
      </c>
      <c r="H174" s="6">
        <f t="array" ref="H174">MAX(IF(PacienteVisita=C174,DataVisita))</f>
        <v>43570</v>
      </c>
      <c r="I174" s="6">
        <f t="shared" si="28"/>
        <v>43570</v>
      </c>
      <c r="J174" s="7">
        <f t="shared" ca="1" si="29"/>
        <v>17.438468171298155</v>
      </c>
      <c r="K174">
        <f t="array" ref="K174">MAX(IF(PacienteVisita=C174,SomaSintomaVisita))</f>
        <v>113</v>
      </c>
      <c r="L174" t="str">
        <f t="shared" si="30"/>
        <v>vermelho</v>
      </c>
      <c r="M174" s="26">
        <f t="shared" ca="1" si="23"/>
        <v>111</v>
      </c>
    </row>
    <row r="175" spans="1:13" x14ac:dyDescent="0.25">
      <c r="A175" s="22">
        <v>43537</v>
      </c>
      <c r="B175" s="22">
        <v>43568</v>
      </c>
      <c r="C175" s="38" t="s">
        <v>81</v>
      </c>
      <c r="D175" s="5">
        <v>5175378</v>
      </c>
      <c r="E175" s="4" t="s">
        <v>20</v>
      </c>
      <c r="F175" s="4"/>
      <c r="G175">
        <f t="shared" si="27"/>
        <v>1</v>
      </c>
      <c r="H175" s="6">
        <f t="array" ref="H175">MAX(IF(PacienteVisita=C175,DataVisita))</f>
        <v>43559</v>
      </c>
      <c r="I175" s="6">
        <f t="shared" si="28"/>
        <v>43559</v>
      </c>
      <c r="J175" s="7">
        <f t="shared" ca="1" si="29"/>
        <v>28.438465393519436</v>
      </c>
      <c r="K175">
        <f t="array" ref="K175">MAX(IF(PacienteVisita=C175,SomaSintomaVisita))</f>
        <v>23</v>
      </c>
      <c r="L175" t="str">
        <f t="shared" si="30"/>
        <v>amarelo</v>
      </c>
      <c r="M175" s="26">
        <f t="shared" ca="1" si="23"/>
        <v>31</v>
      </c>
    </row>
    <row r="176" spans="1:13" x14ac:dyDescent="0.25">
      <c r="A176" s="22">
        <v>43509</v>
      </c>
      <c r="B176" s="22">
        <v>43521</v>
      </c>
      <c r="C176" s="1" t="s">
        <v>265</v>
      </c>
      <c r="D176" s="5">
        <v>5180899</v>
      </c>
      <c r="E176" s="4" t="s">
        <v>23</v>
      </c>
      <c r="F176" s="4"/>
      <c r="G176">
        <f t="shared" si="27"/>
        <v>1</v>
      </c>
      <c r="H176" s="6">
        <f t="array" ref="H176">MAX(IF(PacienteVisita=C176,DataVisita))</f>
        <v>0</v>
      </c>
      <c r="I176" s="6" t="str">
        <f t="shared" si="28"/>
        <v/>
      </c>
      <c r="J176" s="7" t="str">
        <f t="shared" ca="1" si="29"/>
        <v/>
      </c>
      <c r="K176">
        <f t="array" ref="K176">MAX(IF(PacienteVisita=C176,SomaSintomaVisita))</f>
        <v>0</v>
      </c>
      <c r="L176" t="str">
        <f t="shared" si="30"/>
        <v/>
      </c>
      <c r="M176" s="26">
        <f t="shared" ca="1" si="23"/>
        <v>12</v>
      </c>
    </row>
    <row r="177" spans="1:13" x14ac:dyDescent="0.25">
      <c r="A177" s="22">
        <v>43486</v>
      </c>
      <c r="C177" s="4" t="s">
        <v>222</v>
      </c>
      <c r="D177" s="5">
        <v>5146257</v>
      </c>
      <c r="E177" s="4" t="s">
        <v>20</v>
      </c>
      <c r="F177" s="4"/>
      <c r="G177">
        <f t="shared" si="27"/>
        <v>1</v>
      </c>
      <c r="H177" s="6">
        <f t="array" ref="H177">MAX(IF(PacienteVisita=C177,DataVisita))</f>
        <v>43563</v>
      </c>
      <c r="I177" s="6">
        <f t="shared" si="28"/>
        <v>43563</v>
      </c>
      <c r="J177" s="7">
        <f t="shared" ca="1" si="29"/>
        <v>24.438467013889749</v>
      </c>
      <c r="K177">
        <f t="array" ref="K177">MAX(IF(PacienteVisita=C177,SomaSintomaVisita))</f>
        <v>14</v>
      </c>
      <c r="L177" t="str">
        <f t="shared" si="30"/>
        <v>amarelo</v>
      </c>
      <c r="M177" s="26">
        <f t="shared" ca="1" si="23"/>
        <v>101</v>
      </c>
    </row>
    <row r="178" spans="1:13" x14ac:dyDescent="0.25">
      <c r="A178" s="22">
        <v>43151</v>
      </c>
      <c r="C178" s="4" t="s">
        <v>223</v>
      </c>
      <c r="D178" s="5">
        <v>5170674</v>
      </c>
      <c r="E178" s="4" t="s">
        <v>46</v>
      </c>
      <c r="F178" s="4"/>
      <c r="G178">
        <f t="shared" si="27"/>
        <v>1</v>
      </c>
      <c r="H178" s="6">
        <f t="array" ref="H178">MAX(IF(PacienteVisita=C178,DataVisita))</f>
        <v>43566</v>
      </c>
      <c r="I178" s="6">
        <f t="shared" si="28"/>
        <v>43566</v>
      </c>
      <c r="J178" s="7">
        <f t="shared" ca="1" si="29"/>
        <v>21.438466898151091</v>
      </c>
      <c r="K178">
        <f t="array" ref="K178">MAX(IF(PacienteVisita=C178,SomaSintomaVisita))</f>
        <v>5</v>
      </c>
      <c r="L178" t="str">
        <f t="shared" si="30"/>
        <v>verde</v>
      </c>
      <c r="M178" s="26">
        <f t="shared" ca="1" si="23"/>
        <v>436</v>
      </c>
    </row>
    <row r="179" spans="1:13" x14ac:dyDescent="0.25">
      <c r="A179" s="22">
        <v>43389</v>
      </c>
      <c r="C179" s="4" t="s">
        <v>224</v>
      </c>
      <c r="D179" s="5">
        <v>5083541</v>
      </c>
      <c r="E179" s="4" t="s">
        <v>13</v>
      </c>
      <c r="F179" s="4"/>
      <c r="G179">
        <f t="shared" si="27"/>
        <v>1</v>
      </c>
      <c r="H179" s="6">
        <f t="array" ref="H179">MAX(IF(PacienteVisita=C179,DataVisita))</f>
        <v>43571</v>
      </c>
      <c r="I179" s="6">
        <f t="shared" si="28"/>
        <v>43571</v>
      </c>
      <c r="J179" s="7">
        <f t="shared" ca="1" si="29"/>
        <v>16.438467824074905</v>
      </c>
      <c r="K179">
        <f t="array" ref="K179">MAX(IF(PacienteVisita=C179,SomaSintomaVisita))</f>
        <v>5</v>
      </c>
      <c r="L179" t="str">
        <f t="shared" si="30"/>
        <v>verde</v>
      </c>
      <c r="M179" s="26">
        <f t="shared" ca="1" si="23"/>
        <v>198</v>
      </c>
    </row>
    <row r="180" spans="1:13" x14ac:dyDescent="0.25">
      <c r="A180" s="22">
        <v>42382</v>
      </c>
      <c r="C180" s="4" t="s">
        <v>225</v>
      </c>
      <c r="D180" s="5">
        <v>5128312</v>
      </c>
      <c r="E180" s="4" t="s">
        <v>21</v>
      </c>
      <c r="F180" s="4"/>
      <c r="G180">
        <f t="shared" si="27"/>
        <v>1</v>
      </c>
      <c r="H180" s="6">
        <f t="array" ref="H180">MAX(IF(PacienteVisita=C180,DataVisita))</f>
        <v>43557</v>
      </c>
      <c r="I180" s="6">
        <f t="shared" si="28"/>
        <v>43557</v>
      </c>
      <c r="J180" s="7">
        <f t="shared" ca="1" si="29"/>
        <v>30.438471527777438</v>
      </c>
      <c r="K180">
        <f t="array" ref="K180">MAX(IF(PacienteVisita=C180,SomaSintomaVisita))</f>
        <v>5</v>
      </c>
      <c r="L180" t="str">
        <f t="shared" si="30"/>
        <v>verde</v>
      </c>
      <c r="M180" s="26">
        <f t="shared" ca="1" si="23"/>
        <v>1205</v>
      </c>
    </row>
    <row r="181" spans="1:13" x14ac:dyDescent="0.25">
      <c r="A181" s="22">
        <v>43480</v>
      </c>
      <c r="B181" s="22">
        <v>43538</v>
      </c>
      <c r="C181" s="1" t="s">
        <v>266</v>
      </c>
      <c r="D181" s="5">
        <v>5172566</v>
      </c>
      <c r="E181" s="4" t="s">
        <v>23</v>
      </c>
      <c r="F181" s="4"/>
      <c r="G181">
        <f t="shared" si="27"/>
        <v>1</v>
      </c>
      <c r="H181" s="6">
        <f t="array" ref="H181">MAX(IF(PacienteVisita=C181,DataVisita))</f>
        <v>43558</v>
      </c>
      <c r="I181" s="6">
        <f t="shared" si="28"/>
        <v>43558</v>
      </c>
      <c r="J181" s="7">
        <f t="shared" ca="1" si="29"/>
        <v>29.438468749998719</v>
      </c>
      <c r="K181">
        <f t="array" ref="K181">MAX(IF(PacienteVisita=C181,SomaSintomaVisita))</f>
        <v>212</v>
      </c>
      <c r="L181" t="str">
        <f t="shared" si="30"/>
        <v>vermelho</v>
      </c>
      <c r="M181" s="26">
        <f t="shared" ca="1" si="23"/>
        <v>58</v>
      </c>
    </row>
    <row r="182" spans="1:13" x14ac:dyDescent="0.25">
      <c r="A182" s="22">
        <v>43510</v>
      </c>
      <c r="C182" s="17" t="s">
        <v>226</v>
      </c>
      <c r="D182" s="18">
        <v>5154999</v>
      </c>
      <c r="E182" s="17"/>
      <c r="F182" s="17"/>
      <c r="G182">
        <f t="shared" si="27"/>
        <v>1</v>
      </c>
      <c r="H182" s="6">
        <f t="array" ref="H182">MAX(IF(PacienteVisita=C182,DataVisita))</f>
        <v>43565</v>
      </c>
      <c r="I182" s="6">
        <f t="shared" si="28"/>
        <v>43565</v>
      </c>
      <c r="J182" s="7">
        <f t="shared" ca="1" si="29"/>
        <v>22.438468634260062</v>
      </c>
      <c r="K182">
        <f t="array" ref="K182">MAX(IF(PacienteVisita=C182,SomaSintomaVisita))</f>
        <v>113</v>
      </c>
      <c r="L182" t="str">
        <f t="shared" si="30"/>
        <v>vermelho</v>
      </c>
      <c r="M182" s="26">
        <f t="shared" ca="1" si="23"/>
        <v>77</v>
      </c>
    </row>
    <row r="183" spans="1:13" x14ac:dyDescent="0.25">
      <c r="A183" s="22">
        <v>43138</v>
      </c>
      <c r="C183" s="4" t="s">
        <v>227</v>
      </c>
      <c r="D183" s="5">
        <v>5169902</v>
      </c>
      <c r="E183" s="4" t="s">
        <v>17</v>
      </c>
      <c r="F183" s="4"/>
      <c r="G183">
        <f t="shared" si="27"/>
        <v>1</v>
      </c>
      <c r="H183" s="6">
        <f t="array" ref="H183">MAX(IF(PacienteVisita=C183,DataVisita))</f>
        <v>43570</v>
      </c>
      <c r="I183" s="6">
        <f t="shared" si="28"/>
        <v>43570</v>
      </c>
      <c r="J183" s="7">
        <f t="shared" ca="1" si="29"/>
        <v>17.438469444445218</v>
      </c>
      <c r="K183">
        <f t="array" ref="K183">MAX(IF(PacienteVisita=C183,SomaSintomaVisita))</f>
        <v>14</v>
      </c>
      <c r="L183" t="str">
        <f t="shared" si="30"/>
        <v>amarelo</v>
      </c>
      <c r="M183" s="26">
        <f t="shared" ca="1" si="23"/>
        <v>449</v>
      </c>
    </row>
    <row r="184" spans="1:13" x14ac:dyDescent="0.25">
      <c r="A184" s="22">
        <v>43487</v>
      </c>
      <c r="C184" s="4" t="s">
        <v>82</v>
      </c>
      <c r="D184" s="5">
        <v>5180074</v>
      </c>
      <c r="E184" s="4" t="s">
        <v>17</v>
      </c>
      <c r="F184" s="4"/>
      <c r="G184">
        <f t="shared" si="27"/>
        <v>1</v>
      </c>
      <c r="H184" s="6">
        <f t="array" ref="H184">MAX(IF(PacienteVisita=C184,DataVisita))</f>
        <v>43570</v>
      </c>
      <c r="I184" s="6">
        <f t="shared" si="28"/>
        <v>43570</v>
      </c>
      <c r="J184" s="7">
        <f t="shared" ca="1" si="29"/>
        <v>17.43847314814775</v>
      </c>
      <c r="K184">
        <f t="array" ref="K184">MAX(IF(PacienteVisita=C184,SomaSintomaVisita))</f>
        <v>23</v>
      </c>
      <c r="L184" t="str">
        <f t="shared" si="30"/>
        <v>amarelo</v>
      </c>
      <c r="M184" s="26">
        <f t="shared" ca="1" si="23"/>
        <v>100</v>
      </c>
    </row>
    <row r="185" spans="1:13" x14ac:dyDescent="0.25">
      <c r="A185" s="22">
        <v>43543</v>
      </c>
      <c r="B185" s="22">
        <v>43562</v>
      </c>
      <c r="C185" s="4" t="s">
        <v>83</v>
      </c>
      <c r="D185" s="5">
        <v>5185007</v>
      </c>
      <c r="E185" s="4" t="s">
        <v>13</v>
      </c>
      <c r="F185" s="4"/>
      <c r="G185">
        <f t="shared" si="27"/>
        <v>1</v>
      </c>
      <c r="H185" s="6">
        <f t="array" ref="H185">MAX(IF(PacienteVisita=C185,DataVisita))</f>
        <v>43556</v>
      </c>
      <c r="I185" s="6">
        <f t="shared" si="28"/>
        <v>43556</v>
      </c>
      <c r="J185" s="7">
        <f t="shared" ca="1" si="29"/>
        <v>31.438470370369032</v>
      </c>
      <c r="K185">
        <f t="array" ref="K185">MAX(IF(PacienteVisita=C185,SomaSintomaVisita))</f>
        <v>1013</v>
      </c>
      <c r="L185" t="str">
        <f t="shared" si="30"/>
        <v>vermelho</v>
      </c>
      <c r="M185" s="26">
        <f t="shared" ca="1" si="23"/>
        <v>19</v>
      </c>
    </row>
    <row r="186" spans="1:13" x14ac:dyDescent="0.25">
      <c r="A186" s="22">
        <v>43402</v>
      </c>
      <c r="B186" s="22">
        <v>43550</v>
      </c>
      <c r="C186" s="1" t="s">
        <v>267</v>
      </c>
      <c r="D186" s="5">
        <v>5167045</v>
      </c>
      <c r="E186" s="4" t="s">
        <v>11</v>
      </c>
      <c r="F186" s="4"/>
      <c r="G186">
        <f t="shared" si="27"/>
        <v>1</v>
      </c>
      <c r="H186" s="6">
        <f t="array" ref="H186">MAX(IF(PacienteVisita=C186,DataVisita))</f>
        <v>0</v>
      </c>
      <c r="I186" s="6" t="str">
        <f t="shared" si="28"/>
        <v/>
      </c>
      <c r="J186" s="7" t="str">
        <f t="shared" ca="1" si="29"/>
        <v/>
      </c>
      <c r="K186">
        <f t="array" ref="K186">MAX(IF(PacienteVisita=C186,SomaSintomaVisita))</f>
        <v>0</v>
      </c>
      <c r="L186" t="str">
        <f t="shared" si="30"/>
        <v/>
      </c>
      <c r="M186" s="26">
        <f t="shared" ca="1" si="23"/>
        <v>148</v>
      </c>
    </row>
    <row r="187" spans="1:13" x14ac:dyDescent="0.25">
      <c r="A187" s="22">
        <v>43430</v>
      </c>
      <c r="B187" s="22">
        <v>43520</v>
      </c>
      <c r="C187" s="1" t="s">
        <v>268</v>
      </c>
      <c r="D187" s="5">
        <v>5165507</v>
      </c>
      <c r="E187" s="4" t="s">
        <v>17</v>
      </c>
      <c r="F187" s="4"/>
      <c r="G187">
        <f t="shared" si="27"/>
        <v>1</v>
      </c>
      <c r="H187" s="6">
        <f t="array" ref="H187">MAX(IF(PacienteVisita=C187,DataVisita))</f>
        <v>0</v>
      </c>
      <c r="I187" s="6" t="str">
        <f t="shared" si="28"/>
        <v/>
      </c>
      <c r="J187" s="7" t="str">
        <f t="shared" ca="1" si="29"/>
        <v/>
      </c>
      <c r="K187">
        <f t="array" ref="K187">MAX(IF(PacienteVisita=C187,SomaSintomaVisita))</f>
        <v>0</v>
      </c>
      <c r="L187" t="str">
        <f t="shared" si="30"/>
        <v/>
      </c>
      <c r="M187" s="26">
        <f t="shared" ca="1" si="23"/>
        <v>90</v>
      </c>
    </row>
    <row r="188" spans="1:13" x14ac:dyDescent="0.25">
      <c r="A188" s="22">
        <v>43564</v>
      </c>
      <c r="C188" s="17" t="s">
        <v>228</v>
      </c>
      <c r="D188" s="18">
        <v>5159196</v>
      </c>
      <c r="E188" s="17" t="s">
        <v>13</v>
      </c>
      <c r="F188" s="17"/>
      <c r="G188">
        <f t="shared" si="27"/>
        <v>1</v>
      </c>
      <c r="H188" s="6">
        <f t="array" ref="H188">MAX(IF(PacienteVisita=C188,DataVisita))</f>
        <v>43570</v>
      </c>
      <c r="I188" s="6">
        <f t="shared" si="28"/>
        <v>43570</v>
      </c>
      <c r="J188" s="7">
        <f t="shared" ca="1" si="29"/>
        <v>17.438474884256721</v>
      </c>
      <c r="K188">
        <f t="array" ref="K188">MAX(IF(PacienteVisita=C188,SomaSintomaVisita))</f>
        <v>1022</v>
      </c>
      <c r="L188" t="str">
        <f t="shared" si="30"/>
        <v>vermelho</v>
      </c>
      <c r="M188" s="26">
        <f t="shared" ca="1" si="23"/>
        <v>23</v>
      </c>
    </row>
    <row r="189" spans="1:13" x14ac:dyDescent="0.25">
      <c r="A189" s="22">
        <v>43175</v>
      </c>
      <c r="C189" s="4" t="s">
        <v>229</v>
      </c>
      <c r="D189" s="5">
        <v>1296121</v>
      </c>
      <c r="E189" s="4" t="s">
        <v>21</v>
      </c>
      <c r="F189" s="4"/>
      <c r="G189">
        <f t="shared" si="27"/>
        <v>1</v>
      </c>
      <c r="H189" s="6">
        <f t="array" ref="H189">MAX(IF(PacienteVisita=C189,DataVisita))</f>
        <v>43571</v>
      </c>
      <c r="I189" s="6">
        <f t="shared" si="28"/>
        <v>43571</v>
      </c>
      <c r="J189" s="7">
        <f t="shared" ca="1" si="29"/>
        <v>16.438471990739345</v>
      </c>
      <c r="K189">
        <f t="array" ref="K189">MAX(IF(PacienteVisita=C189,SomaSintomaVisita))</f>
        <v>14</v>
      </c>
      <c r="L189" t="str">
        <f t="shared" si="30"/>
        <v>amarelo</v>
      </c>
      <c r="M189" s="26">
        <f t="shared" ca="1" si="23"/>
        <v>412</v>
      </c>
    </row>
    <row r="190" spans="1:13" x14ac:dyDescent="0.25">
      <c r="A190" s="22">
        <v>43557</v>
      </c>
      <c r="C190" s="17" t="s">
        <v>230</v>
      </c>
      <c r="D190" s="18">
        <v>5160635</v>
      </c>
      <c r="E190" s="17" t="s">
        <v>11</v>
      </c>
      <c r="F190" s="17"/>
      <c r="G190">
        <f t="shared" si="27"/>
        <v>1</v>
      </c>
      <c r="H190" s="6">
        <f t="array" ref="H190">MAX(IF(PacienteVisita=C190,DataVisita))</f>
        <v>0</v>
      </c>
      <c r="I190" s="6" t="str">
        <f t="shared" si="28"/>
        <v/>
      </c>
      <c r="J190" s="7" t="str">
        <f t="shared" ca="1" si="29"/>
        <v/>
      </c>
      <c r="K190">
        <f t="array" ref="K190">MAX(IF(PacienteVisita=C190,SomaSintomaVisita))</f>
        <v>0</v>
      </c>
      <c r="L190" t="str">
        <f t="shared" si="30"/>
        <v/>
      </c>
      <c r="M190" s="26">
        <f t="shared" ca="1" si="23"/>
        <v>30</v>
      </c>
    </row>
    <row r="191" spans="1:13" x14ac:dyDescent="0.25">
      <c r="A191" s="22">
        <v>43405</v>
      </c>
      <c r="C191" s="4" t="s">
        <v>231</v>
      </c>
      <c r="D191" s="5">
        <v>5159551</v>
      </c>
      <c r="E191" s="4" t="s">
        <v>23</v>
      </c>
      <c r="F191" s="4"/>
      <c r="G191">
        <f t="shared" si="27"/>
        <v>1</v>
      </c>
      <c r="H191" s="6">
        <f t="array" ref="H191">MAX(IF(PacienteVisita=C191,DataVisita))</f>
        <v>43565</v>
      </c>
      <c r="I191" s="6">
        <f t="shared" si="28"/>
        <v>43565</v>
      </c>
      <c r="J191" s="7">
        <f t="shared" ca="1" si="29"/>
        <v>22.438472685185843</v>
      </c>
      <c r="K191">
        <f t="array" ref="K191">MAX(IF(PacienteVisita=C191,SomaSintomaVisita))</f>
        <v>104</v>
      </c>
      <c r="L191" t="str">
        <f t="shared" si="30"/>
        <v>vermelho</v>
      </c>
      <c r="M191" s="26">
        <f t="shared" ca="1" si="23"/>
        <v>182</v>
      </c>
    </row>
    <row r="192" spans="1:13" x14ac:dyDescent="0.25">
      <c r="A192" s="29">
        <v>43557</v>
      </c>
      <c r="C192" s="17" t="s">
        <v>232</v>
      </c>
      <c r="D192" s="18">
        <v>5174889</v>
      </c>
      <c r="E192" s="17" t="s">
        <v>17</v>
      </c>
      <c r="F192" s="17"/>
      <c r="G192">
        <f t="shared" si="27"/>
        <v>1</v>
      </c>
      <c r="H192" s="6">
        <f t="array" ref="H192">MAX(IF(PacienteVisita=C192,DataVisita))</f>
        <v>43571</v>
      </c>
      <c r="I192" s="6">
        <f t="shared" si="28"/>
        <v>43571</v>
      </c>
      <c r="J192" s="7">
        <f t="shared" ca="1" si="29"/>
        <v>16.438476504627033</v>
      </c>
      <c r="K192">
        <f t="array" ref="K192">MAX(IF(PacienteVisita=C192,SomaSintomaVisita))</f>
        <v>14</v>
      </c>
      <c r="L192" t="str">
        <f t="shared" si="30"/>
        <v>amarelo</v>
      </c>
      <c r="M192" s="26">
        <f t="shared" ca="1" si="23"/>
        <v>30</v>
      </c>
    </row>
    <row r="193" spans="1:13" x14ac:dyDescent="0.25">
      <c r="A193" s="22">
        <v>43537</v>
      </c>
      <c r="C193" s="4" t="s">
        <v>233</v>
      </c>
      <c r="D193" s="8">
        <v>5183671</v>
      </c>
      <c r="E193" s="4" t="s">
        <v>15</v>
      </c>
      <c r="F193" s="4"/>
      <c r="G193">
        <f t="shared" si="27"/>
        <v>1</v>
      </c>
      <c r="H193" s="6">
        <f t="array" ref="H193">MAX(IF(PacienteVisita=C193,DataVisita))</f>
        <v>43566</v>
      </c>
      <c r="I193" s="6">
        <f t="shared" si="28"/>
        <v>43566</v>
      </c>
      <c r="J193" s="7">
        <f t="shared" ca="1" si="29"/>
        <v>21.438473726848315</v>
      </c>
      <c r="K193">
        <f t="array" ref="K193">MAX(IF(PacienteVisita=C193,SomaSintomaVisita))</f>
        <v>5</v>
      </c>
      <c r="L193" t="str">
        <f t="shared" si="30"/>
        <v>verde</v>
      </c>
      <c r="M193" s="26">
        <f t="shared" ca="1" si="23"/>
        <v>50</v>
      </c>
    </row>
    <row r="194" spans="1:13" x14ac:dyDescent="0.25">
      <c r="A194" s="22">
        <v>43320</v>
      </c>
      <c r="C194" s="4" t="s">
        <v>234</v>
      </c>
      <c r="D194" s="5">
        <v>5067484</v>
      </c>
      <c r="E194" s="4" t="s">
        <v>13</v>
      </c>
      <c r="F194" s="4"/>
      <c r="G194">
        <f t="shared" si="27"/>
        <v>1</v>
      </c>
      <c r="H194" s="6">
        <f t="array" ref="H194">MAX(IF(PacienteVisita=C194,DataVisita))</f>
        <v>43565</v>
      </c>
      <c r="I194" s="6">
        <f t="shared" si="28"/>
        <v>43565</v>
      </c>
      <c r="J194" s="7">
        <f t="shared" ca="1" si="29"/>
        <v>22.438473611109657</v>
      </c>
      <c r="K194">
        <f t="array" ref="K194">MAX(IF(PacienteVisita=C194,SomaSintomaVisita))</f>
        <v>1013</v>
      </c>
      <c r="L194" t="str">
        <f t="shared" si="30"/>
        <v>vermelho</v>
      </c>
      <c r="M194" s="26">
        <f t="shared" ca="1" si="23"/>
        <v>267</v>
      </c>
    </row>
    <row r="195" spans="1:13" x14ac:dyDescent="0.25">
      <c r="A195" s="22">
        <v>43501</v>
      </c>
      <c r="C195" s="4" t="s">
        <v>235</v>
      </c>
      <c r="D195" s="5">
        <v>5182398</v>
      </c>
      <c r="E195" s="4" t="s">
        <v>46</v>
      </c>
      <c r="F195" s="4"/>
      <c r="G195">
        <f t="shared" ref="G195:G211" si="31">COUNT(IF(PacienteVisita=C195,DataVisita))</f>
        <v>1</v>
      </c>
      <c r="H195" s="6">
        <f t="array" ref="H195">MAX(IF(PacienteVisita=C195,DataVisita))</f>
        <v>43570</v>
      </c>
      <c r="I195" s="6">
        <f t="shared" ref="I195:I219" si="32">IF(H195=0,"",H195)</f>
        <v>43570</v>
      </c>
      <c r="J195" s="7">
        <f t="shared" ref="J195:J219" ca="1" si="33">IF(I195="","",NOW()-I195)</f>
        <v>17.438474421294814</v>
      </c>
      <c r="K195">
        <f t="array" ref="K195">MAX(IF(PacienteVisita=C195,SomaSintomaVisita))</f>
        <v>5</v>
      </c>
      <c r="L195" t="str">
        <f t="shared" ref="L195:L219" si="34">IF(K195=5,"verde",IF(AND(K195&gt;10,K195&lt;100),"amarelo",IF(K195&gt;=100,"vermelho","")))</f>
        <v>verde</v>
      </c>
      <c r="M195" s="26">
        <f t="shared" ref="M195:M219" ca="1" si="35">IF(AND(B195&gt;0,A195&gt;0),B195-A195,IF(AND(B195=0,A195&gt;0),TODAY()-A195,""))</f>
        <v>86</v>
      </c>
    </row>
    <row r="196" spans="1:13" x14ac:dyDescent="0.25">
      <c r="A196" s="22">
        <v>43503</v>
      </c>
      <c r="B196" s="22">
        <v>43537</v>
      </c>
      <c r="C196" s="1" t="s">
        <v>269</v>
      </c>
      <c r="D196" s="5">
        <v>5099091</v>
      </c>
      <c r="E196" s="4" t="s">
        <v>23</v>
      </c>
      <c r="F196" s="4"/>
      <c r="G196">
        <f t="shared" si="31"/>
        <v>1</v>
      </c>
      <c r="H196" s="6">
        <f t="array" ref="H196">MAX(IF(PacienteVisita=C196,DataVisita))</f>
        <v>0</v>
      </c>
      <c r="I196" s="6" t="str">
        <f t="shared" si="32"/>
        <v/>
      </c>
      <c r="J196" s="7" t="str">
        <f t="shared" ca="1" si="33"/>
        <v/>
      </c>
      <c r="K196">
        <f t="array" ref="K196">MAX(IF(PacienteVisita=C196,SomaSintomaVisita))</f>
        <v>0</v>
      </c>
      <c r="L196" t="str">
        <f t="shared" si="34"/>
        <v/>
      </c>
      <c r="M196" s="26">
        <f t="shared" ca="1" si="35"/>
        <v>34</v>
      </c>
    </row>
    <row r="197" spans="1:13" x14ac:dyDescent="0.25">
      <c r="A197" s="22">
        <v>43502</v>
      </c>
      <c r="C197" s="4" t="s">
        <v>84</v>
      </c>
      <c r="D197" s="5">
        <v>5071201</v>
      </c>
      <c r="E197" s="4" t="s">
        <v>17</v>
      </c>
      <c r="F197" s="4"/>
      <c r="G197">
        <f t="shared" si="31"/>
        <v>1</v>
      </c>
      <c r="H197" s="6">
        <f t="array" ref="H197">MAX(IF(PacienteVisita=C197,DataVisita))</f>
        <v>43563</v>
      </c>
      <c r="I197" s="6">
        <f t="shared" si="32"/>
        <v>43563</v>
      </c>
      <c r="J197" s="7">
        <f t="shared" ca="1" si="33"/>
        <v>24.438475462964561</v>
      </c>
      <c r="K197">
        <f t="array" ref="K197">MAX(IF(PacienteVisita=C197,SomaSintomaVisita))</f>
        <v>14</v>
      </c>
      <c r="L197" t="str">
        <f t="shared" si="34"/>
        <v>amarelo</v>
      </c>
      <c r="M197" s="26">
        <f t="shared" ca="1" si="35"/>
        <v>85</v>
      </c>
    </row>
    <row r="198" spans="1:13" x14ac:dyDescent="0.25">
      <c r="A198" s="22">
        <v>43377</v>
      </c>
      <c r="B198" s="22">
        <v>43509</v>
      </c>
      <c r="C198" s="1" t="s">
        <v>270</v>
      </c>
      <c r="D198" s="5">
        <v>5173789</v>
      </c>
      <c r="E198" s="1" t="s">
        <v>15</v>
      </c>
      <c r="F198" s="1"/>
      <c r="G198">
        <f t="shared" si="31"/>
        <v>1</v>
      </c>
      <c r="H198" s="6">
        <f t="array" ref="H198">MAX(IF(PacienteVisita=C198,DataVisita))</f>
        <v>43570</v>
      </c>
      <c r="I198" s="6">
        <f t="shared" si="32"/>
        <v>43570</v>
      </c>
      <c r="J198" s="7">
        <f t="shared" ca="1" si="33"/>
        <v>17.438475347218628</v>
      </c>
      <c r="K198">
        <f t="array" ref="K198">MAX(IF(PacienteVisita=C198,SomaSintomaVisita))</f>
        <v>14</v>
      </c>
      <c r="L198" t="str">
        <f t="shared" si="34"/>
        <v>amarelo</v>
      </c>
      <c r="M198" s="26">
        <f t="shared" ca="1" si="35"/>
        <v>132</v>
      </c>
    </row>
    <row r="199" spans="1:13" x14ac:dyDescent="0.25">
      <c r="A199" s="22">
        <v>43489</v>
      </c>
      <c r="B199" s="22">
        <v>43543</v>
      </c>
      <c r="C199" s="1" t="s">
        <v>271</v>
      </c>
      <c r="D199" s="5">
        <v>5173211</v>
      </c>
      <c r="E199" s="1" t="s">
        <v>46</v>
      </c>
      <c r="F199" s="1"/>
      <c r="G199">
        <f t="shared" si="31"/>
        <v>1</v>
      </c>
      <c r="H199" s="6">
        <f t="array" ref="H199">MAX(IF(PacienteVisita=C199,DataVisita))</f>
        <v>0</v>
      </c>
      <c r="I199" s="6" t="str">
        <f t="shared" si="32"/>
        <v/>
      </c>
      <c r="J199" s="7" t="str">
        <f t="shared" ca="1" si="33"/>
        <v/>
      </c>
      <c r="K199">
        <f t="array" ref="K199">MAX(IF(PacienteVisita=C199,SomaSintomaVisita))</f>
        <v>0</v>
      </c>
      <c r="L199" t="str">
        <f t="shared" si="34"/>
        <v/>
      </c>
      <c r="M199" s="26">
        <f t="shared" ca="1" si="35"/>
        <v>54</v>
      </c>
    </row>
    <row r="200" spans="1:13" x14ac:dyDescent="0.25">
      <c r="A200" s="22">
        <v>43511</v>
      </c>
      <c r="C200" s="4" t="s">
        <v>85</v>
      </c>
      <c r="D200" s="5">
        <v>5182084</v>
      </c>
      <c r="E200" s="4" t="s">
        <v>27</v>
      </c>
      <c r="F200" s="4"/>
      <c r="G200">
        <f t="shared" si="31"/>
        <v>1</v>
      </c>
      <c r="H200" s="6">
        <f t="array" ref="H200">MAX(IF(PacienteVisita=C200,DataVisita))</f>
        <v>43570</v>
      </c>
      <c r="I200" s="6">
        <f t="shared" si="32"/>
        <v>43570</v>
      </c>
      <c r="J200" s="7">
        <f t="shared" ca="1" si="33"/>
        <v>17.438479861113592</v>
      </c>
      <c r="K200">
        <f t="array" ref="K200">MAX(IF(PacienteVisita=C200,SomaSintomaVisita))</f>
        <v>5</v>
      </c>
      <c r="L200" t="str">
        <f t="shared" si="34"/>
        <v>verde</v>
      </c>
      <c r="M200" s="26">
        <f t="shared" ca="1" si="35"/>
        <v>76</v>
      </c>
    </row>
    <row r="201" spans="1:13" x14ac:dyDescent="0.25">
      <c r="A201" s="22">
        <v>42146</v>
      </c>
      <c r="C201" s="4" t="s">
        <v>236</v>
      </c>
      <c r="D201" s="5">
        <v>5088396</v>
      </c>
      <c r="E201" s="4" t="s">
        <v>23</v>
      </c>
      <c r="F201" s="4"/>
      <c r="G201">
        <f t="shared" si="31"/>
        <v>1</v>
      </c>
      <c r="H201" s="6">
        <f t="array" ref="H201">MAX(IF(PacienteVisita=C201,DataVisita))</f>
        <v>43570</v>
      </c>
      <c r="I201" s="6">
        <f t="shared" si="32"/>
        <v>43570</v>
      </c>
      <c r="J201" s="7">
        <f t="shared" ca="1" si="33"/>
        <v>17.438477083334874</v>
      </c>
      <c r="K201">
        <f t="array" ref="K201">MAX(IF(PacienteVisita=C201,SomaSintomaVisita))</f>
        <v>5</v>
      </c>
      <c r="L201" t="str">
        <f t="shared" si="34"/>
        <v>verde</v>
      </c>
      <c r="M201" s="26">
        <f t="shared" ca="1" si="35"/>
        <v>1441</v>
      </c>
    </row>
    <row r="202" spans="1:13" x14ac:dyDescent="0.25">
      <c r="A202" s="22">
        <v>42781</v>
      </c>
      <c r="C202" s="4" t="s">
        <v>237</v>
      </c>
      <c r="D202" s="5">
        <v>1251533</v>
      </c>
      <c r="E202" s="4" t="s">
        <v>23</v>
      </c>
      <c r="F202" s="4"/>
      <c r="G202">
        <f t="shared" si="31"/>
        <v>1</v>
      </c>
      <c r="H202" s="6">
        <f t="array" ref="H202">MAX(IF(PacienteVisita=C202,DataVisita))</f>
        <v>43567</v>
      </c>
      <c r="I202" s="6">
        <f t="shared" si="32"/>
        <v>43567</v>
      </c>
      <c r="J202" s="7">
        <f t="shared" ca="1" si="33"/>
        <v>20.438476967596216</v>
      </c>
      <c r="K202">
        <f t="array" ref="K202">MAX(IF(PacienteVisita=C202,SomaSintomaVisita))</f>
        <v>14</v>
      </c>
      <c r="L202" t="str">
        <f t="shared" si="34"/>
        <v>amarelo</v>
      </c>
      <c r="M202" s="26">
        <f t="shared" ca="1" si="35"/>
        <v>806</v>
      </c>
    </row>
    <row r="203" spans="1:13" x14ac:dyDescent="0.25">
      <c r="A203" s="22">
        <v>43543</v>
      </c>
      <c r="C203" s="4" t="s">
        <v>86</v>
      </c>
      <c r="D203" s="5">
        <v>5142066</v>
      </c>
      <c r="E203" s="4" t="s">
        <v>13</v>
      </c>
      <c r="F203" s="4"/>
      <c r="G203">
        <f t="shared" si="31"/>
        <v>1</v>
      </c>
      <c r="H203" s="6">
        <f t="array" ref="H203">MAX(IF(PacienteVisita=C203,DataVisita))</f>
        <v>43571</v>
      </c>
      <c r="I203" s="6">
        <f t="shared" si="32"/>
        <v>43571</v>
      </c>
      <c r="J203" s="7">
        <f t="shared" ca="1" si="33"/>
        <v>16.438477777781372</v>
      </c>
      <c r="K203">
        <f t="array" ref="K203">MAX(IF(PacienteVisita=C203,SomaSintomaVisita))</f>
        <v>5</v>
      </c>
      <c r="L203" t="str">
        <f t="shared" si="34"/>
        <v>verde</v>
      </c>
      <c r="M203" s="26">
        <f t="shared" ca="1" si="35"/>
        <v>44</v>
      </c>
    </row>
    <row r="204" spans="1:13" x14ac:dyDescent="0.25">
      <c r="A204" s="22">
        <v>43553</v>
      </c>
      <c r="C204" s="4" t="s">
        <v>87</v>
      </c>
      <c r="D204" s="5">
        <v>5182431</v>
      </c>
      <c r="E204" s="4" t="s">
        <v>46</v>
      </c>
      <c r="F204" s="4"/>
      <c r="G204">
        <f t="shared" si="31"/>
        <v>1</v>
      </c>
      <c r="H204" s="6">
        <f t="array" ref="H204">MAX(IF(PacienteVisita=C204,DataVisita))</f>
        <v>43570</v>
      </c>
      <c r="I204" s="6">
        <f t="shared" si="32"/>
        <v>43570</v>
      </c>
      <c r="J204" s="7">
        <f t="shared" ca="1" si="33"/>
        <v>17.438481481483905</v>
      </c>
      <c r="K204">
        <f t="array" ref="K204">MAX(IF(PacienteVisita=C204,SomaSintomaVisita))</f>
        <v>14</v>
      </c>
      <c r="L204" t="str">
        <f t="shared" si="34"/>
        <v>amarelo</v>
      </c>
      <c r="M204" s="26">
        <f t="shared" ca="1" si="35"/>
        <v>34</v>
      </c>
    </row>
    <row r="205" spans="1:13" x14ac:dyDescent="0.25">
      <c r="A205" s="22">
        <v>43486</v>
      </c>
      <c r="C205" s="4" t="s">
        <v>238</v>
      </c>
      <c r="D205" s="5">
        <v>5180092</v>
      </c>
      <c r="E205" s="4" t="s">
        <v>23</v>
      </c>
      <c r="F205" s="4"/>
      <c r="G205">
        <f t="shared" si="31"/>
        <v>1</v>
      </c>
      <c r="H205" s="6">
        <f t="array" ref="H205">MAX(IF(PacienteVisita=C205,DataVisita))</f>
        <v>43567</v>
      </c>
      <c r="I205" s="6">
        <f t="shared" si="32"/>
        <v>43567</v>
      </c>
      <c r="J205" s="7">
        <f t="shared" ca="1" si="33"/>
        <v>20.438478819443844</v>
      </c>
      <c r="K205">
        <f t="array" ref="K205">MAX(IF(PacienteVisita=C205,SomaSintomaVisita))</f>
        <v>5</v>
      </c>
      <c r="L205" t="str">
        <f t="shared" si="34"/>
        <v>verde</v>
      </c>
      <c r="M205" s="26">
        <f t="shared" ca="1" si="35"/>
        <v>101</v>
      </c>
    </row>
    <row r="206" spans="1:13" x14ac:dyDescent="0.25">
      <c r="A206" s="22">
        <v>43298</v>
      </c>
      <c r="C206" s="4" t="s">
        <v>239</v>
      </c>
      <c r="D206" s="5">
        <v>5120564</v>
      </c>
      <c r="E206" s="4" t="s">
        <v>46</v>
      </c>
      <c r="F206" s="4"/>
      <c r="G206">
        <f t="shared" si="31"/>
        <v>1</v>
      </c>
      <c r="H206" s="6">
        <f t="array" ref="H206">MAX(IF(PacienteVisita=C206,DataVisita))</f>
        <v>43570</v>
      </c>
      <c r="I206" s="6">
        <f t="shared" si="32"/>
        <v>43570</v>
      </c>
      <c r="J206" s="7">
        <f t="shared" ca="1" si="33"/>
        <v>17.438478703705186</v>
      </c>
      <c r="K206">
        <f t="array" ref="K206">MAX(IF(PacienteVisita=C206,SomaSintomaVisita))</f>
        <v>104</v>
      </c>
      <c r="L206" t="str">
        <f t="shared" si="34"/>
        <v>vermelho</v>
      </c>
      <c r="M206" s="26">
        <f t="shared" ca="1" si="35"/>
        <v>289</v>
      </c>
    </row>
    <row r="207" spans="1:13" x14ac:dyDescent="0.25">
      <c r="A207" s="29">
        <v>43508</v>
      </c>
      <c r="C207" s="4" t="s">
        <v>240</v>
      </c>
      <c r="D207" s="5">
        <v>5182156</v>
      </c>
      <c r="E207" s="4" t="s">
        <v>17</v>
      </c>
      <c r="F207" s="4"/>
      <c r="G207">
        <f t="shared" si="31"/>
        <v>1</v>
      </c>
      <c r="H207" s="6">
        <f t="array" ref="H207">MAX(IF(PacienteVisita=C207,DataVisita))</f>
        <v>43567</v>
      </c>
      <c r="I207" s="6">
        <f t="shared" si="32"/>
        <v>43567</v>
      </c>
      <c r="J207" s="7">
        <f t="shared" ca="1" si="33"/>
        <v>20.438479398151685</v>
      </c>
      <c r="K207">
        <f t="array" ref="K207">MAX(IF(PacienteVisita=C207,SomaSintomaVisita))</f>
        <v>23</v>
      </c>
      <c r="L207" t="str">
        <f t="shared" si="34"/>
        <v>amarelo</v>
      </c>
      <c r="M207" s="26">
        <f t="shared" ca="1" si="35"/>
        <v>79</v>
      </c>
    </row>
    <row r="208" spans="1:13" x14ac:dyDescent="0.25">
      <c r="A208" s="22">
        <v>43560</v>
      </c>
      <c r="C208" s="17" t="s">
        <v>241</v>
      </c>
      <c r="D208" s="18">
        <v>5099191</v>
      </c>
      <c r="E208" s="17" t="s">
        <v>27</v>
      </c>
      <c r="F208" s="17"/>
      <c r="G208">
        <f t="shared" si="31"/>
        <v>1</v>
      </c>
      <c r="H208" s="6">
        <f t="array" ref="H208">MAX(IF(PacienteVisita=C208,DataVisita))</f>
        <v>43570</v>
      </c>
      <c r="I208" s="6">
        <f t="shared" si="32"/>
        <v>43570</v>
      </c>
      <c r="J208" s="7">
        <f t="shared" ca="1" si="33"/>
        <v>17.438483217592875</v>
      </c>
      <c r="K208">
        <f t="array" ref="K208">MAX(IF(PacienteVisita=C208,SomaSintomaVisita))</f>
        <v>113</v>
      </c>
      <c r="L208" t="str">
        <f t="shared" si="34"/>
        <v>vermelho</v>
      </c>
      <c r="M208" s="26">
        <f t="shared" ca="1" si="35"/>
        <v>27</v>
      </c>
    </row>
    <row r="209" spans="1:13" x14ac:dyDescent="0.25">
      <c r="A209" s="29">
        <v>42984</v>
      </c>
      <c r="C209" s="1" t="s">
        <v>272</v>
      </c>
      <c r="D209" s="8">
        <v>5159995</v>
      </c>
      <c r="E209" s="4" t="s">
        <v>15</v>
      </c>
      <c r="F209" s="4"/>
      <c r="G209">
        <f t="shared" si="31"/>
        <v>1</v>
      </c>
      <c r="H209" s="6">
        <f t="array" ref="H209">MAX(IF(PacienteVisita=C209,DataVisita))</f>
        <v>43559</v>
      </c>
      <c r="I209" s="6">
        <f t="shared" si="32"/>
        <v>43559</v>
      </c>
      <c r="J209" s="7">
        <f t="shared" ca="1" si="33"/>
        <v>28.438480439814157</v>
      </c>
      <c r="K209">
        <f t="array" ref="K209">MAX(IF(PacienteVisita=C209,SomaSintomaVisita))</f>
        <v>14</v>
      </c>
      <c r="L209" t="str">
        <f t="shared" si="34"/>
        <v>amarelo</v>
      </c>
      <c r="M209" s="26">
        <f t="shared" ca="1" si="35"/>
        <v>603</v>
      </c>
    </row>
    <row r="210" spans="1:13" x14ac:dyDescent="0.25">
      <c r="A210" s="22">
        <v>43501</v>
      </c>
      <c r="B210" s="22">
        <v>43553</v>
      </c>
      <c r="C210" s="1" t="s">
        <v>273</v>
      </c>
      <c r="D210" s="8">
        <v>5131786</v>
      </c>
      <c r="E210" s="4" t="s">
        <v>15</v>
      </c>
      <c r="F210" s="4"/>
      <c r="G210">
        <f t="shared" si="31"/>
        <v>1</v>
      </c>
      <c r="H210" s="6">
        <f t="array" ref="H210">MAX(IF(PacienteVisita=C210,DataVisita))</f>
        <v>0</v>
      </c>
      <c r="I210" s="6" t="str">
        <f t="shared" si="32"/>
        <v/>
      </c>
      <c r="J210" s="7" t="str">
        <f t="shared" ca="1" si="33"/>
        <v/>
      </c>
      <c r="K210">
        <f t="array" ref="K210">MAX(IF(PacienteVisita=C210,SomaSintomaVisita))</f>
        <v>0</v>
      </c>
      <c r="L210" t="str">
        <f t="shared" si="34"/>
        <v/>
      </c>
      <c r="M210" s="26">
        <f t="shared" ca="1" si="35"/>
        <v>52</v>
      </c>
    </row>
    <row r="211" spans="1:13" x14ac:dyDescent="0.25">
      <c r="A211" s="22">
        <v>43441</v>
      </c>
      <c r="B211" s="22">
        <v>43527</v>
      </c>
      <c r="C211" s="1" t="s">
        <v>274</v>
      </c>
      <c r="D211" s="5">
        <v>5068950</v>
      </c>
      <c r="E211" s="4" t="s">
        <v>23</v>
      </c>
      <c r="F211" s="4"/>
      <c r="G211">
        <f t="shared" si="31"/>
        <v>1</v>
      </c>
      <c r="H211" s="6">
        <f t="array" ref="H211">MAX(IF(PacienteVisita=C211,DataVisita))</f>
        <v>0</v>
      </c>
      <c r="I211" s="6" t="str">
        <f t="shared" si="32"/>
        <v/>
      </c>
      <c r="J211" s="7" t="str">
        <f t="shared" ca="1" si="33"/>
        <v/>
      </c>
      <c r="K211">
        <f t="array" ref="K211">MAX(IF(PacienteVisita=C211,SomaSintomaVisita))</f>
        <v>0</v>
      </c>
      <c r="L211" t="str">
        <f t="shared" si="34"/>
        <v/>
      </c>
      <c r="M211" s="26">
        <f t="shared" ca="1" si="35"/>
        <v>86</v>
      </c>
    </row>
    <row r="212" spans="1:13" x14ac:dyDescent="0.25">
      <c r="A212" s="22">
        <v>43556</v>
      </c>
      <c r="B212" s="22">
        <v>43563</v>
      </c>
      <c r="C212" s="17" t="s">
        <v>283</v>
      </c>
      <c r="D212" s="18">
        <v>5183334</v>
      </c>
      <c r="E212" s="17" t="s">
        <v>46</v>
      </c>
      <c r="I212" s="6" t="str">
        <f t="shared" si="32"/>
        <v/>
      </c>
      <c r="J212" s="7" t="str">
        <f t="shared" ca="1" si="33"/>
        <v/>
      </c>
      <c r="L212" t="str">
        <f t="shared" si="34"/>
        <v/>
      </c>
      <c r="M212" s="26">
        <f t="shared" ca="1" si="35"/>
        <v>7</v>
      </c>
    </row>
    <row r="213" spans="1:13" x14ac:dyDescent="0.25">
      <c r="A213" s="22">
        <v>43259</v>
      </c>
      <c r="C213" s="4" t="s">
        <v>242</v>
      </c>
      <c r="D213" s="5">
        <v>5172953</v>
      </c>
      <c r="E213" s="4" t="s">
        <v>46</v>
      </c>
      <c r="F213" s="4"/>
      <c r="G213">
        <f t="shared" ref="G213:G219" si="36">COUNT(IF(PacienteVisita=C213,DataVisita))</f>
        <v>1</v>
      </c>
      <c r="H213" s="6">
        <f t="array" ref="H213">MAX(IF(PacienteVisita=C213,DataVisita))</f>
        <v>43570</v>
      </c>
      <c r="I213" s="6">
        <f t="shared" si="32"/>
        <v>43570</v>
      </c>
      <c r="J213" s="7">
        <f t="shared" ca="1" si="33"/>
        <v>17.438484837963188</v>
      </c>
      <c r="K213">
        <f t="array" ref="K213">MAX(IF(PacienteVisita=C213,SomaSintomaVisita))</f>
        <v>14</v>
      </c>
      <c r="L213" t="str">
        <f t="shared" si="34"/>
        <v>amarelo</v>
      </c>
      <c r="M213" s="26">
        <f t="shared" ca="1" si="35"/>
        <v>328</v>
      </c>
    </row>
    <row r="214" spans="1:13" x14ac:dyDescent="0.25">
      <c r="A214" s="22">
        <v>43430</v>
      </c>
      <c r="C214" s="4" t="s">
        <v>243</v>
      </c>
      <c r="D214" s="5">
        <v>3454289</v>
      </c>
      <c r="E214" s="4" t="s">
        <v>17</v>
      </c>
      <c r="F214" s="4"/>
      <c r="G214">
        <f t="shared" si="36"/>
        <v>1</v>
      </c>
      <c r="H214" s="6">
        <f t="array" ref="H214">MAX(IF(PacienteVisita=C214,DataVisita))</f>
        <v>43570</v>
      </c>
      <c r="I214" s="6">
        <f t="shared" si="32"/>
        <v>43570</v>
      </c>
      <c r="J214" s="7">
        <f t="shared" ca="1" si="33"/>
        <v>17.438482175923127</v>
      </c>
      <c r="K214">
        <f t="array" ref="K214">MAX(IF(PacienteVisita=C214,SomaSintomaVisita))</f>
        <v>14</v>
      </c>
      <c r="L214" t="str">
        <f t="shared" si="34"/>
        <v>amarelo</v>
      </c>
      <c r="M214" s="26">
        <f t="shared" ca="1" si="35"/>
        <v>157</v>
      </c>
    </row>
    <row r="215" spans="1:13" x14ac:dyDescent="0.25">
      <c r="A215" s="22">
        <v>43537</v>
      </c>
      <c r="C215" s="4" t="s">
        <v>88</v>
      </c>
      <c r="D215" s="5">
        <v>5164731</v>
      </c>
      <c r="E215" s="1" t="s">
        <v>21</v>
      </c>
      <c r="F215" s="1"/>
      <c r="G215">
        <f t="shared" si="36"/>
        <v>1</v>
      </c>
      <c r="H215" s="6">
        <f t="array" ref="H215">MAX(IF(PacienteVisita=C215,DataVisita))</f>
        <v>43559</v>
      </c>
      <c r="I215" s="6">
        <f t="shared" si="32"/>
        <v>43559</v>
      </c>
      <c r="J215" s="7">
        <f t="shared" ca="1" si="33"/>
        <v>28.438482060184469</v>
      </c>
      <c r="K215">
        <f t="array" ref="K215">MAX(IF(PacienteVisita=C215,SomaSintomaVisita))</f>
        <v>1013</v>
      </c>
      <c r="L215" t="str">
        <f t="shared" si="34"/>
        <v>vermelho</v>
      </c>
      <c r="M215" s="26">
        <f t="shared" ca="1" si="35"/>
        <v>50</v>
      </c>
    </row>
    <row r="216" spans="1:13" x14ac:dyDescent="0.25">
      <c r="A216" s="22">
        <v>43137</v>
      </c>
      <c r="C216" s="4" t="s">
        <v>244</v>
      </c>
      <c r="D216" s="5">
        <v>5161476</v>
      </c>
      <c r="E216" s="4" t="s">
        <v>11</v>
      </c>
      <c r="F216" s="4"/>
      <c r="G216">
        <f t="shared" si="36"/>
        <v>1</v>
      </c>
      <c r="H216" s="6">
        <f t="array" ref="H216">MAX(IF(PacienteVisita=C216,DataVisita))</f>
        <v>43570</v>
      </c>
      <c r="I216" s="6">
        <f t="shared" si="32"/>
        <v>43570</v>
      </c>
      <c r="J216" s="7">
        <f t="shared" ca="1" si="33"/>
        <v>17.438482754630968</v>
      </c>
      <c r="K216">
        <f t="array" ref="K216">MAX(IF(PacienteVisita=C216,SomaSintomaVisita))</f>
        <v>5</v>
      </c>
      <c r="L216" t="str">
        <f t="shared" si="34"/>
        <v>verde</v>
      </c>
      <c r="M216" s="26">
        <f t="shared" ca="1" si="35"/>
        <v>450</v>
      </c>
    </row>
    <row r="217" spans="1:13" x14ac:dyDescent="0.25">
      <c r="A217" s="29">
        <v>43434</v>
      </c>
      <c r="C217" s="4" t="s">
        <v>245</v>
      </c>
      <c r="D217" s="5">
        <v>5155968</v>
      </c>
      <c r="E217" s="4" t="s">
        <v>23</v>
      </c>
      <c r="F217" s="4"/>
      <c r="G217">
        <f t="shared" si="36"/>
        <v>1</v>
      </c>
      <c r="H217" s="6">
        <f t="array" ref="H217">MAX(IF(PacienteVisita=C217,DataVisita))</f>
        <v>0</v>
      </c>
      <c r="I217" s="6" t="str">
        <f t="shared" si="32"/>
        <v/>
      </c>
      <c r="J217" s="7" t="str">
        <f t="shared" ca="1" si="33"/>
        <v/>
      </c>
      <c r="K217">
        <f t="array" ref="K217">MAX(IF(PacienteVisita=C217,SomaSintomaVisita))</f>
        <v>0</v>
      </c>
      <c r="L217" t="str">
        <f t="shared" si="34"/>
        <v/>
      </c>
      <c r="M217" s="26">
        <f t="shared" ca="1" si="35"/>
        <v>153</v>
      </c>
    </row>
    <row r="218" spans="1:13" x14ac:dyDescent="0.25">
      <c r="A218" s="22">
        <v>43056</v>
      </c>
      <c r="C218" s="4" t="s">
        <v>246</v>
      </c>
      <c r="D218" s="5">
        <v>5150886</v>
      </c>
      <c r="E218" s="4" t="s">
        <v>15</v>
      </c>
      <c r="F218" s="4"/>
      <c r="G218">
        <f t="shared" si="36"/>
        <v>405</v>
      </c>
      <c r="H218" s="6">
        <f t="array" ref="H218">MAX(IF(PacienteVisita=C218,DataVisita))</f>
        <v>43567</v>
      </c>
      <c r="I218" s="6">
        <f t="shared" si="32"/>
        <v>43567</v>
      </c>
      <c r="J218" s="7">
        <f t="shared" ca="1" si="33"/>
        <v>20.43848379629344</v>
      </c>
      <c r="K218">
        <f t="array" ref="K218">MAX(IF(PacienteVisita=C218,SomaSintomaVisita))</f>
        <v>1013</v>
      </c>
      <c r="L218" t="str">
        <f t="shared" si="34"/>
        <v>vermelho</v>
      </c>
      <c r="M218" s="26">
        <f t="shared" ca="1" si="35"/>
        <v>531</v>
      </c>
    </row>
    <row r="219" spans="1:13" x14ac:dyDescent="0.25">
      <c r="A219" s="22">
        <v>43502</v>
      </c>
      <c r="C219" s="4" t="s">
        <v>247</v>
      </c>
      <c r="D219" s="5">
        <v>5166339</v>
      </c>
      <c r="E219" s="4" t="s">
        <v>13</v>
      </c>
      <c r="F219" s="4"/>
      <c r="G219">
        <f t="shared" si="36"/>
        <v>1</v>
      </c>
      <c r="H219" s="6">
        <f t="array" ref="H219">MAX(IF(PacienteVisita=C219,DataVisita))</f>
        <v>43571</v>
      </c>
      <c r="I219" s="6">
        <f t="shared" si="32"/>
        <v>43571</v>
      </c>
      <c r="J219" s="7">
        <f t="shared" ca="1" si="33"/>
        <v>16.43848379629344</v>
      </c>
      <c r="K219">
        <f t="array" ref="K219">MAX(IF(PacienteVisita=C219,SomaSintomaVisita))</f>
        <v>14</v>
      </c>
      <c r="L219" t="str">
        <f t="shared" si="34"/>
        <v>amarelo</v>
      </c>
      <c r="M219" s="26">
        <f t="shared" ca="1" si="35"/>
        <v>85</v>
      </c>
    </row>
    <row r="220" spans="1:13" x14ac:dyDescent="0.25">
      <c r="C220" s="17" t="s">
        <v>290</v>
      </c>
      <c r="D220" s="18">
        <v>5160635</v>
      </c>
      <c r="E220" s="17" t="s">
        <v>291</v>
      </c>
      <c r="I220" s="6" t="str">
        <f t="shared" ref="I220:I230" si="37">IF(H220=0,"",H220)</f>
        <v/>
      </c>
      <c r="J220" s="7" t="str">
        <f t="shared" ref="J220:J227" ca="1" si="38">IF(I220="","",NOW()-I220)</f>
        <v/>
      </c>
      <c r="L220" t="str">
        <f t="shared" ref="L220:L228" si="39">IF(K220=5,"verde",IF(AND(K220&gt;10,K220&lt;100),"amarelo",IF(K220&gt;=100,"vermelho","")))</f>
        <v/>
      </c>
      <c r="M220" s="26" t="str">
        <f t="shared" ref="M220:M229" ca="1" si="40">IF(AND(B220&gt;0,A220&gt;0),B220-A220,IF(AND(B220=0,A220&gt;0),TODAY()-A220,""))</f>
        <v/>
      </c>
    </row>
    <row r="221" spans="1:13" x14ac:dyDescent="0.25">
      <c r="C221" s="17" t="s">
        <v>292</v>
      </c>
      <c r="D221" s="18">
        <v>5109270</v>
      </c>
      <c r="E221" s="17" t="s">
        <v>293</v>
      </c>
      <c r="I221" s="6" t="str">
        <f t="shared" si="37"/>
        <v/>
      </c>
      <c r="J221" s="7" t="str">
        <f t="shared" ca="1" si="38"/>
        <v/>
      </c>
      <c r="L221" t="str">
        <f t="shared" si="39"/>
        <v/>
      </c>
      <c r="M221" s="26" t="str">
        <f t="shared" ca="1" si="40"/>
        <v/>
      </c>
    </row>
    <row r="222" spans="1:13" x14ac:dyDescent="0.25">
      <c r="C222" s="17" t="s">
        <v>296</v>
      </c>
      <c r="D222" s="18">
        <v>5184177</v>
      </c>
      <c r="E222" s="17" t="s">
        <v>297</v>
      </c>
      <c r="I222" s="6" t="str">
        <f t="shared" si="37"/>
        <v/>
      </c>
      <c r="J222" s="7" t="str">
        <f t="shared" ca="1" si="38"/>
        <v/>
      </c>
      <c r="L222" t="str">
        <f t="shared" si="39"/>
        <v/>
      </c>
      <c r="M222" s="26" t="str">
        <f t="shared" ca="1" si="40"/>
        <v/>
      </c>
    </row>
    <row r="223" spans="1:13" x14ac:dyDescent="0.25">
      <c r="I223" s="6" t="str">
        <f t="shared" si="37"/>
        <v/>
      </c>
      <c r="J223" s="7" t="str">
        <f t="shared" ca="1" si="38"/>
        <v/>
      </c>
      <c r="L223" t="str">
        <f t="shared" si="39"/>
        <v/>
      </c>
      <c r="M223" s="26" t="str">
        <f t="shared" ca="1" si="40"/>
        <v/>
      </c>
    </row>
    <row r="224" spans="1:13" x14ac:dyDescent="0.25">
      <c r="I224" s="6" t="str">
        <f t="shared" si="37"/>
        <v/>
      </c>
      <c r="J224" s="7" t="str">
        <f t="shared" ca="1" si="38"/>
        <v/>
      </c>
      <c r="L224" t="str">
        <f t="shared" si="39"/>
        <v/>
      </c>
      <c r="M224" s="26" t="str">
        <f t="shared" ca="1" si="40"/>
        <v/>
      </c>
    </row>
    <row r="225" spans="9:13" x14ac:dyDescent="0.25">
      <c r="I225" s="6" t="str">
        <f t="shared" si="37"/>
        <v/>
      </c>
      <c r="J225" s="7" t="str">
        <f t="shared" ca="1" si="38"/>
        <v/>
      </c>
      <c r="L225" t="str">
        <f t="shared" si="39"/>
        <v/>
      </c>
      <c r="M225" s="26" t="str">
        <f t="shared" ca="1" si="40"/>
        <v/>
      </c>
    </row>
    <row r="226" spans="9:13" x14ac:dyDescent="0.25">
      <c r="I226" s="6" t="str">
        <f t="shared" si="37"/>
        <v/>
      </c>
      <c r="J226" s="7" t="str">
        <f t="shared" ca="1" si="38"/>
        <v/>
      </c>
      <c r="L226" t="str">
        <f t="shared" si="39"/>
        <v/>
      </c>
      <c r="M226" s="26" t="str">
        <f t="shared" ca="1" si="40"/>
        <v/>
      </c>
    </row>
    <row r="227" spans="9:13" x14ac:dyDescent="0.25">
      <c r="I227" s="6" t="str">
        <f t="shared" si="37"/>
        <v/>
      </c>
      <c r="J227" s="7" t="str">
        <f t="shared" ca="1" si="38"/>
        <v/>
      </c>
      <c r="L227" t="str">
        <f t="shared" si="39"/>
        <v/>
      </c>
      <c r="M227" s="26" t="str">
        <f t="shared" ca="1" si="40"/>
        <v/>
      </c>
    </row>
    <row r="228" spans="9:13" x14ac:dyDescent="0.25">
      <c r="I228" s="6" t="str">
        <f t="shared" si="37"/>
        <v/>
      </c>
      <c r="L228" t="str">
        <f t="shared" si="39"/>
        <v/>
      </c>
      <c r="M228" s="26" t="str">
        <f t="shared" ca="1" si="40"/>
        <v/>
      </c>
    </row>
    <row r="229" spans="9:13" x14ac:dyDescent="0.25">
      <c r="I229" s="6" t="str">
        <f t="shared" si="37"/>
        <v/>
      </c>
      <c r="M229" s="26" t="str">
        <f t="shared" ca="1" si="40"/>
        <v/>
      </c>
    </row>
    <row r="230" spans="9:13" x14ac:dyDescent="0.25">
      <c r="I230" s="6" t="str">
        <f t="shared" si="37"/>
        <v/>
      </c>
    </row>
  </sheetData>
  <autoFilter ref="A2:M212"/>
  <sortState ref="A3:M219">
    <sortCondition ref="C3:C219"/>
  </sortState>
  <conditionalFormatting sqref="L3:L212">
    <cfRule type="expression" dxfId="10" priority="7">
      <formula>L3="Verde"</formula>
    </cfRule>
  </conditionalFormatting>
  <conditionalFormatting sqref="L3:L212">
    <cfRule type="expression" dxfId="9" priority="8">
      <formula>L3="amarelo"</formula>
    </cfRule>
    <cfRule type="expression" dxfId="8" priority="9">
      <formula>L3="vermelho"</formula>
    </cfRule>
  </conditionalFormatting>
  <conditionalFormatting sqref="M3:M9">
    <cfRule type="expression" dxfId="7" priority="13">
      <formula>$B$3&lt;&gt;0</formula>
    </cfRule>
  </conditionalFormatting>
  <conditionalFormatting sqref="F1:F1048576">
    <cfRule type="containsText" dxfId="6" priority="1" operator="containsText" text="Não informado">
      <formula>NOT(ISERROR(SEARCH("Não informado",F1)))</formula>
    </cfRule>
    <cfRule type="containsText" dxfId="5" priority="2" operator="containsText" text="vermelho">
      <formula>NOT(ISERROR(SEARCH("vermelho",F1)))</formula>
    </cfRule>
    <cfRule type="containsText" dxfId="4" priority="3" operator="containsText" text="amarelo">
      <formula>NOT(ISERROR(SEARCH("amarelo",F1)))</formula>
    </cfRule>
    <cfRule type="containsText" dxfId="3" priority="4" operator="containsText" text="verde">
      <formula>NOT(ISERROR(SEARCH("verde",F1)))</formula>
    </cfRule>
  </conditionalFormatting>
  <pageMargins left="0.75" right="0.75" top="1" bottom="1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50" zoomScaleNormal="150" workbookViewId="0">
      <selection activeCell="H1" sqref="H1"/>
    </sheetView>
  </sheetViews>
  <sheetFormatPr defaultRowHeight="15.75" x14ac:dyDescent="0.25"/>
  <cols>
    <col min="1" max="4" width="11.75"/>
    <col min="5" max="5" width="17.375"/>
    <col min="6" max="1025" width="11.75"/>
  </cols>
  <sheetData>
    <row r="1" spans="1:8" x14ac:dyDescent="0.25">
      <c r="A1" t="s">
        <v>89</v>
      </c>
      <c r="C1" t="s">
        <v>90</v>
      </c>
      <c r="E1" t="s">
        <v>91</v>
      </c>
      <c r="F1" t="s">
        <v>4</v>
      </c>
      <c r="H1" t="s">
        <v>276</v>
      </c>
    </row>
    <row r="3" spans="1:8" x14ac:dyDescent="0.25">
      <c r="A3" t="s">
        <v>92</v>
      </c>
      <c r="C3" t="s">
        <v>93</v>
      </c>
      <c r="E3" t="s">
        <v>94</v>
      </c>
      <c r="F3" t="s">
        <v>15</v>
      </c>
      <c r="H3" t="s">
        <v>277</v>
      </c>
    </row>
    <row r="4" spans="1:8" x14ac:dyDescent="0.25">
      <c r="A4" t="s">
        <v>95</v>
      </c>
      <c r="C4" t="s">
        <v>96</v>
      </c>
      <c r="E4" t="s">
        <v>97</v>
      </c>
      <c r="F4" t="s">
        <v>46</v>
      </c>
      <c r="H4" t="s">
        <v>278</v>
      </c>
    </row>
    <row r="5" spans="1:8" x14ac:dyDescent="0.25">
      <c r="A5" t="s">
        <v>98</v>
      </c>
      <c r="E5" t="s">
        <v>99</v>
      </c>
      <c r="F5" t="s">
        <v>17</v>
      </c>
      <c r="H5" t="s">
        <v>279</v>
      </c>
    </row>
    <row r="6" spans="1:8" x14ac:dyDescent="0.25">
      <c r="A6" t="s">
        <v>100</v>
      </c>
      <c r="E6" t="s">
        <v>101</v>
      </c>
      <c r="F6" t="s">
        <v>20</v>
      </c>
    </row>
    <row r="7" spans="1:8" x14ac:dyDescent="0.25">
      <c r="A7" t="s">
        <v>102</v>
      </c>
      <c r="E7" t="s">
        <v>103</v>
      </c>
      <c r="F7" t="s">
        <v>23</v>
      </c>
    </row>
    <row r="8" spans="1:8" x14ac:dyDescent="0.25">
      <c r="E8" t="s">
        <v>104</v>
      </c>
      <c r="F8" t="s">
        <v>35</v>
      </c>
    </row>
    <row r="9" spans="1:8" x14ac:dyDescent="0.25">
      <c r="A9" t="s">
        <v>105</v>
      </c>
      <c r="E9" t="s">
        <v>106</v>
      </c>
      <c r="F9" t="s">
        <v>27</v>
      </c>
    </row>
    <row r="10" spans="1:8" x14ac:dyDescent="0.25">
      <c r="E10" t="s">
        <v>107</v>
      </c>
      <c r="F10" t="s">
        <v>21</v>
      </c>
    </row>
    <row r="11" spans="1:8" x14ac:dyDescent="0.25">
      <c r="A11" t="s">
        <v>108</v>
      </c>
      <c r="E11" t="s">
        <v>109</v>
      </c>
      <c r="F11" t="s">
        <v>13</v>
      </c>
    </row>
    <row r="12" spans="1:8" x14ac:dyDescent="0.25">
      <c r="A12" t="s">
        <v>110</v>
      </c>
      <c r="E12" t="s">
        <v>111</v>
      </c>
    </row>
    <row r="13" spans="1:8" x14ac:dyDescent="0.25">
      <c r="A13" t="s">
        <v>112</v>
      </c>
      <c r="E13" t="s">
        <v>113</v>
      </c>
    </row>
    <row r="14" spans="1:8" x14ac:dyDescent="0.25">
      <c r="A14" t="s">
        <v>114</v>
      </c>
      <c r="E14" t="s">
        <v>115</v>
      </c>
    </row>
    <row r="15" spans="1:8" x14ac:dyDescent="0.25">
      <c r="E15" t="s">
        <v>116</v>
      </c>
    </row>
    <row r="16" spans="1:8" x14ac:dyDescent="0.25">
      <c r="E16" t="s">
        <v>117</v>
      </c>
    </row>
    <row r="17" spans="5:5" x14ac:dyDescent="0.25">
      <c r="E17" t="s">
        <v>118</v>
      </c>
    </row>
    <row r="18" spans="5:5" x14ac:dyDescent="0.25">
      <c r="E18" t="s">
        <v>119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abSelected="1" zoomScaleNormal="100" workbookViewId="0">
      <pane xSplit="16" ySplit="2" topLeftCell="Q312" activePane="bottomRight" state="frozen"/>
      <selection pane="topRight" activeCell="Q1" sqref="Q1"/>
      <selection pane="bottomLeft" activeCell="A114" sqref="A114"/>
      <selection pane="bottomRight" activeCell="C389" sqref="C389"/>
    </sheetView>
  </sheetViews>
  <sheetFormatPr defaultRowHeight="15.75" x14ac:dyDescent="0.25"/>
  <cols>
    <col min="1" max="1" width="13" style="25" customWidth="1"/>
    <col min="2" max="2" width="30"/>
    <col min="3" max="3" width="11.75"/>
    <col min="4" max="4" width="19.625"/>
    <col min="5" max="5" width="11.75"/>
    <col min="6" max="6" width="0" hidden="1" customWidth="1"/>
    <col min="7" max="7" width="11.625"/>
    <col min="8" max="8" width="0" hidden="1" customWidth="1"/>
    <col min="9" max="9" width="11.625"/>
    <col min="10" max="10" width="0" hidden="1" customWidth="1"/>
    <col min="11" max="11" width="11.625"/>
    <col min="12" max="12" width="0" hidden="1" customWidth="1"/>
    <col min="13" max="13" width="15.75"/>
    <col min="14" max="15" width="0" hidden="1" customWidth="1"/>
    <col min="16" max="16" width="19.875"/>
    <col min="17" max="17" width="67.875"/>
    <col min="18" max="1025" width="11.75"/>
  </cols>
  <sheetData>
    <row r="1" spans="1:17" ht="23.25" x14ac:dyDescent="0.35">
      <c r="E1" s="11" t="s">
        <v>120</v>
      </c>
      <c r="G1" s="12"/>
      <c r="I1" s="12"/>
      <c r="K1" s="12"/>
      <c r="M1" s="13"/>
    </row>
    <row r="2" spans="1:17" x14ac:dyDescent="0.25">
      <c r="A2" s="36" t="s">
        <v>121</v>
      </c>
      <c r="B2" s="14" t="s">
        <v>122</v>
      </c>
      <c r="C2" s="14" t="s">
        <v>123</v>
      </c>
      <c r="D2" s="14" t="s">
        <v>124</v>
      </c>
      <c r="E2" s="14" t="s">
        <v>92</v>
      </c>
      <c r="F2" s="4" t="s">
        <v>125</v>
      </c>
      <c r="G2" s="14" t="s">
        <v>126</v>
      </c>
      <c r="H2" s="4" t="s">
        <v>127</v>
      </c>
      <c r="I2" s="14" t="s">
        <v>100</v>
      </c>
      <c r="J2" s="4" t="s">
        <v>128</v>
      </c>
      <c r="K2" s="14" t="s">
        <v>98</v>
      </c>
      <c r="L2" s="4" t="s">
        <v>129</v>
      </c>
      <c r="M2" s="15" t="s">
        <v>102</v>
      </c>
      <c r="N2" s="4" t="s">
        <v>130</v>
      </c>
      <c r="O2" s="4" t="s">
        <v>131</v>
      </c>
      <c r="P2" s="16" t="s">
        <v>9</v>
      </c>
      <c r="Q2" s="1" t="s">
        <v>132</v>
      </c>
    </row>
    <row r="3" spans="1:17" x14ac:dyDescent="0.25">
      <c r="A3" s="25">
        <v>43556</v>
      </c>
      <c r="B3" s="3" t="s">
        <v>26</v>
      </c>
      <c r="C3" s="3" t="s">
        <v>96</v>
      </c>
      <c r="D3" s="3" t="s">
        <v>94</v>
      </c>
      <c r="E3" s="3" t="s">
        <v>110</v>
      </c>
      <c r="F3">
        <f t="shared" ref="F3:F66" si="0">IF(E3="",0,IF(E3="Ausente",1,IF(E3="Leve",10,IF(E3="Moderado",100,IF(E3="Intenso",1000,0)))))</f>
        <v>10</v>
      </c>
      <c r="G3" s="3" t="s">
        <v>108</v>
      </c>
      <c r="H3">
        <f t="shared" ref="H3:H66" si="1">IF(G3="",0,IF(G3="Ausente",1,IF(G3="Leve",10,IF(G3="Moderado",100,IF(G3="Intenso",1000,"")))))</f>
        <v>1</v>
      </c>
      <c r="I3" s="3" t="s">
        <v>108</v>
      </c>
      <c r="J3">
        <f t="shared" ref="J3:J66" si="2">IF(I3="",0,IF(I3="Ausente",1,IF(I3="Leve",10,IF(I3="Moderado",100,IF(I3="Intenso",1000,"")))))</f>
        <v>1</v>
      </c>
      <c r="K3" s="3" t="s">
        <v>112</v>
      </c>
      <c r="L3">
        <f t="shared" ref="L3:L66" si="3">IF(K3="",0,IF(K3="Ausente",1,IF(K3="Leve",10,IF(K3="Moderado",100,IF(K3="Intenso",1000,"")))))</f>
        <v>100</v>
      </c>
      <c r="M3" s="3" t="s">
        <v>108</v>
      </c>
      <c r="N3">
        <f t="shared" ref="N3:N66" si="4">IF(M3="",0,IF(M3="Ausente",1,IF(M3="Leve",10,IF(M3="Moderado",100,IF(M3="Intenso",1000,"")))))</f>
        <v>1</v>
      </c>
      <c r="O3">
        <f t="shared" ref="O3:O66" si="5">IF( AND(ISNUMBER(F3),ISNUMBER(H3),ISNUMBER(J3),ISNUMBER(N3)),SUM(F3+H3+J3+L3+N3))</f>
        <v>113</v>
      </c>
      <c r="P3" t="str">
        <f t="shared" ref="P3:P66" si="6">IF(O3=5,"verde",IF(AND(O3&gt;10,O3&lt;100),"amarelo",IF(O3&gt;=100,"vermelho","")))</f>
        <v>vermelho</v>
      </c>
    </row>
    <row r="4" spans="1:17" x14ac:dyDescent="0.25">
      <c r="A4" s="25">
        <v>43556</v>
      </c>
      <c r="B4" s="3" t="s">
        <v>158</v>
      </c>
      <c r="C4" s="3" t="s">
        <v>96</v>
      </c>
      <c r="D4" s="3" t="s">
        <v>94</v>
      </c>
      <c r="E4" s="3" t="s">
        <v>108</v>
      </c>
      <c r="F4">
        <f t="shared" si="0"/>
        <v>1</v>
      </c>
      <c r="G4" s="3" t="s">
        <v>108</v>
      </c>
      <c r="H4">
        <f t="shared" si="1"/>
        <v>1</v>
      </c>
      <c r="I4" s="3" t="s">
        <v>108</v>
      </c>
      <c r="J4">
        <f t="shared" si="2"/>
        <v>1</v>
      </c>
      <c r="K4" s="3" t="s">
        <v>108</v>
      </c>
      <c r="L4">
        <f t="shared" si="3"/>
        <v>1</v>
      </c>
      <c r="M4" s="3" t="s">
        <v>108</v>
      </c>
      <c r="N4">
        <f t="shared" si="4"/>
        <v>1</v>
      </c>
      <c r="O4">
        <f t="shared" si="5"/>
        <v>5</v>
      </c>
      <c r="P4" t="str">
        <f t="shared" si="6"/>
        <v>verde</v>
      </c>
    </row>
    <row r="5" spans="1:17" x14ac:dyDescent="0.25">
      <c r="A5" s="25">
        <v>43556</v>
      </c>
      <c r="B5" s="3" t="s">
        <v>63</v>
      </c>
      <c r="C5" s="3" t="s">
        <v>96</v>
      </c>
      <c r="D5" s="3" t="s">
        <v>94</v>
      </c>
      <c r="E5" s="3" t="s">
        <v>112</v>
      </c>
      <c r="F5">
        <f t="shared" si="0"/>
        <v>100</v>
      </c>
      <c r="G5" s="3" t="s">
        <v>108</v>
      </c>
      <c r="H5">
        <f t="shared" si="1"/>
        <v>1</v>
      </c>
      <c r="I5" s="3" t="s">
        <v>108</v>
      </c>
      <c r="J5">
        <f t="shared" si="2"/>
        <v>1</v>
      </c>
      <c r="K5" s="3" t="s">
        <v>108</v>
      </c>
      <c r="L5">
        <f t="shared" si="3"/>
        <v>1</v>
      </c>
      <c r="M5" s="3" t="s">
        <v>112</v>
      </c>
      <c r="N5">
        <f t="shared" si="4"/>
        <v>100</v>
      </c>
      <c r="O5">
        <f t="shared" si="5"/>
        <v>203</v>
      </c>
      <c r="P5" t="str">
        <f t="shared" si="6"/>
        <v>vermelho</v>
      </c>
    </row>
    <row r="6" spans="1:17" x14ac:dyDescent="0.25">
      <c r="A6" s="25">
        <v>43556</v>
      </c>
      <c r="B6" s="3" t="s">
        <v>203</v>
      </c>
      <c r="C6" s="3" t="s">
        <v>96</v>
      </c>
      <c r="D6" s="3" t="s">
        <v>94</v>
      </c>
      <c r="E6" s="3" t="s">
        <v>110</v>
      </c>
      <c r="F6">
        <f t="shared" si="0"/>
        <v>10</v>
      </c>
      <c r="G6" s="3" t="s">
        <v>108</v>
      </c>
      <c r="H6">
        <f t="shared" si="1"/>
        <v>1</v>
      </c>
      <c r="I6" s="3" t="s">
        <v>108</v>
      </c>
      <c r="J6">
        <f t="shared" si="2"/>
        <v>1</v>
      </c>
      <c r="K6" s="3" t="s">
        <v>108</v>
      </c>
      <c r="L6">
        <f t="shared" si="3"/>
        <v>1</v>
      </c>
      <c r="M6" s="3" t="s">
        <v>108</v>
      </c>
      <c r="N6">
        <f t="shared" si="4"/>
        <v>1</v>
      </c>
      <c r="O6">
        <f t="shared" si="5"/>
        <v>14</v>
      </c>
      <c r="P6" t="str">
        <f t="shared" si="6"/>
        <v>amarelo</v>
      </c>
    </row>
    <row r="7" spans="1:17" x14ac:dyDescent="0.25">
      <c r="A7" s="25">
        <v>43556</v>
      </c>
      <c r="B7" s="3" t="s">
        <v>85</v>
      </c>
      <c r="C7" s="3" t="s">
        <v>96</v>
      </c>
      <c r="D7" s="3" t="s">
        <v>94</v>
      </c>
      <c r="E7" s="3" t="s">
        <v>108</v>
      </c>
      <c r="F7">
        <f t="shared" si="0"/>
        <v>1</v>
      </c>
      <c r="G7" s="3" t="s">
        <v>108</v>
      </c>
      <c r="H7">
        <f t="shared" si="1"/>
        <v>1</v>
      </c>
      <c r="I7" s="3" t="s">
        <v>108</v>
      </c>
      <c r="J7">
        <f t="shared" si="2"/>
        <v>1</v>
      </c>
      <c r="K7" s="3" t="s">
        <v>108</v>
      </c>
      <c r="L7">
        <f t="shared" si="3"/>
        <v>1</v>
      </c>
      <c r="M7" s="3" t="s">
        <v>108</v>
      </c>
      <c r="N7">
        <f t="shared" si="4"/>
        <v>1</v>
      </c>
      <c r="O7">
        <f t="shared" si="5"/>
        <v>5</v>
      </c>
      <c r="P7" t="str">
        <f t="shared" si="6"/>
        <v>verde</v>
      </c>
    </row>
    <row r="8" spans="1:17" x14ac:dyDescent="0.25">
      <c r="A8" s="25">
        <v>43556</v>
      </c>
      <c r="B8" s="3" t="s">
        <v>55</v>
      </c>
      <c r="C8" s="3" t="s">
        <v>96</v>
      </c>
      <c r="D8" s="3" t="s">
        <v>97</v>
      </c>
      <c r="E8" s="3" t="s">
        <v>108</v>
      </c>
      <c r="F8">
        <f t="shared" si="0"/>
        <v>1</v>
      </c>
      <c r="G8" s="3" t="s">
        <v>110</v>
      </c>
      <c r="H8">
        <f t="shared" si="1"/>
        <v>10</v>
      </c>
      <c r="I8" s="3" t="s">
        <v>108</v>
      </c>
      <c r="J8">
        <f t="shared" si="2"/>
        <v>1</v>
      </c>
      <c r="K8" s="3" t="s">
        <v>108</v>
      </c>
      <c r="L8">
        <f t="shared" si="3"/>
        <v>1</v>
      </c>
      <c r="M8" s="3" t="s">
        <v>108</v>
      </c>
      <c r="N8">
        <f t="shared" si="4"/>
        <v>1</v>
      </c>
      <c r="O8">
        <f t="shared" si="5"/>
        <v>14</v>
      </c>
      <c r="P8" t="str">
        <f t="shared" si="6"/>
        <v>amarelo</v>
      </c>
    </row>
    <row r="9" spans="1:17" x14ac:dyDescent="0.25">
      <c r="A9" s="25">
        <v>43556</v>
      </c>
      <c r="B9" s="3" t="s">
        <v>66</v>
      </c>
      <c r="C9" s="3" t="s">
        <v>96</v>
      </c>
      <c r="D9" s="3" t="s">
        <v>97</v>
      </c>
      <c r="E9" s="3" t="s">
        <v>112</v>
      </c>
      <c r="F9">
        <f t="shared" si="0"/>
        <v>100</v>
      </c>
      <c r="G9" s="3" t="s">
        <v>110</v>
      </c>
      <c r="H9">
        <f t="shared" si="1"/>
        <v>10</v>
      </c>
      <c r="I9" s="3" t="s">
        <v>108</v>
      </c>
      <c r="J9">
        <f t="shared" si="2"/>
        <v>1</v>
      </c>
      <c r="K9" s="3" t="s">
        <v>108</v>
      </c>
      <c r="L9">
        <f t="shared" si="3"/>
        <v>1</v>
      </c>
      <c r="M9" s="3" t="s">
        <v>108</v>
      </c>
      <c r="N9">
        <f t="shared" si="4"/>
        <v>1</v>
      </c>
      <c r="O9">
        <f t="shared" si="5"/>
        <v>113</v>
      </c>
      <c r="P9" t="str">
        <f t="shared" si="6"/>
        <v>vermelho</v>
      </c>
    </row>
    <row r="10" spans="1:17" x14ac:dyDescent="0.25">
      <c r="A10" s="25">
        <v>43556</v>
      </c>
      <c r="B10" s="3" t="s">
        <v>68</v>
      </c>
      <c r="C10" s="3" t="s">
        <v>96</v>
      </c>
      <c r="D10" s="3" t="s">
        <v>97</v>
      </c>
      <c r="E10" s="3" t="s">
        <v>108</v>
      </c>
      <c r="F10">
        <f t="shared" si="0"/>
        <v>1</v>
      </c>
      <c r="G10" s="3" t="s">
        <v>108</v>
      </c>
      <c r="H10">
        <f t="shared" si="1"/>
        <v>1</v>
      </c>
      <c r="I10" s="3" t="s">
        <v>108</v>
      </c>
      <c r="J10">
        <f t="shared" si="2"/>
        <v>1</v>
      </c>
      <c r="K10" s="3" t="s">
        <v>108</v>
      </c>
      <c r="L10">
        <f t="shared" si="3"/>
        <v>1</v>
      </c>
      <c r="M10" s="3" t="s">
        <v>108</v>
      </c>
      <c r="N10">
        <f t="shared" si="4"/>
        <v>1</v>
      </c>
      <c r="O10">
        <f t="shared" si="5"/>
        <v>5</v>
      </c>
      <c r="P10" t="str">
        <f t="shared" si="6"/>
        <v>verde</v>
      </c>
    </row>
    <row r="11" spans="1:17" x14ac:dyDescent="0.25">
      <c r="A11" s="25">
        <v>43556</v>
      </c>
      <c r="B11" s="3" t="s">
        <v>69</v>
      </c>
      <c r="C11" s="3" t="s">
        <v>96</v>
      </c>
      <c r="D11" s="3" t="s">
        <v>97</v>
      </c>
      <c r="E11" s="3" t="s">
        <v>114</v>
      </c>
      <c r="F11">
        <f t="shared" si="0"/>
        <v>1000</v>
      </c>
      <c r="G11" s="3" t="s">
        <v>108</v>
      </c>
      <c r="H11">
        <f t="shared" si="1"/>
        <v>1</v>
      </c>
      <c r="I11" s="3" t="s">
        <v>108</v>
      </c>
      <c r="J11">
        <f t="shared" si="2"/>
        <v>1</v>
      </c>
      <c r="K11" s="3" t="s">
        <v>108</v>
      </c>
      <c r="L11">
        <f t="shared" si="3"/>
        <v>1</v>
      </c>
      <c r="M11" s="3" t="s">
        <v>108</v>
      </c>
      <c r="N11">
        <f t="shared" si="4"/>
        <v>1</v>
      </c>
      <c r="O11">
        <f t="shared" si="5"/>
        <v>1004</v>
      </c>
      <c r="P11" t="str">
        <f t="shared" si="6"/>
        <v>vermelho</v>
      </c>
    </row>
    <row r="12" spans="1:17" x14ac:dyDescent="0.25">
      <c r="A12" s="25">
        <v>43556</v>
      </c>
      <c r="B12" s="3" t="s">
        <v>236</v>
      </c>
      <c r="C12" s="3" t="s">
        <v>96</v>
      </c>
      <c r="D12" s="3" t="s">
        <v>97</v>
      </c>
      <c r="E12" s="3" t="s">
        <v>108</v>
      </c>
      <c r="F12">
        <f t="shared" si="0"/>
        <v>1</v>
      </c>
      <c r="G12" s="3" t="s">
        <v>108</v>
      </c>
      <c r="H12">
        <f t="shared" si="1"/>
        <v>1</v>
      </c>
      <c r="I12" s="3" t="s">
        <v>108</v>
      </c>
      <c r="J12">
        <f t="shared" si="2"/>
        <v>1</v>
      </c>
      <c r="K12" s="3" t="s">
        <v>108</v>
      </c>
      <c r="L12">
        <f t="shared" si="3"/>
        <v>1</v>
      </c>
      <c r="M12" s="3" t="s">
        <v>108</v>
      </c>
      <c r="N12">
        <f t="shared" si="4"/>
        <v>1</v>
      </c>
      <c r="O12">
        <f t="shared" si="5"/>
        <v>5</v>
      </c>
      <c r="P12" t="str">
        <f t="shared" si="6"/>
        <v>verde</v>
      </c>
    </row>
    <row r="13" spans="1:17" x14ac:dyDescent="0.25">
      <c r="A13" s="25">
        <v>43556</v>
      </c>
      <c r="B13" s="3" t="s">
        <v>25</v>
      </c>
      <c r="C13" s="3" t="s">
        <v>96</v>
      </c>
      <c r="D13" s="3" t="s">
        <v>104</v>
      </c>
      <c r="E13" s="3" t="s">
        <v>108</v>
      </c>
      <c r="F13">
        <f t="shared" si="0"/>
        <v>1</v>
      </c>
      <c r="G13" s="3" t="s">
        <v>108</v>
      </c>
      <c r="H13">
        <f t="shared" si="1"/>
        <v>1</v>
      </c>
      <c r="I13" s="3" t="s">
        <v>108</v>
      </c>
      <c r="J13">
        <f t="shared" si="2"/>
        <v>1</v>
      </c>
      <c r="K13" s="3" t="s">
        <v>108</v>
      </c>
      <c r="L13">
        <f t="shared" si="3"/>
        <v>1</v>
      </c>
      <c r="M13" s="3" t="s">
        <v>108</v>
      </c>
      <c r="N13">
        <f t="shared" si="4"/>
        <v>1</v>
      </c>
      <c r="O13">
        <f t="shared" si="5"/>
        <v>5</v>
      </c>
      <c r="P13" t="str">
        <f t="shared" si="6"/>
        <v>verde</v>
      </c>
    </row>
    <row r="14" spans="1:17" x14ac:dyDescent="0.25">
      <c r="A14" s="25">
        <v>43556</v>
      </c>
      <c r="B14" s="3" t="s">
        <v>51</v>
      </c>
      <c r="C14" s="3" t="s">
        <v>96</v>
      </c>
      <c r="D14" s="3" t="s">
        <v>104</v>
      </c>
      <c r="E14" s="3" t="s">
        <v>112</v>
      </c>
      <c r="F14">
        <f t="shared" si="0"/>
        <v>100</v>
      </c>
      <c r="G14" s="3" t="s">
        <v>108</v>
      </c>
      <c r="H14">
        <f t="shared" si="1"/>
        <v>1</v>
      </c>
      <c r="I14" s="3" t="s">
        <v>108</v>
      </c>
      <c r="J14">
        <f t="shared" si="2"/>
        <v>1</v>
      </c>
      <c r="K14" s="3" t="s">
        <v>108</v>
      </c>
      <c r="L14">
        <f t="shared" si="3"/>
        <v>1</v>
      </c>
      <c r="M14" s="3" t="s">
        <v>108</v>
      </c>
      <c r="N14">
        <f t="shared" si="4"/>
        <v>1</v>
      </c>
      <c r="O14">
        <f t="shared" si="5"/>
        <v>104</v>
      </c>
      <c r="P14" t="str">
        <f t="shared" si="6"/>
        <v>vermelho</v>
      </c>
    </row>
    <row r="15" spans="1:17" x14ac:dyDescent="0.25">
      <c r="A15" s="25">
        <v>43556</v>
      </c>
      <c r="B15" s="3" t="s">
        <v>53</v>
      </c>
      <c r="C15" s="3" t="s">
        <v>96</v>
      </c>
      <c r="D15" s="3" t="s">
        <v>104</v>
      </c>
      <c r="E15" s="3" t="s">
        <v>108</v>
      </c>
      <c r="F15">
        <f t="shared" si="0"/>
        <v>1</v>
      </c>
      <c r="G15" s="3" t="s">
        <v>108</v>
      </c>
      <c r="H15">
        <f t="shared" si="1"/>
        <v>1</v>
      </c>
      <c r="I15" s="3" t="s">
        <v>108</v>
      </c>
      <c r="J15">
        <f t="shared" si="2"/>
        <v>1</v>
      </c>
      <c r="K15" s="3" t="s">
        <v>108</v>
      </c>
      <c r="L15">
        <f t="shared" si="3"/>
        <v>1</v>
      </c>
      <c r="M15" s="3" t="s">
        <v>108</v>
      </c>
      <c r="N15">
        <f t="shared" si="4"/>
        <v>1</v>
      </c>
      <c r="O15">
        <f t="shared" si="5"/>
        <v>5</v>
      </c>
      <c r="P15" t="str">
        <f t="shared" si="6"/>
        <v>verde</v>
      </c>
    </row>
    <row r="16" spans="1:17" x14ac:dyDescent="0.25">
      <c r="A16" s="25">
        <v>43556</v>
      </c>
      <c r="B16" s="3" t="s">
        <v>261</v>
      </c>
      <c r="C16" s="3" t="s">
        <v>96</v>
      </c>
      <c r="D16" s="3" t="s">
        <v>104</v>
      </c>
      <c r="E16" s="3" t="s">
        <v>108</v>
      </c>
      <c r="F16">
        <f t="shared" si="0"/>
        <v>1</v>
      </c>
      <c r="G16" s="3" t="s">
        <v>108</v>
      </c>
      <c r="H16">
        <f t="shared" si="1"/>
        <v>1</v>
      </c>
      <c r="I16" s="3" t="s">
        <v>108</v>
      </c>
      <c r="J16">
        <f t="shared" si="2"/>
        <v>1</v>
      </c>
      <c r="K16" s="3" t="s">
        <v>108</v>
      </c>
      <c r="L16">
        <f t="shared" si="3"/>
        <v>1</v>
      </c>
      <c r="M16" s="3" t="s">
        <v>110</v>
      </c>
      <c r="N16">
        <f t="shared" si="4"/>
        <v>10</v>
      </c>
      <c r="O16">
        <f t="shared" si="5"/>
        <v>14</v>
      </c>
      <c r="P16" t="str">
        <f t="shared" si="6"/>
        <v>amarelo</v>
      </c>
    </row>
    <row r="17" spans="1:16" x14ac:dyDescent="0.25">
      <c r="A17" s="25">
        <v>43556</v>
      </c>
      <c r="B17" s="3" t="s">
        <v>220</v>
      </c>
      <c r="C17" s="3" t="s">
        <v>96</v>
      </c>
      <c r="D17" s="3" t="s">
        <v>104</v>
      </c>
      <c r="E17" s="3" t="s">
        <v>108</v>
      </c>
      <c r="F17">
        <f t="shared" si="0"/>
        <v>1</v>
      </c>
      <c r="G17" s="3" t="s">
        <v>108</v>
      </c>
      <c r="H17">
        <f t="shared" si="1"/>
        <v>1</v>
      </c>
      <c r="I17" s="3" t="s">
        <v>108</v>
      </c>
      <c r="J17">
        <f t="shared" si="2"/>
        <v>1</v>
      </c>
      <c r="K17" s="3" t="s">
        <v>108</v>
      </c>
      <c r="L17">
        <f t="shared" si="3"/>
        <v>1</v>
      </c>
      <c r="M17" s="3" t="s">
        <v>108</v>
      </c>
      <c r="N17">
        <f t="shared" si="4"/>
        <v>1</v>
      </c>
      <c r="O17">
        <f t="shared" si="5"/>
        <v>5</v>
      </c>
      <c r="P17" t="str">
        <f t="shared" si="6"/>
        <v>verde</v>
      </c>
    </row>
    <row r="18" spans="1:16" x14ac:dyDescent="0.25">
      <c r="A18" s="25">
        <v>43556</v>
      </c>
      <c r="B18" s="3" t="s">
        <v>160</v>
      </c>
      <c r="C18" s="3" t="s">
        <v>96</v>
      </c>
      <c r="D18" s="3" t="s">
        <v>113</v>
      </c>
      <c r="E18" s="3" t="s">
        <v>108</v>
      </c>
      <c r="F18">
        <f t="shared" si="0"/>
        <v>1</v>
      </c>
      <c r="G18" s="3" t="s">
        <v>108</v>
      </c>
      <c r="H18">
        <f t="shared" si="1"/>
        <v>1</v>
      </c>
      <c r="I18" s="3" t="s">
        <v>112</v>
      </c>
      <c r="J18">
        <f t="shared" si="2"/>
        <v>100</v>
      </c>
      <c r="K18" s="3" t="s">
        <v>108</v>
      </c>
      <c r="L18">
        <f t="shared" si="3"/>
        <v>1</v>
      </c>
      <c r="M18" s="3" t="s">
        <v>108</v>
      </c>
      <c r="N18">
        <f t="shared" si="4"/>
        <v>1</v>
      </c>
      <c r="O18">
        <f t="shared" si="5"/>
        <v>104</v>
      </c>
      <c r="P18" t="str">
        <f t="shared" si="6"/>
        <v>vermelho</v>
      </c>
    </row>
    <row r="19" spans="1:16" x14ac:dyDescent="0.25">
      <c r="A19" s="25">
        <v>43556</v>
      </c>
      <c r="B19" s="37" t="s">
        <v>281</v>
      </c>
      <c r="C19" s="3" t="s">
        <v>96</v>
      </c>
      <c r="D19" s="3" t="s">
        <v>113</v>
      </c>
      <c r="E19" s="3" t="s">
        <v>108</v>
      </c>
      <c r="F19">
        <f t="shared" si="0"/>
        <v>1</v>
      </c>
      <c r="G19" s="3" t="s">
        <v>108</v>
      </c>
      <c r="H19">
        <f t="shared" si="1"/>
        <v>1</v>
      </c>
      <c r="I19" s="3" t="s">
        <v>108</v>
      </c>
      <c r="J19">
        <f t="shared" si="2"/>
        <v>1</v>
      </c>
      <c r="K19" s="3" t="s">
        <v>108</v>
      </c>
      <c r="L19">
        <f t="shared" si="3"/>
        <v>1</v>
      </c>
      <c r="M19" s="3" t="s">
        <v>108</v>
      </c>
      <c r="N19">
        <f t="shared" si="4"/>
        <v>1</v>
      </c>
      <c r="O19">
        <f t="shared" si="5"/>
        <v>5</v>
      </c>
      <c r="P19" t="str">
        <f t="shared" si="6"/>
        <v>verde</v>
      </c>
    </row>
    <row r="20" spans="1:16" x14ac:dyDescent="0.25">
      <c r="A20" s="25">
        <v>43556</v>
      </c>
      <c r="B20" s="37" t="s">
        <v>195</v>
      </c>
      <c r="C20" s="3" t="s">
        <v>96</v>
      </c>
      <c r="D20" s="3" t="s">
        <v>113</v>
      </c>
      <c r="E20" s="3" t="s">
        <v>108</v>
      </c>
      <c r="F20">
        <f t="shared" si="0"/>
        <v>1</v>
      </c>
      <c r="G20" s="3" t="s">
        <v>110</v>
      </c>
      <c r="H20">
        <f t="shared" si="1"/>
        <v>10</v>
      </c>
      <c r="I20" s="3" t="s">
        <v>108</v>
      </c>
      <c r="J20">
        <f t="shared" si="2"/>
        <v>1</v>
      </c>
      <c r="K20" s="3" t="s">
        <v>108</v>
      </c>
      <c r="L20">
        <f t="shared" si="3"/>
        <v>1</v>
      </c>
      <c r="M20" s="3" t="s">
        <v>108</v>
      </c>
      <c r="N20">
        <f t="shared" si="4"/>
        <v>1</v>
      </c>
      <c r="O20">
        <f t="shared" si="5"/>
        <v>14</v>
      </c>
      <c r="P20" t="str">
        <f t="shared" si="6"/>
        <v>amarelo</v>
      </c>
    </row>
    <row r="21" spans="1:16" x14ac:dyDescent="0.25">
      <c r="A21" s="25">
        <v>43556</v>
      </c>
      <c r="B21" s="3" t="s">
        <v>201</v>
      </c>
      <c r="C21" s="3" t="s">
        <v>96</v>
      </c>
      <c r="D21" s="3" t="s">
        <v>113</v>
      </c>
      <c r="E21" s="3" t="s">
        <v>114</v>
      </c>
      <c r="F21">
        <f t="shared" si="0"/>
        <v>1000</v>
      </c>
      <c r="G21" s="3" t="s">
        <v>108</v>
      </c>
      <c r="H21">
        <f t="shared" si="1"/>
        <v>1</v>
      </c>
      <c r="I21" s="3" t="s">
        <v>108</v>
      </c>
      <c r="J21">
        <f t="shared" si="2"/>
        <v>1</v>
      </c>
      <c r="K21" s="3" t="s">
        <v>108</v>
      </c>
      <c r="L21">
        <f t="shared" si="3"/>
        <v>1</v>
      </c>
      <c r="M21" s="3" t="s">
        <v>108</v>
      </c>
      <c r="N21">
        <f t="shared" si="4"/>
        <v>1</v>
      </c>
      <c r="O21">
        <f t="shared" si="5"/>
        <v>1004</v>
      </c>
      <c r="P21" t="str">
        <f t="shared" si="6"/>
        <v>vermelho</v>
      </c>
    </row>
    <row r="22" spans="1:16" x14ac:dyDescent="0.25">
      <c r="A22" s="25">
        <v>43556</v>
      </c>
      <c r="B22" s="3" t="s">
        <v>214</v>
      </c>
      <c r="C22" s="3" t="s">
        <v>96</v>
      </c>
      <c r="D22" s="3" t="s">
        <v>113</v>
      </c>
      <c r="E22" s="3" t="s">
        <v>110</v>
      </c>
      <c r="F22">
        <f t="shared" si="0"/>
        <v>10</v>
      </c>
      <c r="G22" s="3" t="s">
        <v>108</v>
      </c>
      <c r="H22">
        <f t="shared" si="1"/>
        <v>1</v>
      </c>
      <c r="I22" s="3" t="s">
        <v>108</v>
      </c>
      <c r="J22">
        <f t="shared" si="2"/>
        <v>1</v>
      </c>
      <c r="K22" s="3" t="s">
        <v>108</v>
      </c>
      <c r="L22">
        <f t="shared" si="3"/>
        <v>1</v>
      </c>
      <c r="M22" s="3" t="s">
        <v>108</v>
      </c>
      <c r="N22">
        <f t="shared" si="4"/>
        <v>1</v>
      </c>
      <c r="O22">
        <f t="shared" si="5"/>
        <v>14</v>
      </c>
      <c r="P22" t="str">
        <f t="shared" si="6"/>
        <v>amarelo</v>
      </c>
    </row>
    <row r="23" spans="1:16" x14ac:dyDescent="0.25">
      <c r="A23" s="25">
        <v>43556</v>
      </c>
      <c r="B23" t="s">
        <v>81</v>
      </c>
      <c r="C23" s="3" t="s">
        <v>96</v>
      </c>
      <c r="D23" s="3" t="s">
        <v>113</v>
      </c>
      <c r="E23" s="3" t="s">
        <v>110</v>
      </c>
      <c r="F23">
        <f t="shared" si="0"/>
        <v>10</v>
      </c>
      <c r="G23" s="3" t="s">
        <v>108</v>
      </c>
      <c r="H23">
        <f t="shared" si="1"/>
        <v>1</v>
      </c>
      <c r="I23" s="3" t="s">
        <v>110</v>
      </c>
      <c r="J23">
        <f t="shared" si="2"/>
        <v>10</v>
      </c>
      <c r="K23" s="3" t="s">
        <v>108</v>
      </c>
      <c r="L23">
        <f t="shared" si="3"/>
        <v>1</v>
      </c>
      <c r="M23" s="3" t="s">
        <v>108</v>
      </c>
      <c r="N23">
        <f t="shared" si="4"/>
        <v>1</v>
      </c>
      <c r="O23">
        <f t="shared" si="5"/>
        <v>23</v>
      </c>
      <c r="P23" t="str">
        <f t="shared" si="6"/>
        <v>amarelo</v>
      </c>
    </row>
    <row r="24" spans="1:16" x14ac:dyDescent="0.25">
      <c r="A24" s="25">
        <v>43556</v>
      </c>
      <c r="B24" s="37" t="s">
        <v>138</v>
      </c>
      <c r="C24" s="3" t="s">
        <v>96</v>
      </c>
      <c r="D24" s="3" t="s">
        <v>116</v>
      </c>
      <c r="E24" s="3" t="s">
        <v>108</v>
      </c>
      <c r="F24">
        <f t="shared" si="0"/>
        <v>1</v>
      </c>
      <c r="G24" s="3" t="s">
        <v>112</v>
      </c>
      <c r="H24">
        <f t="shared" si="1"/>
        <v>100</v>
      </c>
      <c r="I24" s="3" t="s">
        <v>108</v>
      </c>
      <c r="J24">
        <f t="shared" si="2"/>
        <v>1</v>
      </c>
      <c r="K24" s="3" t="s">
        <v>108</v>
      </c>
      <c r="L24">
        <f t="shared" si="3"/>
        <v>1</v>
      </c>
      <c r="M24" s="3" t="s">
        <v>108</v>
      </c>
      <c r="N24">
        <f t="shared" si="4"/>
        <v>1</v>
      </c>
      <c r="O24">
        <f t="shared" si="5"/>
        <v>104</v>
      </c>
      <c r="P24" t="str">
        <f t="shared" si="6"/>
        <v>vermelho</v>
      </c>
    </row>
    <row r="25" spans="1:16" x14ac:dyDescent="0.25">
      <c r="A25" s="25">
        <v>43556</v>
      </c>
      <c r="B25" s="3" t="s">
        <v>156</v>
      </c>
      <c r="C25" s="3" t="s">
        <v>96</v>
      </c>
      <c r="D25" s="3" t="s">
        <v>116</v>
      </c>
      <c r="E25" s="3" t="s">
        <v>110</v>
      </c>
      <c r="F25">
        <f t="shared" si="0"/>
        <v>10</v>
      </c>
      <c r="G25" s="3" t="s">
        <v>108</v>
      </c>
      <c r="H25">
        <f t="shared" si="1"/>
        <v>1</v>
      </c>
      <c r="I25" s="3" t="s">
        <v>108</v>
      </c>
      <c r="J25">
        <f t="shared" si="2"/>
        <v>1</v>
      </c>
      <c r="K25" s="3" t="s">
        <v>108</v>
      </c>
      <c r="L25">
        <f t="shared" si="3"/>
        <v>1</v>
      </c>
      <c r="M25" s="3" t="s">
        <v>108</v>
      </c>
      <c r="N25">
        <f t="shared" si="4"/>
        <v>1</v>
      </c>
      <c r="O25">
        <f t="shared" si="5"/>
        <v>14</v>
      </c>
      <c r="P25" t="str">
        <f t="shared" si="6"/>
        <v>amarelo</v>
      </c>
    </row>
    <row r="26" spans="1:16" x14ac:dyDescent="0.25">
      <c r="A26" s="25">
        <v>43556</v>
      </c>
      <c r="B26" s="3" t="s">
        <v>30</v>
      </c>
      <c r="C26" s="3" t="s">
        <v>96</v>
      </c>
      <c r="D26" s="3" t="s">
        <v>116</v>
      </c>
      <c r="E26" s="3" t="s">
        <v>110</v>
      </c>
      <c r="F26">
        <f t="shared" si="0"/>
        <v>10</v>
      </c>
      <c r="G26" s="3" t="s">
        <v>108</v>
      </c>
      <c r="H26">
        <f t="shared" si="1"/>
        <v>1</v>
      </c>
      <c r="I26" s="3" t="s">
        <v>108</v>
      </c>
      <c r="J26">
        <f t="shared" si="2"/>
        <v>1</v>
      </c>
      <c r="K26" s="3" t="s">
        <v>108</v>
      </c>
      <c r="L26">
        <f t="shared" si="3"/>
        <v>1</v>
      </c>
      <c r="M26" s="3" t="s">
        <v>112</v>
      </c>
      <c r="N26">
        <f t="shared" si="4"/>
        <v>100</v>
      </c>
      <c r="O26">
        <f t="shared" si="5"/>
        <v>113</v>
      </c>
      <c r="P26" t="str">
        <f t="shared" si="6"/>
        <v>vermelho</v>
      </c>
    </row>
    <row r="27" spans="1:16" x14ac:dyDescent="0.25">
      <c r="A27" s="25">
        <v>43556</v>
      </c>
      <c r="B27" s="3" t="s">
        <v>180</v>
      </c>
      <c r="C27" s="3" t="s">
        <v>96</v>
      </c>
      <c r="D27" s="3" t="s">
        <v>116</v>
      </c>
      <c r="E27" s="3" t="s">
        <v>108</v>
      </c>
      <c r="F27">
        <f t="shared" si="0"/>
        <v>1</v>
      </c>
      <c r="G27" s="3" t="s">
        <v>110</v>
      </c>
      <c r="H27">
        <f t="shared" si="1"/>
        <v>10</v>
      </c>
      <c r="I27" s="3" t="s">
        <v>108</v>
      </c>
      <c r="J27">
        <f t="shared" si="2"/>
        <v>1</v>
      </c>
      <c r="K27" s="3" t="s">
        <v>110</v>
      </c>
      <c r="L27">
        <f t="shared" si="3"/>
        <v>10</v>
      </c>
      <c r="M27" s="3" t="s">
        <v>108</v>
      </c>
      <c r="N27">
        <f t="shared" si="4"/>
        <v>1</v>
      </c>
      <c r="O27">
        <f t="shared" si="5"/>
        <v>23</v>
      </c>
      <c r="P27" t="str">
        <f t="shared" si="6"/>
        <v>amarelo</v>
      </c>
    </row>
    <row r="28" spans="1:16" x14ac:dyDescent="0.25">
      <c r="A28" s="25">
        <v>43556</v>
      </c>
      <c r="B28" s="3" t="s">
        <v>240</v>
      </c>
      <c r="C28" s="3" t="s">
        <v>96</v>
      </c>
      <c r="D28" s="3" t="s">
        <v>116</v>
      </c>
      <c r="E28" s="3" t="s">
        <v>110</v>
      </c>
      <c r="F28">
        <f t="shared" si="0"/>
        <v>10</v>
      </c>
      <c r="G28" s="3" t="s">
        <v>110</v>
      </c>
      <c r="H28">
        <f t="shared" si="1"/>
        <v>10</v>
      </c>
      <c r="I28" s="3" t="s">
        <v>108</v>
      </c>
      <c r="J28">
        <f t="shared" si="2"/>
        <v>1</v>
      </c>
      <c r="K28" s="3" t="s">
        <v>108</v>
      </c>
      <c r="L28">
        <f t="shared" si="3"/>
        <v>1</v>
      </c>
      <c r="M28" s="3" t="s">
        <v>108</v>
      </c>
      <c r="N28">
        <f t="shared" si="4"/>
        <v>1</v>
      </c>
      <c r="O28">
        <f t="shared" si="5"/>
        <v>23</v>
      </c>
      <c r="P28" t="str">
        <f t="shared" si="6"/>
        <v>amarelo</v>
      </c>
    </row>
    <row r="29" spans="1:16" x14ac:dyDescent="0.25">
      <c r="A29" s="25">
        <v>43556</v>
      </c>
      <c r="B29" s="3" t="s">
        <v>31</v>
      </c>
      <c r="C29" s="3" t="s">
        <v>96</v>
      </c>
      <c r="D29" s="3" t="s">
        <v>119</v>
      </c>
      <c r="E29" s="3" t="s">
        <v>108</v>
      </c>
      <c r="F29">
        <f t="shared" si="0"/>
        <v>1</v>
      </c>
      <c r="G29" s="3" t="s">
        <v>108</v>
      </c>
      <c r="H29">
        <f t="shared" si="1"/>
        <v>1</v>
      </c>
      <c r="I29" s="3" t="s">
        <v>108</v>
      </c>
      <c r="J29">
        <f t="shared" si="2"/>
        <v>1</v>
      </c>
      <c r="K29" s="3" t="s">
        <v>108</v>
      </c>
      <c r="L29">
        <f t="shared" si="3"/>
        <v>1</v>
      </c>
      <c r="M29" s="3" t="s">
        <v>108</v>
      </c>
      <c r="N29">
        <f t="shared" si="4"/>
        <v>1</v>
      </c>
      <c r="O29">
        <f t="shared" si="5"/>
        <v>5</v>
      </c>
      <c r="P29" t="str">
        <f t="shared" si="6"/>
        <v>verde</v>
      </c>
    </row>
    <row r="30" spans="1:16" x14ac:dyDescent="0.25">
      <c r="A30" s="25">
        <v>43556</v>
      </c>
      <c r="B30" s="3" t="s">
        <v>41</v>
      </c>
      <c r="C30" s="3" t="s">
        <v>96</v>
      </c>
      <c r="D30" s="3" t="s">
        <v>119</v>
      </c>
      <c r="E30" s="3" t="s">
        <v>108</v>
      </c>
      <c r="F30">
        <f t="shared" si="0"/>
        <v>1</v>
      </c>
      <c r="G30" s="3" t="s">
        <v>108</v>
      </c>
      <c r="H30">
        <f t="shared" si="1"/>
        <v>1</v>
      </c>
      <c r="I30" s="3" t="s">
        <v>108</v>
      </c>
      <c r="J30">
        <f t="shared" si="2"/>
        <v>1</v>
      </c>
      <c r="K30" s="3" t="s">
        <v>108</v>
      </c>
      <c r="L30">
        <f t="shared" si="3"/>
        <v>1</v>
      </c>
      <c r="M30" s="3" t="s">
        <v>108</v>
      </c>
      <c r="N30">
        <f t="shared" si="4"/>
        <v>1</v>
      </c>
      <c r="O30">
        <f t="shared" si="5"/>
        <v>5</v>
      </c>
      <c r="P30" t="str">
        <f t="shared" si="6"/>
        <v>verde</v>
      </c>
    </row>
    <row r="31" spans="1:16" x14ac:dyDescent="0.25">
      <c r="A31" s="25">
        <v>43556</v>
      </c>
      <c r="B31" s="3" t="s">
        <v>70</v>
      </c>
      <c r="C31" s="3" t="s">
        <v>96</v>
      </c>
      <c r="D31" s="3" t="s">
        <v>119</v>
      </c>
      <c r="E31" s="3" t="s">
        <v>108</v>
      </c>
      <c r="F31">
        <f t="shared" si="0"/>
        <v>1</v>
      </c>
      <c r="G31" s="3" t="s">
        <v>108</v>
      </c>
      <c r="H31">
        <f t="shared" si="1"/>
        <v>1</v>
      </c>
      <c r="I31" s="3" t="s">
        <v>108</v>
      </c>
      <c r="J31">
        <f t="shared" si="2"/>
        <v>1</v>
      </c>
      <c r="K31" s="3" t="s">
        <v>108</v>
      </c>
      <c r="L31">
        <f t="shared" si="3"/>
        <v>1</v>
      </c>
      <c r="M31" s="3" t="s">
        <v>108</v>
      </c>
      <c r="N31">
        <f t="shared" si="4"/>
        <v>1</v>
      </c>
      <c r="O31">
        <f t="shared" si="5"/>
        <v>5</v>
      </c>
      <c r="P31" t="str">
        <f t="shared" si="6"/>
        <v>verde</v>
      </c>
    </row>
    <row r="32" spans="1:16" x14ac:dyDescent="0.25">
      <c r="A32" s="25">
        <v>43556</v>
      </c>
      <c r="B32" s="3" t="s">
        <v>72</v>
      </c>
      <c r="C32" s="3" t="s">
        <v>96</v>
      </c>
      <c r="D32" s="3" t="s">
        <v>119</v>
      </c>
      <c r="E32" s="3" t="s">
        <v>112</v>
      </c>
      <c r="F32">
        <f t="shared" si="0"/>
        <v>100</v>
      </c>
      <c r="G32" s="3" t="s">
        <v>108</v>
      </c>
      <c r="H32">
        <f t="shared" si="1"/>
        <v>1</v>
      </c>
      <c r="I32" s="3" t="s">
        <v>108</v>
      </c>
      <c r="J32">
        <f t="shared" si="2"/>
        <v>1</v>
      </c>
      <c r="K32" s="3" t="s">
        <v>108</v>
      </c>
      <c r="L32">
        <f t="shared" si="3"/>
        <v>1</v>
      </c>
      <c r="M32" s="3" t="s">
        <v>108</v>
      </c>
      <c r="N32">
        <f t="shared" si="4"/>
        <v>1</v>
      </c>
      <c r="O32">
        <f t="shared" si="5"/>
        <v>104</v>
      </c>
      <c r="P32" t="str">
        <f t="shared" si="6"/>
        <v>vermelho</v>
      </c>
    </row>
    <row r="33" spans="1:16" x14ac:dyDescent="0.25">
      <c r="A33" s="25">
        <v>43556</v>
      </c>
      <c r="B33" s="3" t="s">
        <v>262</v>
      </c>
      <c r="C33" s="3" t="s">
        <v>96</v>
      </c>
      <c r="D33" s="3" t="s">
        <v>119</v>
      </c>
      <c r="E33" s="3" t="s">
        <v>114</v>
      </c>
      <c r="F33">
        <f t="shared" si="0"/>
        <v>1000</v>
      </c>
      <c r="G33" s="3" t="s">
        <v>108</v>
      </c>
      <c r="H33">
        <f t="shared" si="1"/>
        <v>1</v>
      </c>
      <c r="I33" s="3" t="s">
        <v>108</v>
      </c>
      <c r="J33">
        <f t="shared" si="2"/>
        <v>1</v>
      </c>
      <c r="K33" s="3" t="s">
        <v>108</v>
      </c>
      <c r="L33">
        <f t="shared" si="3"/>
        <v>1</v>
      </c>
      <c r="M33" s="3" t="s">
        <v>108</v>
      </c>
      <c r="N33">
        <f t="shared" si="4"/>
        <v>1</v>
      </c>
      <c r="O33">
        <f t="shared" si="5"/>
        <v>1004</v>
      </c>
      <c r="P33" t="str">
        <f t="shared" si="6"/>
        <v>vermelho</v>
      </c>
    </row>
    <row r="34" spans="1:16" x14ac:dyDescent="0.25">
      <c r="A34" s="25">
        <v>43556</v>
      </c>
      <c r="B34" s="3" t="s">
        <v>83</v>
      </c>
      <c r="C34" s="3" t="s">
        <v>96</v>
      </c>
      <c r="D34" s="3" t="s">
        <v>119</v>
      </c>
      <c r="E34" s="3" t="s">
        <v>114</v>
      </c>
      <c r="F34">
        <f t="shared" si="0"/>
        <v>1000</v>
      </c>
      <c r="G34" s="3" t="s">
        <v>110</v>
      </c>
      <c r="H34">
        <f t="shared" si="1"/>
        <v>10</v>
      </c>
      <c r="I34" s="3" t="s">
        <v>108</v>
      </c>
      <c r="J34">
        <f t="shared" si="2"/>
        <v>1</v>
      </c>
      <c r="K34" s="3" t="s">
        <v>108</v>
      </c>
      <c r="L34">
        <f t="shared" si="3"/>
        <v>1</v>
      </c>
      <c r="M34" s="3" t="s">
        <v>108</v>
      </c>
      <c r="N34">
        <f t="shared" si="4"/>
        <v>1</v>
      </c>
      <c r="O34">
        <f t="shared" si="5"/>
        <v>1013</v>
      </c>
      <c r="P34" t="str">
        <f t="shared" si="6"/>
        <v>vermelho</v>
      </c>
    </row>
    <row r="35" spans="1:16" x14ac:dyDescent="0.25">
      <c r="A35" s="25">
        <v>43557</v>
      </c>
      <c r="B35" s="3" t="s">
        <v>171</v>
      </c>
      <c r="C35" s="3" t="s">
        <v>96</v>
      </c>
      <c r="D35" s="3" t="s">
        <v>94</v>
      </c>
      <c r="E35" s="3" t="s">
        <v>110</v>
      </c>
      <c r="F35">
        <f t="shared" si="0"/>
        <v>10</v>
      </c>
      <c r="G35" s="3" t="s">
        <v>108</v>
      </c>
      <c r="H35">
        <f t="shared" si="1"/>
        <v>1</v>
      </c>
      <c r="I35" s="3" t="s">
        <v>108</v>
      </c>
      <c r="J35">
        <f t="shared" si="2"/>
        <v>1</v>
      </c>
      <c r="K35" s="3" t="s">
        <v>108</v>
      </c>
      <c r="L35">
        <f t="shared" si="3"/>
        <v>1</v>
      </c>
      <c r="M35" s="3" t="s">
        <v>108</v>
      </c>
      <c r="N35">
        <f t="shared" si="4"/>
        <v>1</v>
      </c>
      <c r="O35">
        <f t="shared" si="5"/>
        <v>14</v>
      </c>
      <c r="P35" t="str">
        <f t="shared" si="6"/>
        <v>amarelo</v>
      </c>
    </row>
    <row r="36" spans="1:16" x14ac:dyDescent="0.25">
      <c r="A36" s="25">
        <v>43557</v>
      </c>
      <c r="B36" s="3" t="s">
        <v>231</v>
      </c>
      <c r="C36" s="3" t="s">
        <v>96</v>
      </c>
      <c r="D36" s="3" t="s">
        <v>94</v>
      </c>
      <c r="E36" s="3" t="s">
        <v>112</v>
      </c>
      <c r="F36">
        <f t="shared" si="0"/>
        <v>100</v>
      </c>
      <c r="G36" s="3" t="s">
        <v>108</v>
      </c>
      <c r="H36">
        <f t="shared" si="1"/>
        <v>1</v>
      </c>
      <c r="I36" s="3" t="s">
        <v>108</v>
      </c>
      <c r="J36">
        <f t="shared" si="2"/>
        <v>1</v>
      </c>
      <c r="K36" s="3" t="s">
        <v>108</v>
      </c>
      <c r="L36">
        <f t="shared" si="3"/>
        <v>1</v>
      </c>
      <c r="M36" s="3" t="s">
        <v>108</v>
      </c>
      <c r="N36">
        <f t="shared" si="4"/>
        <v>1</v>
      </c>
      <c r="O36">
        <f t="shared" si="5"/>
        <v>104</v>
      </c>
      <c r="P36" t="str">
        <f t="shared" si="6"/>
        <v>vermelho</v>
      </c>
    </row>
    <row r="37" spans="1:16" x14ac:dyDescent="0.25">
      <c r="A37" s="25">
        <v>43557</v>
      </c>
      <c r="B37" s="3" t="s">
        <v>29</v>
      </c>
      <c r="C37" s="3" t="s">
        <v>96</v>
      </c>
      <c r="D37" s="3" t="s">
        <v>97</v>
      </c>
      <c r="E37" s="3" t="s">
        <v>108</v>
      </c>
      <c r="F37">
        <f t="shared" si="0"/>
        <v>1</v>
      </c>
      <c r="G37" s="3" t="s">
        <v>108</v>
      </c>
      <c r="H37">
        <f t="shared" si="1"/>
        <v>1</v>
      </c>
      <c r="I37" s="3" t="s">
        <v>108</v>
      </c>
      <c r="J37">
        <f t="shared" si="2"/>
        <v>1</v>
      </c>
      <c r="K37" s="3" t="s">
        <v>108</v>
      </c>
      <c r="L37">
        <f t="shared" si="3"/>
        <v>1</v>
      </c>
      <c r="M37" s="3" t="s">
        <v>108</v>
      </c>
      <c r="N37">
        <f t="shared" si="4"/>
        <v>1</v>
      </c>
      <c r="O37">
        <f t="shared" si="5"/>
        <v>5</v>
      </c>
      <c r="P37" t="str">
        <f t="shared" si="6"/>
        <v>verde</v>
      </c>
    </row>
    <row r="38" spans="1:16" x14ac:dyDescent="0.25">
      <c r="A38" s="25">
        <v>43557</v>
      </c>
      <c r="B38" s="3" t="s">
        <v>37</v>
      </c>
      <c r="C38" s="3" t="s">
        <v>96</v>
      </c>
      <c r="D38" s="3" t="s">
        <v>97</v>
      </c>
      <c r="E38" s="3" t="s">
        <v>108</v>
      </c>
      <c r="F38">
        <f t="shared" si="0"/>
        <v>1</v>
      </c>
      <c r="G38" s="3" t="s">
        <v>108</v>
      </c>
      <c r="H38">
        <f t="shared" si="1"/>
        <v>1</v>
      </c>
      <c r="I38" s="3" t="s">
        <v>108</v>
      </c>
      <c r="J38">
        <f t="shared" si="2"/>
        <v>1</v>
      </c>
      <c r="K38" s="3" t="s">
        <v>108</v>
      </c>
      <c r="L38">
        <f t="shared" si="3"/>
        <v>1</v>
      </c>
      <c r="M38" s="3" t="s">
        <v>108</v>
      </c>
      <c r="N38">
        <f t="shared" si="4"/>
        <v>1</v>
      </c>
      <c r="O38">
        <f t="shared" si="5"/>
        <v>5</v>
      </c>
      <c r="P38" t="str">
        <f t="shared" si="6"/>
        <v>verde</v>
      </c>
    </row>
    <row r="39" spans="1:16" x14ac:dyDescent="0.25">
      <c r="A39" s="25">
        <v>43557</v>
      </c>
      <c r="B39" s="3" t="s">
        <v>62</v>
      </c>
      <c r="C39" s="3" t="s">
        <v>96</v>
      </c>
      <c r="D39" s="3" t="s">
        <v>97</v>
      </c>
      <c r="E39" s="3" t="s">
        <v>110</v>
      </c>
      <c r="F39">
        <f t="shared" si="0"/>
        <v>10</v>
      </c>
      <c r="G39" s="3" t="s">
        <v>110</v>
      </c>
      <c r="H39">
        <f t="shared" si="1"/>
        <v>10</v>
      </c>
      <c r="I39" s="3" t="s">
        <v>110</v>
      </c>
      <c r="J39">
        <f t="shared" si="2"/>
        <v>10</v>
      </c>
      <c r="K39" s="3" t="s">
        <v>108</v>
      </c>
      <c r="L39">
        <f t="shared" si="3"/>
        <v>1</v>
      </c>
      <c r="M39" s="3" t="s">
        <v>108</v>
      </c>
      <c r="N39">
        <f t="shared" si="4"/>
        <v>1</v>
      </c>
      <c r="O39">
        <f t="shared" si="5"/>
        <v>32</v>
      </c>
      <c r="P39" t="str">
        <f t="shared" si="6"/>
        <v>amarelo</v>
      </c>
    </row>
    <row r="40" spans="1:16" x14ac:dyDescent="0.25">
      <c r="A40" s="25">
        <v>43557</v>
      </c>
      <c r="B40" s="3" t="s">
        <v>238</v>
      </c>
      <c r="C40" s="3" t="s">
        <v>96</v>
      </c>
      <c r="D40" s="3" t="s">
        <v>97</v>
      </c>
      <c r="E40" s="3" t="s">
        <v>108</v>
      </c>
      <c r="F40">
        <f t="shared" si="0"/>
        <v>1</v>
      </c>
      <c r="G40" s="3" t="s">
        <v>108</v>
      </c>
      <c r="H40">
        <f t="shared" si="1"/>
        <v>1</v>
      </c>
      <c r="I40" s="3" t="s">
        <v>108</v>
      </c>
      <c r="J40">
        <f t="shared" si="2"/>
        <v>1</v>
      </c>
      <c r="K40" s="3" t="s">
        <v>108</v>
      </c>
      <c r="L40">
        <f t="shared" si="3"/>
        <v>1</v>
      </c>
      <c r="M40" s="3" t="s">
        <v>108</v>
      </c>
      <c r="N40">
        <f t="shared" si="4"/>
        <v>1</v>
      </c>
      <c r="O40">
        <f t="shared" si="5"/>
        <v>5</v>
      </c>
      <c r="P40" t="str">
        <f t="shared" si="6"/>
        <v>verde</v>
      </c>
    </row>
    <row r="41" spans="1:16" x14ac:dyDescent="0.25">
      <c r="A41" s="25">
        <v>43557</v>
      </c>
      <c r="B41" s="37" t="s">
        <v>282</v>
      </c>
      <c r="C41" s="3" t="s">
        <v>96</v>
      </c>
      <c r="D41" s="3" t="s">
        <v>113</v>
      </c>
      <c r="E41" s="3" t="s">
        <v>110</v>
      </c>
      <c r="F41">
        <f t="shared" si="0"/>
        <v>10</v>
      </c>
      <c r="G41" s="3" t="s">
        <v>110</v>
      </c>
      <c r="H41">
        <f t="shared" si="1"/>
        <v>10</v>
      </c>
      <c r="I41" s="3" t="s">
        <v>108</v>
      </c>
      <c r="J41">
        <f t="shared" si="2"/>
        <v>1</v>
      </c>
      <c r="K41" s="3" t="s">
        <v>108</v>
      </c>
      <c r="L41">
        <f t="shared" si="3"/>
        <v>1</v>
      </c>
      <c r="M41" s="3" t="s">
        <v>108</v>
      </c>
      <c r="N41">
        <f t="shared" si="4"/>
        <v>1</v>
      </c>
      <c r="O41">
        <f t="shared" si="5"/>
        <v>23</v>
      </c>
      <c r="P41" t="str">
        <f t="shared" si="6"/>
        <v>amarelo</v>
      </c>
    </row>
    <row r="42" spans="1:16" x14ac:dyDescent="0.25">
      <c r="A42" s="25">
        <v>43557</v>
      </c>
      <c r="B42" s="37" t="s">
        <v>189</v>
      </c>
      <c r="C42" s="3" t="s">
        <v>96</v>
      </c>
      <c r="D42" s="3" t="s">
        <v>113</v>
      </c>
      <c r="E42" s="3" t="s">
        <v>108</v>
      </c>
      <c r="F42">
        <f t="shared" si="0"/>
        <v>1</v>
      </c>
      <c r="G42" s="3" t="s">
        <v>108</v>
      </c>
      <c r="H42">
        <f t="shared" si="1"/>
        <v>1</v>
      </c>
      <c r="I42" s="3" t="s">
        <v>108</v>
      </c>
      <c r="J42">
        <f t="shared" si="2"/>
        <v>1</v>
      </c>
      <c r="K42" s="3" t="s">
        <v>108</v>
      </c>
      <c r="L42">
        <f t="shared" si="3"/>
        <v>1</v>
      </c>
      <c r="M42" s="3" t="s">
        <v>108</v>
      </c>
      <c r="N42">
        <f t="shared" si="4"/>
        <v>1</v>
      </c>
      <c r="O42">
        <f t="shared" si="5"/>
        <v>5</v>
      </c>
      <c r="P42" t="str">
        <f t="shared" si="6"/>
        <v>verde</v>
      </c>
    </row>
    <row r="43" spans="1:16" x14ac:dyDescent="0.25">
      <c r="A43" s="25">
        <v>43557</v>
      </c>
      <c r="B43" s="3" t="s">
        <v>193</v>
      </c>
      <c r="C43" s="3" t="s">
        <v>96</v>
      </c>
      <c r="D43" s="3" t="s">
        <v>113</v>
      </c>
      <c r="E43" s="3" t="s">
        <v>110</v>
      </c>
      <c r="F43">
        <f t="shared" si="0"/>
        <v>10</v>
      </c>
      <c r="G43" s="3" t="s">
        <v>108</v>
      </c>
      <c r="H43">
        <f t="shared" si="1"/>
        <v>1</v>
      </c>
      <c r="I43" s="3" t="s">
        <v>108</v>
      </c>
      <c r="J43">
        <f t="shared" si="2"/>
        <v>1</v>
      </c>
      <c r="K43" s="3" t="s">
        <v>108</v>
      </c>
      <c r="L43">
        <f t="shared" si="3"/>
        <v>1</v>
      </c>
      <c r="M43" s="3" t="s">
        <v>108</v>
      </c>
      <c r="N43">
        <f t="shared" si="4"/>
        <v>1</v>
      </c>
      <c r="O43">
        <f t="shared" si="5"/>
        <v>14</v>
      </c>
      <c r="P43" t="str">
        <f t="shared" si="6"/>
        <v>amarelo</v>
      </c>
    </row>
    <row r="44" spans="1:16" x14ac:dyDescent="0.25">
      <c r="A44" s="25">
        <v>43557</v>
      </c>
      <c r="B44" s="3" t="s">
        <v>76</v>
      </c>
      <c r="C44" s="3" t="s">
        <v>96</v>
      </c>
      <c r="D44" s="3" t="s">
        <v>113</v>
      </c>
      <c r="E44" s="3" t="s">
        <v>108</v>
      </c>
      <c r="F44">
        <f t="shared" si="0"/>
        <v>1</v>
      </c>
      <c r="G44" s="3" t="s">
        <v>108</v>
      </c>
      <c r="H44">
        <f t="shared" si="1"/>
        <v>1</v>
      </c>
      <c r="I44" s="3" t="s">
        <v>110</v>
      </c>
      <c r="J44">
        <f t="shared" si="2"/>
        <v>10</v>
      </c>
      <c r="K44" s="3" t="s">
        <v>110</v>
      </c>
      <c r="L44">
        <f t="shared" si="3"/>
        <v>10</v>
      </c>
      <c r="M44" s="3" t="s">
        <v>108</v>
      </c>
      <c r="N44">
        <f t="shared" si="4"/>
        <v>1</v>
      </c>
      <c r="O44">
        <f t="shared" si="5"/>
        <v>23</v>
      </c>
      <c r="P44" t="str">
        <f t="shared" si="6"/>
        <v>amarelo</v>
      </c>
    </row>
    <row r="45" spans="1:16" x14ac:dyDescent="0.25">
      <c r="A45" s="25">
        <v>43557</v>
      </c>
      <c r="B45" s="3" t="s">
        <v>244</v>
      </c>
      <c r="C45" s="3" t="s">
        <v>96</v>
      </c>
      <c r="D45" s="3" t="s">
        <v>113</v>
      </c>
      <c r="E45" s="3" t="s">
        <v>108</v>
      </c>
      <c r="F45">
        <f t="shared" si="0"/>
        <v>1</v>
      </c>
      <c r="G45" s="3" t="s">
        <v>108</v>
      </c>
      <c r="H45">
        <f t="shared" si="1"/>
        <v>1</v>
      </c>
      <c r="I45" s="3" t="s">
        <v>108</v>
      </c>
      <c r="J45">
        <f t="shared" si="2"/>
        <v>1</v>
      </c>
      <c r="K45" s="3" t="s">
        <v>108</v>
      </c>
      <c r="L45">
        <f t="shared" si="3"/>
        <v>1</v>
      </c>
      <c r="M45" s="3" t="s">
        <v>108</v>
      </c>
      <c r="N45">
        <f t="shared" si="4"/>
        <v>1</v>
      </c>
      <c r="O45">
        <f t="shared" si="5"/>
        <v>5</v>
      </c>
      <c r="P45" t="str">
        <f t="shared" si="6"/>
        <v>verde</v>
      </c>
    </row>
    <row r="46" spans="1:16" x14ac:dyDescent="0.25">
      <c r="A46" s="25">
        <v>43557</v>
      </c>
      <c r="B46" s="3" t="s">
        <v>40</v>
      </c>
      <c r="C46" s="3" t="s">
        <v>96</v>
      </c>
      <c r="D46" s="3" t="s">
        <v>115</v>
      </c>
      <c r="E46" s="3" t="s">
        <v>114</v>
      </c>
      <c r="F46">
        <f t="shared" si="0"/>
        <v>1000</v>
      </c>
      <c r="G46" s="3" t="s">
        <v>108</v>
      </c>
      <c r="H46">
        <f t="shared" si="1"/>
        <v>1</v>
      </c>
      <c r="I46" s="3" t="s">
        <v>108</v>
      </c>
      <c r="J46">
        <f t="shared" si="2"/>
        <v>1</v>
      </c>
      <c r="K46" s="3" t="s">
        <v>108</v>
      </c>
      <c r="L46">
        <f t="shared" si="3"/>
        <v>1</v>
      </c>
      <c r="M46" s="3" t="s">
        <v>108</v>
      </c>
      <c r="N46">
        <f t="shared" si="4"/>
        <v>1</v>
      </c>
      <c r="O46">
        <f t="shared" si="5"/>
        <v>1004</v>
      </c>
      <c r="P46" t="str">
        <f t="shared" si="6"/>
        <v>vermelho</v>
      </c>
    </row>
    <row r="47" spans="1:16" x14ac:dyDescent="0.25">
      <c r="A47" s="25">
        <v>43557</v>
      </c>
      <c r="B47" s="3" t="s">
        <v>43</v>
      </c>
      <c r="C47" s="3" t="s">
        <v>96</v>
      </c>
      <c r="D47" s="3" t="s">
        <v>115</v>
      </c>
      <c r="E47" s="3" t="s">
        <v>110</v>
      </c>
      <c r="F47">
        <f t="shared" si="0"/>
        <v>10</v>
      </c>
      <c r="G47" s="3" t="s">
        <v>108</v>
      </c>
      <c r="H47">
        <f t="shared" si="1"/>
        <v>1</v>
      </c>
      <c r="I47" s="3" t="s">
        <v>108</v>
      </c>
      <c r="J47">
        <f t="shared" si="2"/>
        <v>1</v>
      </c>
      <c r="K47" s="3" t="s">
        <v>110</v>
      </c>
      <c r="L47">
        <f t="shared" si="3"/>
        <v>10</v>
      </c>
      <c r="M47" s="3" t="s">
        <v>110</v>
      </c>
      <c r="N47">
        <f t="shared" si="4"/>
        <v>10</v>
      </c>
      <c r="O47">
        <f t="shared" si="5"/>
        <v>32</v>
      </c>
      <c r="P47" t="str">
        <f t="shared" si="6"/>
        <v>amarelo</v>
      </c>
    </row>
    <row r="48" spans="1:16" x14ac:dyDescent="0.25">
      <c r="A48" s="25">
        <v>43557</v>
      </c>
      <c r="B48" s="3" t="s">
        <v>202</v>
      </c>
      <c r="C48" s="3" t="s">
        <v>96</v>
      </c>
      <c r="D48" s="3" t="s">
        <v>115</v>
      </c>
      <c r="E48" s="3" t="s">
        <v>108</v>
      </c>
      <c r="F48">
        <f t="shared" si="0"/>
        <v>1</v>
      </c>
      <c r="G48" s="3" t="s">
        <v>108</v>
      </c>
      <c r="H48">
        <f t="shared" si="1"/>
        <v>1</v>
      </c>
      <c r="I48" s="3" t="s">
        <v>110</v>
      </c>
      <c r="J48">
        <f t="shared" si="2"/>
        <v>10</v>
      </c>
      <c r="K48" s="3" t="s">
        <v>108</v>
      </c>
      <c r="L48">
        <f t="shared" si="3"/>
        <v>1</v>
      </c>
      <c r="M48" s="3" t="s">
        <v>108</v>
      </c>
      <c r="N48">
        <f t="shared" si="4"/>
        <v>1</v>
      </c>
      <c r="O48">
        <f t="shared" si="5"/>
        <v>14</v>
      </c>
      <c r="P48" t="str">
        <f t="shared" si="6"/>
        <v>amarelo</v>
      </c>
    </row>
    <row r="49" spans="1:16" x14ac:dyDescent="0.25">
      <c r="A49" s="25">
        <v>43557</v>
      </c>
      <c r="B49" s="3" t="s">
        <v>272</v>
      </c>
      <c r="C49" s="3" t="s">
        <v>96</v>
      </c>
      <c r="D49" s="3" t="s">
        <v>115</v>
      </c>
      <c r="E49" s="3" t="s">
        <v>108</v>
      </c>
      <c r="F49">
        <f t="shared" si="0"/>
        <v>1</v>
      </c>
      <c r="G49" s="3" t="s">
        <v>108</v>
      </c>
      <c r="H49">
        <f t="shared" si="1"/>
        <v>1</v>
      </c>
      <c r="I49" s="3" t="s">
        <v>108</v>
      </c>
      <c r="J49">
        <f t="shared" si="2"/>
        <v>1</v>
      </c>
      <c r="K49" s="3" t="s">
        <v>108</v>
      </c>
      <c r="L49">
        <f t="shared" si="3"/>
        <v>1</v>
      </c>
      <c r="M49" s="3" t="s">
        <v>108</v>
      </c>
      <c r="N49">
        <f t="shared" si="4"/>
        <v>1</v>
      </c>
      <c r="O49">
        <f t="shared" si="5"/>
        <v>5</v>
      </c>
      <c r="P49" t="str">
        <f t="shared" si="6"/>
        <v>verde</v>
      </c>
    </row>
    <row r="50" spans="1:16" x14ac:dyDescent="0.25">
      <c r="A50" s="25">
        <v>43557</v>
      </c>
      <c r="B50" s="3" t="s">
        <v>246</v>
      </c>
      <c r="C50" s="3" t="s">
        <v>96</v>
      </c>
      <c r="D50" s="3" t="s">
        <v>115</v>
      </c>
      <c r="E50" s="3" t="s">
        <v>108</v>
      </c>
      <c r="F50">
        <f t="shared" si="0"/>
        <v>1</v>
      </c>
      <c r="G50" s="3" t="s">
        <v>108</v>
      </c>
      <c r="H50">
        <f t="shared" si="1"/>
        <v>1</v>
      </c>
      <c r="I50" s="3" t="s">
        <v>114</v>
      </c>
      <c r="J50">
        <f t="shared" si="2"/>
        <v>1000</v>
      </c>
      <c r="K50" s="3" t="s">
        <v>110</v>
      </c>
      <c r="L50">
        <f t="shared" si="3"/>
        <v>10</v>
      </c>
      <c r="M50" s="3" t="s">
        <v>108</v>
      </c>
      <c r="N50">
        <f t="shared" si="4"/>
        <v>1</v>
      </c>
      <c r="O50">
        <f t="shared" si="5"/>
        <v>1013</v>
      </c>
      <c r="P50" t="str">
        <f t="shared" si="6"/>
        <v>vermelho</v>
      </c>
    </row>
    <row r="51" spans="1:16" x14ac:dyDescent="0.25">
      <c r="A51" s="25">
        <v>43557</v>
      </c>
      <c r="B51" s="3" t="s">
        <v>19</v>
      </c>
      <c r="C51" s="3" t="s">
        <v>96</v>
      </c>
      <c r="D51" s="3" t="s">
        <v>116</v>
      </c>
      <c r="E51" s="3" t="s">
        <v>108</v>
      </c>
      <c r="F51">
        <f t="shared" si="0"/>
        <v>1</v>
      </c>
      <c r="G51" s="3" t="s">
        <v>108</v>
      </c>
      <c r="H51">
        <f t="shared" si="1"/>
        <v>1</v>
      </c>
      <c r="I51" s="3" t="s">
        <v>108</v>
      </c>
      <c r="J51">
        <f t="shared" si="2"/>
        <v>1</v>
      </c>
      <c r="K51" s="3" t="s">
        <v>110</v>
      </c>
      <c r="L51">
        <f t="shared" si="3"/>
        <v>10</v>
      </c>
      <c r="M51" s="3" t="s">
        <v>110</v>
      </c>
      <c r="N51">
        <f t="shared" si="4"/>
        <v>10</v>
      </c>
      <c r="O51">
        <f t="shared" si="5"/>
        <v>23</v>
      </c>
      <c r="P51" t="str">
        <f t="shared" si="6"/>
        <v>amarelo</v>
      </c>
    </row>
    <row r="52" spans="1:16" x14ac:dyDescent="0.25">
      <c r="A52" s="25">
        <v>43557</v>
      </c>
      <c r="B52" s="3" t="s">
        <v>178</v>
      </c>
      <c r="C52" s="3" t="s">
        <v>96</v>
      </c>
      <c r="D52" s="3" t="s">
        <v>116</v>
      </c>
      <c r="E52" s="3" t="s">
        <v>110</v>
      </c>
      <c r="F52">
        <f t="shared" si="0"/>
        <v>10</v>
      </c>
      <c r="G52" s="3" t="s">
        <v>108</v>
      </c>
      <c r="H52">
        <f t="shared" si="1"/>
        <v>1</v>
      </c>
      <c r="I52" s="3" t="s">
        <v>108</v>
      </c>
      <c r="J52">
        <f t="shared" si="2"/>
        <v>1</v>
      </c>
      <c r="K52" s="3" t="s">
        <v>108</v>
      </c>
      <c r="L52">
        <f t="shared" si="3"/>
        <v>1</v>
      </c>
      <c r="M52" s="3" t="s">
        <v>108</v>
      </c>
      <c r="N52">
        <f t="shared" si="4"/>
        <v>1</v>
      </c>
      <c r="O52">
        <f t="shared" si="5"/>
        <v>14</v>
      </c>
      <c r="P52" t="str">
        <f t="shared" si="6"/>
        <v>amarelo</v>
      </c>
    </row>
    <row r="53" spans="1:16" x14ac:dyDescent="0.25">
      <c r="A53" s="25">
        <v>43557</v>
      </c>
      <c r="B53" s="3" t="s">
        <v>150</v>
      </c>
      <c r="C53" s="3" t="s">
        <v>96</v>
      </c>
      <c r="D53" s="3" t="s">
        <v>116</v>
      </c>
      <c r="E53" s="3" t="s">
        <v>110</v>
      </c>
      <c r="F53">
        <f t="shared" si="0"/>
        <v>10</v>
      </c>
      <c r="G53" s="3" t="s">
        <v>108</v>
      </c>
      <c r="H53">
        <f t="shared" si="1"/>
        <v>1</v>
      </c>
      <c r="I53" s="3" t="s">
        <v>108</v>
      </c>
      <c r="J53">
        <f t="shared" si="2"/>
        <v>1</v>
      </c>
      <c r="K53" s="3" t="s">
        <v>108</v>
      </c>
      <c r="L53">
        <f t="shared" si="3"/>
        <v>1</v>
      </c>
      <c r="M53" s="3" t="s">
        <v>108</v>
      </c>
      <c r="N53">
        <f t="shared" si="4"/>
        <v>1</v>
      </c>
      <c r="O53">
        <f t="shared" si="5"/>
        <v>14</v>
      </c>
      <c r="P53" t="str">
        <f t="shared" si="6"/>
        <v>amarelo</v>
      </c>
    </row>
    <row r="54" spans="1:16" x14ac:dyDescent="0.25">
      <c r="A54" s="25">
        <v>43557</v>
      </c>
      <c r="B54" s="3" t="s">
        <v>227</v>
      </c>
      <c r="C54" s="3" t="s">
        <v>96</v>
      </c>
      <c r="D54" s="3" t="s">
        <v>116</v>
      </c>
      <c r="E54" s="3" t="s">
        <v>110</v>
      </c>
      <c r="F54">
        <f t="shared" si="0"/>
        <v>10</v>
      </c>
      <c r="G54" s="3" t="s">
        <v>108</v>
      </c>
      <c r="H54">
        <f t="shared" si="1"/>
        <v>1</v>
      </c>
      <c r="I54" s="3" t="s">
        <v>108</v>
      </c>
      <c r="J54">
        <f t="shared" si="2"/>
        <v>1</v>
      </c>
      <c r="K54" s="3" t="s">
        <v>108</v>
      </c>
      <c r="L54">
        <f t="shared" si="3"/>
        <v>1</v>
      </c>
      <c r="M54" s="3" t="s">
        <v>108</v>
      </c>
      <c r="N54">
        <f t="shared" si="4"/>
        <v>1</v>
      </c>
      <c r="O54">
        <f t="shared" si="5"/>
        <v>14</v>
      </c>
      <c r="P54" t="str">
        <f t="shared" si="6"/>
        <v>amarelo</v>
      </c>
    </row>
    <row r="55" spans="1:16" x14ac:dyDescent="0.25">
      <c r="A55" s="25">
        <v>43557</v>
      </c>
      <c r="B55" s="3" t="s">
        <v>82</v>
      </c>
      <c r="C55" s="3" t="s">
        <v>96</v>
      </c>
      <c r="D55" s="3" t="s">
        <v>116</v>
      </c>
      <c r="E55" s="3" t="s">
        <v>110</v>
      </c>
      <c r="F55">
        <f t="shared" si="0"/>
        <v>10</v>
      </c>
      <c r="G55" s="3" t="s">
        <v>108</v>
      </c>
      <c r="H55">
        <f t="shared" si="1"/>
        <v>1</v>
      </c>
      <c r="I55" s="3" t="s">
        <v>108</v>
      </c>
      <c r="J55">
        <f t="shared" si="2"/>
        <v>1</v>
      </c>
      <c r="K55" s="3" t="s">
        <v>110</v>
      </c>
      <c r="L55">
        <f t="shared" si="3"/>
        <v>10</v>
      </c>
      <c r="M55" s="3" t="s">
        <v>108</v>
      </c>
      <c r="N55">
        <f t="shared" si="4"/>
        <v>1</v>
      </c>
      <c r="O55">
        <f t="shared" si="5"/>
        <v>23</v>
      </c>
      <c r="P55" t="str">
        <f t="shared" si="6"/>
        <v>amarelo</v>
      </c>
    </row>
    <row r="56" spans="1:16" x14ac:dyDescent="0.25">
      <c r="A56" s="25">
        <v>43557</v>
      </c>
      <c r="B56" s="3" t="s">
        <v>84</v>
      </c>
      <c r="C56" s="3" t="s">
        <v>96</v>
      </c>
      <c r="D56" s="3" t="s">
        <v>116</v>
      </c>
      <c r="E56" s="3" t="s">
        <v>110</v>
      </c>
      <c r="F56">
        <f t="shared" si="0"/>
        <v>10</v>
      </c>
      <c r="G56" s="3" t="s">
        <v>108</v>
      </c>
      <c r="H56">
        <f t="shared" si="1"/>
        <v>1</v>
      </c>
      <c r="I56" s="3" t="s">
        <v>108</v>
      </c>
      <c r="J56">
        <f t="shared" si="2"/>
        <v>1</v>
      </c>
      <c r="K56" s="3" t="s">
        <v>108</v>
      </c>
      <c r="L56">
        <f t="shared" si="3"/>
        <v>1</v>
      </c>
      <c r="M56" s="3" t="s">
        <v>108</v>
      </c>
      <c r="N56">
        <f t="shared" si="4"/>
        <v>1</v>
      </c>
      <c r="O56">
        <f t="shared" si="5"/>
        <v>14</v>
      </c>
      <c r="P56" t="str">
        <f t="shared" si="6"/>
        <v>amarelo</v>
      </c>
    </row>
    <row r="57" spans="1:16" x14ac:dyDescent="0.25">
      <c r="A57" s="25">
        <v>43557</v>
      </c>
      <c r="B57" s="3" t="s">
        <v>146</v>
      </c>
      <c r="C57" s="3" t="s">
        <v>96</v>
      </c>
      <c r="D57" s="3" t="s">
        <v>117</v>
      </c>
      <c r="E57" s="3" t="s">
        <v>108</v>
      </c>
      <c r="F57">
        <f t="shared" si="0"/>
        <v>1</v>
      </c>
      <c r="G57" s="3" t="s">
        <v>108</v>
      </c>
      <c r="H57">
        <f t="shared" si="1"/>
        <v>1</v>
      </c>
      <c r="I57" s="3" t="s">
        <v>108</v>
      </c>
      <c r="J57">
        <f t="shared" si="2"/>
        <v>1</v>
      </c>
      <c r="K57" s="3" t="s">
        <v>108</v>
      </c>
      <c r="L57">
        <f t="shared" si="3"/>
        <v>1</v>
      </c>
      <c r="M57" s="3" t="s">
        <v>108</v>
      </c>
      <c r="N57">
        <f t="shared" si="4"/>
        <v>1</v>
      </c>
      <c r="O57">
        <f t="shared" si="5"/>
        <v>5</v>
      </c>
      <c r="P57" t="str">
        <f t="shared" si="6"/>
        <v>verde</v>
      </c>
    </row>
    <row r="58" spans="1:16" x14ac:dyDescent="0.25">
      <c r="A58" s="25">
        <v>43557</v>
      </c>
      <c r="B58" s="3" t="s">
        <v>59</v>
      </c>
      <c r="C58" s="3" t="s">
        <v>96</v>
      </c>
      <c r="D58" s="3" t="s">
        <v>117</v>
      </c>
      <c r="E58" s="3" t="s">
        <v>108</v>
      </c>
      <c r="F58">
        <f t="shared" si="0"/>
        <v>1</v>
      </c>
      <c r="G58" s="3" t="s">
        <v>108</v>
      </c>
      <c r="H58">
        <f t="shared" si="1"/>
        <v>1</v>
      </c>
      <c r="I58" s="3" t="s">
        <v>108</v>
      </c>
      <c r="J58">
        <f t="shared" si="2"/>
        <v>1</v>
      </c>
      <c r="K58" s="3" t="s">
        <v>108</v>
      </c>
      <c r="L58">
        <f t="shared" si="3"/>
        <v>1</v>
      </c>
      <c r="M58" s="3" t="s">
        <v>108</v>
      </c>
      <c r="N58">
        <f t="shared" si="4"/>
        <v>1</v>
      </c>
      <c r="O58">
        <f t="shared" si="5"/>
        <v>5</v>
      </c>
      <c r="P58" t="str">
        <f t="shared" si="6"/>
        <v>verde</v>
      </c>
    </row>
    <row r="59" spans="1:16" x14ac:dyDescent="0.25">
      <c r="A59" s="25">
        <v>43557</v>
      </c>
      <c r="B59" s="3" t="s">
        <v>197</v>
      </c>
      <c r="C59" s="3" t="s">
        <v>96</v>
      </c>
      <c r="D59" s="3" t="s">
        <v>117</v>
      </c>
      <c r="E59" s="3" t="s">
        <v>108</v>
      </c>
      <c r="F59">
        <f t="shared" si="0"/>
        <v>1</v>
      </c>
      <c r="G59" s="3" t="s">
        <v>108</v>
      </c>
      <c r="H59">
        <f t="shared" si="1"/>
        <v>1</v>
      </c>
      <c r="I59" s="3" t="s">
        <v>108</v>
      </c>
      <c r="J59">
        <f t="shared" si="2"/>
        <v>1</v>
      </c>
      <c r="K59" s="3" t="s">
        <v>108</v>
      </c>
      <c r="L59">
        <f t="shared" si="3"/>
        <v>1</v>
      </c>
      <c r="M59" s="3" t="s">
        <v>108</v>
      </c>
      <c r="N59">
        <f t="shared" si="4"/>
        <v>1</v>
      </c>
      <c r="O59">
        <f t="shared" si="5"/>
        <v>5</v>
      </c>
      <c r="P59" t="str">
        <f t="shared" si="6"/>
        <v>verde</v>
      </c>
    </row>
    <row r="60" spans="1:16" x14ac:dyDescent="0.25">
      <c r="A60" s="25">
        <v>43557</v>
      </c>
      <c r="B60" s="3" t="s">
        <v>225</v>
      </c>
      <c r="C60" s="3" t="s">
        <v>96</v>
      </c>
      <c r="D60" s="3" t="s">
        <v>117</v>
      </c>
      <c r="E60" s="3" t="s">
        <v>108</v>
      </c>
      <c r="F60">
        <f t="shared" si="0"/>
        <v>1</v>
      </c>
      <c r="G60" s="3" t="s">
        <v>108</v>
      </c>
      <c r="H60">
        <f t="shared" si="1"/>
        <v>1</v>
      </c>
      <c r="I60" s="3" t="s">
        <v>108</v>
      </c>
      <c r="J60">
        <f t="shared" si="2"/>
        <v>1</v>
      </c>
      <c r="K60" s="3" t="s">
        <v>108</v>
      </c>
      <c r="L60">
        <f t="shared" si="3"/>
        <v>1</v>
      </c>
      <c r="M60" s="3" t="s">
        <v>108</v>
      </c>
      <c r="N60">
        <f t="shared" si="4"/>
        <v>1</v>
      </c>
      <c r="O60">
        <f t="shared" si="5"/>
        <v>5</v>
      </c>
      <c r="P60" t="str">
        <f t="shared" si="6"/>
        <v>verde</v>
      </c>
    </row>
    <row r="61" spans="1:16" x14ac:dyDescent="0.25">
      <c r="A61" s="25">
        <v>43557</v>
      </c>
      <c r="B61" s="3" t="s">
        <v>88</v>
      </c>
      <c r="C61" s="3" t="s">
        <v>96</v>
      </c>
      <c r="D61" s="3" t="s">
        <v>117</v>
      </c>
      <c r="E61" s="3" t="s">
        <v>108</v>
      </c>
      <c r="F61">
        <f t="shared" si="0"/>
        <v>1</v>
      </c>
      <c r="G61" s="3" t="s">
        <v>108</v>
      </c>
      <c r="H61">
        <f t="shared" si="1"/>
        <v>1</v>
      </c>
      <c r="I61" s="3" t="s">
        <v>108</v>
      </c>
      <c r="J61">
        <f t="shared" si="2"/>
        <v>1</v>
      </c>
      <c r="K61" s="3" t="s">
        <v>110</v>
      </c>
      <c r="L61">
        <f t="shared" si="3"/>
        <v>10</v>
      </c>
      <c r="M61" s="3" t="s">
        <v>114</v>
      </c>
      <c r="N61">
        <f t="shared" si="4"/>
        <v>1000</v>
      </c>
      <c r="O61">
        <f t="shared" si="5"/>
        <v>1013</v>
      </c>
      <c r="P61" t="str">
        <f t="shared" si="6"/>
        <v>vermelho</v>
      </c>
    </row>
    <row r="62" spans="1:16" x14ac:dyDescent="0.25">
      <c r="A62" s="25">
        <v>43557</v>
      </c>
      <c r="B62" s="3" t="s">
        <v>67</v>
      </c>
      <c r="C62" s="3" t="s">
        <v>96</v>
      </c>
      <c r="D62" s="3" t="s">
        <v>119</v>
      </c>
      <c r="E62" s="3" t="s">
        <v>112</v>
      </c>
      <c r="F62">
        <f t="shared" si="0"/>
        <v>100</v>
      </c>
      <c r="G62" s="3" t="s">
        <v>108</v>
      </c>
      <c r="H62">
        <f t="shared" si="1"/>
        <v>1</v>
      </c>
      <c r="I62" s="3" t="s">
        <v>108</v>
      </c>
      <c r="J62">
        <f t="shared" si="2"/>
        <v>1</v>
      </c>
      <c r="K62" s="3" t="s">
        <v>108</v>
      </c>
      <c r="L62">
        <f t="shared" si="3"/>
        <v>1</v>
      </c>
      <c r="M62" s="3" t="s">
        <v>108</v>
      </c>
      <c r="N62">
        <f t="shared" si="4"/>
        <v>1</v>
      </c>
      <c r="O62">
        <f t="shared" si="5"/>
        <v>104</v>
      </c>
      <c r="P62" t="str">
        <f t="shared" si="6"/>
        <v>vermelho</v>
      </c>
    </row>
    <row r="63" spans="1:16" x14ac:dyDescent="0.25">
      <c r="A63" s="25">
        <v>43557</v>
      </c>
      <c r="B63" s="3" t="s">
        <v>219</v>
      </c>
      <c r="C63" s="3" t="s">
        <v>96</v>
      </c>
      <c r="D63" s="3" t="s">
        <v>119</v>
      </c>
      <c r="E63" s="3" t="s">
        <v>108</v>
      </c>
      <c r="F63">
        <f t="shared" si="0"/>
        <v>1</v>
      </c>
      <c r="G63" s="3" t="s">
        <v>108</v>
      </c>
      <c r="H63">
        <f t="shared" si="1"/>
        <v>1</v>
      </c>
      <c r="I63" s="3" t="s">
        <v>108</v>
      </c>
      <c r="J63">
        <f t="shared" si="2"/>
        <v>1</v>
      </c>
      <c r="K63" s="3" t="s">
        <v>108</v>
      </c>
      <c r="L63">
        <f t="shared" si="3"/>
        <v>1</v>
      </c>
      <c r="M63" s="3" t="s">
        <v>110</v>
      </c>
      <c r="N63">
        <f t="shared" si="4"/>
        <v>10</v>
      </c>
      <c r="O63">
        <f t="shared" si="5"/>
        <v>14</v>
      </c>
      <c r="P63" t="str">
        <f t="shared" si="6"/>
        <v>amarelo</v>
      </c>
    </row>
    <row r="64" spans="1:16" x14ac:dyDescent="0.25">
      <c r="A64" s="25">
        <v>43557</v>
      </c>
      <c r="B64" s="3" t="s">
        <v>224</v>
      </c>
      <c r="C64" s="3" t="s">
        <v>96</v>
      </c>
      <c r="D64" s="3" t="s">
        <v>119</v>
      </c>
      <c r="E64" s="3" t="s">
        <v>108</v>
      </c>
      <c r="F64">
        <f t="shared" si="0"/>
        <v>1</v>
      </c>
      <c r="G64" s="3" t="s">
        <v>108</v>
      </c>
      <c r="H64">
        <f t="shared" si="1"/>
        <v>1</v>
      </c>
      <c r="I64" s="3" t="s">
        <v>108</v>
      </c>
      <c r="J64">
        <f t="shared" si="2"/>
        <v>1</v>
      </c>
      <c r="K64" s="3" t="s">
        <v>108</v>
      </c>
      <c r="L64">
        <f t="shared" si="3"/>
        <v>1</v>
      </c>
      <c r="M64" s="3" t="s">
        <v>108</v>
      </c>
      <c r="N64">
        <f t="shared" si="4"/>
        <v>1</v>
      </c>
      <c r="O64">
        <f t="shared" si="5"/>
        <v>5</v>
      </c>
      <c r="P64" t="str">
        <f t="shared" si="6"/>
        <v>verde</v>
      </c>
    </row>
    <row r="65" spans="1:16" x14ac:dyDescent="0.25">
      <c r="A65" s="25">
        <v>43557</v>
      </c>
      <c r="B65" s="3" t="s">
        <v>86</v>
      </c>
      <c r="C65" s="3" t="s">
        <v>96</v>
      </c>
      <c r="D65" s="3" t="s">
        <v>119</v>
      </c>
      <c r="E65" s="3" t="s">
        <v>108</v>
      </c>
      <c r="F65">
        <f t="shared" si="0"/>
        <v>1</v>
      </c>
      <c r="G65" s="3" t="s">
        <v>108</v>
      </c>
      <c r="H65">
        <f t="shared" si="1"/>
        <v>1</v>
      </c>
      <c r="I65" s="3" t="s">
        <v>108</v>
      </c>
      <c r="J65">
        <f t="shared" si="2"/>
        <v>1</v>
      </c>
      <c r="K65" s="3" t="s">
        <v>108</v>
      </c>
      <c r="L65">
        <f t="shared" si="3"/>
        <v>1</v>
      </c>
      <c r="M65" s="3" t="s">
        <v>108</v>
      </c>
      <c r="N65">
        <f t="shared" si="4"/>
        <v>1</v>
      </c>
      <c r="O65">
        <f t="shared" si="5"/>
        <v>5</v>
      </c>
      <c r="P65" t="str">
        <f t="shared" si="6"/>
        <v>verde</v>
      </c>
    </row>
    <row r="66" spans="1:16" x14ac:dyDescent="0.25">
      <c r="A66" s="25">
        <v>43558</v>
      </c>
      <c r="B66" s="3" t="s">
        <v>33</v>
      </c>
      <c r="C66" s="3" t="s">
        <v>96</v>
      </c>
      <c r="D66" s="3" t="s">
        <v>97</v>
      </c>
      <c r="E66" s="3" t="s">
        <v>108</v>
      </c>
      <c r="F66">
        <f t="shared" si="0"/>
        <v>1</v>
      </c>
      <c r="G66" s="3" t="s">
        <v>108</v>
      </c>
      <c r="H66">
        <f t="shared" si="1"/>
        <v>1</v>
      </c>
      <c r="I66" s="3" t="s">
        <v>108</v>
      </c>
      <c r="J66">
        <f t="shared" si="2"/>
        <v>1</v>
      </c>
      <c r="K66" s="3" t="s">
        <v>108</v>
      </c>
      <c r="L66">
        <f t="shared" si="3"/>
        <v>1</v>
      </c>
      <c r="M66" s="3" t="s">
        <v>108</v>
      </c>
      <c r="N66">
        <f t="shared" si="4"/>
        <v>1</v>
      </c>
      <c r="O66">
        <f t="shared" si="5"/>
        <v>5</v>
      </c>
      <c r="P66" t="str">
        <f t="shared" si="6"/>
        <v>verde</v>
      </c>
    </row>
    <row r="67" spans="1:16" x14ac:dyDescent="0.25">
      <c r="A67" s="25">
        <v>43558</v>
      </c>
      <c r="B67" s="3" t="s">
        <v>52</v>
      </c>
      <c r="C67" s="3" t="s">
        <v>96</v>
      </c>
      <c r="D67" s="3" t="s">
        <v>97</v>
      </c>
      <c r="E67" s="3" t="s">
        <v>108</v>
      </c>
      <c r="F67">
        <f t="shared" ref="F67:F130" si="7">IF(E67="",0,IF(E67="Ausente",1,IF(E67="Leve",10,IF(E67="Moderado",100,IF(E67="Intenso",1000,0)))))</f>
        <v>1</v>
      </c>
      <c r="G67" s="3" t="s">
        <v>108</v>
      </c>
      <c r="H67">
        <f t="shared" ref="H67:H130" si="8">IF(G67="",0,IF(G67="Ausente",1,IF(G67="Leve",10,IF(G67="Moderado",100,IF(G67="Intenso",1000,"")))))</f>
        <v>1</v>
      </c>
      <c r="I67" s="3" t="s">
        <v>108</v>
      </c>
      <c r="J67">
        <f t="shared" ref="J67:J130" si="9">IF(I67="",0,IF(I67="Ausente",1,IF(I67="Leve",10,IF(I67="Moderado",100,IF(I67="Intenso",1000,"")))))</f>
        <v>1</v>
      </c>
      <c r="K67" s="3" t="s">
        <v>108</v>
      </c>
      <c r="L67">
        <f t="shared" ref="L67:L130" si="10">IF(K67="",0,IF(K67="Ausente",1,IF(K67="Leve",10,IF(K67="Moderado",100,IF(K67="Intenso",1000,"")))))</f>
        <v>1</v>
      </c>
      <c r="M67" s="3" t="s">
        <v>108</v>
      </c>
      <c r="N67">
        <f t="shared" ref="N67:N130" si="11">IF(M67="",0,IF(M67="Ausente",1,IF(M67="Leve",10,IF(M67="Moderado",100,IF(M67="Intenso",1000,"")))))</f>
        <v>1</v>
      </c>
      <c r="O67">
        <f t="shared" ref="O67:O130" si="12">IF( AND(ISNUMBER(F67),ISNUMBER(H67),ISNUMBER(J67),ISNUMBER(N67)),SUM(F67+H67+J67+L67+N67))</f>
        <v>5</v>
      </c>
      <c r="P67" t="str">
        <f t="shared" ref="P67:P130" si="13">IF(O67=5,"verde",IF(AND(O67&gt;10,O67&lt;100),"amarelo",IF(O67&gt;=100,"vermelho","")))</f>
        <v>verde</v>
      </c>
    </row>
    <row r="68" spans="1:16" x14ac:dyDescent="0.25">
      <c r="A68" s="25">
        <v>43558</v>
      </c>
      <c r="B68" s="3" t="s">
        <v>58</v>
      </c>
      <c r="C68" s="3" t="s">
        <v>96</v>
      </c>
      <c r="D68" s="3" t="s">
        <v>97</v>
      </c>
      <c r="E68" s="3" t="s">
        <v>108</v>
      </c>
      <c r="F68">
        <f t="shared" si="7"/>
        <v>1</v>
      </c>
      <c r="G68" s="3" t="s">
        <v>108</v>
      </c>
      <c r="H68">
        <f t="shared" si="8"/>
        <v>1</v>
      </c>
      <c r="I68" s="3" t="s">
        <v>108</v>
      </c>
      <c r="J68">
        <f t="shared" si="9"/>
        <v>1</v>
      </c>
      <c r="K68" s="3" t="s">
        <v>108</v>
      </c>
      <c r="L68">
        <f t="shared" si="10"/>
        <v>1</v>
      </c>
      <c r="M68" s="3" t="s">
        <v>108</v>
      </c>
      <c r="N68">
        <f t="shared" si="11"/>
        <v>1</v>
      </c>
      <c r="O68">
        <f t="shared" si="12"/>
        <v>5</v>
      </c>
      <c r="P68" t="str">
        <f t="shared" si="13"/>
        <v>verde</v>
      </c>
    </row>
    <row r="69" spans="1:16" x14ac:dyDescent="0.25">
      <c r="A69" s="25">
        <v>43558</v>
      </c>
      <c r="B69" s="3" t="s">
        <v>210</v>
      </c>
      <c r="C69" s="3" t="s">
        <v>96</v>
      </c>
      <c r="D69" s="3" t="s">
        <v>97</v>
      </c>
      <c r="E69" s="3" t="s">
        <v>108</v>
      </c>
      <c r="F69">
        <f t="shared" si="7"/>
        <v>1</v>
      </c>
      <c r="G69" s="3" t="s">
        <v>108</v>
      </c>
      <c r="H69">
        <f t="shared" si="8"/>
        <v>1</v>
      </c>
      <c r="I69" s="3" t="s">
        <v>108</v>
      </c>
      <c r="J69">
        <f t="shared" si="9"/>
        <v>1</v>
      </c>
      <c r="K69" s="3" t="s">
        <v>108</v>
      </c>
      <c r="L69">
        <f t="shared" si="10"/>
        <v>1</v>
      </c>
      <c r="M69" s="3" t="s">
        <v>108</v>
      </c>
      <c r="N69">
        <f t="shared" si="11"/>
        <v>1</v>
      </c>
      <c r="O69">
        <f t="shared" si="12"/>
        <v>5</v>
      </c>
      <c r="P69" t="str">
        <f t="shared" si="13"/>
        <v>verde</v>
      </c>
    </row>
    <row r="70" spans="1:16" x14ac:dyDescent="0.25">
      <c r="A70" s="25">
        <v>43558</v>
      </c>
      <c r="B70" s="3" t="s">
        <v>264</v>
      </c>
      <c r="C70" s="3" t="s">
        <v>96</v>
      </c>
      <c r="D70" s="3" t="s">
        <v>97</v>
      </c>
      <c r="E70" s="3" t="s">
        <v>108</v>
      </c>
      <c r="F70">
        <f t="shared" si="7"/>
        <v>1</v>
      </c>
      <c r="G70" s="3" t="s">
        <v>110</v>
      </c>
      <c r="H70">
        <f t="shared" si="8"/>
        <v>10</v>
      </c>
      <c r="I70" s="3" t="s">
        <v>110</v>
      </c>
      <c r="J70">
        <f t="shared" si="9"/>
        <v>10</v>
      </c>
      <c r="K70" s="3" t="s">
        <v>108</v>
      </c>
      <c r="L70">
        <f t="shared" si="10"/>
        <v>1</v>
      </c>
      <c r="M70" s="3" t="s">
        <v>108</v>
      </c>
      <c r="N70">
        <f t="shared" si="11"/>
        <v>1</v>
      </c>
      <c r="O70">
        <f t="shared" si="12"/>
        <v>23</v>
      </c>
      <c r="P70" t="str">
        <f t="shared" si="13"/>
        <v>amarelo</v>
      </c>
    </row>
    <row r="71" spans="1:16" x14ac:dyDescent="0.25">
      <c r="A71" s="25">
        <v>43558</v>
      </c>
      <c r="B71" s="3" t="s">
        <v>26</v>
      </c>
      <c r="C71" s="3" t="s">
        <v>93</v>
      </c>
      <c r="D71" s="3" t="s">
        <v>101</v>
      </c>
      <c r="E71" s="3" t="s">
        <v>108</v>
      </c>
      <c r="F71">
        <f t="shared" si="7"/>
        <v>1</v>
      </c>
      <c r="G71" s="3" t="s">
        <v>110</v>
      </c>
      <c r="H71">
        <f t="shared" si="8"/>
        <v>10</v>
      </c>
      <c r="I71" s="3" t="s">
        <v>108</v>
      </c>
      <c r="J71">
        <f t="shared" si="9"/>
        <v>1</v>
      </c>
      <c r="K71" s="3" t="s">
        <v>112</v>
      </c>
      <c r="L71">
        <f t="shared" si="10"/>
        <v>100</v>
      </c>
      <c r="M71" s="3" t="s">
        <v>110</v>
      </c>
      <c r="N71">
        <f t="shared" si="11"/>
        <v>10</v>
      </c>
      <c r="O71">
        <f t="shared" si="12"/>
        <v>122</v>
      </c>
      <c r="P71" t="str">
        <f t="shared" si="13"/>
        <v>vermelho</v>
      </c>
    </row>
    <row r="72" spans="1:16" x14ac:dyDescent="0.25">
      <c r="A72" s="25">
        <v>43558</v>
      </c>
      <c r="B72" s="37" t="s">
        <v>170</v>
      </c>
      <c r="C72" s="3" t="s">
        <v>93</v>
      </c>
      <c r="D72" s="3" t="s">
        <v>101</v>
      </c>
      <c r="E72" s="3" t="s">
        <v>108</v>
      </c>
      <c r="F72">
        <f t="shared" si="7"/>
        <v>1</v>
      </c>
      <c r="G72" s="3" t="s">
        <v>108</v>
      </c>
      <c r="H72">
        <f t="shared" si="8"/>
        <v>1</v>
      </c>
      <c r="I72" s="3" t="s">
        <v>108</v>
      </c>
      <c r="J72">
        <f t="shared" si="9"/>
        <v>1</v>
      </c>
      <c r="K72" s="3" t="s">
        <v>108</v>
      </c>
      <c r="L72">
        <f t="shared" si="10"/>
        <v>1</v>
      </c>
      <c r="M72" s="3" t="s">
        <v>108</v>
      </c>
      <c r="N72">
        <f t="shared" si="11"/>
        <v>1</v>
      </c>
      <c r="O72">
        <f t="shared" si="12"/>
        <v>5</v>
      </c>
      <c r="P72" t="str">
        <f t="shared" si="13"/>
        <v>verde</v>
      </c>
    </row>
    <row r="73" spans="1:16" x14ac:dyDescent="0.25">
      <c r="A73" s="25">
        <v>43558</v>
      </c>
      <c r="B73" s="3" t="s">
        <v>63</v>
      </c>
      <c r="C73" s="3" t="s">
        <v>93</v>
      </c>
      <c r="D73" s="3" t="s">
        <v>101</v>
      </c>
      <c r="E73" s="3" t="s">
        <v>110</v>
      </c>
      <c r="F73">
        <f t="shared" si="7"/>
        <v>10</v>
      </c>
      <c r="G73" s="3" t="s">
        <v>108</v>
      </c>
      <c r="H73">
        <f t="shared" si="8"/>
        <v>1</v>
      </c>
      <c r="I73" s="3" t="s">
        <v>108</v>
      </c>
      <c r="J73">
        <f t="shared" si="9"/>
        <v>1</v>
      </c>
      <c r="K73" s="3" t="s">
        <v>108</v>
      </c>
      <c r="L73">
        <f t="shared" si="10"/>
        <v>1</v>
      </c>
      <c r="M73" s="3" t="s">
        <v>112</v>
      </c>
      <c r="N73">
        <f t="shared" si="11"/>
        <v>100</v>
      </c>
      <c r="O73">
        <f t="shared" si="12"/>
        <v>113</v>
      </c>
      <c r="P73" t="str">
        <f t="shared" si="13"/>
        <v>vermelho</v>
      </c>
    </row>
    <row r="74" spans="1:16" x14ac:dyDescent="0.25">
      <c r="A74" s="25">
        <v>43558</v>
      </c>
      <c r="B74" s="3" t="s">
        <v>231</v>
      </c>
      <c r="C74" s="3" t="s">
        <v>93</v>
      </c>
      <c r="D74" s="3" t="s">
        <v>101</v>
      </c>
      <c r="E74" s="3" t="s">
        <v>112</v>
      </c>
      <c r="F74">
        <f t="shared" si="7"/>
        <v>100</v>
      </c>
      <c r="G74" s="3" t="s">
        <v>108</v>
      </c>
      <c r="H74">
        <f t="shared" si="8"/>
        <v>1</v>
      </c>
      <c r="I74" s="3" t="s">
        <v>108</v>
      </c>
      <c r="J74">
        <f t="shared" si="9"/>
        <v>1</v>
      </c>
      <c r="K74" s="3" t="s">
        <v>108</v>
      </c>
      <c r="L74">
        <f t="shared" si="10"/>
        <v>1</v>
      </c>
      <c r="M74" s="3" t="s">
        <v>108</v>
      </c>
      <c r="N74">
        <f t="shared" si="11"/>
        <v>1</v>
      </c>
      <c r="O74">
        <f t="shared" si="12"/>
        <v>104</v>
      </c>
      <c r="P74" t="str">
        <f t="shared" si="13"/>
        <v>vermelho</v>
      </c>
    </row>
    <row r="75" spans="1:16" x14ac:dyDescent="0.25">
      <c r="A75" s="25">
        <v>43558</v>
      </c>
      <c r="B75" s="3" t="s">
        <v>163</v>
      </c>
      <c r="C75" s="3" t="s">
        <v>96</v>
      </c>
      <c r="D75" s="3" t="s">
        <v>104</v>
      </c>
      <c r="E75" s="3" t="s">
        <v>108</v>
      </c>
      <c r="F75">
        <f t="shared" si="7"/>
        <v>1</v>
      </c>
      <c r="G75" s="3" t="s">
        <v>108</v>
      </c>
      <c r="H75">
        <f t="shared" si="8"/>
        <v>1</v>
      </c>
      <c r="I75" s="3" t="s">
        <v>108</v>
      </c>
      <c r="J75">
        <f t="shared" si="9"/>
        <v>1</v>
      </c>
      <c r="K75" s="3" t="s">
        <v>108</v>
      </c>
      <c r="L75">
        <f t="shared" si="10"/>
        <v>1</v>
      </c>
      <c r="M75" s="3" t="s">
        <v>108</v>
      </c>
      <c r="N75">
        <f t="shared" si="11"/>
        <v>1</v>
      </c>
      <c r="O75">
        <f t="shared" si="12"/>
        <v>5</v>
      </c>
      <c r="P75" t="str">
        <f t="shared" si="13"/>
        <v>verde</v>
      </c>
    </row>
    <row r="76" spans="1:16" x14ac:dyDescent="0.25">
      <c r="A76" s="25">
        <v>43558</v>
      </c>
      <c r="B76" s="3" t="s">
        <v>45</v>
      </c>
      <c r="C76" s="3" t="s">
        <v>96</v>
      </c>
      <c r="D76" s="3" t="s">
        <v>104</v>
      </c>
      <c r="E76" s="3" t="s">
        <v>108</v>
      </c>
      <c r="F76">
        <f t="shared" si="7"/>
        <v>1</v>
      </c>
      <c r="G76" s="3" t="s">
        <v>108</v>
      </c>
      <c r="H76">
        <f t="shared" si="8"/>
        <v>1</v>
      </c>
      <c r="I76" s="3" t="s">
        <v>108</v>
      </c>
      <c r="J76">
        <f t="shared" si="9"/>
        <v>1</v>
      </c>
      <c r="K76" s="3" t="s">
        <v>108</v>
      </c>
      <c r="L76">
        <f t="shared" si="10"/>
        <v>1</v>
      </c>
      <c r="M76" s="3" t="s">
        <v>108</v>
      </c>
      <c r="N76">
        <f t="shared" si="11"/>
        <v>1</v>
      </c>
      <c r="O76">
        <f t="shared" si="12"/>
        <v>5</v>
      </c>
      <c r="P76" t="str">
        <f t="shared" si="13"/>
        <v>verde</v>
      </c>
    </row>
    <row r="77" spans="1:16" x14ac:dyDescent="0.25">
      <c r="A77" s="25">
        <v>43558</v>
      </c>
      <c r="B77" s="3" t="s">
        <v>53</v>
      </c>
      <c r="C77" s="3" t="s">
        <v>96</v>
      </c>
      <c r="D77" s="3" t="s">
        <v>104</v>
      </c>
      <c r="E77" s="3" t="s">
        <v>108</v>
      </c>
      <c r="F77">
        <f t="shared" si="7"/>
        <v>1</v>
      </c>
      <c r="G77" s="3" t="s">
        <v>108</v>
      </c>
      <c r="H77">
        <f t="shared" si="8"/>
        <v>1</v>
      </c>
      <c r="I77" s="3" t="s">
        <v>108</v>
      </c>
      <c r="J77">
        <f t="shared" si="9"/>
        <v>1</v>
      </c>
      <c r="K77" s="3" t="s">
        <v>108</v>
      </c>
      <c r="L77">
        <f t="shared" si="10"/>
        <v>1</v>
      </c>
      <c r="M77" s="3" t="s">
        <v>108</v>
      </c>
      <c r="N77">
        <f t="shared" si="11"/>
        <v>1</v>
      </c>
      <c r="O77">
        <f t="shared" si="12"/>
        <v>5</v>
      </c>
      <c r="P77" t="str">
        <f t="shared" si="13"/>
        <v>verde</v>
      </c>
    </row>
    <row r="78" spans="1:16" x14ac:dyDescent="0.25">
      <c r="A78" s="25">
        <v>43558</v>
      </c>
      <c r="B78" s="3" t="s">
        <v>64</v>
      </c>
      <c r="C78" s="3" t="s">
        <v>96</v>
      </c>
      <c r="D78" s="3" t="s">
        <v>104</v>
      </c>
      <c r="E78" s="3" t="s">
        <v>108</v>
      </c>
      <c r="F78">
        <f t="shared" si="7"/>
        <v>1</v>
      </c>
      <c r="G78" s="3" t="s">
        <v>108</v>
      </c>
      <c r="H78">
        <f t="shared" si="8"/>
        <v>1</v>
      </c>
      <c r="I78" s="3" t="s">
        <v>108</v>
      </c>
      <c r="J78">
        <f t="shared" si="9"/>
        <v>1</v>
      </c>
      <c r="K78" s="3" t="s">
        <v>108</v>
      </c>
      <c r="L78">
        <f t="shared" si="10"/>
        <v>1</v>
      </c>
      <c r="M78" s="3" t="s">
        <v>108</v>
      </c>
      <c r="N78">
        <f t="shared" si="11"/>
        <v>1</v>
      </c>
      <c r="O78">
        <f t="shared" si="12"/>
        <v>5</v>
      </c>
      <c r="P78" t="str">
        <f t="shared" si="13"/>
        <v>verde</v>
      </c>
    </row>
    <row r="79" spans="1:16" x14ac:dyDescent="0.25">
      <c r="A79" s="25">
        <v>43558</v>
      </c>
      <c r="B79" s="3" t="s">
        <v>209</v>
      </c>
      <c r="C79" s="3" t="s">
        <v>96</v>
      </c>
      <c r="D79" s="3" t="s">
        <v>104</v>
      </c>
      <c r="E79" s="3" t="s">
        <v>108</v>
      </c>
      <c r="F79">
        <f t="shared" si="7"/>
        <v>1</v>
      </c>
      <c r="G79" s="3" t="s">
        <v>108</v>
      </c>
      <c r="H79">
        <f t="shared" si="8"/>
        <v>1</v>
      </c>
      <c r="I79" s="3" t="s">
        <v>108</v>
      </c>
      <c r="J79">
        <f t="shared" si="9"/>
        <v>1</v>
      </c>
      <c r="K79" s="3" t="s">
        <v>108</v>
      </c>
      <c r="L79">
        <f t="shared" si="10"/>
        <v>1</v>
      </c>
      <c r="M79" s="3" t="s">
        <v>108</v>
      </c>
      <c r="N79">
        <f t="shared" si="11"/>
        <v>1</v>
      </c>
      <c r="O79">
        <f t="shared" si="12"/>
        <v>5</v>
      </c>
      <c r="P79" t="str">
        <f t="shared" si="13"/>
        <v>verde</v>
      </c>
    </row>
    <row r="80" spans="1:16" x14ac:dyDescent="0.25">
      <c r="A80" s="25">
        <v>43558</v>
      </c>
      <c r="B80" s="3" t="s">
        <v>40</v>
      </c>
      <c r="C80" s="3" t="s">
        <v>93</v>
      </c>
      <c r="D80" s="3" t="s">
        <v>106</v>
      </c>
      <c r="E80" s="3" t="s">
        <v>114</v>
      </c>
      <c r="F80">
        <f t="shared" si="7"/>
        <v>1000</v>
      </c>
      <c r="G80" s="3" t="s">
        <v>108</v>
      </c>
      <c r="H80">
        <f t="shared" si="8"/>
        <v>1</v>
      </c>
      <c r="I80" s="3" t="s">
        <v>108</v>
      </c>
      <c r="J80">
        <f t="shared" si="9"/>
        <v>1</v>
      </c>
      <c r="K80" s="3" t="s">
        <v>108</v>
      </c>
      <c r="L80">
        <f t="shared" si="10"/>
        <v>1</v>
      </c>
      <c r="M80" s="3" t="s">
        <v>108</v>
      </c>
      <c r="N80">
        <f t="shared" si="11"/>
        <v>1</v>
      </c>
      <c r="O80">
        <f t="shared" si="12"/>
        <v>1004</v>
      </c>
      <c r="P80" t="str">
        <f t="shared" si="13"/>
        <v>vermelho</v>
      </c>
    </row>
    <row r="81" spans="1:16" x14ac:dyDescent="0.25">
      <c r="A81" s="25">
        <v>43558</v>
      </c>
      <c r="B81" s="3" t="s">
        <v>43</v>
      </c>
      <c r="C81" s="3" t="s">
        <v>93</v>
      </c>
      <c r="D81" s="3" t="s">
        <v>106</v>
      </c>
      <c r="E81" s="3" t="s">
        <v>108</v>
      </c>
      <c r="F81">
        <f t="shared" si="7"/>
        <v>1</v>
      </c>
      <c r="G81" s="3" t="s">
        <v>108</v>
      </c>
      <c r="H81">
        <f t="shared" si="8"/>
        <v>1</v>
      </c>
      <c r="I81" s="3" t="s">
        <v>108</v>
      </c>
      <c r="J81">
        <f t="shared" si="9"/>
        <v>1</v>
      </c>
      <c r="K81" s="3" t="s">
        <v>110</v>
      </c>
      <c r="L81">
        <f t="shared" si="10"/>
        <v>10</v>
      </c>
      <c r="M81" s="3" t="s">
        <v>110</v>
      </c>
      <c r="N81">
        <f t="shared" si="11"/>
        <v>10</v>
      </c>
      <c r="O81">
        <f t="shared" si="12"/>
        <v>23</v>
      </c>
      <c r="P81" t="str">
        <f t="shared" si="13"/>
        <v>amarelo</v>
      </c>
    </row>
    <row r="82" spans="1:16" x14ac:dyDescent="0.25">
      <c r="A82" s="25">
        <v>43558</v>
      </c>
      <c r="B82" s="3" t="s">
        <v>202</v>
      </c>
      <c r="C82" s="3" t="s">
        <v>93</v>
      </c>
      <c r="D82" s="3" t="s">
        <v>106</v>
      </c>
      <c r="E82" s="3" t="s">
        <v>110</v>
      </c>
      <c r="F82">
        <f t="shared" si="7"/>
        <v>10</v>
      </c>
      <c r="G82" s="3" t="s">
        <v>108</v>
      </c>
      <c r="H82">
        <f t="shared" si="8"/>
        <v>1</v>
      </c>
      <c r="I82" s="3" t="s">
        <v>108</v>
      </c>
      <c r="J82">
        <f t="shared" si="9"/>
        <v>1</v>
      </c>
      <c r="K82" s="3" t="s">
        <v>108</v>
      </c>
      <c r="L82">
        <f t="shared" si="10"/>
        <v>1</v>
      </c>
      <c r="M82" s="3" t="s">
        <v>108</v>
      </c>
      <c r="N82">
        <f t="shared" si="11"/>
        <v>1</v>
      </c>
      <c r="O82">
        <f t="shared" si="12"/>
        <v>14</v>
      </c>
      <c r="P82" t="str">
        <f t="shared" si="13"/>
        <v>amarelo</v>
      </c>
    </row>
    <row r="83" spans="1:16" x14ac:dyDescent="0.25">
      <c r="A83" s="25">
        <v>43558</v>
      </c>
      <c r="B83" s="3" t="s">
        <v>246</v>
      </c>
      <c r="C83" s="3" t="s">
        <v>93</v>
      </c>
      <c r="D83" s="3" t="s">
        <v>106</v>
      </c>
      <c r="E83" s="3" t="s">
        <v>110</v>
      </c>
      <c r="F83">
        <f t="shared" si="7"/>
        <v>10</v>
      </c>
      <c r="G83" s="3" t="s">
        <v>108</v>
      </c>
      <c r="H83">
        <f t="shared" si="8"/>
        <v>1</v>
      </c>
      <c r="I83" s="3" t="s">
        <v>112</v>
      </c>
      <c r="J83">
        <f t="shared" si="9"/>
        <v>100</v>
      </c>
      <c r="K83" s="3" t="s">
        <v>108</v>
      </c>
      <c r="L83">
        <f t="shared" si="10"/>
        <v>1</v>
      </c>
      <c r="M83" s="3" t="s">
        <v>108</v>
      </c>
      <c r="N83">
        <f t="shared" si="11"/>
        <v>1</v>
      </c>
      <c r="O83">
        <f t="shared" si="12"/>
        <v>113</v>
      </c>
      <c r="P83" t="str">
        <f t="shared" si="13"/>
        <v>vermelho</v>
      </c>
    </row>
    <row r="84" spans="1:16" x14ac:dyDescent="0.25">
      <c r="A84" s="25">
        <v>43558</v>
      </c>
      <c r="B84" s="3" t="s">
        <v>141</v>
      </c>
      <c r="C84" s="3" t="s">
        <v>96</v>
      </c>
      <c r="D84" s="3" t="s">
        <v>115</v>
      </c>
      <c r="E84" s="3" t="s">
        <v>108</v>
      </c>
      <c r="F84">
        <f t="shared" si="7"/>
        <v>1</v>
      </c>
      <c r="G84" s="3" t="s">
        <v>108</v>
      </c>
      <c r="H84">
        <f t="shared" si="8"/>
        <v>1</v>
      </c>
      <c r="I84" s="3" t="s">
        <v>108</v>
      </c>
      <c r="J84">
        <f t="shared" si="9"/>
        <v>1</v>
      </c>
      <c r="K84" s="3" t="s">
        <v>108</v>
      </c>
      <c r="L84">
        <f t="shared" si="10"/>
        <v>1</v>
      </c>
      <c r="M84" s="3" t="s">
        <v>110</v>
      </c>
      <c r="N84">
        <f t="shared" si="11"/>
        <v>10</v>
      </c>
      <c r="O84">
        <f t="shared" si="12"/>
        <v>14</v>
      </c>
      <c r="P84" t="str">
        <f t="shared" si="13"/>
        <v>amarelo</v>
      </c>
    </row>
    <row r="85" spans="1:16" x14ac:dyDescent="0.25">
      <c r="A85" s="25">
        <v>43558</v>
      </c>
      <c r="B85" s="37" t="s">
        <v>154</v>
      </c>
      <c r="C85" s="3" t="s">
        <v>96</v>
      </c>
      <c r="D85" s="3" t="s">
        <v>115</v>
      </c>
      <c r="E85" s="3" t="s">
        <v>108</v>
      </c>
      <c r="F85">
        <f t="shared" si="7"/>
        <v>1</v>
      </c>
      <c r="G85" s="3" t="s">
        <v>110</v>
      </c>
      <c r="H85">
        <f t="shared" si="8"/>
        <v>10</v>
      </c>
      <c r="I85" s="3" t="s">
        <v>108</v>
      </c>
      <c r="J85">
        <f t="shared" si="9"/>
        <v>1</v>
      </c>
      <c r="K85" s="3" t="s">
        <v>108</v>
      </c>
      <c r="L85">
        <f t="shared" si="10"/>
        <v>1</v>
      </c>
      <c r="M85" s="3" t="s">
        <v>108</v>
      </c>
      <c r="N85">
        <f t="shared" si="11"/>
        <v>1</v>
      </c>
      <c r="O85">
        <f t="shared" si="12"/>
        <v>14</v>
      </c>
      <c r="P85" t="str">
        <f t="shared" si="13"/>
        <v>amarelo</v>
      </c>
    </row>
    <row r="86" spans="1:16" x14ac:dyDescent="0.25">
      <c r="A86" s="25">
        <v>43558</v>
      </c>
      <c r="B86" s="3" t="s">
        <v>182</v>
      </c>
      <c r="C86" s="3" t="s">
        <v>96</v>
      </c>
      <c r="D86" s="3" t="s">
        <v>115</v>
      </c>
      <c r="E86" s="3" t="s">
        <v>108</v>
      </c>
      <c r="F86">
        <f t="shared" si="7"/>
        <v>1</v>
      </c>
      <c r="G86" s="3" t="s">
        <v>108</v>
      </c>
      <c r="H86">
        <f t="shared" si="8"/>
        <v>1</v>
      </c>
      <c r="I86" s="3" t="s">
        <v>108</v>
      </c>
      <c r="J86">
        <f t="shared" si="9"/>
        <v>1</v>
      </c>
      <c r="K86" s="3" t="s">
        <v>108</v>
      </c>
      <c r="L86">
        <f t="shared" si="10"/>
        <v>1</v>
      </c>
      <c r="M86" s="3" t="s">
        <v>108</v>
      </c>
      <c r="N86">
        <f t="shared" si="11"/>
        <v>1</v>
      </c>
      <c r="O86">
        <f t="shared" si="12"/>
        <v>5</v>
      </c>
      <c r="P86" t="str">
        <f t="shared" si="13"/>
        <v>verde</v>
      </c>
    </row>
    <row r="87" spans="1:16" x14ac:dyDescent="0.25">
      <c r="A87" s="25">
        <v>43558</v>
      </c>
      <c r="B87" s="3" t="s">
        <v>187</v>
      </c>
      <c r="C87" s="3" t="s">
        <v>96</v>
      </c>
      <c r="D87" s="3" t="s">
        <v>115</v>
      </c>
      <c r="E87" s="3" t="s">
        <v>108</v>
      </c>
      <c r="F87">
        <f t="shared" si="7"/>
        <v>1</v>
      </c>
      <c r="G87" s="3" t="s">
        <v>110</v>
      </c>
      <c r="H87">
        <f t="shared" si="8"/>
        <v>10</v>
      </c>
      <c r="I87" s="3" t="s">
        <v>108</v>
      </c>
      <c r="J87">
        <f t="shared" si="9"/>
        <v>1</v>
      </c>
      <c r="K87" s="3" t="s">
        <v>108</v>
      </c>
      <c r="L87">
        <f t="shared" si="10"/>
        <v>1</v>
      </c>
      <c r="M87" s="3" t="s">
        <v>110</v>
      </c>
      <c r="N87">
        <f t="shared" si="11"/>
        <v>10</v>
      </c>
      <c r="O87">
        <f t="shared" si="12"/>
        <v>23</v>
      </c>
      <c r="P87" t="str">
        <f t="shared" si="13"/>
        <v>amarelo</v>
      </c>
    </row>
    <row r="88" spans="1:16" x14ac:dyDescent="0.25">
      <c r="A88" s="25">
        <v>43558</v>
      </c>
      <c r="B88" s="3" t="s">
        <v>65</v>
      </c>
      <c r="C88" s="3" t="s">
        <v>96</v>
      </c>
      <c r="D88" s="3" t="s">
        <v>115</v>
      </c>
      <c r="E88" s="3" t="s">
        <v>108</v>
      </c>
      <c r="F88">
        <f t="shared" si="7"/>
        <v>1</v>
      </c>
      <c r="G88" s="3" t="s">
        <v>108</v>
      </c>
      <c r="H88">
        <f t="shared" si="8"/>
        <v>1</v>
      </c>
      <c r="I88" s="3" t="s">
        <v>108</v>
      </c>
      <c r="J88">
        <f t="shared" si="9"/>
        <v>1</v>
      </c>
      <c r="K88" s="3" t="s">
        <v>108</v>
      </c>
      <c r="L88">
        <f t="shared" si="10"/>
        <v>1</v>
      </c>
      <c r="M88" s="3" t="s">
        <v>108</v>
      </c>
      <c r="N88">
        <f t="shared" si="11"/>
        <v>1</v>
      </c>
      <c r="O88">
        <f t="shared" si="12"/>
        <v>5</v>
      </c>
      <c r="P88" t="str">
        <f t="shared" si="13"/>
        <v>verde</v>
      </c>
    </row>
    <row r="89" spans="1:16" x14ac:dyDescent="0.25">
      <c r="A89" s="25">
        <v>43558</v>
      </c>
      <c r="B89" s="3" t="s">
        <v>138</v>
      </c>
      <c r="C89" s="3" t="s">
        <v>96</v>
      </c>
      <c r="D89" s="3" t="s">
        <v>116</v>
      </c>
      <c r="E89" s="3" t="s">
        <v>108</v>
      </c>
      <c r="F89">
        <f t="shared" si="7"/>
        <v>1</v>
      </c>
      <c r="G89" s="3" t="s">
        <v>110</v>
      </c>
      <c r="H89">
        <f t="shared" si="8"/>
        <v>10</v>
      </c>
      <c r="I89" s="3" t="s">
        <v>108</v>
      </c>
      <c r="J89">
        <f t="shared" si="9"/>
        <v>1</v>
      </c>
      <c r="K89" s="3" t="s">
        <v>108</v>
      </c>
      <c r="L89">
        <f t="shared" si="10"/>
        <v>1</v>
      </c>
      <c r="M89" s="3" t="s">
        <v>108</v>
      </c>
      <c r="N89">
        <f t="shared" si="11"/>
        <v>1</v>
      </c>
      <c r="O89">
        <f t="shared" si="12"/>
        <v>14</v>
      </c>
      <c r="P89" t="str">
        <f t="shared" si="13"/>
        <v>amarelo</v>
      </c>
    </row>
    <row r="90" spans="1:16" x14ac:dyDescent="0.25">
      <c r="A90" s="25">
        <v>43558</v>
      </c>
      <c r="B90" s="3" t="s">
        <v>156</v>
      </c>
      <c r="C90" s="3" t="s">
        <v>96</v>
      </c>
      <c r="D90" s="3" t="s">
        <v>116</v>
      </c>
      <c r="E90" s="3" t="s">
        <v>110</v>
      </c>
      <c r="F90">
        <f t="shared" si="7"/>
        <v>10</v>
      </c>
      <c r="G90" s="3" t="s">
        <v>108</v>
      </c>
      <c r="H90">
        <f t="shared" si="8"/>
        <v>1</v>
      </c>
      <c r="I90" s="3" t="s">
        <v>108</v>
      </c>
      <c r="J90">
        <f t="shared" si="9"/>
        <v>1</v>
      </c>
      <c r="K90" s="3" t="s">
        <v>108</v>
      </c>
      <c r="L90">
        <f t="shared" si="10"/>
        <v>1</v>
      </c>
      <c r="M90" s="3" t="s">
        <v>108</v>
      </c>
      <c r="N90">
        <f t="shared" si="11"/>
        <v>1</v>
      </c>
      <c r="O90">
        <f t="shared" si="12"/>
        <v>14</v>
      </c>
      <c r="P90" t="str">
        <f t="shared" si="13"/>
        <v>amarelo</v>
      </c>
    </row>
    <row r="91" spans="1:16" x14ac:dyDescent="0.25">
      <c r="A91" s="25">
        <v>43558</v>
      </c>
      <c r="B91" s="3" t="s">
        <v>30</v>
      </c>
      <c r="C91" s="3" t="s">
        <v>96</v>
      </c>
      <c r="D91" s="3" t="s">
        <v>116</v>
      </c>
      <c r="E91" s="3" t="s">
        <v>110</v>
      </c>
      <c r="F91">
        <f t="shared" si="7"/>
        <v>10</v>
      </c>
      <c r="G91" s="3" t="s">
        <v>108</v>
      </c>
      <c r="H91">
        <f t="shared" si="8"/>
        <v>1</v>
      </c>
      <c r="I91" s="3" t="s">
        <v>108</v>
      </c>
      <c r="J91">
        <f t="shared" si="9"/>
        <v>1</v>
      </c>
      <c r="K91" s="3" t="s">
        <v>108</v>
      </c>
      <c r="L91">
        <f t="shared" si="10"/>
        <v>1</v>
      </c>
      <c r="M91" s="3" t="s">
        <v>112</v>
      </c>
      <c r="N91">
        <f t="shared" si="11"/>
        <v>100</v>
      </c>
      <c r="O91">
        <f t="shared" si="12"/>
        <v>113</v>
      </c>
      <c r="P91" t="str">
        <f t="shared" si="13"/>
        <v>vermelho</v>
      </c>
    </row>
    <row r="92" spans="1:16" x14ac:dyDescent="0.25">
      <c r="A92" s="25">
        <v>43558</v>
      </c>
      <c r="B92" s="3" t="s">
        <v>180</v>
      </c>
      <c r="C92" s="3" t="s">
        <v>96</v>
      </c>
      <c r="D92" s="3" t="s">
        <v>116</v>
      </c>
      <c r="E92" s="3" t="s">
        <v>108</v>
      </c>
      <c r="F92">
        <f t="shared" si="7"/>
        <v>1</v>
      </c>
      <c r="G92" s="3" t="s">
        <v>108</v>
      </c>
      <c r="H92">
        <f t="shared" si="8"/>
        <v>1</v>
      </c>
      <c r="I92" s="3" t="s">
        <v>108</v>
      </c>
      <c r="J92">
        <f t="shared" si="9"/>
        <v>1</v>
      </c>
      <c r="K92" s="3" t="s">
        <v>108</v>
      </c>
      <c r="L92">
        <f t="shared" si="10"/>
        <v>1</v>
      </c>
      <c r="M92" s="3" t="s">
        <v>108</v>
      </c>
      <c r="N92">
        <f t="shared" si="11"/>
        <v>1</v>
      </c>
      <c r="O92">
        <f t="shared" si="12"/>
        <v>5</v>
      </c>
      <c r="P92" t="str">
        <f t="shared" si="13"/>
        <v>verde</v>
      </c>
    </row>
    <row r="93" spans="1:16" x14ac:dyDescent="0.25">
      <c r="A93" s="25">
        <v>43558</v>
      </c>
      <c r="B93" s="3" t="s">
        <v>217</v>
      </c>
      <c r="C93" s="3" t="s">
        <v>96</v>
      </c>
      <c r="D93" s="3" t="s">
        <v>116</v>
      </c>
      <c r="E93" s="3" t="s">
        <v>108</v>
      </c>
      <c r="F93">
        <f t="shared" si="7"/>
        <v>1</v>
      </c>
      <c r="G93" s="3" t="s">
        <v>108</v>
      </c>
      <c r="H93">
        <f t="shared" si="8"/>
        <v>1</v>
      </c>
      <c r="I93" s="3" t="s">
        <v>108</v>
      </c>
      <c r="J93">
        <f t="shared" si="9"/>
        <v>1</v>
      </c>
      <c r="K93" s="3" t="s">
        <v>110</v>
      </c>
      <c r="L93">
        <f t="shared" si="10"/>
        <v>10</v>
      </c>
      <c r="M93" s="3" t="s">
        <v>108</v>
      </c>
      <c r="N93">
        <f t="shared" si="11"/>
        <v>1</v>
      </c>
      <c r="O93">
        <f t="shared" si="12"/>
        <v>14</v>
      </c>
      <c r="P93" t="str">
        <f t="shared" si="13"/>
        <v>amarelo</v>
      </c>
    </row>
    <row r="94" spans="1:16" x14ac:dyDescent="0.25">
      <c r="A94" s="25">
        <v>43558</v>
      </c>
      <c r="B94" s="3" t="s">
        <v>240</v>
      </c>
      <c r="C94" s="3" t="s">
        <v>96</v>
      </c>
      <c r="D94" s="3" t="s">
        <v>116</v>
      </c>
      <c r="E94" s="3" t="s">
        <v>108</v>
      </c>
      <c r="F94">
        <f t="shared" si="7"/>
        <v>1</v>
      </c>
      <c r="G94" s="3" t="s">
        <v>108</v>
      </c>
      <c r="H94">
        <f t="shared" si="8"/>
        <v>1</v>
      </c>
      <c r="I94" s="3" t="s">
        <v>108</v>
      </c>
      <c r="J94">
        <f t="shared" si="9"/>
        <v>1</v>
      </c>
      <c r="K94" s="3" t="s">
        <v>108</v>
      </c>
      <c r="L94">
        <f t="shared" si="10"/>
        <v>1</v>
      </c>
      <c r="M94" s="3" t="s">
        <v>108</v>
      </c>
      <c r="N94">
        <f t="shared" si="11"/>
        <v>1</v>
      </c>
      <c r="O94">
        <f t="shared" si="12"/>
        <v>5</v>
      </c>
      <c r="P94" t="str">
        <f t="shared" si="13"/>
        <v>verde</v>
      </c>
    </row>
    <row r="95" spans="1:16" x14ac:dyDescent="0.25">
      <c r="A95" s="25">
        <v>43558</v>
      </c>
      <c r="B95" s="3" t="s">
        <v>192</v>
      </c>
      <c r="C95" s="3" t="s">
        <v>96</v>
      </c>
      <c r="D95" s="3" t="s">
        <v>117</v>
      </c>
      <c r="E95" s="3" t="s">
        <v>108</v>
      </c>
      <c r="F95">
        <f t="shared" si="7"/>
        <v>1</v>
      </c>
      <c r="G95" s="3" t="s">
        <v>108</v>
      </c>
      <c r="H95">
        <f t="shared" si="8"/>
        <v>1</v>
      </c>
      <c r="I95" s="3" t="s">
        <v>108</v>
      </c>
      <c r="J95">
        <f t="shared" si="9"/>
        <v>1</v>
      </c>
      <c r="K95" s="3" t="s">
        <v>108</v>
      </c>
      <c r="L95">
        <f t="shared" si="10"/>
        <v>1</v>
      </c>
      <c r="M95" s="3" t="s">
        <v>108</v>
      </c>
      <c r="N95">
        <f t="shared" si="11"/>
        <v>1</v>
      </c>
      <c r="O95">
        <f t="shared" si="12"/>
        <v>5</v>
      </c>
      <c r="P95" t="str">
        <f t="shared" si="13"/>
        <v>verde</v>
      </c>
    </row>
    <row r="96" spans="1:16" x14ac:dyDescent="0.25">
      <c r="A96" s="25">
        <v>43558</v>
      </c>
      <c r="B96" s="3" t="s">
        <v>251</v>
      </c>
      <c r="C96" s="3" t="s">
        <v>96</v>
      </c>
      <c r="D96" s="3" t="s">
        <v>117</v>
      </c>
      <c r="E96" s="3" t="s">
        <v>108</v>
      </c>
      <c r="F96">
        <f t="shared" si="7"/>
        <v>1</v>
      </c>
      <c r="G96" s="3" t="s">
        <v>108</v>
      </c>
      <c r="H96">
        <f t="shared" si="8"/>
        <v>1</v>
      </c>
      <c r="I96" s="3" t="s">
        <v>112</v>
      </c>
      <c r="J96">
        <f t="shared" si="9"/>
        <v>100</v>
      </c>
      <c r="K96" s="3" t="s">
        <v>114</v>
      </c>
      <c r="L96">
        <f t="shared" si="10"/>
        <v>1000</v>
      </c>
      <c r="M96" s="3" t="s">
        <v>112</v>
      </c>
      <c r="N96">
        <f t="shared" si="11"/>
        <v>100</v>
      </c>
      <c r="O96">
        <f t="shared" si="12"/>
        <v>1202</v>
      </c>
      <c r="P96" t="str">
        <f t="shared" si="13"/>
        <v>vermelho</v>
      </c>
    </row>
    <row r="97" spans="1:16" x14ac:dyDescent="0.25">
      <c r="A97" s="25">
        <v>43558</v>
      </c>
      <c r="B97" s="3" t="s">
        <v>87</v>
      </c>
      <c r="C97" s="3" t="s">
        <v>96</v>
      </c>
      <c r="D97" s="3" t="s">
        <v>117</v>
      </c>
      <c r="E97" s="3" t="s">
        <v>108</v>
      </c>
      <c r="F97">
        <f t="shared" si="7"/>
        <v>1</v>
      </c>
      <c r="G97" s="3" t="s">
        <v>108</v>
      </c>
      <c r="H97">
        <f t="shared" si="8"/>
        <v>1</v>
      </c>
      <c r="I97" s="3" t="s">
        <v>108</v>
      </c>
      <c r="J97">
        <f t="shared" si="9"/>
        <v>1</v>
      </c>
      <c r="K97" s="3" t="s">
        <v>108</v>
      </c>
      <c r="L97">
        <f t="shared" si="10"/>
        <v>1</v>
      </c>
      <c r="M97" s="3" t="s">
        <v>108</v>
      </c>
      <c r="N97">
        <f t="shared" si="11"/>
        <v>1</v>
      </c>
      <c r="O97">
        <f t="shared" si="12"/>
        <v>5</v>
      </c>
      <c r="P97" t="str">
        <f t="shared" si="13"/>
        <v>verde</v>
      </c>
    </row>
    <row r="98" spans="1:16" x14ac:dyDescent="0.25">
      <c r="A98" s="25">
        <v>43558</v>
      </c>
      <c r="B98" s="37" t="s">
        <v>239</v>
      </c>
      <c r="C98" s="3" t="s">
        <v>96</v>
      </c>
      <c r="D98" s="3" t="s">
        <v>117</v>
      </c>
      <c r="E98" s="3" t="s">
        <v>108</v>
      </c>
      <c r="F98">
        <f t="shared" si="7"/>
        <v>1</v>
      </c>
      <c r="G98" s="3" t="s">
        <v>108</v>
      </c>
      <c r="H98">
        <f t="shared" si="8"/>
        <v>1</v>
      </c>
      <c r="I98" s="3" t="s">
        <v>108</v>
      </c>
      <c r="J98">
        <f t="shared" si="9"/>
        <v>1</v>
      </c>
      <c r="K98" s="3" t="s">
        <v>110</v>
      </c>
      <c r="L98">
        <f t="shared" si="10"/>
        <v>10</v>
      </c>
      <c r="M98" s="3" t="s">
        <v>108</v>
      </c>
      <c r="N98">
        <f t="shared" si="11"/>
        <v>1</v>
      </c>
      <c r="O98">
        <f t="shared" si="12"/>
        <v>14</v>
      </c>
      <c r="P98" t="str">
        <f t="shared" si="13"/>
        <v>amarelo</v>
      </c>
    </row>
    <row r="99" spans="1:16" x14ac:dyDescent="0.25">
      <c r="A99" s="25">
        <v>43558</v>
      </c>
      <c r="B99" s="3" t="s">
        <v>283</v>
      </c>
      <c r="C99" s="3" t="s">
        <v>96</v>
      </c>
      <c r="D99" s="3" t="s">
        <v>117</v>
      </c>
      <c r="E99" s="3" t="s">
        <v>110</v>
      </c>
      <c r="F99">
        <f t="shared" si="7"/>
        <v>10</v>
      </c>
      <c r="G99" s="3" t="s">
        <v>108</v>
      </c>
      <c r="H99">
        <f t="shared" si="8"/>
        <v>1</v>
      </c>
      <c r="I99" s="3" t="s">
        <v>108</v>
      </c>
      <c r="J99">
        <f t="shared" si="9"/>
        <v>1</v>
      </c>
      <c r="K99" s="3" t="s">
        <v>108</v>
      </c>
      <c r="L99">
        <f t="shared" si="10"/>
        <v>1</v>
      </c>
      <c r="M99" s="3" t="s">
        <v>108</v>
      </c>
      <c r="N99">
        <f t="shared" si="11"/>
        <v>1</v>
      </c>
      <c r="O99">
        <f t="shared" si="12"/>
        <v>14</v>
      </c>
      <c r="P99" t="str">
        <f t="shared" si="13"/>
        <v>amarelo</v>
      </c>
    </row>
    <row r="100" spans="1:16" x14ac:dyDescent="0.25">
      <c r="A100" s="25">
        <v>43558</v>
      </c>
      <c r="B100" s="3" t="s">
        <v>176</v>
      </c>
      <c r="C100" s="3" t="s">
        <v>96</v>
      </c>
      <c r="D100" s="3" t="s">
        <v>119</v>
      </c>
      <c r="E100" s="3" t="s">
        <v>108</v>
      </c>
      <c r="F100">
        <f t="shared" si="7"/>
        <v>1</v>
      </c>
      <c r="G100" s="3" t="s">
        <v>108</v>
      </c>
      <c r="H100">
        <f t="shared" si="8"/>
        <v>1</v>
      </c>
      <c r="I100" s="3" t="s">
        <v>108</v>
      </c>
      <c r="J100">
        <f t="shared" si="9"/>
        <v>1</v>
      </c>
      <c r="K100" s="3" t="s">
        <v>108</v>
      </c>
      <c r="L100">
        <f t="shared" si="10"/>
        <v>1</v>
      </c>
      <c r="M100" s="3" t="s">
        <v>108</v>
      </c>
      <c r="N100">
        <f t="shared" si="11"/>
        <v>1</v>
      </c>
      <c r="O100">
        <f t="shared" si="12"/>
        <v>5</v>
      </c>
      <c r="P100" t="str">
        <f t="shared" si="13"/>
        <v>verde</v>
      </c>
    </row>
    <row r="101" spans="1:16" x14ac:dyDescent="0.25">
      <c r="A101" s="25">
        <v>43558</v>
      </c>
      <c r="B101" s="3" t="s">
        <v>38</v>
      </c>
      <c r="C101" s="3" t="s">
        <v>96</v>
      </c>
      <c r="D101" s="3" t="s">
        <v>119</v>
      </c>
      <c r="E101" s="3" t="s">
        <v>108</v>
      </c>
      <c r="F101">
        <f t="shared" si="7"/>
        <v>1</v>
      </c>
      <c r="G101" s="3" t="s">
        <v>108</v>
      </c>
      <c r="H101">
        <f t="shared" si="8"/>
        <v>1</v>
      </c>
      <c r="I101" s="3" t="s">
        <v>108</v>
      </c>
      <c r="J101">
        <f t="shared" si="9"/>
        <v>1</v>
      </c>
      <c r="K101" s="3" t="s">
        <v>108</v>
      </c>
      <c r="L101">
        <f t="shared" si="10"/>
        <v>1</v>
      </c>
      <c r="M101" s="3" t="s">
        <v>112</v>
      </c>
      <c r="N101">
        <f t="shared" si="11"/>
        <v>100</v>
      </c>
      <c r="O101">
        <f t="shared" si="12"/>
        <v>104</v>
      </c>
      <c r="P101" t="str">
        <f t="shared" si="13"/>
        <v>vermelho</v>
      </c>
    </row>
    <row r="102" spans="1:16" x14ac:dyDescent="0.25">
      <c r="A102" s="25">
        <v>43558</v>
      </c>
      <c r="B102" s="3" t="s">
        <v>75</v>
      </c>
      <c r="C102" s="3" t="s">
        <v>96</v>
      </c>
      <c r="D102" s="3" t="s">
        <v>119</v>
      </c>
      <c r="E102" s="3" t="s">
        <v>108</v>
      </c>
      <c r="F102">
        <f t="shared" si="7"/>
        <v>1</v>
      </c>
      <c r="G102" s="3" t="s">
        <v>108</v>
      </c>
      <c r="H102">
        <f t="shared" si="8"/>
        <v>1</v>
      </c>
      <c r="I102" s="3" t="s">
        <v>108</v>
      </c>
      <c r="J102">
        <f t="shared" si="9"/>
        <v>1</v>
      </c>
      <c r="K102" s="3" t="s">
        <v>108</v>
      </c>
      <c r="L102">
        <f t="shared" si="10"/>
        <v>1</v>
      </c>
      <c r="M102" s="3" t="s">
        <v>108</v>
      </c>
      <c r="N102">
        <f t="shared" si="11"/>
        <v>1</v>
      </c>
      <c r="O102">
        <f t="shared" si="12"/>
        <v>5</v>
      </c>
      <c r="P102" t="str">
        <f t="shared" si="13"/>
        <v>verde</v>
      </c>
    </row>
    <row r="103" spans="1:16" x14ac:dyDescent="0.25">
      <c r="A103" s="25">
        <v>43558</v>
      </c>
      <c r="B103" s="3" t="s">
        <v>266</v>
      </c>
      <c r="C103" s="3" t="s">
        <v>93</v>
      </c>
      <c r="D103" s="3" t="s">
        <v>119</v>
      </c>
      <c r="E103" s="3" t="s">
        <v>112</v>
      </c>
      <c r="F103">
        <f t="shared" si="7"/>
        <v>100</v>
      </c>
      <c r="G103" s="3" t="s">
        <v>112</v>
      </c>
      <c r="H103">
        <f t="shared" si="8"/>
        <v>100</v>
      </c>
      <c r="I103" s="3" t="s">
        <v>110</v>
      </c>
      <c r="J103">
        <f t="shared" si="9"/>
        <v>10</v>
      </c>
      <c r="K103" s="3" t="s">
        <v>108</v>
      </c>
      <c r="L103">
        <f t="shared" si="10"/>
        <v>1</v>
      </c>
      <c r="M103" s="3" t="s">
        <v>108</v>
      </c>
      <c r="N103">
        <f t="shared" si="11"/>
        <v>1</v>
      </c>
      <c r="O103">
        <f t="shared" si="12"/>
        <v>212</v>
      </c>
      <c r="P103" t="str">
        <f t="shared" si="13"/>
        <v>vermelho</v>
      </c>
    </row>
    <row r="104" spans="1:16" x14ac:dyDescent="0.25">
      <c r="A104" s="25">
        <v>43559</v>
      </c>
      <c r="B104" s="3" t="s">
        <v>26</v>
      </c>
      <c r="C104" s="3" t="s">
        <v>96</v>
      </c>
      <c r="D104" s="3" t="s">
        <v>104</v>
      </c>
      <c r="E104" s="3" t="s">
        <v>114</v>
      </c>
      <c r="F104">
        <f t="shared" si="7"/>
        <v>1000</v>
      </c>
      <c r="G104" s="3" t="s">
        <v>110</v>
      </c>
      <c r="H104">
        <f t="shared" si="8"/>
        <v>10</v>
      </c>
      <c r="I104" s="3" t="s">
        <v>110</v>
      </c>
      <c r="J104">
        <f t="shared" si="9"/>
        <v>10</v>
      </c>
      <c r="K104" s="3" t="s">
        <v>108</v>
      </c>
      <c r="L104">
        <f t="shared" si="10"/>
        <v>1</v>
      </c>
      <c r="M104" s="3" t="s">
        <v>108</v>
      </c>
      <c r="N104">
        <f t="shared" si="11"/>
        <v>1</v>
      </c>
      <c r="O104">
        <f t="shared" si="12"/>
        <v>1022</v>
      </c>
      <c r="P104" t="str">
        <f t="shared" si="13"/>
        <v>vermelho</v>
      </c>
    </row>
    <row r="105" spans="1:16" x14ac:dyDescent="0.25">
      <c r="A105" s="25">
        <v>43559</v>
      </c>
      <c r="B105" s="3" t="s">
        <v>167</v>
      </c>
      <c r="C105" s="3" t="s">
        <v>96</v>
      </c>
      <c r="D105" s="3" t="s">
        <v>104</v>
      </c>
      <c r="E105" s="3" t="s">
        <v>110</v>
      </c>
      <c r="F105">
        <f t="shared" si="7"/>
        <v>10</v>
      </c>
      <c r="G105" s="3" t="s">
        <v>108</v>
      </c>
      <c r="H105">
        <f t="shared" si="8"/>
        <v>1</v>
      </c>
      <c r="I105" s="3" t="s">
        <v>108</v>
      </c>
      <c r="J105">
        <f t="shared" si="9"/>
        <v>1</v>
      </c>
      <c r="K105" s="3" t="s">
        <v>108</v>
      </c>
      <c r="L105">
        <f t="shared" si="10"/>
        <v>1</v>
      </c>
      <c r="M105" s="3" t="s">
        <v>108</v>
      </c>
      <c r="N105">
        <f t="shared" si="11"/>
        <v>1</v>
      </c>
      <c r="O105">
        <f t="shared" si="12"/>
        <v>14</v>
      </c>
      <c r="P105" t="str">
        <f t="shared" si="13"/>
        <v>amarelo</v>
      </c>
    </row>
    <row r="106" spans="1:16" x14ac:dyDescent="0.25">
      <c r="A106" s="25">
        <v>43559</v>
      </c>
      <c r="B106" s="3" t="s">
        <v>54</v>
      </c>
      <c r="C106" s="3" t="s">
        <v>96</v>
      </c>
      <c r="D106" s="3" t="s">
        <v>104</v>
      </c>
      <c r="E106" s="3" t="s">
        <v>110</v>
      </c>
      <c r="F106">
        <f t="shared" si="7"/>
        <v>10</v>
      </c>
      <c r="G106" s="3" t="s">
        <v>108</v>
      </c>
      <c r="H106">
        <f t="shared" si="8"/>
        <v>1</v>
      </c>
      <c r="I106" s="3" t="s">
        <v>108</v>
      </c>
      <c r="J106">
        <f t="shared" si="9"/>
        <v>1</v>
      </c>
      <c r="K106" s="3" t="s">
        <v>110</v>
      </c>
      <c r="L106">
        <f t="shared" si="10"/>
        <v>10</v>
      </c>
      <c r="M106" s="3" t="s">
        <v>108</v>
      </c>
      <c r="N106">
        <f t="shared" si="11"/>
        <v>1</v>
      </c>
      <c r="O106">
        <f t="shared" si="12"/>
        <v>23</v>
      </c>
      <c r="P106" t="str">
        <f t="shared" si="13"/>
        <v>amarelo</v>
      </c>
    </row>
    <row r="107" spans="1:16" x14ac:dyDescent="0.25">
      <c r="A107" s="25">
        <v>43559</v>
      </c>
      <c r="B107" s="3" t="s">
        <v>213</v>
      </c>
      <c r="C107" s="3" t="s">
        <v>96</v>
      </c>
      <c r="D107" s="3" t="s">
        <v>104</v>
      </c>
      <c r="E107" s="3" t="s">
        <v>108</v>
      </c>
      <c r="F107">
        <f t="shared" si="7"/>
        <v>1</v>
      </c>
      <c r="G107" s="3" t="s">
        <v>108</v>
      </c>
      <c r="H107">
        <f t="shared" si="8"/>
        <v>1</v>
      </c>
      <c r="I107" s="3" t="s">
        <v>108</v>
      </c>
      <c r="J107">
        <f t="shared" si="9"/>
        <v>1</v>
      </c>
      <c r="K107" s="3" t="s">
        <v>108</v>
      </c>
      <c r="L107">
        <f t="shared" si="10"/>
        <v>1</v>
      </c>
      <c r="M107" s="3" t="s">
        <v>108</v>
      </c>
      <c r="N107">
        <f t="shared" si="11"/>
        <v>1</v>
      </c>
      <c r="O107">
        <f t="shared" si="12"/>
        <v>5</v>
      </c>
      <c r="P107" t="str">
        <f t="shared" si="13"/>
        <v>verde</v>
      </c>
    </row>
    <row r="108" spans="1:16" x14ac:dyDescent="0.25">
      <c r="A108" s="25">
        <v>43559</v>
      </c>
      <c r="B108" s="37" t="s">
        <v>234</v>
      </c>
      <c r="C108" s="3" t="s">
        <v>96</v>
      </c>
      <c r="D108" s="3" t="s">
        <v>104</v>
      </c>
      <c r="E108" s="3" t="s">
        <v>114</v>
      </c>
      <c r="F108">
        <f t="shared" si="7"/>
        <v>1000</v>
      </c>
      <c r="G108" s="3" t="s">
        <v>108</v>
      </c>
      <c r="H108">
        <f t="shared" si="8"/>
        <v>1</v>
      </c>
      <c r="I108" s="3" t="s">
        <v>108</v>
      </c>
      <c r="J108">
        <f t="shared" si="9"/>
        <v>1</v>
      </c>
      <c r="K108" s="3" t="s">
        <v>110</v>
      </c>
      <c r="L108">
        <f t="shared" si="10"/>
        <v>10</v>
      </c>
      <c r="M108" s="3" t="s">
        <v>108</v>
      </c>
      <c r="N108">
        <f t="shared" si="11"/>
        <v>1</v>
      </c>
      <c r="O108">
        <f t="shared" si="12"/>
        <v>1013</v>
      </c>
      <c r="P108" t="str">
        <f t="shared" si="13"/>
        <v>vermelho</v>
      </c>
    </row>
    <row r="109" spans="1:16" x14ac:dyDescent="0.25">
      <c r="A109" s="25">
        <v>43559</v>
      </c>
      <c r="B109" s="3" t="s">
        <v>177</v>
      </c>
      <c r="C109" s="3" t="s">
        <v>93</v>
      </c>
      <c r="D109" s="3" t="s">
        <v>106</v>
      </c>
      <c r="E109" s="3" t="s">
        <v>110</v>
      </c>
      <c r="F109">
        <f t="shared" si="7"/>
        <v>10</v>
      </c>
      <c r="G109" s="3" t="s">
        <v>108</v>
      </c>
      <c r="H109">
        <f t="shared" si="8"/>
        <v>1</v>
      </c>
      <c r="I109" s="3" t="s">
        <v>108</v>
      </c>
      <c r="J109">
        <f t="shared" si="9"/>
        <v>1</v>
      </c>
      <c r="K109" s="3" t="s">
        <v>108</v>
      </c>
      <c r="L109">
        <f t="shared" si="10"/>
        <v>1</v>
      </c>
      <c r="M109" s="3" t="s">
        <v>108</v>
      </c>
      <c r="N109">
        <f t="shared" si="11"/>
        <v>1</v>
      </c>
      <c r="O109">
        <f t="shared" si="12"/>
        <v>14</v>
      </c>
      <c r="P109" t="str">
        <f t="shared" si="13"/>
        <v>amarelo</v>
      </c>
    </row>
    <row r="110" spans="1:16" x14ac:dyDescent="0.25">
      <c r="A110" s="25">
        <v>43559</v>
      </c>
      <c r="B110" s="3" t="s">
        <v>49</v>
      </c>
      <c r="C110" s="3" t="s">
        <v>93</v>
      </c>
      <c r="D110" s="3" t="s">
        <v>106</v>
      </c>
      <c r="E110" s="3" t="s">
        <v>110</v>
      </c>
      <c r="F110">
        <f t="shared" si="7"/>
        <v>10</v>
      </c>
      <c r="G110" s="3" t="s">
        <v>114</v>
      </c>
      <c r="H110">
        <f t="shared" si="8"/>
        <v>1000</v>
      </c>
      <c r="I110" s="3" t="s">
        <v>110</v>
      </c>
      <c r="J110">
        <f t="shared" si="9"/>
        <v>10</v>
      </c>
      <c r="K110" s="3" t="s">
        <v>108</v>
      </c>
      <c r="L110">
        <f t="shared" si="10"/>
        <v>1</v>
      </c>
      <c r="M110" s="3" t="s">
        <v>108</v>
      </c>
      <c r="N110">
        <f t="shared" si="11"/>
        <v>1</v>
      </c>
      <c r="O110">
        <f t="shared" si="12"/>
        <v>1022</v>
      </c>
      <c r="P110" t="str">
        <f t="shared" si="13"/>
        <v>vermelho</v>
      </c>
    </row>
    <row r="111" spans="1:16" x14ac:dyDescent="0.25">
      <c r="A111" s="25">
        <v>43559</v>
      </c>
      <c r="B111" s="3" t="s">
        <v>262</v>
      </c>
      <c r="C111" s="3" t="s">
        <v>93</v>
      </c>
      <c r="D111" s="3" t="s">
        <v>106</v>
      </c>
      <c r="E111" s="3" t="s">
        <v>110</v>
      </c>
      <c r="F111">
        <f t="shared" si="7"/>
        <v>10</v>
      </c>
      <c r="G111" s="3" t="s">
        <v>108</v>
      </c>
      <c r="H111">
        <f t="shared" si="8"/>
        <v>1</v>
      </c>
      <c r="I111" s="3" t="s">
        <v>108</v>
      </c>
      <c r="J111">
        <f t="shared" si="9"/>
        <v>1</v>
      </c>
      <c r="K111" s="3" t="s">
        <v>108</v>
      </c>
      <c r="L111">
        <f t="shared" si="10"/>
        <v>1</v>
      </c>
      <c r="M111" s="3" t="s">
        <v>108</v>
      </c>
      <c r="N111">
        <f t="shared" si="11"/>
        <v>1</v>
      </c>
      <c r="O111">
        <f t="shared" si="12"/>
        <v>14</v>
      </c>
      <c r="P111" t="str">
        <f t="shared" si="13"/>
        <v>amarelo</v>
      </c>
    </row>
    <row r="112" spans="1:16" x14ac:dyDescent="0.25">
      <c r="A112" s="25">
        <v>43559</v>
      </c>
      <c r="B112" s="3" t="s">
        <v>79</v>
      </c>
      <c r="C112" s="3" t="s">
        <v>93</v>
      </c>
      <c r="D112" s="3" t="s">
        <v>106</v>
      </c>
      <c r="E112" s="3" t="s">
        <v>108</v>
      </c>
      <c r="F112">
        <f t="shared" si="7"/>
        <v>1</v>
      </c>
      <c r="G112" s="3" t="s">
        <v>108</v>
      </c>
      <c r="H112">
        <f t="shared" si="8"/>
        <v>1</v>
      </c>
      <c r="I112" s="3" t="s">
        <v>110</v>
      </c>
      <c r="J112">
        <f t="shared" si="9"/>
        <v>10</v>
      </c>
      <c r="K112" s="3" t="s">
        <v>108</v>
      </c>
      <c r="L112">
        <f t="shared" si="10"/>
        <v>1</v>
      </c>
      <c r="M112" s="3" t="s">
        <v>108</v>
      </c>
      <c r="N112">
        <f t="shared" si="11"/>
        <v>1</v>
      </c>
      <c r="O112">
        <f t="shared" si="12"/>
        <v>14</v>
      </c>
      <c r="P112" t="str">
        <f t="shared" si="13"/>
        <v>amarelo</v>
      </c>
    </row>
    <row r="113" spans="1:16" x14ac:dyDescent="0.25">
      <c r="A113" s="25">
        <v>43559</v>
      </c>
      <c r="B113" s="3" t="s">
        <v>184</v>
      </c>
      <c r="C113" s="3" t="s">
        <v>96</v>
      </c>
      <c r="D113" s="3" t="s">
        <v>109</v>
      </c>
      <c r="E113" s="3" t="s">
        <v>108</v>
      </c>
      <c r="F113">
        <f t="shared" si="7"/>
        <v>1</v>
      </c>
      <c r="G113" s="3" t="s">
        <v>108</v>
      </c>
      <c r="H113">
        <f t="shared" si="8"/>
        <v>1</v>
      </c>
      <c r="I113" s="3" t="s">
        <v>108</v>
      </c>
      <c r="J113">
        <f t="shared" si="9"/>
        <v>1</v>
      </c>
      <c r="K113" s="3" t="s">
        <v>108</v>
      </c>
      <c r="L113">
        <f t="shared" si="10"/>
        <v>1</v>
      </c>
      <c r="M113" s="3" t="s">
        <v>108</v>
      </c>
      <c r="N113">
        <f t="shared" si="11"/>
        <v>1</v>
      </c>
      <c r="O113">
        <f t="shared" si="12"/>
        <v>5</v>
      </c>
      <c r="P113" t="str">
        <f t="shared" si="13"/>
        <v>verde</v>
      </c>
    </row>
    <row r="114" spans="1:16" x14ac:dyDescent="0.25">
      <c r="A114" s="25">
        <v>43559</v>
      </c>
      <c r="B114" s="3" t="s">
        <v>192</v>
      </c>
      <c r="C114" s="3" t="s">
        <v>96</v>
      </c>
      <c r="D114" s="3" t="s">
        <v>109</v>
      </c>
      <c r="E114" s="3" t="s">
        <v>110</v>
      </c>
      <c r="F114">
        <f t="shared" si="7"/>
        <v>10</v>
      </c>
      <c r="G114" s="3" t="s">
        <v>108</v>
      </c>
      <c r="H114">
        <f t="shared" si="8"/>
        <v>1</v>
      </c>
      <c r="I114" s="3" t="s">
        <v>108</v>
      </c>
      <c r="J114">
        <f t="shared" si="9"/>
        <v>1</v>
      </c>
      <c r="K114" s="3" t="s">
        <v>108</v>
      </c>
      <c r="L114">
        <f t="shared" si="10"/>
        <v>1</v>
      </c>
      <c r="M114" s="3" t="s">
        <v>108</v>
      </c>
      <c r="N114">
        <f t="shared" si="11"/>
        <v>1</v>
      </c>
      <c r="O114">
        <f t="shared" si="12"/>
        <v>14</v>
      </c>
      <c r="P114" t="str">
        <f t="shared" si="13"/>
        <v>amarelo</v>
      </c>
    </row>
    <row r="115" spans="1:16" x14ac:dyDescent="0.25">
      <c r="A115" s="25">
        <v>43559</v>
      </c>
      <c r="B115" s="3" t="s">
        <v>195</v>
      </c>
      <c r="C115" s="3" t="s">
        <v>96</v>
      </c>
      <c r="D115" s="3" t="s">
        <v>109</v>
      </c>
      <c r="E115" s="3" t="s">
        <v>108</v>
      </c>
      <c r="F115">
        <f t="shared" si="7"/>
        <v>1</v>
      </c>
      <c r="G115" s="3" t="s">
        <v>108</v>
      </c>
      <c r="H115">
        <f t="shared" si="8"/>
        <v>1</v>
      </c>
      <c r="I115" s="3" t="s">
        <v>108</v>
      </c>
      <c r="J115">
        <f t="shared" si="9"/>
        <v>1</v>
      </c>
      <c r="K115" s="3" t="s">
        <v>108</v>
      </c>
      <c r="L115">
        <f t="shared" si="10"/>
        <v>1</v>
      </c>
      <c r="M115" s="3" t="s">
        <v>108</v>
      </c>
      <c r="N115">
        <f t="shared" si="11"/>
        <v>1</v>
      </c>
      <c r="O115">
        <f t="shared" si="12"/>
        <v>5</v>
      </c>
      <c r="P115" t="str">
        <f t="shared" si="13"/>
        <v>verde</v>
      </c>
    </row>
    <row r="116" spans="1:16" x14ac:dyDescent="0.25">
      <c r="A116" s="25">
        <v>43559</v>
      </c>
      <c r="B116" s="3" t="s">
        <v>251</v>
      </c>
      <c r="C116" s="3" t="s">
        <v>96</v>
      </c>
      <c r="D116" s="3" t="s">
        <v>109</v>
      </c>
      <c r="E116" s="3" t="s">
        <v>108</v>
      </c>
      <c r="F116">
        <f t="shared" si="7"/>
        <v>1</v>
      </c>
      <c r="G116" s="3" t="s">
        <v>108</v>
      </c>
      <c r="H116">
        <f t="shared" si="8"/>
        <v>1</v>
      </c>
      <c r="I116" s="3" t="s">
        <v>110</v>
      </c>
      <c r="J116">
        <f t="shared" si="9"/>
        <v>10</v>
      </c>
      <c r="K116" s="3" t="s">
        <v>108</v>
      </c>
      <c r="L116">
        <f t="shared" si="10"/>
        <v>1</v>
      </c>
      <c r="M116" s="3" t="s">
        <v>110</v>
      </c>
      <c r="N116">
        <f t="shared" si="11"/>
        <v>10</v>
      </c>
      <c r="O116">
        <f t="shared" si="12"/>
        <v>23</v>
      </c>
      <c r="P116" t="str">
        <f t="shared" si="13"/>
        <v>amarelo</v>
      </c>
    </row>
    <row r="117" spans="1:16" x14ac:dyDescent="0.25">
      <c r="A117" s="25">
        <v>43559</v>
      </c>
      <c r="B117" s="37" t="s">
        <v>284</v>
      </c>
      <c r="C117" s="3" t="s">
        <v>96</v>
      </c>
      <c r="D117" s="3" t="s">
        <v>109</v>
      </c>
      <c r="E117" s="3" t="s">
        <v>110</v>
      </c>
      <c r="F117">
        <f t="shared" si="7"/>
        <v>10</v>
      </c>
      <c r="G117" s="3" t="s">
        <v>108</v>
      </c>
      <c r="H117">
        <f t="shared" si="8"/>
        <v>1</v>
      </c>
      <c r="I117" s="3" t="s">
        <v>108</v>
      </c>
      <c r="J117">
        <f t="shared" si="9"/>
        <v>1</v>
      </c>
      <c r="K117" s="3" t="s">
        <v>108</v>
      </c>
      <c r="L117">
        <f t="shared" si="10"/>
        <v>1</v>
      </c>
      <c r="M117" s="3" t="s">
        <v>110</v>
      </c>
      <c r="N117">
        <f t="shared" si="11"/>
        <v>10</v>
      </c>
      <c r="O117">
        <f t="shared" si="12"/>
        <v>23</v>
      </c>
      <c r="P117" t="str">
        <f t="shared" si="13"/>
        <v>amarelo</v>
      </c>
    </row>
    <row r="118" spans="1:16" x14ac:dyDescent="0.25">
      <c r="A118" s="25">
        <v>43559</v>
      </c>
      <c r="B118" s="3" t="s">
        <v>80</v>
      </c>
      <c r="C118" s="3" t="s">
        <v>96</v>
      </c>
      <c r="D118" s="3" t="s">
        <v>109</v>
      </c>
      <c r="E118" s="3" t="s">
        <v>110</v>
      </c>
      <c r="F118">
        <f t="shared" si="7"/>
        <v>10</v>
      </c>
      <c r="G118" s="3" t="s">
        <v>108</v>
      </c>
      <c r="H118">
        <f t="shared" si="8"/>
        <v>1</v>
      </c>
      <c r="I118" s="3" t="s">
        <v>108</v>
      </c>
      <c r="J118">
        <f t="shared" si="9"/>
        <v>1</v>
      </c>
      <c r="K118" s="3" t="s">
        <v>108</v>
      </c>
      <c r="L118">
        <f t="shared" si="10"/>
        <v>1</v>
      </c>
      <c r="M118" s="3" t="s">
        <v>108</v>
      </c>
      <c r="N118">
        <f t="shared" si="11"/>
        <v>1</v>
      </c>
      <c r="O118">
        <f t="shared" si="12"/>
        <v>14</v>
      </c>
      <c r="P118" t="str">
        <f t="shared" si="13"/>
        <v>amarelo</v>
      </c>
    </row>
    <row r="119" spans="1:16" x14ac:dyDescent="0.25">
      <c r="A119" s="25">
        <v>43559</v>
      </c>
      <c r="B119" s="3" t="s">
        <v>81</v>
      </c>
      <c r="C119" s="3" t="s">
        <v>96</v>
      </c>
      <c r="D119" s="3" t="s">
        <v>109</v>
      </c>
      <c r="E119" s="3" t="s">
        <v>110</v>
      </c>
      <c r="F119">
        <f t="shared" si="7"/>
        <v>10</v>
      </c>
      <c r="G119" s="3" t="s">
        <v>108</v>
      </c>
      <c r="H119">
        <f t="shared" si="8"/>
        <v>1</v>
      </c>
      <c r="I119" s="3" t="s">
        <v>108</v>
      </c>
      <c r="J119">
        <f t="shared" si="9"/>
        <v>1</v>
      </c>
      <c r="K119" s="3" t="s">
        <v>108</v>
      </c>
      <c r="L119">
        <f t="shared" si="10"/>
        <v>1</v>
      </c>
      <c r="M119" s="3" t="s">
        <v>108</v>
      </c>
      <c r="N119">
        <f t="shared" si="11"/>
        <v>1</v>
      </c>
      <c r="O119">
        <f t="shared" si="12"/>
        <v>14</v>
      </c>
      <c r="P119" t="str">
        <f t="shared" si="13"/>
        <v>amarelo</v>
      </c>
    </row>
    <row r="120" spans="1:16" x14ac:dyDescent="0.25">
      <c r="A120" s="25">
        <v>43559</v>
      </c>
      <c r="B120" s="3" t="s">
        <v>222</v>
      </c>
      <c r="C120" s="3" t="s">
        <v>96</v>
      </c>
      <c r="D120" s="3" t="s">
        <v>109</v>
      </c>
      <c r="E120" s="3" t="s">
        <v>110</v>
      </c>
      <c r="F120">
        <f t="shared" si="7"/>
        <v>10</v>
      </c>
      <c r="G120" s="3" t="s">
        <v>108</v>
      </c>
      <c r="H120">
        <f t="shared" si="8"/>
        <v>1</v>
      </c>
      <c r="I120" s="3" t="s">
        <v>108</v>
      </c>
      <c r="J120">
        <f t="shared" si="9"/>
        <v>1</v>
      </c>
      <c r="K120" s="3" t="s">
        <v>108</v>
      </c>
      <c r="L120">
        <f t="shared" si="10"/>
        <v>1</v>
      </c>
      <c r="M120" s="3" t="s">
        <v>108</v>
      </c>
      <c r="N120">
        <f t="shared" si="11"/>
        <v>1</v>
      </c>
      <c r="O120">
        <f t="shared" si="12"/>
        <v>14</v>
      </c>
      <c r="P120" t="str">
        <f t="shared" si="13"/>
        <v>amarelo</v>
      </c>
    </row>
    <row r="121" spans="1:16" x14ac:dyDescent="0.25">
      <c r="A121" s="25">
        <v>43559</v>
      </c>
      <c r="B121" s="3" t="s">
        <v>235</v>
      </c>
      <c r="C121" s="3" t="s">
        <v>96</v>
      </c>
      <c r="D121" s="3" t="s">
        <v>109</v>
      </c>
      <c r="E121" s="3" t="s">
        <v>108</v>
      </c>
      <c r="F121">
        <f t="shared" si="7"/>
        <v>1</v>
      </c>
      <c r="G121" s="3" t="s">
        <v>108</v>
      </c>
      <c r="H121">
        <f t="shared" si="8"/>
        <v>1</v>
      </c>
      <c r="I121" s="3" t="s">
        <v>108</v>
      </c>
      <c r="J121">
        <f t="shared" si="9"/>
        <v>1</v>
      </c>
      <c r="K121" s="3" t="s">
        <v>108</v>
      </c>
      <c r="L121">
        <f t="shared" si="10"/>
        <v>1</v>
      </c>
      <c r="M121" s="3" t="s">
        <v>108</v>
      </c>
      <c r="N121">
        <f t="shared" si="11"/>
        <v>1</v>
      </c>
      <c r="O121">
        <f t="shared" si="12"/>
        <v>5</v>
      </c>
      <c r="P121" t="str">
        <f t="shared" si="13"/>
        <v>verde</v>
      </c>
    </row>
    <row r="122" spans="1:16" x14ac:dyDescent="0.25">
      <c r="A122" s="25">
        <v>43559</v>
      </c>
      <c r="B122" s="37" t="s">
        <v>242</v>
      </c>
      <c r="C122" s="3" t="s">
        <v>96</v>
      </c>
      <c r="D122" s="3" t="s">
        <v>109</v>
      </c>
      <c r="E122" s="3" t="s">
        <v>110</v>
      </c>
      <c r="F122">
        <f t="shared" si="7"/>
        <v>10</v>
      </c>
      <c r="G122" s="3" t="s">
        <v>108</v>
      </c>
      <c r="H122">
        <f t="shared" si="8"/>
        <v>1</v>
      </c>
      <c r="I122" s="3" t="s">
        <v>108</v>
      </c>
      <c r="J122">
        <f t="shared" si="9"/>
        <v>1</v>
      </c>
      <c r="K122" s="3" t="s">
        <v>108</v>
      </c>
      <c r="L122">
        <f t="shared" si="10"/>
        <v>1</v>
      </c>
      <c r="M122" s="3" t="s">
        <v>108</v>
      </c>
      <c r="N122">
        <f t="shared" si="11"/>
        <v>1</v>
      </c>
      <c r="O122">
        <f t="shared" si="12"/>
        <v>14</v>
      </c>
      <c r="P122" t="str">
        <f t="shared" si="13"/>
        <v>amarelo</v>
      </c>
    </row>
    <row r="123" spans="1:16" x14ac:dyDescent="0.25">
      <c r="A123" s="25">
        <v>43559</v>
      </c>
      <c r="B123" s="3" t="s">
        <v>157</v>
      </c>
      <c r="C123" s="3" t="s">
        <v>93</v>
      </c>
      <c r="D123" s="3" t="s">
        <v>111</v>
      </c>
      <c r="E123" s="3" t="s">
        <v>112</v>
      </c>
      <c r="F123">
        <f t="shared" si="7"/>
        <v>100</v>
      </c>
      <c r="G123" s="3" t="s">
        <v>112</v>
      </c>
      <c r="H123">
        <f t="shared" si="8"/>
        <v>100</v>
      </c>
      <c r="I123" s="3" t="s">
        <v>108</v>
      </c>
      <c r="J123">
        <f t="shared" si="9"/>
        <v>1</v>
      </c>
      <c r="K123" s="3" t="s">
        <v>108</v>
      </c>
      <c r="L123">
        <f t="shared" si="10"/>
        <v>1</v>
      </c>
      <c r="M123" s="3" t="s">
        <v>108</v>
      </c>
      <c r="N123">
        <f t="shared" si="11"/>
        <v>1</v>
      </c>
      <c r="O123">
        <f t="shared" si="12"/>
        <v>203</v>
      </c>
      <c r="P123" t="str">
        <f t="shared" si="13"/>
        <v>vermelho</v>
      </c>
    </row>
    <row r="124" spans="1:16" x14ac:dyDescent="0.25">
      <c r="A124" s="25">
        <v>43559</v>
      </c>
      <c r="B124" s="3" t="s">
        <v>29</v>
      </c>
      <c r="C124" s="3" t="s">
        <v>93</v>
      </c>
      <c r="D124" s="3" t="s">
        <v>111</v>
      </c>
      <c r="E124" s="3" t="s">
        <v>108</v>
      </c>
      <c r="F124">
        <f t="shared" si="7"/>
        <v>1</v>
      </c>
      <c r="G124" s="3" t="s">
        <v>108</v>
      </c>
      <c r="H124">
        <f t="shared" si="8"/>
        <v>1</v>
      </c>
      <c r="I124" s="3" t="s">
        <v>108</v>
      </c>
      <c r="J124">
        <f t="shared" si="9"/>
        <v>1</v>
      </c>
      <c r="K124" s="3" t="s">
        <v>108</v>
      </c>
      <c r="L124">
        <f t="shared" si="10"/>
        <v>1</v>
      </c>
      <c r="M124" s="3" t="s">
        <v>108</v>
      </c>
      <c r="N124">
        <f t="shared" si="11"/>
        <v>1</v>
      </c>
      <c r="O124">
        <f t="shared" si="12"/>
        <v>5</v>
      </c>
      <c r="P124" t="str">
        <f t="shared" si="13"/>
        <v>verde</v>
      </c>
    </row>
    <row r="125" spans="1:16" x14ac:dyDescent="0.25">
      <c r="A125" s="25">
        <v>43559</v>
      </c>
      <c r="B125" s="3" t="s">
        <v>37</v>
      </c>
      <c r="C125" s="3" t="s">
        <v>93</v>
      </c>
      <c r="D125" s="3" t="s">
        <v>111</v>
      </c>
      <c r="E125" s="3" t="s">
        <v>110</v>
      </c>
      <c r="F125">
        <f t="shared" si="7"/>
        <v>10</v>
      </c>
      <c r="G125" s="3" t="s">
        <v>110</v>
      </c>
      <c r="H125">
        <f t="shared" si="8"/>
        <v>10</v>
      </c>
      <c r="I125" s="3" t="s">
        <v>110</v>
      </c>
      <c r="J125">
        <f t="shared" si="9"/>
        <v>10</v>
      </c>
      <c r="K125" s="3" t="s">
        <v>108</v>
      </c>
      <c r="L125">
        <f t="shared" si="10"/>
        <v>1</v>
      </c>
      <c r="M125" s="3" t="s">
        <v>108</v>
      </c>
      <c r="N125">
        <f t="shared" si="11"/>
        <v>1</v>
      </c>
      <c r="O125">
        <f t="shared" si="12"/>
        <v>32</v>
      </c>
      <c r="P125" t="str">
        <f t="shared" si="13"/>
        <v>amarelo</v>
      </c>
    </row>
    <row r="126" spans="1:16" x14ac:dyDescent="0.25">
      <c r="A126" s="25">
        <v>43559</v>
      </c>
      <c r="B126" s="3" t="s">
        <v>56</v>
      </c>
      <c r="C126" s="3" t="s">
        <v>93</v>
      </c>
      <c r="D126" s="3" t="s">
        <v>111</v>
      </c>
      <c r="E126" s="3" t="s">
        <v>110</v>
      </c>
      <c r="F126">
        <f t="shared" si="7"/>
        <v>10</v>
      </c>
      <c r="G126" s="3" t="s">
        <v>108</v>
      </c>
      <c r="H126">
        <f t="shared" si="8"/>
        <v>1</v>
      </c>
      <c r="I126" s="3" t="s">
        <v>108</v>
      </c>
      <c r="J126">
        <f t="shared" si="9"/>
        <v>1</v>
      </c>
      <c r="K126" s="3" t="s">
        <v>108</v>
      </c>
      <c r="L126">
        <f t="shared" si="10"/>
        <v>1</v>
      </c>
      <c r="M126" s="3" t="s">
        <v>108</v>
      </c>
      <c r="N126">
        <f t="shared" si="11"/>
        <v>1</v>
      </c>
      <c r="O126">
        <f t="shared" si="12"/>
        <v>14</v>
      </c>
      <c r="P126" t="str">
        <f t="shared" si="13"/>
        <v>amarelo</v>
      </c>
    </row>
    <row r="127" spans="1:16" x14ac:dyDescent="0.25">
      <c r="A127" s="25">
        <v>43559</v>
      </c>
      <c r="B127" s="3" t="s">
        <v>69</v>
      </c>
      <c r="C127" s="3" t="s">
        <v>93</v>
      </c>
      <c r="D127" s="3" t="s">
        <v>111</v>
      </c>
      <c r="E127" s="3" t="s">
        <v>110</v>
      </c>
      <c r="F127">
        <f t="shared" si="7"/>
        <v>10</v>
      </c>
      <c r="G127" s="3" t="s">
        <v>108</v>
      </c>
      <c r="H127">
        <f t="shared" si="8"/>
        <v>1</v>
      </c>
      <c r="I127" s="3" t="s">
        <v>108</v>
      </c>
      <c r="J127">
        <f t="shared" si="9"/>
        <v>1</v>
      </c>
      <c r="K127" s="3" t="s">
        <v>108</v>
      </c>
      <c r="L127">
        <f t="shared" si="10"/>
        <v>1</v>
      </c>
      <c r="M127" s="3" t="s">
        <v>110</v>
      </c>
      <c r="N127">
        <f t="shared" si="11"/>
        <v>10</v>
      </c>
      <c r="O127">
        <f t="shared" si="12"/>
        <v>23</v>
      </c>
      <c r="P127" t="str">
        <f t="shared" si="13"/>
        <v>amarelo</v>
      </c>
    </row>
    <row r="128" spans="1:16" x14ac:dyDescent="0.25">
      <c r="A128" s="25">
        <v>43559</v>
      </c>
      <c r="B128" s="3" t="s">
        <v>146</v>
      </c>
      <c r="C128" s="3" t="s">
        <v>96</v>
      </c>
      <c r="D128" s="3" t="s">
        <v>113</v>
      </c>
      <c r="E128" s="3" t="s">
        <v>108</v>
      </c>
      <c r="F128">
        <f t="shared" si="7"/>
        <v>1</v>
      </c>
      <c r="G128" s="3" t="s">
        <v>108</v>
      </c>
      <c r="H128">
        <f t="shared" si="8"/>
        <v>1</v>
      </c>
      <c r="I128" s="3" t="s">
        <v>108</v>
      </c>
      <c r="J128">
        <f t="shared" si="9"/>
        <v>1</v>
      </c>
      <c r="K128" s="3" t="s">
        <v>108</v>
      </c>
      <c r="L128">
        <f t="shared" si="10"/>
        <v>1</v>
      </c>
      <c r="M128" s="3" t="s">
        <v>108</v>
      </c>
      <c r="N128">
        <f t="shared" si="11"/>
        <v>1</v>
      </c>
      <c r="O128">
        <f t="shared" si="12"/>
        <v>5</v>
      </c>
      <c r="P128" t="str">
        <f t="shared" si="13"/>
        <v>verde</v>
      </c>
    </row>
    <row r="129" spans="1:16" x14ac:dyDescent="0.25">
      <c r="A129" s="25">
        <v>43559</v>
      </c>
      <c r="B129" s="3" t="s">
        <v>152</v>
      </c>
      <c r="C129" s="3" t="s">
        <v>96</v>
      </c>
      <c r="D129" s="3" t="s">
        <v>113</v>
      </c>
      <c r="E129" s="3" t="s">
        <v>108</v>
      </c>
      <c r="F129">
        <f t="shared" si="7"/>
        <v>1</v>
      </c>
      <c r="G129" s="3" t="s">
        <v>112</v>
      </c>
      <c r="H129">
        <f t="shared" si="8"/>
        <v>100</v>
      </c>
      <c r="I129" s="3" t="s">
        <v>108</v>
      </c>
      <c r="J129">
        <f t="shared" si="9"/>
        <v>1</v>
      </c>
      <c r="K129" s="3" t="s">
        <v>108</v>
      </c>
      <c r="L129">
        <f t="shared" si="10"/>
        <v>1</v>
      </c>
      <c r="M129" s="3" t="s">
        <v>108</v>
      </c>
      <c r="N129">
        <f t="shared" si="11"/>
        <v>1</v>
      </c>
      <c r="O129">
        <f t="shared" si="12"/>
        <v>104</v>
      </c>
      <c r="P129" t="str">
        <f t="shared" si="13"/>
        <v>vermelho</v>
      </c>
    </row>
    <row r="130" spans="1:16" x14ac:dyDescent="0.25">
      <c r="A130" s="25">
        <v>43559</v>
      </c>
      <c r="B130" s="3" t="s">
        <v>59</v>
      </c>
      <c r="C130" s="3" t="s">
        <v>96</v>
      </c>
      <c r="D130" s="3" t="s">
        <v>113</v>
      </c>
      <c r="E130" s="3" t="s">
        <v>108</v>
      </c>
      <c r="F130">
        <f t="shared" si="7"/>
        <v>1</v>
      </c>
      <c r="G130" s="3" t="s">
        <v>108</v>
      </c>
      <c r="H130">
        <f t="shared" si="8"/>
        <v>1</v>
      </c>
      <c r="I130" s="3" t="s">
        <v>108</v>
      </c>
      <c r="J130">
        <f t="shared" si="9"/>
        <v>1</v>
      </c>
      <c r="K130" s="3" t="s">
        <v>108</v>
      </c>
      <c r="L130">
        <f t="shared" si="10"/>
        <v>1</v>
      </c>
      <c r="M130" s="3" t="s">
        <v>108</v>
      </c>
      <c r="N130">
        <f t="shared" si="11"/>
        <v>1</v>
      </c>
      <c r="O130">
        <f t="shared" si="12"/>
        <v>5</v>
      </c>
      <c r="P130" t="str">
        <f t="shared" si="13"/>
        <v>verde</v>
      </c>
    </row>
    <row r="131" spans="1:16" x14ac:dyDescent="0.25">
      <c r="A131" s="25">
        <v>43559</v>
      </c>
      <c r="B131" s="3" t="s">
        <v>197</v>
      </c>
      <c r="C131" s="3" t="s">
        <v>96</v>
      </c>
      <c r="D131" s="3" t="s">
        <v>113</v>
      </c>
      <c r="E131" s="3" t="s">
        <v>112</v>
      </c>
      <c r="F131">
        <f t="shared" ref="F131:F190" si="14">IF(E131="",0,IF(E131="Ausente",1,IF(E131="Leve",10,IF(E131="Moderado",100,IF(E131="Intenso",1000,0)))))</f>
        <v>100</v>
      </c>
      <c r="G131" s="3" t="s">
        <v>108</v>
      </c>
      <c r="H131">
        <f t="shared" ref="H131:H190" si="15">IF(G131="",0,IF(G131="Ausente",1,IF(G131="Leve",10,IF(G131="Moderado",100,IF(G131="Intenso",1000,"")))))</f>
        <v>1</v>
      </c>
      <c r="I131" s="3" t="s">
        <v>108</v>
      </c>
      <c r="J131">
        <f t="shared" ref="J131:J190" si="16">IF(I131="",0,IF(I131="Ausente",1,IF(I131="Leve",10,IF(I131="Moderado",100,IF(I131="Intenso",1000,"")))))</f>
        <v>1</v>
      </c>
      <c r="K131" s="3" t="s">
        <v>108</v>
      </c>
      <c r="L131">
        <f t="shared" ref="L131:L190" si="17">IF(K131="",0,IF(K131="Ausente",1,IF(K131="Leve",10,IF(K131="Moderado",100,IF(K131="Intenso",1000,"")))))</f>
        <v>1</v>
      </c>
      <c r="M131" s="3" t="s">
        <v>108</v>
      </c>
      <c r="N131">
        <f t="shared" ref="N131:N190" si="18">IF(M131="",0,IF(M131="Ausente",1,IF(M131="Leve",10,IF(M131="Moderado",100,IF(M131="Intenso",1000,"")))))</f>
        <v>1</v>
      </c>
      <c r="O131">
        <f t="shared" ref="O131:O190" si="19">IF( AND(ISNUMBER(F131),ISNUMBER(H131),ISNUMBER(J131),ISNUMBER(N131)),SUM(F131+H131+J131+L131+N131))</f>
        <v>104</v>
      </c>
      <c r="P131" t="str">
        <f t="shared" ref="P131:P194" si="20">IF(O131=5,"verde",IF(AND(O131&gt;10,O131&lt;100),"amarelo",IF(O131&gt;=100,"vermelho","")))</f>
        <v>vermelho</v>
      </c>
    </row>
    <row r="132" spans="1:16" x14ac:dyDescent="0.25">
      <c r="A132" s="25">
        <v>43559</v>
      </c>
      <c r="B132" s="3" t="s">
        <v>229</v>
      </c>
      <c r="C132" s="3" t="s">
        <v>96</v>
      </c>
      <c r="D132" s="3" t="s">
        <v>113</v>
      </c>
      <c r="E132" s="3" t="s">
        <v>110</v>
      </c>
      <c r="F132">
        <f t="shared" si="14"/>
        <v>10</v>
      </c>
      <c r="G132" s="3" t="s">
        <v>108</v>
      </c>
      <c r="H132">
        <f t="shared" si="15"/>
        <v>1</v>
      </c>
      <c r="I132" s="3" t="s">
        <v>108</v>
      </c>
      <c r="J132">
        <f t="shared" si="16"/>
        <v>1</v>
      </c>
      <c r="K132" s="3" t="s">
        <v>108</v>
      </c>
      <c r="L132">
        <f t="shared" si="17"/>
        <v>1</v>
      </c>
      <c r="M132" s="3" t="s">
        <v>108</v>
      </c>
      <c r="N132">
        <f t="shared" si="18"/>
        <v>1</v>
      </c>
      <c r="O132">
        <f t="shared" si="19"/>
        <v>14</v>
      </c>
      <c r="P132" t="str">
        <f t="shared" si="20"/>
        <v>amarelo</v>
      </c>
    </row>
    <row r="133" spans="1:16" x14ac:dyDescent="0.25">
      <c r="A133" s="25">
        <v>43559</v>
      </c>
      <c r="B133" s="3" t="s">
        <v>88</v>
      </c>
      <c r="C133" s="3" t="s">
        <v>96</v>
      </c>
      <c r="D133" s="3" t="s">
        <v>113</v>
      </c>
      <c r="E133" s="3" t="s">
        <v>112</v>
      </c>
      <c r="F133">
        <f t="shared" si="14"/>
        <v>100</v>
      </c>
      <c r="G133" s="3" t="s">
        <v>108</v>
      </c>
      <c r="H133">
        <f t="shared" si="15"/>
        <v>1</v>
      </c>
      <c r="I133" s="3" t="s">
        <v>108</v>
      </c>
      <c r="J133">
        <f t="shared" si="16"/>
        <v>1</v>
      </c>
      <c r="K133" s="3" t="s">
        <v>110</v>
      </c>
      <c r="L133">
        <f t="shared" si="17"/>
        <v>10</v>
      </c>
      <c r="M133" s="3" t="s">
        <v>108</v>
      </c>
      <c r="N133">
        <f t="shared" si="18"/>
        <v>1</v>
      </c>
      <c r="O133">
        <f t="shared" si="19"/>
        <v>113</v>
      </c>
      <c r="P133" t="str">
        <f t="shared" si="20"/>
        <v>vermelho</v>
      </c>
    </row>
    <row r="134" spans="1:16" x14ac:dyDescent="0.25">
      <c r="A134" s="25">
        <v>43559</v>
      </c>
      <c r="B134" s="3" t="s">
        <v>285</v>
      </c>
      <c r="C134" s="3" t="s">
        <v>96</v>
      </c>
      <c r="D134" s="3" t="s">
        <v>115</v>
      </c>
      <c r="E134" s="3" t="s">
        <v>110</v>
      </c>
      <c r="F134">
        <f t="shared" si="14"/>
        <v>10</v>
      </c>
      <c r="G134" s="3" t="s">
        <v>108</v>
      </c>
      <c r="H134">
        <f t="shared" si="15"/>
        <v>1</v>
      </c>
      <c r="I134" s="3" t="s">
        <v>108</v>
      </c>
      <c r="J134">
        <f t="shared" si="16"/>
        <v>1</v>
      </c>
      <c r="K134" s="3" t="s">
        <v>110</v>
      </c>
      <c r="L134">
        <f t="shared" si="17"/>
        <v>10</v>
      </c>
      <c r="M134" s="3" t="s">
        <v>108</v>
      </c>
      <c r="N134">
        <f t="shared" si="18"/>
        <v>1</v>
      </c>
      <c r="O134">
        <f t="shared" si="19"/>
        <v>23</v>
      </c>
      <c r="P134" t="str">
        <f t="shared" si="20"/>
        <v>amarelo</v>
      </c>
    </row>
    <row r="135" spans="1:16" x14ac:dyDescent="0.25">
      <c r="A135" s="25">
        <v>43559</v>
      </c>
      <c r="B135" s="37" t="s">
        <v>286</v>
      </c>
      <c r="C135" s="3" t="s">
        <v>96</v>
      </c>
      <c r="D135" s="3" t="s">
        <v>115</v>
      </c>
      <c r="E135" s="3" t="s">
        <v>110</v>
      </c>
      <c r="F135">
        <f t="shared" si="14"/>
        <v>10</v>
      </c>
      <c r="G135" s="3" t="s">
        <v>108</v>
      </c>
      <c r="H135">
        <f t="shared" si="15"/>
        <v>1</v>
      </c>
      <c r="I135" s="3" t="s">
        <v>108</v>
      </c>
      <c r="J135">
        <f t="shared" si="16"/>
        <v>1</v>
      </c>
      <c r="K135" s="3" t="s">
        <v>108</v>
      </c>
      <c r="L135">
        <f t="shared" si="17"/>
        <v>1</v>
      </c>
      <c r="M135" s="3" t="s">
        <v>108</v>
      </c>
      <c r="N135">
        <f t="shared" si="18"/>
        <v>1</v>
      </c>
      <c r="O135">
        <f t="shared" si="19"/>
        <v>14</v>
      </c>
      <c r="P135" t="str">
        <f t="shared" si="20"/>
        <v>amarelo</v>
      </c>
    </row>
    <row r="136" spans="1:16" x14ac:dyDescent="0.25">
      <c r="A136" s="25">
        <v>43559</v>
      </c>
      <c r="B136" s="3" t="s">
        <v>211</v>
      </c>
      <c r="C136" s="3" t="s">
        <v>96</v>
      </c>
      <c r="D136" s="3" t="s">
        <v>115</v>
      </c>
      <c r="E136" s="3" t="s">
        <v>108</v>
      </c>
      <c r="F136">
        <f t="shared" si="14"/>
        <v>1</v>
      </c>
      <c r="G136" s="3" t="s">
        <v>108</v>
      </c>
      <c r="H136">
        <f t="shared" si="15"/>
        <v>1</v>
      </c>
      <c r="I136" s="3" t="s">
        <v>108</v>
      </c>
      <c r="J136">
        <f t="shared" si="16"/>
        <v>1</v>
      </c>
      <c r="K136" s="3" t="s">
        <v>108</v>
      </c>
      <c r="L136">
        <f t="shared" si="17"/>
        <v>1</v>
      </c>
      <c r="M136" s="3" t="s">
        <v>108</v>
      </c>
      <c r="N136">
        <f t="shared" si="18"/>
        <v>1</v>
      </c>
      <c r="O136">
        <f t="shared" si="19"/>
        <v>5</v>
      </c>
      <c r="P136" t="str">
        <f t="shared" si="20"/>
        <v>verde</v>
      </c>
    </row>
    <row r="137" spans="1:16" x14ac:dyDescent="0.25">
      <c r="A137" s="25">
        <v>43559</v>
      </c>
      <c r="B137" s="3" t="s">
        <v>272</v>
      </c>
      <c r="C137" s="3" t="s">
        <v>96</v>
      </c>
      <c r="D137" s="3" t="s">
        <v>115</v>
      </c>
      <c r="E137" s="3" t="s">
        <v>108</v>
      </c>
      <c r="F137">
        <f t="shared" si="14"/>
        <v>1</v>
      </c>
      <c r="G137" s="3" t="s">
        <v>108</v>
      </c>
      <c r="H137">
        <f t="shared" si="15"/>
        <v>1</v>
      </c>
      <c r="I137" s="3" t="s">
        <v>108</v>
      </c>
      <c r="J137">
        <f t="shared" si="16"/>
        <v>1</v>
      </c>
      <c r="K137" s="3" t="s">
        <v>110</v>
      </c>
      <c r="L137">
        <f t="shared" si="17"/>
        <v>10</v>
      </c>
      <c r="M137" s="3" t="s">
        <v>108</v>
      </c>
      <c r="N137">
        <f t="shared" si="18"/>
        <v>1</v>
      </c>
      <c r="O137">
        <f t="shared" si="19"/>
        <v>14</v>
      </c>
      <c r="P137" t="str">
        <f t="shared" si="20"/>
        <v>amarelo</v>
      </c>
    </row>
    <row r="138" spans="1:16" x14ac:dyDescent="0.25">
      <c r="A138" s="25">
        <v>43559</v>
      </c>
      <c r="B138" s="3" t="s">
        <v>18</v>
      </c>
      <c r="C138" s="3" t="s">
        <v>96</v>
      </c>
      <c r="D138" s="3" t="s">
        <v>116</v>
      </c>
      <c r="E138" s="3" t="s">
        <v>108</v>
      </c>
      <c r="F138">
        <f t="shared" si="14"/>
        <v>1</v>
      </c>
      <c r="G138" s="3" t="s">
        <v>108</v>
      </c>
      <c r="H138">
        <f t="shared" si="15"/>
        <v>1</v>
      </c>
      <c r="I138" s="3" t="s">
        <v>108</v>
      </c>
      <c r="J138">
        <f t="shared" si="16"/>
        <v>1</v>
      </c>
      <c r="K138" s="3" t="s">
        <v>108</v>
      </c>
      <c r="L138">
        <f t="shared" si="17"/>
        <v>1</v>
      </c>
      <c r="M138" s="3" t="s">
        <v>110</v>
      </c>
      <c r="N138">
        <f t="shared" si="18"/>
        <v>10</v>
      </c>
      <c r="O138">
        <f t="shared" si="19"/>
        <v>14</v>
      </c>
      <c r="P138" t="str">
        <f t="shared" si="20"/>
        <v>amarelo</v>
      </c>
    </row>
    <row r="139" spans="1:16" x14ac:dyDescent="0.25">
      <c r="A139" s="25">
        <v>43559</v>
      </c>
      <c r="B139" s="3" t="s">
        <v>143</v>
      </c>
      <c r="C139" s="3" t="s">
        <v>96</v>
      </c>
      <c r="D139" s="3" t="s">
        <v>116</v>
      </c>
      <c r="E139" s="3" t="s">
        <v>110</v>
      </c>
      <c r="F139">
        <f t="shared" si="14"/>
        <v>10</v>
      </c>
      <c r="G139" s="3" t="s">
        <v>108</v>
      </c>
      <c r="H139">
        <f t="shared" si="15"/>
        <v>1</v>
      </c>
      <c r="I139" s="3" t="s">
        <v>108</v>
      </c>
      <c r="J139">
        <f t="shared" si="16"/>
        <v>1</v>
      </c>
      <c r="K139" s="3" t="s">
        <v>108</v>
      </c>
      <c r="L139">
        <f t="shared" si="17"/>
        <v>1</v>
      </c>
      <c r="M139" s="3" t="s">
        <v>108</v>
      </c>
      <c r="N139">
        <f t="shared" si="18"/>
        <v>1</v>
      </c>
      <c r="O139">
        <f t="shared" si="19"/>
        <v>14</v>
      </c>
      <c r="P139" t="str">
        <f t="shared" si="20"/>
        <v>amarelo</v>
      </c>
    </row>
    <row r="140" spans="1:16" x14ac:dyDescent="0.25">
      <c r="A140" s="25">
        <v>43559</v>
      </c>
      <c r="B140" s="3" t="s">
        <v>200</v>
      </c>
      <c r="C140" s="3" t="s">
        <v>96</v>
      </c>
      <c r="D140" s="3" t="s">
        <v>116</v>
      </c>
      <c r="E140" s="3" t="s">
        <v>108</v>
      </c>
      <c r="F140">
        <f t="shared" si="14"/>
        <v>1</v>
      </c>
      <c r="G140" s="3" t="s">
        <v>108</v>
      </c>
      <c r="H140">
        <f t="shared" si="15"/>
        <v>1</v>
      </c>
      <c r="I140" s="3" t="s">
        <v>108</v>
      </c>
      <c r="J140">
        <f t="shared" si="16"/>
        <v>1</v>
      </c>
      <c r="K140" s="3" t="s">
        <v>108</v>
      </c>
      <c r="L140">
        <f t="shared" si="17"/>
        <v>1</v>
      </c>
      <c r="M140" s="3" t="s">
        <v>110</v>
      </c>
      <c r="N140">
        <f t="shared" si="18"/>
        <v>10</v>
      </c>
      <c r="O140">
        <f t="shared" si="19"/>
        <v>14</v>
      </c>
      <c r="P140" t="str">
        <f t="shared" si="20"/>
        <v>amarelo</v>
      </c>
    </row>
    <row r="141" spans="1:16" x14ac:dyDescent="0.25">
      <c r="A141" s="25">
        <v>43559</v>
      </c>
      <c r="B141" s="3" t="s">
        <v>215</v>
      </c>
      <c r="C141" s="3" t="s">
        <v>96</v>
      </c>
      <c r="D141" s="3" t="s">
        <v>116</v>
      </c>
      <c r="E141" s="3" t="s">
        <v>110</v>
      </c>
      <c r="F141">
        <f t="shared" si="14"/>
        <v>10</v>
      </c>
      <c r="G141" s="3" t="s">
        <v>108</v>
      </c>
      <c r="H141">
        <f t="shared" si="15"/>
        <v>1</v>
      </c>
      <c r="I141" s="3" t="s">
        <v>108</v>
      </c>
      <c r="J141">
        <f t="shared" si="16"/>
        <v>1</v>
      </c>
      <c r="K141" s="3" t="s">
        <v>108</v>
      </c>
      <c r="L141">
        <f t="shared" si="17"/>
        <v>1</v>
      </c>
      <c r="M141" s="3" t="s">
        <v>108</v>
      </c>
      <c r="N141">
        <f t="shared" si="18"/>
        <v>1</v>
      </c>
      <c r="O141">
        <f t="shared" si="19"/>
        <v>14</v>
      </c>
      <c r="P141" t="str">
        <f t="shared" si="20"/>
        <v>amarelo</v>
      </c>
    </row>
    <row r="142" spans="1:16" x14ac:dyDescent="0.25">
      <c r="A142" s="25">
        <v>43559</v>
      </c>
      <c r="B142" s="3" t="s">
        <v>216</v>
      </c>
      <c r="C142" s="3" t="s">
        <v>96</v>
      </c>
      <c r="D142" s="3" t="s">
        <v>116</v>
      </c>
      <c r="E142" s="3" t="s">
        <v>110</v>
      </c>
      <c r="F142">
        <f t="shared" si="14"/>
        <v>10</v>
      </c>
      <c r="G142" s="3" t="s">
        <v>108</v>
      </c>
      <c r="H142">
        <f t="shared" si="15"/>
        <v>1</v>
      </c>
      <c r="I142" s="3" t="s">
        <v>108</v>
      </c>
      <c r="J142">
        <f t="shared" si="16"/>
        <v>1</v>
      </c>
      <c r="K142" s="3" t="s">
        <v>108</v>
      </c>
      <c r="L142">
        <f t="shared" si="17"/>
        <v>1</v>
      </c>
      <c r="M142" s="3" t="s">
        <v>108</v>
      </c>
      <c r="N142">
        <f t="shared" si="18"/>
        <v>1</v>
      </c>
      <c r="O142">
        <f t="shared" si="19"/>
        <v>14</v>
      </c>
      <c r="P142" t="str">
        <f t="shared" si="20"/>
        <v>amarelo</v>
      </c>
    </row>
    <row r="143" spans="1:16" x14ac:dyDescent="0.25">
      <c r="A143" s="25">
        <v>43559</v>
      </c>
      <c r="B143" s="3" t="s">
        <v>177</v>
      </c>
      <c r="C143" s="3" t="s">
        <v>96</v>
      </c>
      <c r="D143" s="3" t="s">
        <v>119</v>
      </c>
      <c r="E143" s="3" t="s">
        <v>110</v>
      </c>
      <c r="F143">
        <f t="shared" si="14"/>
        <v>10</v>
      </c>
      <c r="G143" s="3" t="s">
        <v>108</v>
      </c>
      <c r="H143">
        <f t="shared" si="15"/>
        <v>1</v>
      </c>
      <c r="I143" s="3" t="s">
        <v>108</v>
      </c>
      <c r="J143">
        <f t="shared" si="16"/>
        <v>1</v>
      </c>
      <c r="K143" s="3" t="s">
        <v>108</v>
      </c>
      <c r="L143">
        <f t="shared" si="17"/>
        <v>1</v>
      </c>
      <c r="M143" s="3" t="s">
        <v>112</v>
      </c>
      <c r="N143">
        <f t="shared" si="18"/>
        <v>100</v>
      </c>
      <c r="O143">
        <f t="shared" si="19"/>
        <v>113</v>
      </c>
      <c r="P143" t="str">
        <f t="shared" si="20"/>
        <v>vermelho</v>
      </c>
    </row>
    <row r="144" spans="1:16" x14ac:dyDescent="0.25">
      <c r="A144" s="25">
        <v>43559</v>
      </c>
      <c r="B144" s="3" t="s">
        <v>49</v>
      </c>
      <c r="C144" s="3" t="s">
        <v>96</v>
      </c>
      <c r="D144" s="3" t="s">
        <v>119</v>
      </c>
      <c r="E144" s="3" t="s">
        <v>108</v>
      </c>
      <c r="F144">
        <f t="shared" si="14"/>
        <v>1</v>
      </c>
      <c r="G144" s="3" t="s">
        <v>112</v>
      </c>
      <c r="H144">
        <f t="shared" si="15"/>
        <v>100</v>
      </c>
      <c r="I144" s="3" t="s">
        <v>112</v>
      </c>
      <c r="J144">
        <f t="shared" si="16"/>
        <v>100</v>
      </c>
      <c r="K144" s="3" t="s">
        <v>108</v>
      </c>
      <c r="L144">
        <f t="shared" si="17"/>
        <v>1</v>
      </c>
      <c r="M144" s="3" t="s">
        <v>108</v>
      </c>
      <c r="N144">
        <f t="shared" si="18"/>
        <v>1</v>
      </c>
      <c r="O144">
        <f t="shared" si="19"/>
        <v>203</v>
      </c>
      <c r="P144" t="str">
        <f t="shared" si="20"/>
        <v>vermelho</v>
      </c>
    </row>
    <row r="145" spans="1:16" x14ac:dyDescent="0.25">
      <c r="A145" s="25">
        <v>43559</v>
      </c>
      <c r="B145" s="3" t="s">
        <v>262</v>
      </c>
      <c r="C145" s="3" t="s">
        <v>96</v>
      </c>
      <c r="D145" s="3" t="s">
        <v>119</v>
      </c>
      <c r="E145" s="3" t="s">
        <v>112</v>
      </c>
      <c r="F145">
        <f t="shared" si="14"/>
        <v>100</v>
      </c>
      <c r="G145" s="3" t="s">
        <v>110</v>
      </c>
      <c r="H145">
        <f t="shared" si="15"/>
        <v>10</v>
      </c>
      <c r="I145" s="3" t="s">
        <v>108</v>
      </c>
      <c r="J145">
        <f t="shared" si="16"/>
        <v>1</v>
      </c>
      <c r="K145" s="3" t="s">
        <v>108</v>
      </c>
      <c r="L145">
        <f t="shared" si="17"/>
        <v>1</v>
      </c>
      <c r="M145" s="3" t="s">
        <v>110</v>
      </c>
      <c r="N145">
        <f t="shared" si="18"/>
        <v>10</v>
      </c>
      <c r="O145">
        <f t="shared" si="19"/>
        <v>122</v>
      </c>
      <c r="P145" t="str">
        <f t="shared" si="20"/>
        <v>vermelho</v>
      </c>
    </row>
    <row r="146" spans="1:16" x14ac:dyDescent="0.25">
      <c r="A146" s="25">
        <v>43559</v>
      </c>
      <c r="B146" s="3" t="s">
        <v>79</v>
      </c>
      <c r="C146" s="3" t="s">
        <v>96</v>
      </c>
      <c r="D146" s="3" t="s">
        <v>119</v>
      </c>
      <c r="E146" s="3" t="s">
        <v>108</v>
      </c>
      <c r="F146">
        <f t="shared" si="14"/>
        <v>1</v>
      </c>
      <c r="G146" s="3" t="s">
        <v>108</v>
      </c>
      <c r="H146">
        <f t="shared" si="15"/>
        <v>1</v>
      </c>
      <c r="I146" s="3" t="s">
        <v>108</v>
      </c>
      <c r="J146">
        <f t="shared" si="16"/>
        <v>1</v>
      </c>
      <c r="K146" s="3" t="s">
        <v>108</v>
      </c>
      <c r="L146">
        <f t="shared" si="17"/>
        <v>1</v>
      </c>
      <c r="M146" s="3" t="s">
        <v>108</v>
      </c>
      <c r="N146">
        <f t="shared" si="18"/>
        <v>1</v>
      </c>
      <c r="O146">
        <f t="shared" si="19"/>
        <v>5</v>
      </c>
      <c r="P146" t="str">
        <f t="shared" si="20"/>
        <v>verde</v>
      </c>
    </row>
    <row r="147" spans="1:16" x14ac:dyDescent="0.25">
      <c r="A147" s="25">
        <v>43560</v>
      </c>
      <c r="B147" s="3" t="s">
        <v>148</v>
      </c>
      <c r="C147" s="3" t="s">
        <v>96</v>
      </c>
      <c r="D147" s="3" t="s">
        <v>104</v>
      </c>
      <c r="E147" s="3" t="s">
        <v>110</v>
      </c>
      <c r="F147">
        <f t="shared" si="14"/>
        <v>10</v>
      </c>
      <c r="G147" s="3" t="s">
        <v>108</v>
      </c>
      <c r="H147">
        <f t="shared" si="15"/>
        <v>1</v>
      </c>
      <c r="I147" s="3" t="s">
        <v>108</v>
      </c>
      <c r="J147">
        <f t="shared" si="16"/>
        <v>1</v>
      </c>
      <c r="K147" s="3" t="s">
        <v>108</v>
      </c>
      <c r="L147">
        <f t="shared" si="17"/>
        <v>1</v>
      </c>
      <c r="M147" s="3" t="s">
        <v>108</v>
      </c>
      <c r="N147">
        <f t="shared" si="18"/>
        <v>1</v>
      </c>
      <c r="O147">
        <f t="shared" si="19"/>
        <v>14</v>
      </c>
      <c r="P147" t="str">
        <f t="shared" si="20"/>
        <v>amarelo</v>
      </c>
    </row>
    <row r="148" spans="1:16" x14ac:dyDescent="0.25">
      <c r="A148" s="25">
        <v>43560</v>
      </c>
      <c r="B148" s="3" t="s">
        <v>33</v>
      </c>
      <c r="C148" s="3" t="s">
        <v>96</v>
      </c>
      <c r="D148" s="3" t="s">
        <v>104</v>
      </c>
      <c r="E148" s="3" t="s">
        <v>108</v>
      </c>
      <c r="F148">
        <f t="shared" si="14"/>
        <v>1</v>
      </c>
      <c r="G148" s="3" t="s">
        <v>108</v>
      </c>
      <c r="H148">
        <f t="shared" si="15"/>
        <v>1</v>
      </c>
      <c r="I148" s="3" t="s">
        <v>108</v>
      </c>
      <c r="J148">
        <f t="shared" si="16"/>
        <v>1</v>
      </c>
      <c r="K148" s="3" t="s">
        <v>108</v>
      </c>
      <c r="L148">
        <f t="shared" si="17"/>
        <v>1</v>
      </c>
      <c r="M148" s="3" t="s">
        <v>108</v>
      </c>
      <c r="N148">
        <f t="shared" si="18"/>
        <v>1</v>
      </c>
      <c r="O148">
        <f t="shared" si="19"/>
        <v>5</v>
      </c>
      <c r="P148" t="str">
        <f t="shared" si="20"/>
        <v>verde</v>
      </c>
    </row>
    <row r="149" spans="1:16" x14ac:dyDescent="0.25">
      <c r="A149" s="25">
        <v>43560</v>
      </c>
      <c r="B149" s="3" t="s">
        <v>52</v>
      </c>
      <c r="C149" s="3" t="s">
        <v>96</v>
      </c>
      <c r="D149" s="3" t="s">
        <v>104</v>
      </c>
      <c r="E149" s="3" t="s">
        <v>108</v>
      </c>
      <c r="F149">
        <f t="shared" si="14"/>
        <v>1</v>
      </c>
      <c r="G149" s="3" t="s">
        <v>108</v>
      </c>
      <c r="H149">
        <f t="shared" si="15"/>
        <v>1</v>
      </c>
      <c r="I149" s="3" t="s">
        <v>108</v>
      </c>
      <c r="J149">
        <f t="shared" si="16"/>
        <v>1</v>
      </c>
      <c r="K149" s="3" t="s">
        <v>108</v>
      </c>
      <c r="L149">
        <f t="shared" si="17"/>
        <v>1</v>
      </c>
      <c r="M149" s="3" t="s">
        <v>108</v>
      </c>
      <c r="N149">
        <f t="shared" si="18"/>
        <v>1</v>
      </c>
      <c r="O149">
        <f t="shared" si="19"/>
        <v>5</v>
      </c>
      <c r="P149" t="str">
        <f t="shared" si="20"/>
        <v>verde</v>
      </c>
    </row>
    <row r="150" spans="1:16" x14ac:dyDescent="0.25">
      <c r="A150" s="25">
        <v>43560</v>
      </c>
      <c r="B150" s="3" t="s">
        <v>58</v>
      </c>
      <c r="C150" s="3" t="s">
        <v>96</v>
      </c>
      <c r="D150" s="3" t="s">
        <v>104</v>
      </c>
      <c r="E150" s="3" t="s">
        <v>108</v>
      </c>
      <c r="F150">
        <f t="shared" si="14"/>
        <v>1</v>
      </c>
      <c r="G150" s="3" t="s">
        <v>108</v>
      </c>
      <c r="H150">
        <f t="shared" si="15"/>
        <v>1</v>
      </c>
      <c r="I150" s="3" t="s">
        <v>108</v>
      </c>
      <c r="J150">
        <f t="shared" si="16"/>
        <v>1</v>
      </c>
      <c r="K150" s="3" t="s">
        <v>108</v>
      </c>
      <c r="L150">
        <f t="shared" si="17"/>
        <v>1</v>
      </c>
      <c r="M150" s="3" t="s">
        <v>108</v>
      </c>
      <c r="N150">
        <f t="shared" si="18"/>
        <v>1</v>
      </c>
      <c r="O150">
        <f t="shared" si="19"/>
        <v>5</v>
      </c>
      <c r="P150" t="str">
        <f t="shared" si="20"/>
        <v>verde</v>
      </c>
    </row>
    <row r="151" spans="1:16" x14ac:dyDescent="0.25">
      <c r="A151" s="25">
        <v>43560</v>
      </c>
      <c r="B151" s="3" t="s">
        <v>264</v>
      </c>
      <c r="C151" s="3" t="s">
        <v>96</v>
      </c>
      <c r="D151" s="3" t="s">
        <v>104</v>
      </c>
      <c r="E151" s="3" t="s">
        <v>108</v>
      </c>
      <c r="F151">
        <f t="shared" si="14"/>
        <v>1</v>
      </c>
      <c r="G151" s="3" t="s">
        <v>108</v>
      </c>
      <c r="H151">
        <f t="shared" si="15"/>
        <v>1</v>
      </c>
      <c r="I151" s="3" t="s">
        <v>108</v>
      </c>
      <c r="J151">
        <f t="shared" si="16"/>
        <v>1</v>
      </c>
      <c r="K151" s="3" t="s">
        <v>108</v>
      </c>
      <c r="L151">
        <f t="shared" si="17"/>
        <v>1</v>
      </c>
      <c r="M151" s="3" t="s">
        <v>108</v>
      </c>
      <c r="N151">
        <f t="shared" si="18"/>
        <v>1</v>
      </c>
      <c r="O151">
        <f t="shared" si="19"/>
        <v>5</v>
      </c>
      <c r="P151" t="str">
        <f t="shared" si="20"/>
        <v>verde</v>
      </c>
    </row>
    <row r="152" spans="1:16" x14ac:dyDescent="0.25">
      <c r="A152" s="25">
        <v>43560</v>
      </c>
      <c r="B152" s="3" t="s">
        <v>192</v>
      </c>
      <c r="C152" s="3" t="s">
        <v>93</v>
      </c>
      <c r="D152" s="3" t="s">
        <v>106</v>
      </c>
      <c r="E152" s="3" t="s">
        <v>110</v>
      </c>
      <c r="F152">
        <f t="shared" si="14"/>
        <v>10</v>
      </c>
      <c r="G152" s="3" t="s">
        <v>108</v>
      </c>
      <c r="H152">
        <f t="shared" si="15"/>
        <v>1</v>
      </c>
      <c r="I152" s="3" t="s">
        <v>108</v>
      </c>
      <c r="J152">
        <f t="shared" si="16"/>
        <v>1</v>
      </c>
      <c r="K152" s="3" t="s">
        <v>108</v>
      </c>
      <c r="L152">
        <f t="shared" si="17"/>
        <v>1</v>
      </c>
      <c r="M152" s="3" t="s">
        <v>108</v>
      </c>
      <c r="N152">
        <f t="shared" si="18"/>
        <v>1</v>
      </c>
      <c r="O152">
        <f t="shared" si="19"/>
        <v>14</v>
      </c>
      <c r="P152" t="str">
        <f t="shared" si="20"/>
        <v>amarelo</v>
      </c>
    </row>
    <row r="153" spans="1:16" x14ac:dyDescent="0.25">
      <c r="A153" s="25">
        <v>43560</v>
      </c>
      <c r="B153" s="3" t="s">
        <v>283</v>
      </c>
      <c r="C153" s="3" t="s">
        <v>93</v>
      </c>
      <c r="D153" s="3" t="s">
        <v>106</v>
      </c>
      <c r="E153" s="3" t="s">
        <v>112</v>
      </c>
      <c r="F153">
        <f t="shared" si="14"/>
        <v>100</v>
      </c>
      <c r="G153" s="3" t="s">
        <v>108</v>
      </c>
      <c r="H153">
        <f t="shared" si="15"/>
        <v>1</v>
      </c>
      <c r="I153" s="3" t="s">
        <v>110</v>
      </c>
      <c r="J153">
        <f t="shared" si="16"/>
        <v>10</v>
      </c>
      <c r="K153" s="3" t="s">
        <v>108</v>
      </c>
      <c r="L153">
        <f t="shared" si="17"/>
        <v>1</v>
      </c>
      <c r="M153" s="3" t="s">
        <v>108</v>
      </c>
      <c r="N153">
        <f t="shared" si="18"/>
        <v>1</v>
      </c>
      <c r="O153">
        <f t="shared" si="19"/>
        <v>113</v>
      </c>
      <c r="P153" t="str">
        <f t="shared" si="20"/>
        <v>vermelho</v>
      </c>
    </row>
    <row r="154" spans="1:16" x14ac:dyDescent="0.25">
      <c r="A154" s="25">
        <v>43560</v>
      </c>
      <c r="B154" s="3" t="s">
        <v>137</v>
      </c>
      <c r="C154" s="3" t="s">
        <v>93</v>
      </c>
      <c r="D154" s="3" t="s">
        <v>107</v>
      </c>
      <c r="E154" s="3" t="s">
        <v>110</v>
      </c>
      <c r="F154">
        <f t="shared" si="14"/>
        <v>10</v>
      </c>
      <c r="G154" s="3" t="s">
        <v>108</v>
      </c>
      <c r="H154">
        <f t="shared" si="15"/>
        <v>1</v>
      </c>
      <c r="I154" s="3" t="s">
        <v>110</v>
      </c>
      <c r="J154">
        <f t="shared" si="16"/>
        <v>10</v>
      </c>
      <c r="K154" s="3" t="s">
        <v>108</v>
      </c>
      <c r="L154">
        <f t="shared" si="17"/>
        <v>1</v>
      </c>
      <c r="M154" s="3" t="s">
        <v>108</v>
      </c>
      <c r="N154">
        <f t="shared" si="18"/>
        <v>1</v>
      </c>
      <c r="O154">
        <f t="shared" si="19"/>
        <v>23</v>
      </c>
      <c r="P154" t="str">
        <f t="shared" si="20"/>
        <v>amarelo</v>
      </c>
    </row>
    <row r="155" spans="1:16" x14ac:dyDescent="0.25">
      <c r="A155" s="25">
        <v>43560</v>
      </c>
      <c r="B155" s="3" t="s">
        <v>232</v>
      </c>
      <c r="C155" s="3" t="s">
        <v>93</v>
      </c>
      <c r="D155" s="3" t="s">
        <v>107</v>
      </c>
      <c r="E155" s="3" t="s">
        <v>110</v>
      </c>
      <c r="F155">
        <f t="shared" si="14"/>
        <v>10</v>
      </c>
      <c r="G155" s="3" t="s">
        <v>108</v>
      </c>
      <c r="H155">
        <f t="shared" si="15"/>
        <v>1</v>
      </c>
      <c r="I155" s="3" t="s">
        <v>108</v>
      </c>
      <c r="J155">
        <f t="shared" si="16"/>
        <v>1</v>
      </c>
      <c r="K155" s="3" t="s">
        <v>108</v>
      </c>
      <c r="L155">
        <f t="shared" si="17"/>
        <v>1</v>
      </c>
      <c r="M155" s="3" t="s">
        <v>108</v>
      </c>
      <c r="N155">
        <f t="shared" si="18"/>
        <v>1</v>
      </c>
      <c r="O155">
        <f t="shared" si="19"/>
        <v>14</v>
      </c>
      <c r="P155" t="str">
        <f t="shared" si="20"/>
        <v>amarelo</v>
      </c>
    </row>
    <row r="156" spans="1:16" x14ac:dyDescent="0.25">
      <c r="A156" s="25">
        <v>43560</v>
      </c>
      <c r="B156" s="37" t="s">
        <v>55</v>
      </c>
      <c r="C156" s="3" t="s">
        <v>96</v>
      </c>
      <c r="D156" s="3" t="s">
        <v>109</v>
      </c>
      <c r="E156" s="3" t="s">
        <v>112</v>
      </c>
      <c r="F156">
        <f t="shared" si="14"/>
        <v>100</v>
      </c>
      <c r="G156" s="3" t="s">
        <v>110</v>
      </c>
      <c r="H156">
        <f t="shared" si="15"/>
        <v>10</v>
      </c>
      <c r="I156" s="3" t="s">
        <v>108</v>
      </c>
      <c r="J156">
        <f t="shared" si="16"/>
        <v>1</v>
      </c>
      <c r="K156" s="3" t="s">
        <v>108</v>
      </c>
      <c r="L156">
        <f t="shared" si="17"/>
        <v>1</v>
      </c>
      <c r="M156" s="3" t="s">
        <v>108</v>
      </c>
      <c r="N156">
        <f t="shared" si="18"/>
        <v>1</v>
      </c>
      <c r="O156">
        <f t="shared" si="19"/>
        <v>113</v>
      </c>
      <c r="P156" t="str">
        <f t="shared" si="20"/>
        <v>vermelho</v>
      </c>
    </row>
    <row r="157" spans="1:16" x14ac:dyDescent="0.25">
      <c r="A157" s="25">
        <v>43560</v>
      </c>
      <c r="B157" s="3" t="s">
        <v>66</v>
      </c>
      <c r="C157" s="3" t="s">
        <v>96</v>
      </c>
      <c r="D157" s="3" t="s">
        <v>109</v>
      </c>
      <c r="E157" s="3" t="s">
        <v>108</v>
      </c>
      <c r="F157">
        <f t="shared" si="14"/>
        <v>1</v>
      </c>
      <c r="G157" s="3" t="s">
        <v>108</v>
      </c>
      <c r="H157">
        <f t="shared" si="15"/>
        <v>1</v>
      </c>
      <c r="I157" s="3" t="s">
        <v>108</v>
      </c>
      <c r="J157">
        <f t="shared" si="16"/>
        <v>1</v>
      </c>
      <c r="K157" s="3" t="s">
        <v>108</v>
      </c>
      <c r="L157">
        <f t="shared" si="17"/>
        <v>1</v>
      </c>
      <c r="M157" s="3" t="s">
        <v>108</v>
      </c>
      <c r="N157">
        <f t="shared" si="18"/>
        <v>1</v>
      </c>
      <c r="O157">
        <f t="shared" si="19"/>
        <v>5</v>
      </c>
      <c r="P157" t="str">
        <f t="shared" si="20"/>
        <v>verde</v>
      </c>
    </row>
    <row r="158" spans="1:16" x14ac:dyDescent="0.25">
      <c r="A158" s="25">
        <v>43560</v>
      </c>
      <c r="B158" s="3" t="s">
        <v>210</v>
      </c>
      <c r="C158" s="3" t="s">
        <v>96</v>
      </c>
      <c r="D158" s="3" t="s">
        <v>109</v>
      </c>
      <c r="E158" s="3" t="s">
        <v>108</v>
      </c>
      <c r="F158">
        <f t="shared" si="14"/>
        <v>1</v>
      </c>
      <c r="G158" s="3" t="s">
        <v>108</v>
      </c>
      <c r="H158">
        <f t="shared" si="15"/>
        <v>1</v>
      </c>
      <c r="I158" s="3" t="s">
        <v>108</v>
      </c>
      <c r="J158">
        <f t="shared" si="16"/>
        <v>1</v>
      </c>
      <c r="K158" s="3" t="s">
        <v>108</v>
      </c>
      <c r="L158">
        <f t="shared" si="17"/>
        <v>1</v>
      </c>
      <c r="M158" s="3" t="s">
        <v>108</v>
      </c>
      <c r="N158">
        <f t="shared" si="18"/>
        <v>1</v>
      </c>
      <c r="O158">
        <f t="shared" si="19"/>
        <v>5</v>
      </c>
      <c r="P158" t="str">
        <f t="shared" si="20"/>
        <v>verde</v>
      </c>
    </row>
    <row r="159" spans="1:16" x14ac:dyDescent="0.25">
      <c r="A159" s="25">
        <v>43560</v>
      </c>
      <c r="B159" s="3" t="s">
        <v>45</v>
      </c>
      <c r="C159" s="3" t="s">
        <v>93</v>
      </c>
      <c r="D159" s="3" t="s">
        <v>111</v>
      </c>
      <c r="E159" s="3" t="s">
        <v>110</v>
      </c>
      <c r="F159">
        <f t="shared" si="14"/>
        <v>10</v>
      </c>
      <c r="G159" s="3" t="s">
        <v>108</v>
      </c>
      <c r="H159">
        <f t="shared" si="15"/>
        <v>1</v>
      </c>
      <c r="I159" s="3" t="s">
        <v>108</v>
      </c>
      <c r="J159">
        <f t="shared" si="16"/>
        <v>1</v>
      </c>
      <c r="K159" s="3" t="s">
        <v>108</v>
      </c>
      <c r="L159">
        <f t="shared" si="17"/>
        <v>1</v>
      </c>
      <c r="M159" s="3" t="s">
        <v>108</v>
      </c>
      <c r="N159">
        <f t="shared" si="18"/>
        <v>1</v>
      </c>
      <c r="O159">
        <f t="shared" si="19"/>
        <v>14</v>
      </c>
      <c r="P159" t="str">
        <f t="shared" si="20"/>
        <v>amarelo</v>
      </c>
    </row>
    <row r="160" spans="1:16" x14ac:dyDescent="0.25">
      <c r="A160" s="25">
        <v>43560</v>
      </c>
      <c r="B160" s="3" t="s">
        <v>51</v>
      </c>
      <c r="C160" s="3" t="s">
        <v>93</v>
      </c>
      <c r="D160" s="3" t="s">
        <v>111</v>
      </c>
      <c r="E160" s="3" t="s">
        <v>110</v>
      </c>
      <c r="F160">
        <f t="shared" si="14"/>
        <v>10</v>
      </c>
      <c r="G160" s="3" t="s">
        <v>108</v>
      </c>
      <c r="H160">
        <f t="shared" si="15"/>
        <v>1</v>
      </c>
      <c r="I160" s="3" t="s">
        <v>108</v>
      </c>
      <c r="J160">
        <f t="shared" si="16"/>
        <v>1</v>
      </c>
      <c r="K160" s="3" t="s">
        <v>108</v>
      </c>
      <c r="L160">
        <f t="shared" si="17"/>
        <v>1</v>
      </c>
      <c r="M160" s="3" t="s">
        <v>108</v>
      </c>
      <c r="N160">
        <f t="shared" si="18"/>
        <v>1</v>
      </c>
      <c r="O160">
        <f t="shared" si="19"/>
        <v>14</v>
      </c>
      <c r="P160" t="str">
        <f t="shared" si="20"/>
        <v>amarelo</v>
      </c>
    </row>
    <row r="161" spans="1:16" x14ac:dyDescent="0.25">
      <c r="A161" s="25">
        <v>43560</v>
      </c>
      <c r="B161" s="3" t="s">
        <v>64</v>
      </c>
      <c r="C161" s="3" t="s">
        <v>93</v>
      </c>
      <c r="D161" s="3" t="s">
        <v>111</v>
      </c>
      <c r="E161" s="3" t="s">
        <v>108</v>
      </c>
      <c r="F161">
        <f t="shared" si="14"/>
        <v>1</v>
      </c>
      <c r="G161" s="3" t="s">
        <v>110</v>
      </c>
      <c r="H161">
        <f t="shared" si="15"/>
        <v>10</v>
      </c>
      <c r="I161" s="3" t="s">
        <v>108</v>
      </c>
      <c r="J161">
        <f t="shared" si="16"/>
        <v>1</v>
      </c>
      <c r="K161" s="3" t="s">
        <v>108</v>
      </c>
      <c r="L161">
        <f t="shared" si="17"/>
        <v>1</v>
      </c>
      <c r="M161" s="3" t="s">
        <v>108</v>
      </c>
      <c r="N161">
        <f t="shared" si="18"/>
        <v>1</v>
      </c>
      <c r="O161">
        <f t="shared" si="19"/>
        <v>14</v>
      </c>
      <c r="P161" t="str">
        <f t="shared" si="20"/>
        <v>amarelo</v>
      </c>
    </row>
    <row r="162" spans="1:16" x14ac:dyDescent="0.25">
      <c r="A162" s="25">
        <v>43560</v>
      </c>
      <c r="B162" s="3" t="s">
        <v>194</v>
      </c>
      <c r="C162" s="3" t="s">
        <v>93</v>
      </c>
      <c r="D162" s="3" t="s">
        <v>111</v>
      </c>
      <c r="E162" s="3" t="s">
        <v>108</v>
      </c>
      <c r="F162">
        <f t="shared" si="14"/>
        <v>1</v>
      </c>
      <c r="G162" s="3" t="s">
        <v>112</v>
      </c>
      <c r="H162">
        <f t="shared" si="15"/>
        <v>100</v>
      </c>
      <c r="I162" s="3" t="s">
        <v>108</v>
      </c>
      <c r="J162">
        <f t="shared" si="16"/>
        <v>1</v>
      </c>
      <c r="K162" s="3" t="s">
        <v>108</v>
      </c>
      <c r="L162">
        <f t="shared" si="17"/>
        <v>1</v>
      </c>
      <c r="M162" s="3" t="s">
        <v>108</v>
      </c>
      <c r="N162">
        <f t="shared" si="18"/>
        <v>1</v>
      </c>
      <c r="O162">
        <f t="shared" si="19"/>
        <v>104</v>
      </c>
      <c r="P162" t="str">
        <f t="shared" si="20"/>
        <v>vermelho</v>
      </c>
    </row>
    <row r="163" spans="1:16" x14ac:dyDescent="0.25">
      <c r="A163" s="25">
        <v>43560</v>
      </c>
      <c r="B163" s="3" t="s">
        <v>209</v>
      </c>
      <c r="C163" s="3" t="s">
        <v>93</v>
      </c>
      <c r="D163" s="3" t="s">
        <v>111</v>
      </c>
      <c r="E163" s="3" t="s">
        <v>110</v>
      </c>
      <c r="F163">
        <f t="shared" si="14"/>
        <v>10</v>
      </c>
      <c r="G163" s="3" t="s">
        <v>110</v>
      </c>
      <c r="H163">
        <f t="shared" si="15"/>
        <v>10</v>
      </c>
      <c r="I163" s="3" t="s">
        <v>110</v>
      </c>
      <c r="J163">
        <f t="shared" si="16"/>
        <v>10</v>
      </c>
      <c r="K163" s="3" t="s">
        <v>108</v>
      </c>
      <c r="L163">
        <f t="shared" si="17"/>
        <v>1</v>
      </c>
      <c r="M163" s="3" t="s">
        <v>108</v>
      </c>
      <c r="N163">
        <f t="shared" si="18"/>
        <v>1</v>
      </c>
      <c r="O163">
        <f t="shared" si="19"/>
        <v>32</v>
      </c>
      <c r="P163" t="str">
        <f t="shared" si="20"/>
        <v>amarelo</v>
      </c>
    </row>
    <row r="164" spans="1:16" x14ac:dyDescent="0.25">
      <c r="A164" s="25">
        <v>43560</v>
      </c>
      <c r="B164" s="3" t="s">
        <v>287</v>
      </c>
      <c r="C164" s="3" t="s">
        <v>96</v>
      </c>
      <c r="D164" s="3" t="s">
        <v>113</v>
      </c>
      <c r="E164" s="3" t="s">
        <v>112</v>
      </c>
      <c r="F164">
        <f t="shared" si="14"/>
        <v>100</v>
      </c>
      <c r="G164" s="3" t="s">
        <v>108</v>
      </c>
      <c r="H164">
        <f t="shared" si="15"/>
        <v>1</v>
      </c>
      <c r="I164" s="3" t="s">
        <v>108</v>
      </c>
      <c r="J164">
        <f t="shared" si="16"/>
        <v>1</v>
      </c>
      <c r="K164" s="3" t="s">
        <v>112</v>
      </c>
      <c r="L164">
        <f t="shared" si="17"/>
        <v>100</v>
      </c>
      <c r="M164" s="3" t="s">
        <v>108</v>
      </c>
      <c r="N164">
        <f t="shared" si="18"/>
        <v>1</v>
      </c>
      <c r="O164">
        <f t="shared" si="19"/>
        <v>203</v>
      </c>
      <c r="P164" t="str">
        <f t="shared" si="20"/>
        <v>vermelho</v>
      </c>
    </row>
    <row r="165" spans="1:16" x14ac:dyDescent="0.25">
      <c r="A165" s="25">
        <v>43560</v>
      </c>
      <c r="B165" s="3" t="s">
        <v>142</v>
      </c>
      <c r="C165" s="3" t="s">
        <v>96</v>
      </c>
      <c r="D165" s="3" t="s">
        <v>113</v>
      </c>
      <c r="E165" s="3" t="s">
        <v>114</v>
      </c>
      <c r="F165">
        <f t="shared" si="14"/>
        <v>1000</v>
      </c>
      <c r="G165" s="3" t="s">
        <v>108</v>
      </c>
      <c r="H165">
        <f t="shared" si="15"/>
        <v>1</v>
      </c>
      <c r="I165" s="3" t="s">
        <v>108</v>
      </c>
      <c r="J165">
        <f t="shared" si="16"/>
        <v>1</v>
      </c>
      <c r="K165" s="3" t="s">
        <v>108</v>
      </c>
      <c r="L165">
        <f t="shared" si="17"/>
        <v>1</v>
      </c>
      <c r="M165" s="3" t="s">
        <v>108</v>
      </c>
      <c r="N165">
        <f t="shared" si="18"/>
        <v>1</v>
      </c>
      <c r="O165">
        <f t="shared" si="19"/>
        <v>1004</v>
      </c>
      <c r="P165" t="str">
        <f t="shared" si="20"/>
        <v>vermelho</v>
      </c>
    </row>
    <row r="166" spans="1:16" x14ac:dyDescent="0.25">
      <c r="A166" s="25">
        <v>43560</v>
      </c>
      <c r="B166" s="3" t="s">
        <v>133</v>
      </c>
      <c r="C166" s="3" t="s">
        <v>96</v>
      </c>
      <c r="D166" s="3" t="s">
        <v>113</v>
      </c>
      <c r="E166" s="3" t="s">
        <v>108</v>
      </c>
      <c r="F166">
        <f t="shared" si="14"/>
        <v>1</v>
      </c>
      <c r="G166" s="3" t="s">
        <v>108</v>
      </c>
      <c r="H166">
        <f t="shared" si="15"/>
        <v>1</v>
      </c>
      <c r="I166" s="3" t="s">
        <v>108</v>
      </c>
      <c r="J166">
        <f t="shared" si="16"/>
        <v>1</v>
      </c>
      <c r="K166" s="3" t="s">
        <v>108</v>
      </c>
      <c r="L166">
        <f t="shared" si="17"/>
        <v>1</v>
      </c>
      <c r="M166" s="3" t="s">
        <v>108</v>
      </c>
      <c r="N166">
        <f t="shared" si="18"/>
        <v>1</v>
      </c>
      <c r="O166">
        <f t="shared" si="19"/>
        <v>5</v>
      </c>
      <c r="P166" t="str">
        <f t="shared" si="20"/>
        <v>verde</v>
      </c>
    </row>
    <row r="167" spans="1:16" x14ac:dyDescent="0.25">
      <c r="A167" s="25">
        <v>43560</v>
      </c>
      <c r="B167" s="3" t="s">
        <v>193</v>
      </c>
      <c r="C167" s="3" t="s">
        <v>96</v>
      </c>
      <c r="D167" s="3" t="s">
        <v>113</v>
      </c>
      <c r="E167" s="3" t="s">
        <v>112</v>
      </c>
      <c r="F167">
        <f t="shared" si="14"/>
        <v>100</v>
      </c>
      <c r="G167" s="3" t="s">
        <v>108</v>
      </c>
      <c r="H167">
        <f t="shared" si="15"/>
        <v>1</v>
      </c>
      <c r="I167" s="3" t="s">
        <v>108</v>
      </c>
      <c r="J167">
        <f t="shared" si="16"/>
        <v>1</v>
      </c>
      <c r="K167" s="3" t="s">
        <v>108</v>
      </c>
      <c r="L167">
        <f t="shared" si="17"/>
        <v>1</v>
      </c>
      <c r="M167" s="3" t="s">
        <v>108</v>
      </c>
      <c r="N167">
        <f t="shared" si="18"/>
        <v>1</v>
      </c>
      <c r="O167">
        <f t="shared" si="19"/>
        <v>104</v>
      </c>
      <c r="P167" t="str">
        <f t="shared" si="20"/>
        <v>vermelho</v>
      </c>
    </row>
    <row r="168" spans="1:16" x14ac:dyDescent="0.25">
      <c r="A168" s="25">
        <v>43560</v>
      </c>
      <c r="B168" s="3" t="s">
        <v>74</v>
      </c>
      <c r="C168" s="3" t="s">
        <v>96</v>
      </c>
      <c r="D168" s="3" t="s">
        <v>113</v>
      </c>
      <c r="E168" s="3" t="s">
        <v>108</v>
      </c>
      <c r="F168">
        <f t="shared" si="14"/>
        <v>1</v>
      </c>
      <c r="G168" s="3" t="s">
        <v>108</v>
      </c>
      <c r="H168">
        <f t="shared" si="15"/>
        <v>1</v>
      </c>
      <c r="I168" s="3" t="s">
        <v>108</v>
      </c>
      <c r="J168">
        <f t="shared" si="16"/>
        <v>1</v>
      </c>
      <c r="K168" s="3" t="s">
        <v>108</v>
      </c>
      <c r="L168">
        <f t="shared" si="17"/>
        <v>1</v>
      </c>
      <c r="M168" s="3" t="s">
        <v>108</v>
      </c>
      <c r="N168">
        <f t="shared" si="18"/>
        <v>1</v>
      </c>
      <c r="O168">
        <f t="shared" si="19"/>
        <v>5</v>
      </c>
      <c r="P168" t="str">
        <f t="shared" si="20"/>
        <v>verde</v>
      </c>
    </row>
    <row r="169" spans="1:16" x14ac:dyDescent="0.25">
      <c r="A169" s="25">
        <v>43563</v>
      </c>
      <c r="B169" s="3" t="s">
        <v>179</v>
      </c>
      <c r="C169" s="3" t="s">
        <v>96</v>
      </c>
      <c r="D169" s="3" t="s">
        <v>104</v>
      </c>
      <c r="E169" s="3" t="s">
        <v>108</v>
      </c>
      <c r="F169">
        <f t="shared" si="14"/>
        <v>1</v>
      </c>
      <c r="G169" s="3" t="s">
        <v>108</v>
      </c>
      <c r="H169">
        <f t="shared" si="15"/>
        <v>1</v>
      </c>
      <c r="I169" s="3" t="s">
        <v>108</v>
      </c>
      <c r="J169">
        <f t="shared" si="16"/>
        <v>1</v>
      </c>
      <c r="K169" s="3" t="s">
        <v>108</v>
      </c>
      <c r="L169">
        <f t="shared" si="17"/>
        <v>1</v>
      </c>
      <c r="M169" s="3" t="s">
        <v>108</v>
      </c>
      <c r="N169">
        <f t="shared" si="18"/>
        <v>1</v>
      </c>
      <c r="O169">
        <f t="shared" si="19"/>
        <v>5</v>
      </c>
      <c r="P169" t="str">
        <f t="shared" si="20"/>
        <v>verde</v>
      </c>
    </row>
    <row r="170" spans="1:16" x14ac:dyDescent="0.25">
      <c r="A170" s="25">
        <v>43563</v>
      </c>
      <c r="B170" s="3" t="s">
        <v>162</v>
      </c>
      <c r="C170" s="3" t="s">
        <v>96</v>
      </c>
      <c r="D170" s="3" t="s">
        <v>104</v>
      </c>
      <c r="E170" s="3" t="s">
        <v>108</v>
      </c>
      <c r="F170">
        <f t="shared" si="14"/>
        <v>1</v>
      </c>
      <c r="G170" s="3" t="s">
        <v>108</v>
      </c>
      <c r="H170">
        <f t="shared" si="15"/>
        <v>1</v>
      </c>
      <c r="I170" s="3" t="s">
        <v>108</v>
      </c>
      <c r="J170">
        <f t="shared" si="16"/>
        <v>1</v>
      </c>
      <c r="K170" s="3" t="s">
        <v>108</v>
      </c>
      <c r="L170">
        <f t="shared" si="17"/>
        <v>1</v>
      </c>
      <c r="M170" s="3" t="s">
        <v>108</v>
      </c>
      <c r="N170">
        <f t="shared" si="18"/>
        <v>1</v>
      </c>
      <c r="O170">
        <f t="shared" si="19"/>
        <v>5</v>
      </c>
      <c r="P170" t="str">
        <f t="shared" si="20"/>
        <v>verde</v>
      </c>
    </row>
    <row r="171" spans="1:16" x14ac:dyDescent="0.25">
      <c r="A171" s="25">
        <v>43563</v>
      </c>
      <c r="B171" s="3" t="s">
        <v>134</v>
      </c>
      <c r="C171" s="3" t="s">
        <v>96</v>
      </c>
      <c r="D171" s="3" t="s">
        <v>104</v>
      </c>
      <c r="E171" s="3" t="s">
        <v>112</v>
      </c>
      <c r="F171">
        <f t="shared" si="14"/>
        <v>100</v>
      </c>
      <c r="G171" s="3" t="s">
        <v>108</v>
      </c>
      <c r="H171">
        <f t="shared" si="15"/>
        <v>1</v>
      </c>
      <c r="I171" s="3" t="s">
        <v>108</v>
      </c>
      <c r="J171">
        <f t="shared" si="16"/>
        <v>1</v>
      </c>
      <c r="K171" s="3" t="s">
        <v>108</v>
      </c>
      <c r="L171">
        <f t="shared" si="17"/>
        <v>1</v>
      </c>
      <c r="M171" s="3" t="s">
        <v>108</v>
      </c>
      <c r="N171">
        <f t="shared" si="18"/>
        <v>1</v>
      </c>
      <c r="O171">
        <f t="shared" si="19"/>
        <v>104</v>
      </c>
      <c r="P171" t="str">
        <f t="shared" si="20"/>
        <v>vermelho</v>
      </c>
    </row>
    <row r="172" spans="1:16" x14ac:dyDescent="0.25">
      <c r="A172" s="25">
        <v>43563</v>
      </c>
      <c r="B172" s="3" t="s">
        <v>214</v>
      </c>
      <c r="C172" s="3" t="s">
        <v>96</v>
      </c>
      <c r="D172" s="3" t="s">
        <v>104</v>
      </c>
      <c r="E172" s="3" t="s">
        <v>112</v>
      </c>
      <c r="F172">
        <f t="shared" si="14"/>
        <v>100</v>
      </c>
      <c r="G172" s="3" t="s">
        <v>108</v>
      </c>
      <c r="H172">
        <f t="shared" si="15"/>
        <v>1</v>
      </c>
      <c r="I172" s="3" t="s">
        <v>108</v>
      </c>
      <c r="J172">
        <f t="shared" si="16"/>
        <v>1</v>
      </c>
      <c r="K172" s="3" t="s">
        <v>108</v>
      </c>
      <c r="L172">
        <f t="shared" si="17"/>
        <v>1</v>
      </c>
      <c r="M172" s="3" t="s">
        <v>108</v>
      </c>
      <c r="N172">
        <f t="shared" si="18"/>
        <v>1</v>
      </c>
      <c r="O172">
        <f t="shared" si="19"/>
        <v>104</v>
      </c>
      <c r="P172" t="str">
        <f t="shared" si="20"/>
        <v>vermelho</v>
      </c>
    </row>
    <row r="173" spans="1:16" x14ac:dyDescent="0.25">
      <c r="A173" s="25">
        <v>43563</v>
      </c>
      <c r="B173" s="3" t="s">
        <v>284</v>
      </c>
      <c r="C173" s="3" t="s">
        <v>96</v>
      </c>
      <c r="D173" s="3" t="s">
        <v>104</v>
      </c>
      <c r="E173" s="3" t="s">
        <v>110</v>
      </c>
      <c r="F173">
        <f t="shared" si="14"/>
        <v>10</v>
      </c>
      <c r="G173" s="3" t="s">
        <v>114</v>
      </c>
      <c r="H173">
        <f t="shared" si="15"/>
        <v>1000</v>
      </c>
      <c r="I173" s="3" t="s">
        <v>108</v>
      </c>
      <c r="J173">
        <f t="shared" si="16"/>
        <v>1</v>
      </c>
      <c r="K173" s="3" t="s">
        <v>108</v>
      </c>
      <c r="L173">
        <f t="shared" si="17"/>
        <v>1</v>
      </c>
      <c r="M173" s="3" t="s">
        <v>112</v>
      </c>
      <c r="N173">
        <f t="shared" si="18"/>
        <v>100</v>
      </c>
      <c r="O173">
        <f t="shared" si="19"/>
        <v>1112</v>
      </c>
      <c r="P173" t="str">
        <f t="shared" si="20"/>
        <v>vermelho</v>
      </c>
    </row>
    <row r="174" spans="1:16" x14ac:dyDescent="0.25">
      <c r="A174" s="25">
        <v>43563</v>
      </c>
      <c r="B174" s="3" t="s">
        <v>222</v>
      </c>
      <c r="C174" s="3" t="s">
        <v>96</v>
      </c>
      <c r="D174" s="3" t="s">
        <v>104</v>
      </c>
      <c r="E174" s="3" t="s">
        <v>108</v>
      </c>
      <c r="F174">
        <f t="shared" si="14"/>
        <v>1</v>
      </c>
      <c r="G174" s="3" t="s">
        <v>108</v>
      </c>
      <c r="H174">
        <f t="shared" si="15"/>
        <v>1</v>
      </c>
      <c r="I174" s="3" t="s">
        <v>108</v>
      </c>
      <c r="J174">
        <f t="shared" si="16"/>
        <v>1</v>
      </c>
      <c r="K174" s="3" t="s">
        <v>108</v>
      </c>
      <c r="L174">
        <f t="shared" si="17"/>
        <v>1</v>
      </c>
      <c r="M174" s="3" t="s">
        <v>108</v>
      </c>
      <c r="N174">
        <f t="shared" si="18"/>
        <v>1</v>
      </c>
      <c r="O174">
        <f t="shared" si="19"/>
        <v>5</v>
      </c>
      <c r="P174" t="str">
        <f t="shared" si="20"/>
        <v>verde</v>
      </c>
    </row>
    <row r="175" spans="1:16" x14ac:dyDescent="0.25">
      <c r="A175" s="25">
        <v>43563</v>
      </c>
      <c r="B175" s="3" t="s">
        <v>25</v>
      </c>
      <c r="C175" s="3" t="s">
        <v>96</v>
      </c>
      <c r="D175" s="3" t="s">
        <v>113</v>
      </c>
      <c r="E175" s="3" t="s">
        <v>108</v>
      </c>
      <c r="F175">
        <f t="shared" si="14"/>
        <v>1</v>
      </c>
      <c r="G175" s="3" t="s">
        <v>108</v>
      </c>
      <c r="H175">
        <f t="shared" si="15"/>
        <v>1</v>
      </c>
      <c r="I175" s="3" t="s">
        <v>108</v>
      </c>
      <c r="J175">
        <f t="shared" si="16"/>
        <v>1</v>
      </c>
      <c r="K175" s="3" t="s">
        <v>108</v>
      </c>
      <c r="L175">
        <f t="shared" si="17"/>
        <v>1</v>
      </c>
      <c r="M175" s="3" t="s">
        <v>108</v>
      </c>
      <c r="N175">
        <f t="shared" si="18"/>
        <v>1</v>
      </c>
      <c r="O175">
        <f t="shared" si="19"/>
        <v>5</v>
      </c>
      <c r="P175" t="str">
        <f t="shared" si="20"/>
        <v>verde</v>
      </c>
    </row>
    <row r="176" spans="1:16" x14ac:dyDescent="0.25">
      <c r="A176" s="25">
        <v>43563</v>
      </c>
      <c r="B176" s="3" t="s">
        <v>169</v>
      </c>
      <c r="C176" s="3" t="s">
        <v>96</v>
      </c>
      <c r="D176" s="3" t="s">
        <v>113</v>
      </c>
      <c r="E176" s="3" t="s">
        <v>110</v>
      </c>
      <c r="F176">
        <f t="shared" si="14"/>
        <v>10</v>
      </c>
      <c r="G176" s="3" t="s">
        <v>108</v>
      </c>
      <c r="H176">
        <f t="shared" si="15"/>
        <v>1</v>
      </c>
      <c r="I176" s="3" t="s">
        <v>112</v>
      </c>
      <c r="J176">
        <f t="shared" si="16"/>
        <v>100</v>
      </c>
      <c r="K176" s="3" t="s">
        <v>108</v>
      </c>
      <c r="L176">
        <f t="shared" si="17"/>
        <v>1</v>
      </c>
      <c r="M176" s="3" t="s">
        <v>108</v>
      </c>
      <c r="N176">
        <f t="shared" si="18"/>
        <v>1</v>
      </c>
      <c r="O176">
        <f t="shared" si="19"/>
        <v>113</v>
      </c>
      <c r="P176" t="str">
        <f t="shared" si="20"/>
        <v>vermelho</v>
      </c>
    </row>
    <row r="177" spans="1:16" x14ac:dyDescent="0.25">
      <c r="A177" s="25">
        <v>43563</v>
      </c>
      <c r="B177" s="3" t="s">
        <v>51</v>
      </c>
      <c r="C177" s="3" t="s">
        <v>96</v>
      </c>
      <c r="D177" s="3" t="s">
        <v>113</v>
      </c>
      <c r="E177" s="3" t="s">
        <v>114</v>
      </c>
      <c r="F177">
        <f t="shared" si="14"/>
        <v>1000</v>
      </c>
      <c r="G177" s="3" t="s">
        <v>108</v>
      </c>
      <c r="H177">
        <f t="shared" si="15"/>
        <v>1</v>
      </c>
      <c r="I177" s="3" t="s">
        <v>108</v>
      </c>
      <c r="J177">
        <f t="shared" si="16"/>
        <v>1</v>
      </c>
      <c r="K177" s="3" t="s">
        <v>108</v>
      </c>
      <c r="L177">
        <f t="shared" si="17"/>
        <v>1</v>
      </c>
      <c r="M177" s="3" t="s">
        <v>108</v>
      </c>
      <c r="N177">
        <f t="shared" si="18"/>
        <v>1</v>
      </c>
      <c r="O177">
        <f t="shared" si="19"/>
        <v>1004</v>
      </c>
      <c r="P177" t="str">
        <f t="shared" si="20"/>
        <v>vermelho</v>
      </c>
    </row>
    <row r="178" spans="1:16" x14ac:dyDescent="0.25">
      <c r="A178" s="25">
        <v>43563</v>
      </c>
      <c r="B178" s="3" t="s">
        <v>194</v>
      </c>
      <c r="C178" s="3" t="s">
        <v>96</v>
      </c>
      <c r="D178" s="3" t="s">
        <v>113</v>
      </c>
      <c r="E178" s="3" t="s">
        <v>108</v>
      </c>
      <c r="F178">
        <f t="shared" si="14"/>
        <v>1</v>
      </c>
      <c r="G178" s="3" t="s">
        <v>108</v>
      </c>
      <c r="H178">
        <f t="shared" si="15"/>
        <v>1</v>
      </c>
      <c r="I178" s="3" t="s">
        <v>108</v>
      </c>
      <c r="J178">
        <f t="shared" si="16"/>
        <v>1</v>
      </c>
      <c r="K178" s="3" t="s">
        <v>108</v>
      </c>
      <c r="L178">
        <f t="shared" si="17"/>
        <v>1</v>
      </c>
      <c r="M178" s="3" t="s">
        <v>108</v>
      </c>
      <c r="N178">
        <f t="shared" si="18"/>
        <v>1</v>
      </c>
      <c r="O178">
        <f t="shared" si="19"/>
        <v>5</v>
      </c>
      <c r="P178" t="str">
        <f t="shared" si="20"/>
        <v>verde</v>
      </c>
    </row>
    <row r="179" spans="1:16" x14ac:dyDescent="0.25">
      <c r="A179" s="25">
        <v>43563</v>
      </c>
      <c r="B179" s="3" t="s">
        <v>220</v>
      </c>
      <c r="C179" s="3" t="s">
        <v>96</v>
      </c>
      <c r="D179" s="3" t="s">
        <v>113</v>
      </c>
      <c r="E179" s="3" t="s">
        <v>108</v>
      </c>
      <c r="F179">
        <f t="shared" si="14"/>
        <v>1</v>
      </c>
      <c r="G179" s="3" t="s">
        <v>108</v>
      </c>
      <c r="H179">
        <f t="shared" si="15"/>
        <v>1</v>
      </c>
      <c r="I179" s="3" t="s">
        <v>108</v>
      </c>
      <c r="J179">
        <f t="shared" si="16"/>
        <v>1</v>
      </c>
      <c r="K179" s="3" t="s">
        <v>108</v>
      </c>
      <c r="L179">
        <f t="shared" si="17"/>
        <v>1</v>
      </c>
      <c r="M179" s="3" t="s">
        <v>108</v>
      </c>
      <c r="N179">
        <f t="shared" si="18"/>
        <v>1</v>
      </c>
      <c r="O179">
        <f t="shared" si="19"/>
        <v>5</v>
      </c>
      <c r="P179" t="str">
        <f t="shared" si="20"/>
        <v>verde</v>
      </c>
    </row>
    <row r="180" spans="1:16" x14ac:dyDescent="0.25">
      <c r="A180" s="25">
        <v>43563</v>
      </c>
      <c r="B180" s="3" t="s">
        <v>19</v>
      </c>
      <c r="C180" s="3" t="s">
        <v>96</v>
      </c>
      <c r="D180" s="3" t="s">
        <v>116</v>
      </c>
      <c r="E180" s="3" t="s">
        <v>108</v>
      </c>
      <c r="F180">
        <f t="shared" si="14"/>
        <v>1</v>
      </c>
      <c r="G180" s="3" t="s">
        <v>108</v>
      </c>
      <c r="H180">
        <f t="shared" si="15"/>
        <v>1</v>
      </c>
      <c r="I180" s="3" t="s">
        <v>108</v>
      </c>
      <c r="J180">
        <f t="shared" si="16"/>
        <v>1</v>
      </c>
      <c r="K180" s="3" t="s">
        <v>110</v>
      </c>
      <c r="L180">
        <f t="shared" si="17"/>
        <v>10</v>
      </c>
      <c r="M180" s="3" t="s">
        <v>110</v>
      </c>
      <c r="N180">
        <f t="shared" si="18"/>
        <v>10</v>
      </c>
      <c r="O180">
        <f t="shared" si="19"/>
        <v>23</v>
      </c>
      <c r="P180" t="str">
        <f t="shared" si="20"/>
        <v>amarelo</v>
      </c>
    </row>
    <row r="181" spans="1:16" x14ac:dyDescent="0.25">
      <c r="A181" s="25">
        <v>43563</v>
      </c>
      <c r="B181" s="3" t="s">
        <v>178</v>
      </c>
      <c r="C181" s="3" t="s">
        <v>96</v>
      </c>
      <c r="D181" s="3" t="s">
        <v>116</v>
      </c>
      <c r="E181" s="3" t="s">
        <v>110</v>
      </c>
      <c r="F181">
        <f t="shared" si="14"/>
        <v>10</v>
      </c>
      <c r="G181" s="3" t="s">
        <v>108</v>
      </c>
      <c r="H181">
        <f t="shared" si="15"/>
        <v>1</v>
      </c>
      <c r="I181" s="3" t="s">
        <v>108</v>
      </c>
      <c r="J181">
        <f t="shared" si="16"/>
        <v>1</v>
      </c>
      <c r="K181" s="3" t="s">
        <v>108</v>
      </c>
      <c r="L181">
        <f t="shared" si="17"/>
        <v>1</v>
      </c>
      <c r="M181" s="3" t="s">
        <v>108</v>
      </c>
      <c r="N181">
        <f t="shared" si="18"/>
        <v>1</v>
      </c>
      <c r="O181">
        <f t="shared" si="19"/>
        <v>14</v>
      </c>
      <c r="P181" t="str">
        <f t="shared" si="20"/>
        <v>amarelo</v>
      </c>
    </row>
    <row r="182" spans="1:16" x14ac:dyDescent="0.25">
      <c r="A182" s="25">
        <v>43563</v>
      </c>
      <c r="B182" s="3" t="s">
        <v>73</v>
      </c>
      <c r="C182" s="3" t="s">
        <v>96</v>
      </c>
      <c r="D182" s="3" t="s">
        <v>116</v>
      </c>
      <c r="E182" s="3" t="s">
        <v>110</v>
      </c>
      <c r="F182">
        <f t="shared" si="14"/>
        <v>10</v>
      </c>
      <c r="G182" s="3" t="s">
        <v>110</v>
      </c>
      <c r="H182">
        <f t="shared" si="15"/>
        <v>10</v>
      </c>
      <c r="I182" s="3" t="s">
        <v>108</v>
      </c>
      <c r="J182">
        <f t="shared" si="16"/>
        <v>1</v>
      </c>
      <c r="K182" s="3" t="s">
        <v>108</v>
      </c>
      <c r="L182">
        <f t="shared" si="17"/>
        <v>1</v>
      </c>
      <c r="M182" s="3" t="s">
        <v>108</v>
      </c>
      <c r="N182">
        <f t="shared" si="18"/>
        <v>1</v>
      </c>
      <c r="O182">
        <f t="shared" si="19"/>
        <v>23</v>
      </c>
      <c r="P182" t="str">
        <f t="shared" si="20"/>
        <v>amarelo</v>
      </c>
    </row>
    <row r="183" spans="1:16" x14ac:dyDescent="0.25">
      <c r="A183" s="25">
        <v>43563</v>
      </c>
      <c r="B183" s="3" t="s">
        <v>82</v>
      </c>
      <c r="C183" s="3" t="s">
        <v>96</v>
      </c>
      <c r="D183" s="3" t="s">
        <v>116</v>
      </c>
      <c r="E183" s="3" t="s">
        <v>108</v>
      </c>
      <c r="F183">
        <f t="shared" si="14"/>
        <v>1</v>
      </c>
      <c r="G183" s="3" t="s">
        <v>108</v>
      </c>
      <c r="H183">
        <f t="shared" si="15"/>
        <v>1</v>
      </c>
      <c r="I183" s="3" t="s">
        <v>110</v>
      </c>
      <c r="J183">
        <f t="shared" si="16"/>
        <v>10</v>
      </c>
      <c r="K183" s="3" t="s">
        <v>110</v>
      </c>
      <c r="L183">
        <f t="shared" si="17"/>
        <v>10</v>
      </c>
      <c r="M183" s="3" t="s">
        <v>108</v>
      </c>
      <c r="N183">
        <f t="shared" si="18"/>
        <v>1</v>
      </c>
      <c r="O183">
        <f t="shared" si="19"/>
        <v>23</v>
      </c>
      <c r="P183" t="str">
        <f t="shared" si="20"/>
        <v>amarelo</v>
      </c>
    </row>
    <row r="184" spans="1:16" x14ac:dyDescent="0.25">
      <c r="A184" s="25">
        <v>43563</v>
      </c>
      <c r="B184" s="3" t="s">
        <v>84</v>
      </c>
      <c r="C184" s="3" t="s">
        <v>96</v>
      </c>
      <c r="D184" s="3" t="s">
        <v>116</v>
      </c>
      <c r="E184" s="3" t="s">
        <v>110</v>
      </c>
      <c r="F184">
        <f t="shared" si="14"/>
        <v>10</v>
      </c>
      <c r="G184" s="3" t="s">
        <v>108</v>
      </c>
      <c r="H184">
        <f t="shared" si="15"/>
        <v>1</v>
      </c>
      <c r="I184" s="3" t="s">
        <v>108</v>
      </c>
      <c r="J184">
        <f t="shared" si="16"/>
        <v>1</v>
      </c>
      <c r="K184" s="3" t="s">
        <v>108</v>
      </c>
      <c r="L184">
        <f t="shared" si="17"/>
        <v>1</v>
      </c>
      <c r="M184" s="3" t="s">
        <v>108</v>
      </c>
      <c r="N184">
        <f t="shared" si="18"/>
        <v>1</v>
      </c>
      <c r="O184">
        <f t="shared" si="19"/>
        <v>14</v>
      </c>
      <c r="P184" t="str">
        <f t="shared" si="20"/>
        <v>amarelo</v>
      </c>
    </row>
    <row r="185" spans="1:16" x14ac:dyDescent="0.25">
      <c r="A185" s="25">
        <v>43563</v>
      </c>
      <c r="B185" s="3" t="s">
        <v>212</v>
      </c>
      <c r="C185" s="3" t="s">
        <v>96</v>
      </c>
      <c r="D185" s="3" t="s">
        <v>119</v>
      </c>
      <c r="E185" s="3" t="s">
        <v>108</v>
      </c>
      <c r="F185">
        <f t="shared" si="14"/>
        <v>1</v>
      </c>
      <c r="G185" s="3" t="s">
        <v>108</v>
      </c>
      <c r="H185">
        <f t="shared" si="15"/>
        <v>1</v>
      </c>
      <c r="I185" s="3" t="s">
        <v>108</v>
      </c>
      <c r="J185">
        <f t="shared" si="16"/>
        <v>1</v>
      </c>
      <c r="K185" s="3" t="s">
        <v>108</v>
      </c>
      <c r="L185">
        <f t="shared" si="17"/>
        <v>1</v>
      </c>
      <c r="M185" s="3" t="s">
        <v>108</v>
      </c>
      <c r="N185">
        <f t="shared" si="18"/>
        <v>1</v>
      </c>
      <c r="O185">
        <f t="shared" si="19"/>
        <v>5</v>
      </c>
      <c r="P185" t="str">
        <f t="shared" si="20"/>
        <v>verde</v>
      </c>
    </row>
    <row r="186" spans="1:16" x14ac:dyDescent="0.25">
      <c r="A186" s="25">
        <v>43563</v>
      </c>
      <c r="B186" s="3" t="s">
        <v>219</v>
      </c>
      <c r="C186" s="3" t="s">
        <v>96</v>
      </c>
      <c r="D186" s="3" t="s">
        <v>119</v>
      </c>
      <c r="E186" s="3" t="s">
        <v>108</v>
      </c>
      <c r="F186">
        <f t="shared" si="14"/>
        <v>1</v>
      </c>
      <c r="G186" s="3" t="s">
        <v>108</v>
      </c>
      <c r="H186">
        <f t="shared" si="15"/>
        <v>1</v>
      </c>
      <c r="I186" s="3" t="s">
        <v>108</v>
      </c>
      <c r="J186">
        <f t="shared" si="16"/>
        <v>1</v>
      </c>
      <c r="K186" s="3" t="s">
        <v>108</v>
      </c>
      <c r="L186">
        <f t="shared" si="17"/>
        <v>1</v>
      </c>
      <c r="M186" s="3" t="s">
        <v>112</v>
      </c>
      <c r="N186">
        <f t="shared" si="18"/>
        <v>100</v>
      </c>
      <c r="O186">
        <f t="shared" si="19"/>
        <v>104</v>
      </c>
      <c r="P186" t="str">
        <f t="shared" si="20"/>
        <v>vermelho</v>
      </c>
    </row>
    <row r="187" spans="1:16" x14ac:dyDescent="0.25">
      <c r="A187" s="25">
        <v>43563</v>
      </c>
      <c r="B187" s="3" t="s">
        <v>224</v>
      </c>
      <c r="C187" s="3" t="s">
        <v>96</v>
      </c>
      <c r="D187" s="3" t="s">
        <v>119</v>
      </c>
      <c r="E187" s="3" t="s">
        <v>108</v>
      </c>
      <c r="F187">
        <f t="shared" si="14"/>
        <v>1</v>
      </c>
      <c r="G187" s="3" t="s">
        <v>108</v>
      </c>
      <c r="H187">
        <f t="shared" si="15"/>
        <v>1</v>
      </c>
      <c r="I187" s="3" t="s">
        <v>108</v>
      </c>
      <c r="J187">
        <f t="shared" si="16"/>
        <v>1</v>
      </c>
      <c r="K187" s="3" t="s">
        <v>108</v>
      </c>
      <c r="L187">
        <f t="shared" si="17"/>
        <v>1</v>
      </c>
      <c r="M187" s="3" t="s">
        <v>108</v>
      </c>
      <c r="N187">
        <f t="shared" si="18"/>
        <v>1</v>
      </c>
      <c r="O187">
        <f t="shared" si="19"/>
        <v>5</v>
      </c>
      <c r="P187" t="str">
        <f t="shared" si="20"/>
        <v>verde</v>
      </c>
    </row>
    <row r="188" spans="1:16" x14ac:dyDescent="0.25">
      <c r="A188" s="25">
        <v>43563</v>
      </c>
      <c r="B188" s="3" t="s">
        <v>86</v>
      </c>
      <c r="C188" s="3" t="s">
        <v>96</v>
      </c>
      <c r="D188" s="3" t="s">
        <v>119</v>
      </c>
      <c r="E188" s="3" t="s">
        <v>108</v>
      </c>
      <c r="F188">
        <f t="shared" si="14"/>
        <v>1</v>
      </c>
      <c r="G188" s="3" t="s">
        <v>108</v>
      </c>
      <c r="H188">
        <f t="shared" si="15"/>
        <v>1</v>
      </c>
      <c r="I188" s="3" t="s">
        <v>108</v>
      </c>
      <c r="J188">
        <f t="shared" si="16"/>
        <v>1</v>
      </c>
      <c r="K188" s="3" t="s">
        <v>108</v>
      </c>
      <c r="L188">
        <f t="shared" si="17"/>
        <v>1</v>
      </c>
      <c r="M188" s="3" t="s">
        <v>108</v>
      </c>
      <c r="N188">
        <f t="shared" si="18"/>
        <v>1</v>
      </c>
      <c r="O188">
        <f t="shared" si="19"/>
        <v>5</v>
      </c>
      <c r="P188" t="str">
        <f t="shared" si="20"/>
        <v>verde</v>
      </c>
    </row>
    <row r="189" spans="1:16" x14ac:dyDescent="0.25">
      <c r="A189" s="25">
        <v>43563</v>
      </c>
      <c r="B189" s="3" t="s">
        <v>247</v>
      </c>
      <c r="C189" s="3" t="s">
        <v>96</v>
      </c>
      <c r="D189" s="3" t="s">
        <v>119</v>
      </c>
      <c r="E189" s="3" t="s">
        <v>108</v>
      </c>
      <c r="F189">
        <f t="shared" si="14"/>
        <v>1</v>
      </c>
      <c r="G189" s="3" t="s">
        <v>110</v>
      </c>
      <c r="H189">
        <f t="shared" si="15"/>
        <v>10</v>
      </c>
      <c r="I189" s="3" t="s">
        <v>108</v>
      </c>
      <c r="J189">
        <f t="shared" si="16"/>
        <v>1</v>
      </c>
      <c r="K189" s="3" t="s">
        <v>108</v>
      </c>
      <c r="L189">
        <f t="shared" si="17"/>
        <v>1</v>
      </c>
      <c r="M189" s="3" t="s">
        <v>108</v>
      </c>
      <c r="N189">
        <f t="shared" si="18"/>
        <v>1</v>
      </c>
      <c r="O189">
        <f t="shared" si="19"/>
        <v>14</v>
      </c>
      <c r="P189" t="str">
        <f t="shared" si="20"/>
        <v>amarelo</v>
      </c>
    </row>
    <row r="190" spans="1:16" x14ac:dyDescent="0.25">
      <c r="A190" s="25">
        <v>43565</v>
      </c>
      <c r="B190" s="3" t="s">
        <v>158</v>
      </c>
      <c r="C190" s="3" t="s">
        <v>96</v>
      </c>
      <c r="D190" s="3" t="s">
        <v>94</v>
      </c>
      <c r="E190" s="3" t="s">
        <v>108</v>
      </c>
      <c r="F190">
        <f t="shared" si="14"/>
        <v>1</v>
      </c>
      <c r="G190" s="3" t="s">
        <v>108</v>
      </c>
      <c r="H190">
        <f t="shared" si="15"/>
        <v>1</v>
      </c>
      <c r="I190" s="3" t="s">
        <v>108</v>
      </c>
      <c r="J190">
        <f t="shared" si="16"/>
        <v>1</v>
      </c>
      <c r="K190" s="3" t="s">
        <v>108</v>
      </c>
      <c r="L190">
        <f t="shared" si="17"/>
        <v>1</v>
      </c>
      <c r="M190" s="3" t="s">
        <v>108</v>
      </c>
      <c r="N190">
        <f t="shared" si="18"/>
        <v>1</v>
      </c>
      <c r="O190">
        <f t="shared" si="19"/>
        <v>5</v>
      </c>
      <c r="P190" t="str">
        <f t="shared" si="20"/>
        <v>verde</v>
      </c>
    </row>
    <row r="191" spans="1:16" x14ac:dyDescent="0.25">
      <c r="A191" s="25">
        <v>43565</v>
      </c>
      <c r="B191" s="3" t="s">
        <v>170</v>
      </c>
      <c r="C191" s="3" t="s">
        <v>96</v>
      </c>
      <c r="D191" s="3" t="s">
        <v>94</v>
      </c>
      <c r="E191" s="3" t="s">
        <v>108</v>
      </c>
      <c r="F191">
        <f t="shared" ref="F191:F254" si="21">IF(E191="",0,IF(E191="Ausente",1,IF(E191="Leve",10,IF(E191="Moderado",100,IF(E191="Intenso",1000,0)))))</f>
        <v>1</v>
      </c>
      <c r="G191" s="3" t="s">
        <v>108</v>
      </c>
      <c r="H191">
        <f t="shared" ref="H191:H254" si="22">IF(G191="",0,IF(G191="Ausente",1,IF(G191="Leve",10,IF(G191="Moderado",100,IF(G191="Intenso",1000,"")))))</f>
        <v>1</v>
      </c>
      <c r="I191" s="3" t="s">
        <v>108</v>
      </c>
      <c r="J191">
        <f t="shared" ref="J191:J254" si="23">IF(I191="",0,IF(I191="Ausente",1,IF(I191="Leve",10,IF(I191="Moderado",100,IF(I191="Intenso",1000,"")))))</f>
        <v>1</v>
      </c>
      <c r="K191" s="3" t="s">
        <v>108</v>
      </c>
      <c r="L191">
        <f t="shared" ref="L191:L254" si="24">IF(K191="",0,IF(K191="Ausente",1,IF(K191="Leve",10,IF(K191="Moderado",100,IF(K191="Intenso",1000,"")))))</f>
        <v>1</v>
      </c>
      <c r="M191" s="3" t="s">
        <v>108</v>
      </c>
      <c r="N191">
        <f t="shared" ref="N191:N254" si="25">IF(M191="",0,IF(M191="Ausente",1,IF(M191="Leve",10,IF(M191="Moderado",100,IF(M191="Intenso",1000,"")))))</f>
        <v>1</v>
      </c>
      <c r="O191">
        <f t="shared" ref="O191:O254" si="26">IF( AND(ISNUMBER(F191),ISNUMBER(H191),ISNUMBER(J191),ISNUMBER(N191)),SUM(F191+H191+J191+L191+N191))</f>
        <v>5</v>
      </c>
      <c r="P191" t="str">
        <f t="shared" si="20"/>
        <v>verde</v>
      </c>
    </row>
    <row r="192" spans="1:16" x14ac:dyDescent="0.25">
      <c r="A192" s="25">
        <v>43565</v>
      </c>
      <c r="B192" s="3" t="s">
        <v>241</v>
      </c>
      <c r="C192" s="3" t="s">
        <v>96</v>
      </c>
      <c r="D192" s="3" t="s">
        <v>94</v>
      </c>
      <c r="E192" s="3" t="s">
        <v>112</v>
      </c>
      <c r="F192">
        <f t="shared" si="21"/>
        <v>100</v>
      </c>
      <c r="G192" s="3" t="s">
        <v>108</v>
      </c>
      <c r="H192">
        <f t="shared" si="22"/>
        <v>1</v>
      </c>
      <c r="I192" s="3" t="s">
        <v>108</v>
      </c>
      <c r="J192">
        <f t="shared" si="23"/>
        <v>1</v>
      </c>
      <c r="K192" s="3" t="s">
        <v>110</v>
      </c>
      <c r="L192">
        <f t="shared" si="24"/>
        <v>10</v>
      </c>
      <c r="M192" s="3" t="s">
        <v>108</v>
      </c>
      <c r="N192">
        <f t="shared" si="25"/>
        <v>1</v>
      </c>
      <c r="O192">
        <f t="shared" si="26"/>
        <v>113</v>
      </c>
      <c r="P192" t="str">
        <f t="shared" si="20"/>
        <v>vermelho</v>
      </c>
    </row>
    <row r="193" spans="1:16" x14ac:dyDescent="0.25">
      <c r="A193" s="25">
        <v>43565</v>
      </c>
      <c r="B193" s="3" t="s">
        <v>61</v>
      </c>
      <c r="C193" s="3" t="s">
        <v>96</v>
      </c>
      <c r="D193" s="3" t="s">
        <v>113</v>
      </c>
      <c r="E193" s="3" t="s">
        <v>108</v>
      </c>
      <c r="F193">
        <f t="shared" si="21"/>
        <v>1</v>
      </c>
      <c r="G193" s="3" t="s">
        <v>108</v>
      </c>
      <c r="H193">
        <f t="shared" si="22"/>
        <v>1</v>
      </c>
      <c r="I193" s="3" t="s">
        <v>108</v>
      </c>
      <c r="J193">
        <f t="shared" si="23"/>
        <v>1</v>
      </c>
      <c r="K193" s="3" t="s">
        <v>108</v>
      </c>
      <c r="L193">
        <f t="shared" si="24"/>
        <v>1</v>
      </c>
      <c r="M193" s="3" t="s">
        <v>108</v>
      </c>
      <c r="N193">
        <f t="shared" si="25"/>
        <v>1</v>
      </c>
      <c r="O193">
        <f t="shared" si="26"/>
        <v>5</v>
      </c>
      <c r="P193" t="str">
        <f t="shared" si="20"/>
        <v>verde</v>
      </c>
    </row>
    <row r="194" spans="1:16" x14ac:dyDescent="0.25">
      <c r="A194" s="25">
        <v>43565</v>
      </c>
      <c r="B194" s="3" t="s">
        <v>134</v>
      </c>
      <c r="C194" s="3" t="s">
        <v>96</v>
      </c>
      <c r="D194" s="3" t="s">
        <v>113</v>
      </c>
      <c r="E194" s="3" t="s">
        <v>110</v>
      </c>
      <c r="F194">
        <f t="shared" si="21"/>
        <v>10</v>
      </c>
      <c r="G194" s="3" t="s">
        <v>108</v>
      </c>
      <c r="H194">
        <f t="shared" si="22"/>
        <v>1</v>
      </c>
      <c r="I194" s="3" t="s">
        <v>108</v>
      </c>
      <c r="J194">
        <f t="shared" si="23"/>
        <v>1</v>
      </c>
      <c r="K194" s="3" t="s">
        <v>108</v>
      </c>
      <c r="L194">
        <f t="shared" si="24"/>
        <v>1</v>
      </c>
      <c r="M194" s="3" t="s">
        <v>108</v>
      </c>
      <c r="N194">
        <f t="shared" si="25"/>
        <v>1</v>
      </c>
      <c r="O194">
        <f t="shared" si="26"/>
        <v>14</v>
      </c>
      <c r="P194" t="str">
        <f t="shared" si="20"/>
        <v>amarelo</v>
      </c>
    </row>
    <row r="195" spans="1:16" x14ac:dyDescent="0.25">
      <c r="A195" s="25">
        <v>43565</v>
      </c>
      <c r="B195" s="3" t="s">
        <v>80</v>
      </c>
      <c r="C195" s="3" t="s">
        <v>96</v>
      </c>
      <c r="D195" s="3" t="s">
        <v>113</v>
      </c>
      <c r="E195" s="3" t="s">
        <v>110</v>
      </c>
      <c r="F195">
        <f t="shared" si="21"/>
        <v>10</v>
      </c>
      <c r="G195" s="3" t="s">
        <v>108</v>
      </c>
      <c r="H195">
        <f t="shared" si="22"/>
        <v>1</v>
      </c>
      <c r="I195" s="3" t="s">
        <v>108</v>
      </c>
      <c r="J195">
        <f t="shared" si="23"/>
        <v>1</v>
      </c>
      <c r="K195" s="3" t="s">
        <v>108</v>
      </c>
      <c r="L195">
        <f t="shared" si="24"/>
        <v>1</v>
      </c>
      <c r="M195" s="3" t="s">
        <v>108</v>
      </c>
      <c r="N195">
        <f t="shared" si="25"/>
        <v>1</v>
      </c>
      <c r="O195">
        <f t="shared" si="26"/>
        <v>14</v>
      </c>
      <c r="P195" t="str">
        <f t="shared" ref="P195:P204" si="27">IF(O195=5,"verde",IF(AND(O195&gt;10,O195&lt;100),"amarelo",IF(O195&gt;=100,"vermelho","")))</f>
        <v>amarelo</v>
      </c>
    </row>
    <row r="196" spans="1:16" x14ac:dyDescent="0.25">
      <c r="A196" s="25">
        <v>43565</v>
      </c>
      <c r="B196" s="3" t="s">
        <v>195</v>
      </c>
      <c r="C196" s="3" t="s">
        <v>96</v>
      </c>
      <c r="D196" s="3" t="s">
        <v>113</v>
      </c>
      <c r="E196" s="3" t="s">
        <v>108</v>
      </c>
      <c r="F196">
        <f t="shared" si="21"/>
        <v>1</v>
      </c>
      <c r="G196" s="3" t="s">
        <v>108</v>
      </c>
      <c r="H196">
        <f t="shared" si="22"/>
        <v>1</v>
      </c>
      <c r="I196" s="3" t="s">
        <v>108</v>
      </c>
      <c r="J196">
        <f t="shared" si="23"/>
        <v>1</v>
      </c>
      <c r="K196" s="3" t="s">
        <v>108</v>
      </c>
      <c r="L196">
        <f t="shared" si="24"/>
        <v>1</v>
      </c>
      <c r="M196" s="3" t="s">
        <v>108</v>
      </c>
      <c r="N196">
        <f t="shared" si="25"/>
        <v>1</v>
      </c>
      <c r="O196">
        <f t="shared" si="26"/>
        <v>5</v>
      </c>
      <c r="P196" t="str">
        <f t="shared" si="27"/>
        <v>verde</v>
      </c>
    </row>
    <row r="197" spans="1:16" x14ac:dyDescent="0.25">
      <c r="A197" s="25">
        <v>43565</v>
      </c>
      <c r="B197" s="3" t="s">
        <v>33</v>
      </c>
      <c r="C197" s="3" t="s">
        <v>96</v>
      </c>
      <c r="D197" s="3" t="s">
        <v>115</v>
      </c>
      <c r="E197" s="3" t="s">
        <v>108</v>
      </c>
      <c r="F197">
        <f t="shared" si="21"/>
        <v>1</v>
      </c>
      <c r="G197" s="3" t="s">
        <v>108</v>
      </c>
      <c r="H197">
        <f t="shared" si="22"/>
        <v>1</v>
      </c>
      <c r="I197" s="3" t="s">
        <v>108</v>
      </c>
      <c r="J197">
        <f t="shared" si="23"/>
        <v>1</v>
      </c>
      <c r="K197" s="3" t="s">
        <v>110</v>
      </c>
      <c r="L197">
        <f t="shared" si="24"/>
        <v>10</v>
      </c>
      <c r="M197" s="3" t="s">
        <v>110</v>
      </c>
      <c r="N197">
        <f t="shared" si="25"/>
        <v>10</v>
      </c>
      <c r="O197">
        <f t="shared" si="26"/>
        <v>23</v>
      </c>
      <c r="P197" t="str">
        <f t="shared" si="27"/>
        <v>amarelo</v>
      </c>
    </row>
    <row r="198" spans="1:16" x14ac:dyDescent="0.25">
      <c r="A198" s="25">
        <v>43565</v>
      </c>
      <c r="B198" s="3" t="s">
        <v>231</v>
      </c>
      <c r="C198" s="3" t="s">
        <v>96</v>
      </c>
      <c r="D198" s="3" t="s">
        <v>115</v>
      </c>
      <c r="E198" s="3" t="s">
        <v>112</v>
      </c>
      <c r="F198">
        <f t="shared" si="21"/>
        <v>100</v>
      </c>
      <c r="G198" s="3" t="s">
        <v>108</v>
      </c>
      <c r="H198">
        <f t="shared" si="22"/>
        <v>1</v>
      </c>
      <c r="I198" s="3" t="s">
        <v>108</v>
      </c>
      <c r="J198">
        <f t="shared" si="23"/>
        <v>1</v>
      </c>
      <c r="K198" s="3" t="s">
        <v>108</v>
      </c>
      <c r="L198">
        <f t="shared" si="24"/>
        <v>1</v>
      </c>
      <c r="M198" s="3" t="s">
        <v>108</v>
      </c>
      <c r="N198">
        <f t="shared" si="25"/>
        <v>1</v>
      </c>
      <c r="O198">
        <f t="shared" si="26"/>
        <v>104</v>
      </c>
      <c r="P198" t="str">
        <f t="shared" si="27"/>
        <v>vermelho</v>
      </c>
    </row>
    <row r="199" spans="1:16" x14ac:dyDescent="0.25">
      <c r="A199" s="25">
        <v>43565</v>
      </c>
      <c r="B199" s="3" t="s">
        <v>58</v>
      </c>
      <c r="C199" s="3" t="s">
        <v>96</v>
      </c>
      <c r="D199" s="3" t="s">
        <v>115</v>
      </c>
      <c r="E199" s="3" t="s">
        <v>110</v>
      </c>
      <c r="F199">
        <f t="shared" si="21"/>
        <v>10</v>
      </c>
      <c r="G199" s="3" t="s">
        <v>110</v>
      </c>
      <c r="H199">
        <f t="shared" si="22"/>
        <v>10</v>
      </c>
      <c r="I199" s="3" t="s">
        <v>108</v>
      </c>
      <c r="J199">
        <f t="shared" si="23"/>
        <v>1</v>
      </c>
      <c r="K199" s="3" t="s">
        <v>108</v>
      </c>
      <c r="L199">
        <f t="shared" si="24"/>
        <v>1</v>
      </c>
      <c r="M199" s="3" t="s">
        <v>108</v>
      </c>
      <c r="N199">
        <f t="shared" si="25"/>
        <v>1</v>
      </c>
      <c r="O199">
        <f t="shared" si="26"/>
        <v>23</v>
      </c>
      <c r="P199" t="str">
        <f t="shared" si="27"/>
        <v>amarelo</v>
      </c>
    </row>
    <row r="200" spans="1:16" x14ac:dyDescent="0.25">
      <c r="A200" s="25">
        <v>43565</v>
      </c>
      <c r="B200" s="3" t="s">
        <v>150</v>
      </c>
      <c r="C200" s="3" t="s">
        <v>96</v>
      </c>
      <c r="D200" s="3" t="s">
        <v>116</v>
      </c>
      <c r="E200" s="3" t="s">
        <v>110</v>
      </c>
      <c r="F200">
        <f t="shared" si="21"/>
        <v>10</v>
      </c>
      <c r="G200" s="3" t="s">
        <v>108</v>
      </c>
      <c r="H200">
        <f t="shared" si="22"/>
        <v>1</v>
      </c>
      <c r="I200" s="3" t="s">
        <v>108</v>
      </c>
      <c r="J200">
        <f t="shared" si="23"/>
        <v>1</v>
      </c>
      <c r="K200" s="3" t="s">
        <v>108</v>
      </c>
      <c r="L200">
        <f t="shared" si="24"/>
        <v>1</v>
      </c>
      <c r="M200" s="3" t="s">
        <v>108</v>
      </c>
      <c r="N200">
        <f t="shared" si="25"/>
        <v>1</v>
      </c>
      <c r="O200">
        <f t="shared" si="26"/>
        <v>14</v>
      </c>
      <c r="P200" t="str">
        <f t="shared" si="27"/>
        <v>amarelo</v>
      </c>
    </row>
    <row r="201" spans="1:16" x14ac:dyDescent="0.25">
      <c r="A201" s="25">
        <v>43565</v>
      </c>
      <c r="B201" s="3" t="s">
        <v>73</v>
      </c>
      <c r="C201" s="3" t="s">
        <v>96</v>
      </c>
      <c r="D201" s="3" t="s">
        <v>116</v>
      </c>
      <c r="E201" s="3" t="s">
        <v>108</v>
      </c>
      <c r="F201">
        <f t="shared" si="21"/>
        <v>1</v>
      </c>
      <c r="G201" s="3" t="s">
        <v>110</v>
      </c>
      <c r="H201">
        <f t="shared" si="22"/>
        <v>10</v>
      </c>
      <c r="I201" s="3" t="s">
        <v>108</v>
      </c>
      <c r="J201">
        <f t="shared" si="23"/>
        <v>1</v>
      </c>
      <c r="K201" s="3" t="s">
        <v>108</v>
      </c>
      <c r="L201">
        <f t="shared" si="24"/>
        <v>1</v>
      </c>
      <c r="M201" s="3" t="s">
        <v>108</v>
      </c>
      <c r="N201">
        <f t="shared" si="25"/>
        <v>1</v>
      </c>
      <c r="O201">
        <f t="shared" si="26"/>
        <v>14</v>
      </c>
      <c r="P201" t="str">
        <f t="shared" si="27"/>
        <v>amarelo</v>
      </c>
    </row>
    <row r="202" spans="1:16" x14ac:dyDescent="0.25">
      <c r="A202" s="25">
        <v>43565</v>
      </c>
      <c r="B202" s="3" t="s">
        <v>215</v>
      </c>
      <c r="C202" s="3" t="s">
        <v>96</v>
      </c>
      <c r="D202" s="3" t="s">
        <v>116</v>
      </c>
      <c r="E202" s="3" t="s">
        <v>108</v>
      </c>
      <c r="F202">
        <f t="shared" si="21"/>
        <v>1</v>
      </c>
      <c r="G202" s="3" t="s">
        <v>108</v>
      </c>
      <c r="H202">
        <f t="shared" si="22"/>
        <v>1</v>
      </c>
      <c r="I202" s="3" t="s">
        <v>108</v>
      </c>
      <c r="J202">
        <f t="shared" si="23"/>
        <v>1</v>
      </c>
      <c r="K202" s="3" t="s">
        <v>108</v>
      </c>
      <c r="L202">
        <f t="shared" si="24"/>
        <v>1</v>
      </c>
      <c r="M202" s="3" t="s">
        <v>108</v>
      </c>
      <c r="N202">
        <f t="shared" si="25"/>
        <v>1</v>
      </c>
      <c r="O202">
        <f t="shared" si="26"/>
        <v>5</v>
      </c>
      <c r="P202" t="str">
        <f t="shared" si="27"/>
        <v>verde</v>
      </c>
    </row>
    <row r="203" spans="1:16" x14ac:dyDescent="0.25">
      <c r="A203" s="25">
        <v>43565</v>
      </c>
      <c r="B203" s="3" t="s">
        <v>216</v>
      </c>
      <c r="C203" s="3" t="s">
        <v>96</v>
      </c>
      <c r="D203" s="3" t="s">
        <v>116</v>
      </c>
      <c r="E203" s="3" t="s">
        <v>110</v>
      </c>
      <c r="F203">
        <f t="shared" si="21"/>
        <v>10</v>
      </c>
      <c r="G203" s="3" t="s">
        <v>108</v>
      </c>
      <c r="H203">
        <f t="shared" si="22"/>
        <v>1</v>
      </c>
      <c r="I203" s="3" t="s">
        <v>108</v>
      </c>
      <c r="J203">
        <f t="shared" si="23"/>
        <v>1</v>
      </c>
      <c r="K203" s="3" t="s">
        <v>108</v>
      </c>
      <c r="L203">
        <f t="shared" si="24"/>
        <v>1</v>
      </c>
      <c r="M203" s="3" t="s">
        <v>108</v>
      </c>
      <c r="N203">
        <f t="shared" si="25"/>
        <v>1</v>
      </c>
      <c r="O203">
        <f t="shared" si="26"/>
        <v>14</v>
      </c>
      <c r="P203" t="str">
        <f t="shared" si="27"/>
        <v>amarelo</v>
      </c>
    </row>
    <row r="204" spans="1:16" x14ac:dyDescent="0.25">
      <c r="A204" s="25">
        <v>43565</v>
      </c>
      <c r="B204" s="3" t="s">
        <v>234</v>
      </c>
      <c r="C204" s="3" t="s">
        <v>93</v>
      </c>
      <c r="D204" s="3" t="s">
        <v>106</v>
      </c>
      <c r="E204" s="3" t="s">
        <v>112</v>
      </c>
      <c r="F204">
        <f t="shared" si="21"/>
        <v>100</v>
      </c>
      <c r="G204" s="3" t="s">
        <v>108</v>
      </c>
      <c r="H204">
        <f t="shared" si="22"/>
        <v>1</v>
      </c>
      <c r="I204" s="3" t="s">
        <v>108</v>
      </c>
      <c r="J204">
        <f t="shared" si="23"/>
        <v>1</v>
      </c>
      <c r="K204" s="3" t="s">
        <v>110</v>
      </c>
      <c r="L204">
        <f t="shared" si="24"/>
        <v>10</v>
      </c>
      <c r="M204" s="3" t="s">
        <v>108</v>
      </c>
      <c r="N204">
        <f t="shared" si="25"/>
        <v>1</v>
      </c>
      <c r="O204">
        <f t="shared" si="26"/>
        <v>113</v>
      </c>
      <c r="P204" t="str">
        <f t="shared" si="27"/>
        <v>vermelho</v>
      </c>
    </row>
    <row r="205" spans="1:16" x14ac:dyDescent="0.25">
      <c r="A205" s="25">
        <v>43565</v>
      </c>
      <c r="B205" s="3" t="s">
        <v>226</v>
      </c>
      <c r="C205" s="3" t="s">
        <v>93</v>
      </c>
      <c r="D205" s="3" t="s">
        <v>106</v>
      </c>
      <c r="E205" s="3" t="s">
        <v>108</v>
      </c>
      <c r="F205">
        <f t="shared" si="21"/>
        <v>1</v>
      </c>
      <c r="G205" s="3" t="s">
        <v>108</v>
      </c>
      <c r="H205">
        <f t="shared" si="22"/>
        <v>1</v>
      </c>
      <c r="I205" s="3" t="s">
        <v>108</v>
      </c>
      <c r="J205">
        <f t="shared" si="23"/>
        <v>1</v>
      </c>
      <c r="K205" s="3" t="s">
        <v>108</v>
      </c>
      <c r="L205">
        <f t="shared" si="24"/>
        <v>1</v>
      </c>
      <c r="M205" s="3" t="s">
        <v>108</v>
      </c>
      <c r="N205">
        <f t="shared" si="25"/>
        <v>1</v>
      </c>
      <c r="O205">
        <f t="shared" si="26"/>
        <v>5</v>
      </c>
      <c r="P205" t="str">
        <f t="shared" ref="P205:P254" si="28">IF(O205=5,"verde",IF(AND(O205&gt;10,O205&lt;100),"amarelo",IF(O205&gt;=100,"vermelho","")))</f>
        <v>verde</v>
      </c>
    </row>
    <row r="206" spans="1:16" x14ac:dyDescent="0.25">
      <c r="A206" s="25">
        <v>43565</v>
      </c>
      <c r="B206" s="3" t="s">
        <v>26</v>
      </c>
      <c r="C206" s="3" t="s">
        <v>93</v>
      </c>
      <c r="D206" s="3" t="s">
        <v>106</v>
      </c>
      <c r="E206" s="3" t="s">
        <v>108</v>
      </c>
      <c r="F206">
        <f t="shared" si="21"/>
        <v>1</v>
      </c>
      <c r="G206" s="3" t="s">
        <v>108</v>
      </c>
      <c r="H206">
        <f t="shared" si="22"/>
        <v>1</v>
      </c>
      <c r="I206" s="3" t="s">
        <v>110</v>
      </c>
      <c r="J206">
        <f t="shared" si="23"/>
        <v>10</v>
      </c>
      <c r="K206" s="3" t="s">
        <v>108</v>
      </c>
      <c r="L206">
        <f t="shared" si="24"/>
        <v>1</v>
      </c>
      <c r="M206" s="3" t="s">
        <v>108</v>
      </c>
      <c r="N206">
        <f t="shared" si="25"/>
        <v>1</v>
      </c>
      <c r="O206">
        <f t="shared" si="26"/>
        <v>14</v>
      </c>
      <c r="P206" t="str">
        <f t="shared" si="28"/>
        <v>amarelo</v>
      </c>
    </row>
    <row r="207" spans="1:16" x14ac:dyDescent="0.25">
      <c r="A207" s="25">
        <v>43565</v>
      </c>
      <c r="B207" s="3" t="s">
        <v>185</v>
      </c>
      <c r="C207" s="3" t="s">
        <v>93</v>
      </c>
      <c r="D207" s="3" t="s">
        <v>106</v>
      </c>
      <c r="E207" s="3" t="s">
        <v>112</v>
      </c>
      <c r="F207">
        <f t="shared" si="21"/>
        <v>100</v>
      </c>
      <c r="G207" s="3" t="s">
        <v>110</v>
      </c>
      <c r="H207">
        <f t="shared" si="22"/>
        <v>10</v>
      </c>
      <c r="I207" s="3" t="s">
        <v>108</v>
      </c>
      <c r="J207">
        <f t="shared" si="23"/>
        <v>1</v>
      </c>
      <c r="K207" s="3" t="s">
        <v>108</v>
      </c>
      <c r="L207">
        <f t="shared" si="24"/>
        <v>1</v>
      </c>
      <c r="M207" s="3" t="s">
        <v>108</v>
      </c>
      <c r="N207">
        <f t="shared" si="25"/>
        <v>1</v>
      </c>
      <c r="O207">
        <f t="shared" si="26"/>
        <v>113</v>
      </c>
      <c r="P207" t="str">
        <f t="shared" si="28"/>
        <v>vermelho</v>
      </c>
    </row>
    <row r="208" spans="1:16" x14ac:dyDescent="0.25">
      <c r="A208" s="25">
        <v>43560</v>
      </c>
      <c r="B208" s="3" t="s">
        <v>31</v>
      </c>
      <c r="C208" s="3" t="s">
        <v>96</v>
      </c>
      <c r="D208" s="3" t="s">
        <v>119</v>
      </c>
      <c r="E208" s="3" t="s">
        <v>108</v>
      </c>
      <c r="F208">
        <f t="shared" si="21"/>
        <v>1</v>
      </c>
      <c r="G208" s="3" t="s">
        <v>108</v>
      </c>
      <c r="H208">
        <f t="shared" si="22"/>
        <v>1</v>
      </c>
      <c r="I208" s="3" t="s">
        <v>108</v>
      </c>
      <c r="J208">
        <f t="shared" si="23"/>
        <v>1</v>
      </c>
      <c r="K208" s="3" t="s">
        <v>108</v>
      </c>
      <c r="L208">
        <f t="shared" si="24"/>
        <v>1</v>
      </c>
      <c r="M208" s="3" t="s">
        <v>108</v>
      </c>
      <c r="N208">
        <f t="shared" si="25"/>
        <v>1</v>
      </c>
      <c r="O208">
        <f t="shared" si="26"/>
        <v>5</v>
      </c>
      <c r="P208" t="str">
        <f t="shared" si="28"/>
        <v>verde</v>
      </c>
    </row>
    <row r="209" spans="1:16" x14ac:dyDescent="0.25">
      <c r="A209" s="25">
        <v>43560</v>
      </c>
      <c r="B209" s="3" t="s">
        <v>41</v>
      </c>
      <c r="C209" s="3" t="s">
        <v>96</v>
      </c>
      <c r="D209" s="3" t="s">
        <v>119</v>
      </c>
      <c r="E209" s="3" t="s">
        <v>110</v>
      </c>
      <c r="F209">
        <f t="shared" si="21"/>
        <v>10</v>
      </c>
      <c r="G209" s="3" t="s">
        <v>108</v>
      </c>
      <c r="H209">
        <f t="shared" si="22"/>
        <v>1</v>
      </c>
      <c r="I209" s="3" t="s">
        <v>110</v>
      </c>
      <c r="J209">
        <f t="shared" si="23"/>
        <v>10</v>
      </c>
      <c r="K209" s="3" t="s">
        <v>108</v>
      </c>
      <c r="L209">
        <f t="shared" si="24"/>
        <v>1</v>
      </c>
      <c r="M209" s="3" t="s">
        <v>108</v>
      </c>
      <c r="N209">
        <f t="shared" si="25"/>
        <v>1</v>
      </c>
      <c r="O209">
        <f t="shared" si="26"/>
        <v>23</v>
      </c>
      <c r="P209" t="str">
        <f t="shared" si="28"/>
        <v>amarelo</v>
      </c>
    </row>
    <row r="210" spans="1:16" x14ac:dyDescent="0.25">
      <c r="A210" s="25">
        <v>43560</v>
      </c>
      <c r="B210" s="3" t="s">
        <v>70</v>
      </c>
      <c r="C210" s="3" t="s">
        <v>96</v>
      </c>
      <c r="D210" s="3" t="s">
        <v>119</v>
      </c>
      <c r="E210" s="3" t="s">
        <v>108</v>
      </c>
      <c r="F210">
        <f t="shared" si="21"/>
        <v>1</v>
      </c>
      <c r="G210" s="3" t="s">
        <v>108</v>
      </c>
      <c r="H210">
        <f t="shared" si="22"/>
        <v>1</v>
      </c>
      <c r="I210" s="3" t="s">
        <v>108</v>
      </c>
      <c r="J210">
        <f t="shared" si="23"/>
        <v>1</v>
      </c>
      <c r="K210" s="3" t="s">
        <v>108</v>
      </c>
      <c r="L210">
        <f t="shared" si="24"/>
        <v>1</v>
      </c>
      <c r="M210" s="3" t="s">
        <v>108</v>
      </c>
      <c r="N210">
        <f t="shared" si="25"/>
        <v>1</v>
      </c>
      <c r="O210">
        <f t="shared" si="26"/>
        <v>5</v>
      </c>
      <c r="P210" t="str">
        <f t="shared" si="28"/>
        <v>verde</v>
      </c>
    </row>
    <row r="211" spans="1:16" x14ac:dyDescent="0.25">
      <c r="A211" s="25">
        <v>43560</v>
      </c>
      <c r="B211" s="3" t="s">
        <v>221</v>
      </c>
      <c r="C211" s="3" t="s">
        <v>96</v>
      </c>
      <c r="D211" s="3" t="s">
        <v>119</v>
      </c>
      <c r="E211" s="3" t="s">
        <v>108</v>
      </c>
      <c r="F211">
        <f t="shared" si="21"/>
        <v>1</v>
      </c>
      <c r="G211" s="3" t="s">
        <v>108</v>
      </c>
      <c r="H211">
        <f t="shared" si="22"/>
        <v>1</v>
      </c>
      <c r="I211" s="3" t="s">
        <v>108</v>
      </c>
      <c r="J211">
        <f t="shared" si="23"/>
        <v>1</v>
      </c>
      <c r="K211" s="3" t="s">
        <v>112</v>
      </c>
      <c r="L211">
        <f t="shared" si="24"/>
        <v>100</v>
      </c>
      <c r="M211" s="3" t="s">
        <v>110</v>
      </c>
      <c r="N211">
        <f t="shared" si="25"/>
        <v>10</v>
      </c>
      <c r="O211">
        <f t="shared" si="26"/>
        <v>113</v>
      </c>
      <c r="P211" t="str">
        <f t="shared" si="28"/>
        <v>vermelho</v>
      </c>
    </row>
    <row r="212" spans="1:16" x14ac:dyDescent="0.25">
      <c r="A212" s="25">
        <v>43560</v>
      </c>
      <c r="B212" s="3" t="s">
        <v>226</v>
      </c>
      <c r="C212" s="3" t="s">
        <v>96</v>
      </c>
      <c r="D212" s="3" t="s">
        <v>119</v>
      </c>
      <c r="E212" s="3" t="s">
        <v>108</v>
      </c>
      <c r="F212">
        <f t="shared" si="21"/>
        <v>1</v>
      </c>
      <c r="G212" s="3" t="s">
        <v>108</v>
      </c>
      <c r="H212">
        <f t="shared" si="22"/>
        <v>1</v>
      </c>
      <c r="I212" s="3" t="s">
        <v>108</v>
      </c>
      <c r="J212">
        <f t="shared" si="23"/>
        <v>1</v>
      </c>
      <c r="K212" s="3" t="s">
        <v>112</v>
      </c>
      <c r="L212">
        <f t="shared" si="24"/>
        <v>100</v>
      </c>
      <c r="M212" s="3" t="s">
        <v>110</v>
      </c>
      <c r="N212">
        <f t="shared" si="25"/>
        <v>10</v>
      </c>
      <c r="O212">
        <f t="shared" si="26"/>
        <v>113</v>
      </c>
      <c r="P212" t="str">
        <f t="shared" si="28"/>
        <v>vermelho</v>
      </c>
    </row>
    <row r="213" spans="1:16" x14ac:dyDescent="0.25">
      <c r="A213" s="25">
        <v>43560</v>
      </c>
      <c r="B213" s="3" t="s">
        <v>72</v>
      </c>
      <c r="C213" s="3" t="s">
        <v>96</v>
      </c>
      <c r="D213" s="3" t="s">
        <v>119</v>
      </c>
      <c r="E213" s="3" t="s">
        <v>108</v>
      </c>
      <c r="F213">
        <f t="shared" si="21"/>
        <v>1</v>
      </c>
      <c r="G213" s="3" t="s">
        <v>108</v>
      </c>
      <c r="H213">
        <f t="shared" si="22"/>
        <v>1</v>
      </c>
      <c r="I213" s="3" t="s">
        <v>108</v>
      </c>
      <c r="J213">
        <f t="shared" si="23"/>
        <v>1</v>
      </c>
      <c r="K213" s="3" t="s">
        <v>108</v>
      </c>
      <c r="L213">
        <f t="shared" si="24"/>
        <v>1</v>
      </c>
      <c r="M213" s="3" t="s">
        <v>108</v>
      </c>
      <c r="N213">
        <f t="shared" si="25"/>
        <v>1</v>
      </c>
      <c r="O213">
        <f t="shared" si="26"/>
        <v>5</v>
      </c>
      <c r="P213" t="str">
        <f t="shared" si="28"/>
        <v>verde</v>
      </c>
    </row>
    <row r="214" spans="1:16" x14ac:dyDescent="0.25">
      <c r="A214" s="25">
        <v>43566</v>
      </c>
      <c r="B214" s="3" t="s">
        <v>32</v>
      </c>
      <c r="C214" s="3" t="s">
        <v>93</v>
      </c>
      <c r="D214" s="3" t="s">
        <v>106</v>
      </c>
      <c r="E214" s="3" t="s">
        <v>112</v>
      </c>
      <c r="F214">
        <f t="shared" si="21"/>
        <v>100</v>
      </c>
      <c r="G214" s="3" t="s">
        <v>108</v>
      </c>
      <c r="H214">
        <f t="shared" si="22"/>
        <v>1</v>
      </c>
      <c r="I214" s="3" t="s">
        <v>108</v>
      </c>
      <c r="J214">
        <f t="shared" si="23"/>
        <v>1</v>
      </c>
      <c r="K214" s="3" t="s">
        <v>108</v>
      </c>
      <c r="L214">
        <f t="shared" si="24"/>
        <v>1</v>
      </c>
      <c r="M214" s="3" t="s">
        <v>108</v>
      </c>
      <c r="N214">
        <f t="shared" si="25"/>
        <v>1</v>
      </c>
      <c r="O214">
        <f t="shared" si="26"/>
        <v>104</v>
      </c>
      <c r="P214" t="str">
        <f t="shared" si="28"/>
        <v>vermelho</v>
      </c>
    </row>
    <row r="215" spans="1:16" x14ac:dyDescent="0.25">
      <c r="A215" s="25">
        <v>43566</v>
      </c>
      <c r="B215" s="3" t="s">
        <v>39</v>
      </c>
      <c r="C215" s="3" t="s">
        <v>93</v>
      </c>
      <c r="D215" s="3" t="s">
        <v>106</v>
      </c>
      <c r="E215" s="3" t="s">
        <v>112</v>
      </c>
      <c r="F215">
        <f t="shared" si="21"/>
        <v>100</v>
      </c>
      <c r="G215" s="3" t="s">
        <v>108</v>
      </c>
      <c r="H215">
        <f t="shared" si="22"/>
        <v>1</v>
      </c>
      <c r="I215" s="3" t="s">
        <v>108</v>
      </c>
      <c r="J215">
        <f t="shared" si="23"/>
        <v>1</v>
      </c>
      <c r="K215" s="3" t="s">
        <v>110</v>
      </c>
      <c r="L215">
        <f t="shared" si="24"/>
        <v>10</v>
      </c>
      <c r="M215" s="3" t="s">
        <v>108</v>
      </c>
      <c r="N215">
        <f t="shared" si="25"/>
        <v>1</v>
      </c>
      <c r="O215">
        <f t="shared" si="26"/>
        <v>113</v>
      </c>
      <c r="P215" t="str">
        <f t="shared" si="28"/>
        <v>vermelho</v>
      </c>
    </row>
    <row r="216" spans="1:16" x14ac:dyDescent="0.25">
      <c r="A216" s="25">
        <v>43566</v>
      </c>
      <c r="B216" s="3" t="s">
        <v>40</v>
      </c>
      <c r="C216" s="3" t="s">
        <v>93</v>
      </c>
      <c r="D216" s="3" t="s">
        <v>106</v>
      </c>
      <c r="E216" s="3" t="s">
        <v>110</v>
      </c>
      <c r="F216">
        <f t="shared" si="21"/>
        <v>10</v>
      </c>
      <c r="G216" s="3" t="s">
        <v>108</v>
      </c>
      <c r="H216">
        <f t="shared" si="22"/>
        <v>1</v>
      </c>
      <c r="I216" s="3" t="s">
        <v>108</v>
      </c>
      <c r="J216">
        <f t="shared" si="23"/>
        <v>1</v>
      </c>
      <c r="K216" s="3" t="s">
        <v>108</v>
      </c>
      <c r="L216">
        <f t="shared" si="24"/>
        <v>1</v>
      </c>
      <c r="M216" s="3" t="s">
        <v>108</v>
      </c>
      <c r="N216">
        <f t="shared" si="25"/>
        <v>1</v>
      </c>
      <c r="O216">
        <f t="shared" si="26"/>
        <v>14</v>
      </c>
      <c r="P216" t="str">
        <f t="shared" si="28"/>
        <v>amarelo</v>
      </c>
    </row>
    <row r="217" spans="1:16" x14ac:dyDescent="0.25">
      <c r="A217" s="25">
        <v>43566</v>
      </c>
      <c r="B217" s="3" t="s">
        <v>206</v>
      </c>
      <c r="C217" s="3" t="s">
        <v>93</v>
      </c>
      <c r="D217" s="3" t="s">
        <v>106</v>
      </c>
      <c r="E217" s="3" t="s">
        <v>108</v>
      </c>
      <c r="F217">
        <f t="shared" si="21"/>
        <v>1</v>
      </c>
      <c r="G217" s="3" t="s">
        <v>108</v>
      </c>
      <c r="H217">
        <f t="shared" si="22"/>
        <v>1</v>
      </c>
      <c r="I217" s="3" t="s">
        <v>108</v>
      </c>
      <c r="J217">
        <f t="shared" si="23"/>
        <v>1</v>
      </c>
      <c r="K217" s="3" t="s">
        <v>108</v>
      </c>
      <c r="L217">
        <f t="shared" si="24"/>
        <v>1</v>
      </c>
      <c r="M217" s="3" t="s">
        <v>108</v>
      </c>
      <c r="N217">
        <f t="shared" si="25"/>
        <v>1</v>
      </c>
      <c r="O217">
        <f t="shared" si="26"/>
        <v>5</v>
      </c>
      <c r="P217" t="str">
        <f t="shared" si="28"/>
        <v>verde</v>
      </c>
    </row>
    <row r="218" spans="1:16" x14ac:dyDescent="0.25">
      <c r="A218" s="25">
        <v>43566</v>
      </c>
      <c r="B218" s="3" t="s">
        <v>246</v>
      </c>
      <c r="C218" s="3" t="s">
        <v>93</v>
      </c>
      <c r="D218" s="3" t="s">
        <v>106</v>
      </c>
      <c r="E218" s="3" t="s">
        <v>112</v>
      </c>
      <c r="F218">
        <f t="shared" si="21"/>
        <v>100</v>
      </c>
      <c r="G218" s="3" t="s">
        <v>108</v>
      </c>
      <c r="H218">
        <f t="shared" si="22"/>
        <v>1</v>
      </c>
      <c r="I218" s="3" t="s">
        <v>112</v>
      </c>
      <c r="J218">
        <f t="shared" si="23"/>
        <v>100</v>
      </c>
      <c r="K218" s="3" t="s">
        <v>108</v>
      </c>
      <c r="L218">
        <f t="shared" si="24"/>
        <v>1</v>
      </c>
      <c r="M218" s="3" t="s">
        <v>108</v>
      </c>
      <c r="N218">
        <f t="shared" si="25"/>
        <v>1</v>
      </c>
      <c r="O218">
        <f t="shared" si="26"/>
        <v>203</v>
      </c>
      <c r="P218" t="str">
        <f t="shared" si="28"/>
        <v>vermelho</v>
      </c>
    </row>
    <row r="219" spans="1:16" x14ac:dyDescent="0.25">
      <c r="A219" s="25">
        <v>43558</v>
      </c>
      <c r="B219" s="3" t="s">
        <v>74</v>
      </c>
      <c r="C219" s="3" t="s">
        <v>96</v>
      </c>
      <c r="D219" s="3" t="s">
        <v>94</v>
      </c>
      <c r="E219" s="3" t="s">
        <v>108</v>
      </c>
      <c r="F219">
        <f t="shared" si="21"/>
        <v>1</v>
      </c>
      <c r="G219" s="3" t="s">
        <v>108</v>
      </c>
      <c r="H219">
        <f t="shared" si="22"/>
        <v>1</v>
      </c>
      <c r="I219" s="3" t="s">
        <v>108</v>
      </c>
      <c r="J219">
        <f t="shared" si="23"/>
        <v>1</v>
      </c>
      <c r="K219" s="3" t="s">
        <v>108</v>
      </c>
      <c r="L219">
        <f t="shared" si="24"/>
        <v>1</v>
      </c>
      <c r="M219" s="3" t="s">
        <v>108</v>
      </c>
      <c r="N219">
        <f t="shared" si="25"/>
        <v>1</v>
      </c>
      <c r="O219">
        <f t="shared" si="26"/>
        <v>5</v>
      </c>
      <c r="P219" t="str">
        <f t="shared" si="28"/>
        <v>verde</v>
      </c>
    </row>
    <row r="220" spans="1:16" x14ac:dyDescent="0.25">
      <c r="A220" s="25">
        <v>43558</v>
      </c>
      <c r="B220" s="3" t="s">
        <v>144</v>
      </c>
      <c r="C220" s="3" t="s">
        <v>96</v>
      </c>
      <c r="D220" s="3" t="s">
        <v>94</v>
      </c>
      <c r="E220" s="3" t="s">
        <v>108</v>
      </c>
      <c r="F220">
        <f t="shared" si="21"/>
        <v>1</v>
      </c>
      <c r="G220" s="3" t="s">
        <v>108</v>
      </c>
      <c r="H220">
        <f t="shared" si="22"/>
        <v>1</v>
      </c>
      <c r="I220" s="3" t="s">
        <v>108</v>
      </c>
      <c r="J220">
        <f t="shared" si="23"/>
        <v>1</v>
      </c>
      <c r="K220" s="3" t="s">
        <v>108</v>
      </c>
      <c r="L220">
        <f t="shared" si="24"/>
        <v>1</v>
      </c>
      <c r="M220" s="3" t="s">
        <v>108</v>
      </c>
      <c r="N220">
        <f t="shared" si="25"/>
        <v>1</v>
      </c>
      <c r="O220">
        <f t="shared" si="26"/>
        <v>5</v>
      </c>
      <c r="P220" t="str">
        <f t="shared" si="28"/>
        <v>verde</v>
      </c>
    </row>
    <row r="221" spans="1:16" x14ac:dyDescent="0.25">
      <c r="A221" s="25">
        <v>43566</v>
      </c>
      <c r="B221" s="3" t="s">
        <v>233</v>
      </c>
      <c r="C221" s="3" t="s">
        <v>96</v>
      </c>
      <c r="D221" s="3" t="s">
        <v>115</v>
      </c>
      <c r="E221" s="3" t="s">
        <v>108</v>
      </c>
      <c r="F221">
        <f t="shared" si="21"/>
        <v>1</v>
      </c>
      <c r="G221" s="3" t="s">
        <v>108</v>
      </c>
      <c r="H221">
        <f t="shared" si="22"/>
        <v>1</v>
      </c>
      <c r="I221" s="3" t="s">
        <v>108</v>
      </c>
      <c r="J221">
        <f t="shared" si="23"/>
        <v>1</v>
      </c>
      <c r="K221" s="3" t="s">
        <v>108</v>
      </c>
      <c r="L221">
        <f t="shared" si="24"/>
        <v>1</v>
      </c>
      <c r="M221" s="3" t="s">
        <v>108</v>
      </c>
      <c r="N221">
        <f t="shared" si="25"/>
        <v>1</v>
      </c>
      <c r="O221">
        <f t="shared" si="26"/>
        <v>5</v>
      </c>
      <c r="P221" t="str">
        <f t="shared" si="28"/>
        <v>verde</v>
      </c>
    </row>
    <row r="222" spans="1:16" x14ac:dyDescent="0.25">
      <c r="A222" s="25">
        <v>43566</v>
      </c>
      <c r="B222" s="3" t="s">
        <v>202</v>
      </c>
      <c r="C222" s="3" t="s">
        <v>96</v>
      </c>
      <c r="D222" s="3" t="s">
        <v>115</v>
      </c>
      <c r="E222" s="3" t="s">
        <v>108</v>
      </c>
      <c r="F222">
        <f t="shared" si="21"/>
        <v>1</v>
      </c>
      <c r="G222" s="3" t="s">
        <v>108</v>
      </c>
      <c r="H222">
        <f t="shared" si="22"/>
        <v>1</v>
      </c>
      <c r="I222" s="3" t="s">
        <v>108</v>
      </c>
      <c r="J222">
        <f t="shared" si="23"/>
        <v>1</v>
      </c>
      <c r="K222" s="3" t="s">
        <v>108</v>
      </c>
      <c r="L222">
        <f t="shared" si="24"/>
        <v>1</v>
      </c>
      <c r="M222" s="3" t="s">
        <v>108</v>
      </c>
      <c r="N222">
        <f t="shared" si="25"/>
        <v>1</v>
      </c>
      <c r="O222">
        <f t="shared" si="26"/>
        <v>5</v>
      </c>
      <c r="P222" t="str">
        <f t="shared" si="28"/>
        <v>verde</v>
      </c>
    </row>
    <row r="223" spans="1:16" x14ac:dyDescent="0.25">
      <c r="A223" s="25">
        <v>43566</v>
      </c>
      <c r="B223" s="3" t="s">
        <v>211</v>
      </c>
      <c r="C223" s="3" t="s">
        <v>96</v>
      </c>
      <c r="D223" s="3" t="s">
        <v>115</v>
      </c>
      <c r="E223" s="3" t="s">
        <v>108</v>
      </c>
      <c r="F223">
        <f t="shared" si="21"/>
        <v>1</v>
      </c>
      <c r="G223" s="3" t="s">
        <v>108</v>
      </c>
      <c r="H223">
        <f t="shared" si="22"/>
        <v>1</v>
      </c>
      <c r="I223" s="3" t="s">
        <v>108</v>
      </c>
      <c r="J223">
        <f t="shared" si="23"/>
        <v>1</v>
      </c>
      <c r="K223" s="3" t="s">
        <v>108</v>
      </c>
      <c r="L223">
        <f t="shared" si="24"/>
        <v>1</v>
      </c>
      <c r="M223" s="3" t="s">
        <v>108</v>
      </c>
      <c r="N223">
        <f t="shared" si="25"/>
        <v>1</v>
      </c>
      <c r="O223">
        <f t="shared" si="26"/>
        <v>5</v>
      </c>
      <c r="P223" t="str">
        <f t="shared" si="28"/>
        <v>verde</v>
      </c>
    </row>
    <row r="224" spans="1:16" x14ac:dyDescent="0.25">
      <c r="A224" s="25">
        <v>43566</v>
      </c>
      <c r="B224" s="3" t="s">
        <v>77</v>
      </c>
      <c r="C224" s="3" t="s">
        <v>96</v>
      </c>
      <c r="D224" s="3" t="s">
        <v>115</v>
      </c>
      <c r="E224" s="3" t="s">
        <v>114</v>
      </c>
      <c r="F224">
        <f t="shared" si="21"/>
        <v>1000</v>
      </c>
      <c r="G224" s="3" t="s">
        <v>108</v>
      </c>
      <c r="H224">
        <f t="shared" si="22"/>
        <v>1</v>
      </c>
      <c r="I224" s="3" t="s">
        <v>108</v>
      </c>
      <c r="J224">
        <f t="shared" si="23"/>
        <v>1</v>
      </c>
      <c r="K224" s="3" t="s">
        <v>108</v>
      </c>
      <c r="L224">
        <f t="shared" si="24"/>
        <v>1</v>
      </c>
      <c r="M224" s="3" t="s">
        <v>108</v>
      </c>
      <c r="N224">
        <f t="shared" si="25"/>
        <v>1</v>
      </c>
      <c r="O224">
        <f t="shared" si="26"/>
        <v>1004</v>
      </c>
      <c r="P224" t="str">
        <f t="shared" si="28"/>
        <v>vermelho</v>
      </c>
    </row>
    <row r="225" spans="1:16" x14ac:dyDescent="0.25">
      <c r="A225" s="25">
        <v>43566</v>
      </c>
      <c r="B225" s="3" t="s">
        <v>239</v>
      </c>
      <c r="C225" s="3" t="s">
        <v>96</v>
      </c>
      <c r="D225" s="3" t="s">
        <v>104</v>
      </c>
      <c r="E225" s="3" t="s">
        <v>108</v>
      </c>
      <c r="F225">
        <f t="shared" si="21"/>
        <v>1</v>
      </c>
      <c r="G225" s="3" t="s">
        <v>108</v>
      </c>
      <c r="H225">
        <f t="shared" si="22"/>
        <v>1</v>
      </c>
      <c r="I225" s="3" t="s">
        <v>108</v>
      </c>
      <c r="J225">
        <f t="shared" si="23"/>
        <v>1</v>
      </c>
      <c r="K225" s="3" t="s">
        <v>112</v>
      </c>
      <c r="L225">
        <f t="shared" si="24"/>
        <v>100</v>
      </c>
      <c r="M225" s="3" t="s">
        <v>108</v>
      </c>
      <c r="N225">
        <f t="shared" si="25"/>
        <v>1</v>
      </c>
      <c r="O225">
        <f t="shared" si="26"/>
        <v>104</v>
      </c>
      <c r="P225" t="str">
        <f t="shared" si="28"/>
        <v>vermelho</v>
      </c>
    </row>
    <row r="226" spans="1:16" x14ac:dyDescent="0.25">
      <c r="A226" s="25">
        <v>43566</v>
      </c>
      <c r="B226" s="3" t="s">
        <v>184</v>
      </c>
      <c r="C226" s="3" t="s">
        <v>96</v>
      </c>
      <c r="D226" s="3" t="s">
        <v>104</v>
      </c>
      <c r="E226" s="3" t="s">
        <v>108</v>
      </c>
      <c r="F226">
        <f t="shared" si="21"/>
        <v>1</v>
      </c>
      <c r="G226" s="3" t="s">
        <v>108</v>
      </c>
      <c r="H226">
        <f t="shared" si="22"/>
        <v>1</v>
      </c>
      <c r="I226" s="3" t="s">
        <v>108</v>
      </c>
      <c r="J226">
        <f t="shared" si="23"/>
        <v>1</v>
      </c>
      <c r="K226" s="3" t="s">
        <v>108</v>
      </c>
      <c r="L226">
        <f t="shared" si="24"/>
        <v>1</v>
      </c>
      <c r="M226" s="3" t="s">
        <v>108</v>
      </c>
      <c r="N226">
        <f t="shared" si="25"/>
        <v>1</v>
      </c>
      <c r="O226">
        <f t="shared" si="26"/>
        <v>5</v>
      </c>
      <c r="P226" t="str">
        <f t="shared" si="28"/>
        <v>verde</v>
      </c>
    </row>
    <row r="227" spans="1:16" x14ac:dyDescent="0.25">
      <c r="A227" s="25">
        <v>43566</v>
      </c>
      <c r="B227" s="3" t="s">
        <v>223</v>
      </c>
      <c r="C227" s="3" t="s">
        <v>96</v>
      </c>
      <c r="D227" s="3" t="s">
        <v>104</v>
      </c>
      <c r="E227" s="3" t="s">
        <v>108</v>
      </c>
      <c r="F227">
        <f t="shared" si="21"/>
        <v>1</v>
      </c>
      <c r="G227" s="3" t="s">
        <v>108</v>
      </c>
      <c r="H227">
        <f t="shared" si="22"/>
        <v>1</v>
      </c>
      <c r="I227" s="3" t="s">
        <v>108</v>
      </c>
      <c r="J227">
        <f t="shared" si="23"/>
        <v>1</v>
      </c>
      <c r="K227" s="3" t="s">
        <v>108</v>
      </c>
      <c r="L227">
        <f t="shared" si="24"/>
        <v>1</v>
      </c>
      <c r="M227" s="3" t="s">
        <v>108</v>
      </c>
      <c r="N227">
        <f t="shared" si="25"/>
        <v>1</v>
      </c>
      <c r="O227">
        <f t="shared" si="26"/>
        <v>5</v>
      </c>
      <c r="P227" t="str">
        <f t="shared" si="28"/>
        <v>verde</v>
      </c>
    </row>
    <row r="228" spans="1:16" x14ac:dyDescent="0.25">
      <c r="A228" s="25">
        <v>43566</v>
      </c>
      <c r="B228" s="3" t="s">
        <v>235</v>
      </c>
      <c r="C228" s="3" t="s">
        <v>96</v>
      </c>
      <c r="D228" s="3" t="s">
        <v>104</v>
      </c>
      <c r="E228" s="3" t="s">
        <v>108</v>
      </c>
      <c r="F228">
        <f t="shared" si="21"/>
        <v>1</v>
      </c>
      <c r="G228" s="3" t="s">
        <v>108</v>
      </c>
      <c r="H228">
        <f t="shared" si="22"/>
        <v>1</v>
      </c>
      <c r="I228" s="3" t="s">
        <v>108</v>
      </c>
      <c r="J228">
        <f t="shared" si="23"/>
        <v>1</v>
      </c>
      <c r="K228" s="3" t="s">
        <v>108</v>
      </c>
      <c r="L228">
        <f t="shared" si="24"/>
        <v>1</v>
      </c>
      <c r="M228" s="3" t="s">
        <v>108</v>
      </c>
      <c r="N228">
        <f t="shared" si="25"/>
        <v>1</v>
      </c>
      <c r="O228">
        <f t="shared" si="26"/>
        <v>5</v>
      </c>
      <c r="P228" t="str">
        <f t="shared" si="28"/>
        <v>verde</v>
      </c>
    </row>
    <row r="229" spans="1:16" x14ac:dyDescent="0.25">
      <c r="A229" s="25">
        <v>43566</v>
      </c>
      <c r="B229" s="3" t="s">
        <v>87</v>
      </c>
      <c r="C229" s="3" t="s">
        <v>96</v>
      </c>
      <c r="D229" s="3" t="s">
        <v>104</v>
      </c>
      <c r="E229" s="3" t="s">
        <v>110</v>
      </c>
      <c r="F229">
        <f t="shared" si="21"/>
        <v>10</v>
      </c>
      <c r="G229" s="3" t="s">
        <v>108</v>
      </c>
      <c r="H229">
        <f t="shared" si="22"/>
        <v>1</v>
      </c>
      <c r="I229" s="3" t="s">
        <v>108</v>
      </c>
      <c r="J229">
        <f t="shared" si="23"/>
        <v>1</v>
      </c>
      <c r="K229" s="3" t="s">
        <v>108</v>
      </c>
      <c r="L229">
        <f t="shared" si="24"/>
        <v>1</v>
      </c>
      <c r="M229" s="3" t="s">
        <v>108</v>
      </c>
      <c r="N229">
        <f t="shared" si="25"/>
        <v>1</v>
      </c>
      <c r="O229">
        <f t="shared" si="26"/>
        <v>14</v>
      </c>
      <c r="P229" t="str">
        <f t="shared" si="28"/>
        <v>amarelo</v>
      </c>
    </row>
    <row r="230" spans="1:16" x14ac:dyDescent="0.25">
      <c r="A230" s="25">
        <v>43566</v>
      </c>
      <c r="B230" s="3" t="s">
        <v>242</v>
      </c>
      <c r="C230" s="3" t="s">
        <v>96</v>
      </c>
      <c r="D230" s="3" t="s">
        <v>104</v>
      </c>
      <c r="E230" s="3" t="s">
        <v>108</v>
      </c>
      <c r="F230">
        <f t="shared" si="21"/>
        <v>1</v>
      </c>
      <c r="G230" s="3" t="s">
        <v>108</v>
      </c>
      <c r="H230">
        <f t="shared" si="22"/>
        <v>1</v>
      </c>
      <c r="I230" s="3" t="s">
        <v>108</v>
      </c>
      <c r="J230">
        <f t="shared" si="23"/>
        <v>1</v>
      </c>
      <c r="K230" s="3" t="s">
        <v>108</v>
      </c>
      <c r="L230">
        <f t="shared" si="24"/>
        <v>1</v>
      </c>
      <c r="M230" s="3" t="s">
        <v>108</v>
      </c>
      <c r="N230">
        <f t="shared" si="25"/>
        <v>1</v>
      </c>
      <c r="O230">
        <f t="shared" si="26"/>
        <v>5</v>
      </c>
      <c r="P230" t="str">
        <f t="shared" si="28"/>
        <v>verde</v>
      </c>
    </row>
    <row r="231" spans="1:16" x14ac:dyDescent="0.25">
      <c r="A231" s="25">
        <v>43566</v>
      </c>
      <c r="B231" s="3" t="s">
        <v>10</v>
      </c>
      <c r="C231" s="3" t="s">
        <v>96</v>
      </c>
      <c r="D231" s="3" t="s">
        <v>113</v>
      </c>
      <c r="E231" s="3" t="s">
        <v>108</v>
      </c>
      <c r="F231">
        <f t="shared" si="21"/>
        <v>1</v>
      </c>
      <c r="G231" s="3" t="s">
        <v>108</v>
      </c>
      <c r="H231">
        <f t="shared" si="22"/>
        <v>1</v>
      </c>
      <c r="I231" s="3" t="s">
        <v>108</v>
      </c>
      <c r="J231">
        <f t="shared" si="23"/>
        <v>1</v>
      </c>
      <c r="K231" s="3" t="s">
        <v>108</v>
      </c>
      <c r="L231">
        <f t="shared" si="24"/>
        <v>1</v>
      </c>
      <c r="M231" s="3" t="s">
        <v>108</v>
      </c>
      <c r="N231">
        <f t="shared" si="25"/>
        <v>1</v>
      </c>
      <c r="O231">
        <f t="shared" si="26"/>
        <v>5</v>
      </c>
      <c r="P231" t="str">
        <f t="shared" si="28"/>
        <v>verde</v>
      </c>
    </row>
    <row r="232" spans="1:16" x14ac:dyDescent="0.25">
      <c r="A232" s="25">
        <v>43566</v>
      </c>
      <c r="B232" s="3" t="s">
        <v>163</v>
      </c>
      <c r="C232" s="3" t="s">
        <v>96</v>
      </c>
      <c r="D232" s="3" t="s">
        <v>113</v>
      </c>
      <c r="E232" s="3" t="s">
        <v>110</v>
      </c>
      <c r="F232">
        <f t="shared" si="21"/>
        <v>10</v>
      </c>
      <c r="G232" s="3" t="s">
        <v>108</v>
      </c>
      <c r="H232">
        <f t="shared" si="22"/>
        <v>1</v>
      </c>
      <c r="I232" s="3" t="s">
        <v>108</v>
      </c>
      <c r="J232">
        <f t="shared" si="23"/>
        <v>1</v>
      </c>
      <c r="K232" s="3" t="s">
        <v>108</v>
      </c>
      <c r="L232">
        <f t="shared" si="24"/>
        <v>1</v>
      </c>
      <c r="M232" s="3" t="s">
        <v>108</v>
      </c>
      <c r="N232">
        <f t="shared" si="25"/>
        <v>1</v>
      </c>
      <c r="O232">
        <f t="shared" si="26"/>
        <v>14</v>
      </c>
      <c r="P232" t="str">
        <f t="shared" si="28"/>
        <v>amarelo</v>
      </c>
    </row>
    <row r="233" spans="1:16" x14ac:dyDescent="0.25">
      <c r="A233" s="25">
        <v>43566</v>
      </c>
      <c r="B233" s="3" t="s">
        <v>45</v>
      </c>
      <c r="C233" s="3" t="s">
        <v>96</v>
      </c>
      <c r="D233" s="3" t="s">
        <v>113</v>
      </c>
      <c r="E233" s="3" t="s">
        <v>108</v>
      </c>
      <c r="F233">
        <f t="shared" si="21"/>
        <v>1</v>
      </c>
      <c r="G233" s="3" t="s">
        <v>108</v>
      </c>
      <c r="H233">
        <f t="shared" si="22"/>
        <v>1</v>
      </c>
      <c r="I233" s="3" t="s">
        <v>108</v>
      </c>
      <c r="J233">
        <f t="shared" si="23"/>
        <v>1</v>
      </c>
      <c r="K233" s="3" t="s">
        <v>108</v>
      </c>
      <c r="L233">
        <f t="shared" si="24"/>
        <v>1</v>
      </c>
      <c r="M233" s="3" t="s">
        <v>108</v>
      </c>
      <c r="N233">
        <f t="shared" si="25"/>
        <v>1</v>
      </c>
      <c r="O233">
        <f t="shared" si="26"/>
        <v>5</v>
      </c>
      <c r="P233" t="str">
        <f t="shared" si="28"/>
        <v>verde</v>
      </c>
    </row>
    <row r="234" spans="1:16" x14ac:dyDescent="0.25">
      <c r="A234" s="25">
        <v>43566</v>
      </c>
      <c r="B234" s="3" t="s">
        <v>53</v>
      </c>
      <c r="C234" s="3" t="s">
        <v>96</v>
      </c>
      <c r="D234" s="3" t="s">
        <v>113</v>
      </c>
      <c r="E234" s="3" t="s">
        <v>108</v>
      </c>
      <c r="F234">
        <f t="shared" si="21"/>
        <v>1</v>
      </c>
      <c r="G234" s="3" t="s">
        <v>108</v>
      </c>
      <c r="H234">
        <f t="shared" si="22"/>
        <v>1</v>
      </c>
      <c r="I234" s="3" t="s">
        <v>108</v>
      </c>
      <c r="J234">
        <f t="shared" si="23"/>
        <v>1</v>
      </c>
      <c r="K234" s="3" t="s">
        <v>108</v>
      </c>
      <c r="L234">
        <f t="shared" si="24"/>
        <v>1</v>
      </c>
      <c r="M234" s="3" t="s">
        <v>108</v>
      </c>
      <c r="N234">
        <f t="shared" si="25"/>
        <v>1</v>
      </c>
      <c r="O234">
        <f t="shared" si="26"/>
        <v>5</v>
      </c>
      <c r="P234" t="str">
        <f t="shared" si="28"/>
        <v>verde</v>
      </c>
    </row>
    <row r="235" spans="1:16" x14ac:dyDescent="0.25">
      <c r="A235" s="25">
        <v>43566</v>
      </c>
      <c r="B235" s="3" t="s">
        <v>64</v>
      </c>
      <c r="C235" s="3" t="s">
        <v>96</v>
      </c>
      <c r="D235" s="3" t="s">
        <v>113</v>
      </c>
      <c r="E235" s="3" t="s">
        <v>108</v>
      </c>
      <c r="F235">
        <f t="shared" si="21"/>
        <v>1</v>
      </c>
      <c r="G235" s="3" t="s">
        <v>108</v>
      </c>
      <c r="H235">
        <f t="shared" si="22"/>
        <v>1</v>
      </c>
      <c r="I235" s="3" t="s">
        <v>110</v>
      </c>
      <c r="J235">
        <f t="shared" si="23"/>
        <v>10</v>
      </c>
      <c r="K235" s="3" t="s">
        <v>108</v>
      </c>
      <c r="L235">
        <f t="shared" si="24"/>
        <v>1</v>
      </c>
      <c r="M235" s="3" t="s">
        <v>108</v>
      </c>
      <c r="N235">
        <f t="shared" si="25"/>
        <v>1</v>
      </c>
      <c r="O235">
        <f t="shared" si="26"/>
        <v>14</v>
      </c>
      <c r="P235" t="str">
        <f t="shared" si="28"/>
        <v>amarelo</v>
      </c>
    </row>
    <row r="236" spans="1:16" x14ac:dyDescent="0.25">
      <c r="A236" s="25">
        <v>43566</v>
      </c>
      <c r="B236" s="3" t="s">
        <v>209</v>
      </c>
      <c r="C236" s="3" t="s">
        <v>96</v>
      </c>
      <c r="D236" s="3" t="s">
        <v>113</v>
      </c>
      <c r="E236" s="3" t="s">
        <v>108</v>
      </c>
      <c r="F236">
        <f t="shared" si="21"/>
        <v>1</v>
      </c>
      <c r="G236" s="3" t="s">
        <v>108</v>
      </c>
      <c r="H236">
        <f t="shared" si="22"/>
        <v>1</v>
      </c>
      <c r="I236" s="3" t="s">
        <v>110</v>
      </c>
      <c r="J236">
        <f t="shared" si="23"/>
        <v>10</v>
      </c>
      <c r="K236" s="3" t="s">
        <v>108</v>
      </c>
      <c r="L236">
        <f t="shared" si="24"/>
        <v>1</v>
      </c>
      <c r="M236" s="3" t="s">
        <v>108</v>
      </c>
      <c r="N236">
        <f t="shared" si="25"/>
        <v>1</v>
      </c>
      <c r="O236">
        <f t="shared" si="26"/>
        <v>14</v>
      </c>
      <c r="P236" t="str">
        <f t="shared" si="28"/>
        <v>amarelo</v>
      </c>
    </row>
    <row r="237" spans="1:16" x14ac:dyDescent="0.25">
      <c r="A237" s="25">
        <v>43566</v>
      </c>
      <c r="B237" s="3" t="s">
        <v>176</v>
      </c>
      <c r="C237" s="3" t="s">
        <v>96</v>
      </c>
      <c r="D237" s="3" t="s">
        <v>119</v>
      </c>
      <c r="E237" s="3" t="s">
        <v>108</v>
      </c>
      <c r="F237">
        <f t="shared" si="21"/>
        <v>1</v>
      </c>
      <c r="G237" s="3" t="s">
        <v>108</v>
      </c>
      <c r="H237">
        <f t="shared" si="22"/>
        <v>1</v>
      </c>
      <c r="I237" s="3" t="s">
        <v>108</v>
      </c>
      <c r="J237">
        <f t="shared" si="23"/>
        <v>1</v>
      </c>
      <c r="K237" s="3" t="s">
        <v>108</v>
      </c>
      <c r="L237">
        <f t="shared" si="24"/>
        <v>1</v>
      </c>
      <c r="M237" s="3" t="s">
        <v>108</v>
      </c>
      <c r="N237">
        <f t="shared" si="25"/>
        <v>1</v>
      </c>
      <c r="O237">
        <f t="shared" si="26"/>
        <v>5</v>
      </c>
      <c r="P237" t="str">
        <f t="shared" si="28"/>
        <v>verde</v>
      </c>
    </row>
    <row r="238" spans="1:16" x14ac:dyDescent="0.25">
      <c r="A238" s="25">
        <v>43566</v>
      </c>
      <c r="B238" s="3" t="s">
        <v>38</v>
      </c>
      <c r="C238" s="3" t="s">
        <v>96</v>
      </c>
      <c r="D238" s="3" t="s">
        <v>119</v>
      </c>
      <c r="E238" s="3" t="s">
        <v>108</v>
      </c>
      <c r="F238">
        <f t="shared" si="21"/>
        <v>1</v>
      </c>
      <c r="G238" s="3" t="s">
        <v>108</v>
      </c>
      <c r="H238">
        <f t="shared" si="22"/>
        <v>1</v>
      </c>
      <c r="I238" s="3" t="s">
        <v>108</v>
      </c>
      <c r="J238">
        <f t="shared" si="23"/>
        <v>1</v>
      </c>
      <c r="K238" s="3" t="s">
        <v>108</v>
      </c>
      <c r="L238">
        <f t="shared" si="24"/>
        <v>1</v>
      </c>
      <c r="M238" s="3" t="s">
        <v>110</v>
      </c>
      <c r="N238">
        <f t="shared" si="25"/>
        <v>10</v>
      </c>
      <c r="O238">
        <f t="shared" si="26"/>
        <v>14</v>
      </c>
      <c r="P238" t="str">
        <f t="shared" si="28"/>
        <v>amarelo</v>
      </c>
    </row>
    <row r="239" spans="1:16" x14ac:dyDescent="0.25">
      <c r="A239" s="25">
        <v>43566</v>
      </c>
      <c r="B239" s="3" t="s">
        <v>185</v>
      </c>
      <c r="C239" s="3" t="s">
        <v>96</v>
      </c>
      <c r="D239" s="3" t="s">
        <v>119</v>
      </c>
      <c r="E239" s="3" t="s">
        <v>108</v>
      </c>
      <c r="F239">
        <f t="shared" si="21"/>
        <v>1</v>
      </c>
      <c r="G239" s="3" t="s">
        <v>108</v>
      </c>
      <c r="H239">
        <f t="shared" si="22"/>
        <v>1</v>
      </c>
      <c r="I239" s="3" t="s">
        <v>108</v>
      </c>
      <c r="J239">
        <f t="shared" si="23"/>
        <v>1</v>
      </c>
      <c r="K239" s="3" t="s">
        <v>108</v>
      </c>
      <c r="L239">
        <f t="shared" si="24"/>
        <v>1</v>
      </c>
      <c r="M239" s="3" t="s">
        <v>110</v>
      </c>
      <c r="N239">
        <f t="shared" si="25"/>
        <v>10</v>
      </c>
      <c r="O239">
        <f t="shared" si="26"/>
        <v>14</v>
      </c>
      <c r="P239" t="str">
        <f t="shared" si="28"/>
        <v>amarelo</v>
      </c>
    </row>
    <row r="240" spans="1:16" x14ac:dyDescent="0.25">
      <c r="A240" s="25">
        <v>43566</v>
      </c>
      <c r="B240" s="3" t="s">
        <v>186</v>
      </c>
      <c r="C240" s="3" t="s">
        <v>96</v>
      </c>
      <c r="D240" s="3" t="s">
        <v>119</v>
      </c>
      <c r="E240" s="3" t="s">
        <v>108</v>
      </c>
      <c r="F240">
        <f t="shared" si="21"/>
        <v>1</v>
      </c>
      <c r="G240" s="3" t="s">
        <v>108</v>
      </c>
      <c r="H240">
        <f t="shared" si="22"/>
        <v>1</v>
      </c>
      <c r="I240" s="3" t="s">
        <v>108</v>
      </c>
      <c r="J240">
        <f t="shared" si="23"/>
        <v>1</v>
      </c>
      <c r="K240" s="3" t="s">
        <v>108</v>
      </c>
      <c r="L240">
        <f t="shared" si="24"/>
        <v>1</v>
      </c>
      <c r="M240" s="3" t="s">
        <v>108</v>
      </c>
      <c r="N240">
        <f t="shared" si="25"/>
        <v>1</v>
      </c>
      <c r="O240">
        <f t="shared" si="26"/>
        <v>5</v>
      </c>
      <c r="P240" t="str">
        <f t="shared" si="28"/>
        <v>verde</v>
      </c>
    </row>
    <row r="241" spans="1:17" x14ac:dyDescent="0.25">
      <c r="A241" s="25">
        <v>43566</v>
      </c>
      <c r="B241" s="3" t="s">
        <v>75</v>
      </c>
      <c r="C241" s="3" t="s">
        <v>96</v>
      </c>
      <c r="D241" s="3" t="s">
        <v>119</v>
      </c>
      <c r="E241" s="3" t="s">
        <v>108</v>
      </c>
      <c r="F241">
        <f t="shared" si="21"/>
        <v>1</v>
      </c>
      <c r="G241" s="3" t="s">
        <v>108</v>
      </c>
      <c r="H241">
        <f t="shared" si="22"/>
        <v>1</v>
      </c>
      <c r="I241" s="3" t="s">
        <v>108</v>
      </c>
      <c r="J241">
        <f t="shared" si="23"/>
        <v>1</v>
      </c>
      <c r="K241" s="3" t="s">
        <v>108</v>
      </c>
      <c r="L241">
        <f t="shared" si="24"/>
        <v>1</v>
      </c>
      <c r="M241" s="3" t="s">
        <v>108</v>
      </c>
      <c r="N241">
        <f t="shared" si="25"/>
        <v>1</v>
      </c>
      <c r="O241">
        <f t="shared" si="26"/>
        <v>5</v>
      </c>
      <c r="P241" t="str">
        <f t="shared" si="28"/>
        <v>verde</v>
      </c>
    </row>
    <row r="242" spans="1:17" x14ac:dyDescent="0.25">
      <c r="A242" s="25">
        <v>43566</v>
      </c>
      <c r="B242" s="3" t="s">
        <v>150</v>
      </c>
      <c r="C242" s="3" t="s">
        <v>93</v>
      </c>
      <c r="D242" s="3" t="s">
        <v>107</v>
      </c>
      <c r="E242" s="3" t="s">
        <v>110</v>
      </c>
      <c r="F242">
        <f t="shared" si="21"/>
        <v>10</v>
      </c>
      <c r="G242" s="3" t="s">
        <v>108</v>
      </c>
      <c r="H242">
        <f t="shared" si="22"/>
        <v>1</v>
      </c>
      <c r="I242" s="3" t="s">
        <v>108</v>
      </c>
      <c r="J242">
        <f t="shared" si="23"/>
        <v>1</v>
      </c>
      <c r="K242" s="3" t="s">
        <v>108</v>
      </c>
      <c r="L242">
        <f t="shared" si="24"/>
        <v>1</v>
      </c>
      <c r="M242" s="3" t="s">
        <v>108</v>
      </c>
      <c r="N242">
        <f t="shared" si="25"/>
        <v>1</v>
      </c>
      <c r="O242">
        <f t="shared" si="26"/>
        <v>14</v>
      </c>
      <c r="P242" t="str">
        <f t="shared" si="28"/>
        <v>amarelo</v>
      </c>
    </row>
    <row r="243" spans="1:17" x14ac:dyDescent="0.25">
      <c r="A243" s="25">
        <v>43566</v>
      </c>
      <c r="B243" s="3" t="s">
        <v>138</v>
      </c>
      <c r="C243" s="3" t="s">
        <v>93</v>
      </c>
      <c r="D243" s="3" t="s">
        <v>107</v>
      </c>
      <c r="E243" s="3" t="s">
        <v>108</v>
      </c>
      <c r="F243">
        <f t="shared" si="21"/>
        <v>1</v>
      </c>
      <c r="G243" s="3" t="s">
        <v>110</v>
      </c>
      <c r="H243">
        <f t="shared" si="22"/>
        <v>10</v>
      </c>
      <c r="I243" s="3" t="s">
        <v>108</v>
      </c>
      <c r="J243">
        <f t="shared" si="23"/>
        <v>1</v>
      </c>
      <c r="K243" s="3" t="s">
        <v>108</v>
      </c>
      <c r="L243">
        <f t="shared" si="24"/>
        <v>1</v>
      </c>
      <c r="M243" s="3" t="s">
        <v>108</v>
      </c>
      <c r="N243">
        <f t="shared" si="25"/>
        <v>1</v>
      </c>
      <c r="O243">
        <f t="shared" si="26"/>
        <v>14</v>
      </c>
      <c r="P243" t="str">
        <f t="shared" si="28"/>
        <v>amarelo</v>
      </c>
      <c r="Q243" t="s">
        <v>288</v>
      </c>
    </row>
    <row r="244" spans="1:17" x14ac:dyDescent="0.25">
      <c r="A244" s="25">
        <v>43566</v>
      </c>
      <c r="B244" s="3" t="s">
        <v>215</v>
      </c>
      <c r="C244" s="3" t="s">
        <v>93</v>
      </c>
      <c r="D244" s="3" t="s">
        <v>107</v>
      </c>
      <c r="E244" s="3" t="s">
        <v>110</v>
      </c>
      <c r="F244">
        <f t="shared" si="21"/>
        <v>10</v>
      </c>
      <c r="G244" s="3" t="s">
        <v>108</v>
      </c>
      <c r="H244">
        <f t="shared" si="22"/>
        <v>1</v>
      </c>
      <c r="I244" s="3" t="s">
        <v>108</v>
      </c>
      <c r="J244">
        <f t="shared" si="23"/>
        <v>1</v>
      </c>
      <c r="K244" s="3" t="s">
        <v>108</v>
      </c>
      <c r="L244">
        <f t="shared" si="24"/>
        <v>1</v>
      </c>
      <c r="M244" s="3" t="s">
        <v>110</v>
      </c>
      <c r="N244">
        <f t="shared" si="25"/>
        <v>10</v>
      </c>
      <c r="O244">
        <f t="shared" si="26"/>
        <v>23</v>
      </c>
      <c r="P244" t="str">
        <f t="shared" si="28"/>
        <v>amarelo</v>
      </c>
      <c r="Q244" t="s">
        <v>289</v>
      </c>
    </row>
    <row r="245" spans="1:17" x14ac:dyDescent="0.25">
      <c r="A245" s="25">
        <v>43566</v>
      </c>
      <c r="B245" s="3" t="s">
        <v>139</v>
      </c>
      <c r="C245" s="3" t="s">
        <v>93</v>
      </c>
      <c r="D245" s="3" t="s">
        <v>111</v>
      </c>
      <c r="E245" s="3" t="s">
        <v>110</v>
      </c>
      <c r="F245">
        <f t="shared" si="21"/>
        <v>10</v>
      </c>
      <c r="G245" s="3" t="s">
        <v>108</v>
      </c>
      <c r="H245">
        <f t="shared" si="22"/>
        <v>1</v>
      </c>
      <c r="I245" s="3" t="s">
        <v>108</v>
      </c>
      <c r="J245">
        <f t="shared" si="23"/>
        <v>1</v>
      </c>
      <c r="K245" s="3" t="s">
        <v>108</v>
      </c>
      <c r="L245">
        <f t="shared" si="24"/>
        <v>1</v>
      </c>
      <c r="M245" s="3" t="s">
        <v>108</v>
      </c>
      <c r="N245">
        <f t="shared" si="25"/>
        <v>1</v>
      </c>
      <c r="O245">
        <f t="shared" si="26"/>
        <v>14</v>
      </c>
      <c r="P245" t="str">
        <f t="shared" si="28"/>
        <v>amarelo</v>
      </c>
    </row>
    <row r="246" spans="1:17" x14ac:dyDescent="0.25">
      <c r="A246" s="25">
        <v>43566</v>
      </c>
      <c r="B246" s="3" t="s">
        <v>157</v>
      </c>
      <c r="C246" s="3" t="s">
        <v>93</v>
      </c>
      <c r="D246" s="3" t="s">
        <v>111</v>
      </c>
      <c r="E246" s="3" t="s">
        <v>112</v>
      </c>
      <c r="F246">
        <f t="shared" si="21"/>
        <v>100</v>
      </c>
      <c r="G246" s="3" t="s">
        <v>112</v>
      </c>
      <c r="H246">
        <f t="shared" si="22"/>
        <v>100</v>
      </c>
      <c r="I246" s="3" t="s">
        <v>108</v>
      </c>
      <c r="J246">
        <f t="shared" si="23"/>
        <v>1</v>
      </c>
      <c r="K246" s="3" t="s">
        <v>108</v>
      </c>
      <c r="L246">
        <f t="shared" si="24"/>
        <v>1</v>
      </c>
      <c r="M246" s="3" t="s">
        <v>110</v>
      </c>
      <c r="N246">
        <f t="shared" si="25"/>
        <v>10</v>
      </c>
      <c r="O246">
        <f t="shared" si="26"/>
        <v>212</v>
      </c>
      <c r="P246" t="str">
        <f t="shared" si="28"/>
        <v>vermelho</v>
      </c>
    </row>
    <row r="247" spans="1:17" x14ac:dyDescent="0.25">
      <c r="A247" s="25">
        <v>43566</v>
      </c>
      <c r="B247" s="3" t="s">
        <v>62</v>
      </c>
      <c r="C247" s="3" t="s">
        <v>93</v>
      </c>
      <c r="D247" s="3" t="s">
        <v>111</v>
      </c>
      <c r="E247" s="3" t="s">
        <v>112</v>
      </c>
      <c r="F247">
        <f t="shared" si="21"/>
        <v>100</v>
      </c>
      <c r="G247" s="3" t="s">
        <v>112</v>
      </c>
      <c r="H247">
        <f t="shared" si="22"/>
        <v>100</v>
      </c>
      <c r="I247" s="3" t="s">
        <v>112</v>
      </c>
      <c r="J247">
        <f t="shared" si="23"/>
        <v>100</v>
      </c>
      <c r="K247" s="3" t="s">
        <v>108</v>
      </c>
      <c r="L247">
        <f t="shared" si="24"/>
        <v>1</v>
      </c>
      <c r="M247" s="3" t="s">
        <v>108</v>
      </c>
      <c r="N247">
        <f t="shared" si="25"/>
        <v>1</v>
      </c>
      <c r="O247">
        <f t="shared" si="26"/>
        <v>302</v>
      </c>
      <c r="P247" t="str">
        <f t="shared" si="28"/>
        <v>vermelho</v>
      </c>
    </row>
    <row r="248" spans="1:17" x14ac:dyDescent="0.25">
      <c r="A248" s="25">
        <v>43566</v>
      </c>
      <c r="B248" s="3" t="s">
        <v>191</v>
      </c>
      <c r="C248" s="3" t="s">
        <v>93</v>
      </c>
      <c r="D248" s="3" t="s">
        <v>111</v>
      </c>
      <c r="E248" s="3" t="s">
        <v>112</v>
      </c>
      <c r="F248">
        <f t="shared" si="21"/>
        <v>100</v>
      </c>
      <c r="G248" s="3" t="s">
        <v>112</v>
      </c>
      <c r="H248">
        <f t="shared" si="22"/>
        <v>100</v>
      </c>
      <c r="I248" s="3" t="s">
        <v>108</v>
      </c>
      <c r="J248">
        <f t="shared" si="23"/>
        <v>1</v>
      </c>
      <c r="K248" s="3" t="s">
        <v>108</v>
      </c>
      <c r="L248">
        <f t="shared" si="24"/>
        <v>1</v>
      </c>
      <c r="M248" s="3" t="s">
        <v>108</v>
      </c>
      <c r="N248">
        <f t="shared" si="25"/>
        <v>1</v>
      </c>
      <c r="O248">
        <f t="shared" si="26"/>
        <v>203</v>
      </c>
      <c r="P248" t="str">
        <f t="shared" si="28"/>
        <v>vermelho</v>
      </c>
    </row>
    <row r="249" spans="1:17" x14ac:dyDescent="0.25">
      <c r="A249" s="25">
        <v>43567</v>
      </c>
      <c r="B249" s="3" t="s">
        <v>242</v>
      </c>
      <c r="C249" s="3" t="s">
        <v>93</v>
      </c>
      <c r="D249" s="3" t="s">
        <v>106</v>
      </c>
      <c r="E249" s="3" t="s">
        <v>108</v>
      </c>
      <c r="F249">
        <f t="shared" si="21"/>
        <v>1</v>
      </c>
      <c r="G249" s="3" t="s">
        <v>108</v>
      </c>
      <c r="H249">
        <f t="shared" si="22"/>
        <v>1</v>
      </c>
      <c r="I249" s="3" t="s">
        <v>108</v>
      </c>
      <c r="J249">
        <f t="shared" si="23"/>
        <v>1</v>
      </c>
      <c r="K249" s="3" t="s">
        <v>110</v>
      </c>
      <c r="L249">
        <f t="shared" si="24"/>
        <v>10</v>
      </c>
      <c r="M249" s="3" t="s">
        <v>108</v>
      </c>
      <c r="N249">
        <f t="shared" si="25"/>
        <v>1</v>
      </c>
      <c r="O249">
        <f t="shared" si="26"/>
        <v>14</v>
      </c>
      <c r="P249" t="str">
        <f t="shared" si="28"/>
        <v>amarelo</v>
      </c>
    </row>
    <row r="250" spans="1:17" x14ac:dyDescent="0.25">
      <c r="A250" s="25">
        <v>43567</v>
      </c>
      <c r="B250" s="3" t="s">
        <v>239</v>
      </c>
      <c r="C250" s="3" t="s">
        <v>93</v>
      </c>
      <c r="D250" s="3" t="s">
        <v>106</v>
      </c>
      <c r="E250" s="3" t="s">
        <v>108</v>
      </c>
      <c r="F250">
        <f t="shared" si="21"/>
        <v>1</v>
      </c>
      <c r="G250" s="3" t="s">
        <v>108</v>
      </c>
      <c r="H250">
        <f t="shared" si="22"/>
        <v>1</v>
      </c>
      <c r="I250" s="3" t="s">
        <v>108</v>
      </c>
      <c r="J250">
        <f t="shared" si="23"/>
        <v>1</v>
      </c>
      <c r="K250" s="3" t="s">
        <v>110</v>
      </c>
      <c r="L250">
        <f t="shared" si="24"/>
        <v>10</v>
      </c>
      <c r="M250" s="3" t="s">
        <v>108</v>
      </c>
      <c r="N250">
        <f t="shared" si="25"/>
        <v>1</v>
      </c>
      <c r="O250">
        <f t="shared" si="26"/>
        <v>14</v>
      </c>
      <c r="P250" t="str">
        <f t="shared" si="28"/>
        <v>amarelo</v>
      </c>
    </row>
    <row r="251" spans="1:17" x14ac:dyDescent="0.25">
      <c r="A251" s="25">
        <v>43567</v>
      </c>
      <c r="B251" s="3" t="s">
        <v>134</v>
      </c>
      <c r="C251" s="3" t="s">
        <v>93</v>
      </c>
      <c r="D251" s="3" t="s">
        <v>118</v>
      </c>
      <c r="E251" s="3" t="s">
        <v>108</v>
      </c>
      <c r="F251">
        <f t="shared" si="21"/>
        <v>1</v>
      </c>
      <c r="G251" s="3" t="s">
        <v>108</v>
      </c>
      <c r="H251">
        <f t="shared" si="22"/>
        <v>1</v>
      </c>
      <c r="I251" s="3" t="s">
        <v>108</v>
      </c>
      <c r="J251">
        <f t="shared" si="23"/>
        <v>1</v>
      </c>
      <c r="K251" s="3" t="s">
        <v>108</v>
      </c>
      <c r="L251">
        <f t="shared" si="24"/>
        <v>1</v>
      </c>
      <c r="M251" s="3" t="s">
        <v>108</v>
      </c>
      <c r="N251">
        <f t="shared" si="25"/>
        <v>1</v>
      </c>
      <c r="O251">
        <f t="shared" si="26"/>
        <v>5</v>
      </c>
      <c r="P251" t="str">
        <f t="shared" si="28"/>
        <v>verde</v>
      </c>
    </row>
    <row r="252" spans="1:17" x14ac:dyDescent="0.25">
      <c r="A252" s="25">
        <v>43567</v>
      </c>
      <c r="B252" s="3" t="s">
        <v>201</v>
      </c>
      <c r="C252" s="3" t="s">
        <v>93</v>
      </c>
      <c r="D252" s="3" t="s">
        <v>118</v>
      </c>
      <c r="E252" s="3" t="s">
        <v>112</v>
      </c>
      <c r="F252">
        <f t="shared" si="21"/>
        <v>100</v>
      </c>
      <c r="G252" s="3" t="s">
        <v>108</v>
      </c>
      <c r="H252">
        <f t="shared" si="22"/>
        <v>1</v>
      </c>
      <c r="I252" s="3" t="s">
        <v>108</v>
      </c>
      <c r="J252">
        <f t="shared" si="23"/>
        <v>1</v>
      </c>
      <c r="K252" s="3" t="s">
        <v>108</v>
      </c>
      <c r="L252">
        <f t="shared" si="24"/>
        <v>1</v>
      </c>
      <c r="M252" s="3" t="s">
        <v>108</v>
      </c>
      <c r="N252">
        <f t="shared" si="25"/>
        <v>1</v>
      </c>
      <c r="O252">
        <f t="shared" si="26"/>
        <v>104</v>
      </c>
      <c r="P252" t="str">
        <f t="shared" si="28"/>
        <v>vermelho</v>
      </c>
    </row>
    <row r="253" spans="1:17" x14ac:dyDescent="0.25">
      <c r="A253" s="25">
        <v>43567</v>
      </c>
      <c r="B253" s="3" t="s">
        <v>80</v>
      </c>
      <c r="C253" s="3" t="s">
        <v>93</v>
      </c>
      <c r="D253" s="3" t="s">
        <v>118</v>
      </c>
      <c r="E253" s="3" t="s">
        <v>110</v>
      </c>
      <c r="F253">
        <f t="shared" si="21"/>
        <v>10</v>
      </c>
      <c r="G253" s="3" t="s">
        <v>108</v>
      </c>
      <c r="H253">
        <f t="shared" si="22"/>
        <v>1</v>
      </c>
      <c r="I253" s="3" t="s">
        <v>108</v>
      </c>
      <c r="J253">
        <f t="shared" si="23"/>
        <v>1</v>
      </c>
      <c r="K253" s="3" t="s">
        <v>108</v>
      </c>
      <c r="L253">
        <f t="shared" si="24"/>
        <v>1</v>
      </c>
      <c r="M253" s="3" t="s">
        <v>108</v>
      </c>
      <c r="N253">
        <f t="shared" si="25"/>
        <v>1</v>
      </c>
      <c r="O253">
        <f t="shared" si="26"/>
        <v>14</v>
      </c>
      <c r="P253" t="str">
        <f t="shared" si="28"/>
        <v>amarelo</v>
      </c>
    </row>
    <row r="254" spans="1:17" x14ac:dyDescent="0.25">
      <c r="A254" s="25">
        <v>43567</v>
      </c>
      <c r="B254" s="3" t="s">
        <v>214</v>
      </c>
      <c r="C254" s="3" t="s">
        <v>93</v>
      </c>
      <c r="D254" s="3" t="s">
        <v>118</v>
      </c>
      <c r="E254" s="3" t="s">
        <v>108</v>
      </c>
      <c r="F254">
        <f t="shared" si="21"/>
        <v>1</v>
      </c>
      <c r="G254" s="3" t="s">
        <v>108</v>
      </c>
      <c r="H254">
        <f t="shared" si="22"/>
        <v>1</v>
      </c>
      <c r="I254" s="3" t="s">
        <v>108</v>
      </c>
      <c r="J254">
        <f t="shared" si="23"/>
        <v>1</v>
      </c>
      <c r="K254" s="3" t="s">
        <v>108</v>
      </c>
      <c r="L254">
        <f t="shared" si="24"/>
        <v>1</v>
      </c>
      <c r="M254" s="3" t="s">
        <v>108</v>
      </c>
      <c r="N254">
        <f t="shared" si="25"/>
        <v>1</v>
      </c>
      <c r="O254">
        <f t="shared" si="26"/>
        <v>5</v>
      </c>
      <c r="P254" t="str">
        <f t="shared" si="28"/>
        <v>verde</v>
      </c>
    </row>
    <row r="255" spans="1:17" x14ac:dyDescent="0.25">
      <c r="A255" s="25">
        <v>43567</v>
      </c>
      <c r="B255" s="3" t="s">
        <v>160</v>
      </c>
      <c r="C255" s="3" t="s">
        <v>93</v>
      </c>
      <c r="D255" s="3" t="s">
        <v>118</v>
      </c>
      <c r="E255" s="3" t="s">
        <v>108</v>
      </c>
      <c r="F255">
        <f t="shared" ref="F255:F303" si="29">IF(E255="",0,IF(E255="Ausente",1,IF(E255="Leve",10,IF(E255="Moderado",100,IF(E255="Intenso",1000,0)))))</f>
        <v>1</v>
      </c>
      <c r="G255" s="3" t="s">
        <v>108</v>
      </c>
      <c r="H255">
        <f t="shared" ref="H255:H303" si="30">IF(G255="",0,IF(G255="Ausente",1,IF(G255="Leve",10,IF(G255="Moderado",100,IF(G255="Intenso",1000,"")))))</f>
        <v>1</v>
      </c>
      <c r="I255" s="3" t="s">
        <v>108</v>
      </c>
      <c r="J255">
        <f t="shared" ref="J255:J303" si="31">IF(I255="",0,IF(I255="Ausente",1,IF(I255="Leve",10,IF(I255="Moderado",100,IF(I255="Intenso",1000,"")))))</f>
        <v>1</v>
      </c>
      <c r="K255" s="3" t="s">
        <v>108</v>
      </c>
      <c r="L255">
        <f t="shared" ref="L255:L303" si="32">IF(K255="",0,IF(K255="Ausente",1,IF(K255="Leve",10,IF(K255="Moderado",100,IF(K255="Intenso",1000,"")))))</f>
        <v>1</v>
      </c>
      <c r="M255" s="3" t="s">
        <v>108</v>
      </c>
      <c r="N255">
        <f t="shared" ref="N255:N303" si="33">IF(M255="",0,IF(M255="Ausente",1,IF(M255="Leve",10,IF(M255="Moderado",100,IF(M255="Intenso",1000,"")))))</f>
        <v>1</v>
      </c>
      <c r="O255">
        <f t="shared" ref="O255:O303" si="34">IF( AND(ISNUMBER(F255),ISNUMBER(H255),ISNUMBER(J255),ISNUMBER(N255)),SUM(F255+H255+J255+L255+N255))</f>
        <v>5</v>
      </c>
      <c r="P255" t="str">
        <f t="shared" ref="P255:P303" si="35">IF(O255=5,"verde",IF(AND(O255&gt;10,O255&lt;100),"amarelo",IF(O255&gt;=100,"vermelho","")))</f>
        <v>verde</v>
      </c>
    </row>
    <row r="256" spans="1:17" x14ac:dyDescent="0.25">
      <c r="A256" s="25">
        <v>43567</v>
      </c>
      <c r="B256" s="3" t="s">
        <v>142</v>
      </c>
      <c r="C256" s="3" t="s">
        <v>93</v>
      </c>
      <c r="D256" s="3" t="s">
        <v>111</v>
      </c>
      <c r="E256" s="3" t="s">
        <v>110</v>
      </c>
      <c r="F256">
        <f t="shared" si="29"/>
        <v>10</v>
      </c>
      <c r="G256" s="3" t="s">
        <v>108</v>
      </c>
      <c r="H256">
        <f t="shared" si="30"/>
        <v>1</v>
      </c>
      <c r="I256" s="3" t="s">
        <v>108</v>
      </c>
      <c r="J256">
        <f t="shared" si="31"/>
        <v>1</v>
      </c>
      <c r="K256" s="3" t="s">
        <v>108</v>
      </c>
      <c r="L256">
        <f t="shared" si="32"/>
        <v>1</v>
      </c>
      <c r="M256" s="3" t="s">
        <v>108</v>
      </c>
      <c r="N256">
        <f t="shared" si="33"/>
        <v>1</v>
      </c>
      <c r="O256">
        <f t="shared" si="34"/>
        <v>14</v>
      </c>
      <c r="P256" t="str">
        <f t="shared" si="35"/>
        <v>amarelo</v>
      </c>
    </row>
    <row r="257" spans="1:17" x14ac:dyDescent="0.25">
      <c r="A257" s="25">
        <v>43567</v>
      </c>
      <c r="B257" s="3" t="s">
        <v>76</v>
      </c>
      <c r="C257" s="3" t="s">
        <v>93</v>
      </c>
      <c r="D257" s="3" t="s">
        <v>111</v>
      </c>
      <c r="E257" s="3" t="s">
        <v>108</v>
      </c>
      <c r="F257">
        <f t="shared" si="29"/>
        <v>1</v>
      </c>
      <c r="G257" s="3" t="s">
        <v>108</v>
      </c>
      <c r="H257">
        <f t="shared" si="30"/>
        <v>1</v>
      </c>
      <c r="I257" s="3" t="s">
        <v>108</v>
      </c>
      <c r="J257">
        <f t="shared" si="31"/>
        <v>1</v>
      </c>
      <c r="K257" s="3" t="s">
        <v>108</v>
      </c>
      <c r="L257">
        <f t="shared" si="32"/>
        <v>1</v>
      </c>
      <c r="M257" s="3" t="s">
        <v>108</v>
      </c>
      <c r="N257">
        <f t="shared" si="33"/>
        <v>1</v>
      </c>
      <c r="O257">
        <f t="shared" si="34"/>
        <v>5</v>
      </c>
      <c r="P257" t="str">
        <f t="shared" si="35"/>
        <v>verde</v>
      </c>
    </row>
    <row r="258" spans="1:17" x14ac:dyDescent="0.25">
      <c r="A258" s="25">
        <v>43567</v>
      </c>
      <c r="B258" s="3" t="s">
        <v>290</v>
      </c>
      <c r="C258" s="3" t="s">
        <v>93</v>
      </c>
      <c r="D258" s="3" t="s">
        <v>111</v>
      </c>
      <c r="E258" s="3" t="s">
        <v>108</v>
      </c>
      <c r="F258">
        <f t="shared" si="29"/>
        <v>1</v>
      </c>
      <c r="G258" s="3" t="s">
        <v>108</v>
      </c>
      <c r="H258">
        <f t="shared" si="30"/>
        <v>1</v>
      </c>
      <c r="I258" s="3" t="s">
        <v>108</v>
      </c>
      <c r="J258">
        <f t="shared" si="31"/>
        <v>1</v>
      </c>
      <c r="K258" s="3" t="s">
        <v>108</v>
      </c>
      <c r="L258">
        <f t="shared" si="32"/>
        <v>1</v>
      </c>
      <c r="M258" s="3" t="s">
        <v>108</v>
      </c>
      <c r="N258">
        <f t="shared" si="33"/>
        <v>1</v>
      </c>
      <c r="O258">
        <f t="shared" si="34"/>
        <v>5</v>
      </c>
      <c r="P258" t="str">
        <f t="shared" si="35"/>
        <v>verde</v>
      </c>
    </row>
    <row r="259" spans="1:17" x14ac:dyDescent="0.25">
      <c r="A259" s="25">
        <v>43567</v>
      </c>
      <c r="B259" s="3" t="s">
        <v>204</v>
      </c>
      <c r="C259" s="3" t="s">
        <v>93</v>
      </c>
      <c r="D259" s="3" t="s">
        <v>111</v>
      </c>
      <c r="E259" s="3" t="s">
        <v>110</v>
      </c>
      <c r="F259">
        <f t="shared" si="29"/>
        <v>10</v>
      </c>
      <c r="G259" s="3" t="s">
        <v>110</v>
      </c>
      <c r="H259">
        <f t="shared" si="30"/>
        <v>10</v>
      </c>
      <c r="I259" s="3" t="s">
        <v>108</v>
      </c>
      <c r="J259">
        <f t="shared" si="31"/>
        <v>1</v>
      </c>
      <c r="K259" s="3" t="s">
        <v>108</v>
      </c>
      <c r="L259">
        <f t="shared" si="32"/>
        <v>1</v>
      </c>
      <c r="M259" s="3" t="s">
        <v>108</v>
      </c>
      <c r="N259">
        <f t="shared" si="33"/>
        <v>1</v>
      </c>
      <c r="O259">
        <f t="shared" si="34"/>
        <v>23</v>
      </c>
      <c r="P259" t="str">
        <f t="shared" si="35"/>
        <v>amarelo</v>
      </c>
    </row>
    <row r="260" spans="1:17" x14ac:dyDescent="0.25">
      <c r="A260" s="25">
        <v>43567</v>
      </c>
      <c r="B260" s="3" t="s">
        <v>292</v>
      </c>
      <c r="C260" s="3" t="s">
        <v>96</v>
      </c>
      <c r="D260" s="3" t="s">
        <v>117</v>
      </c>
      <c r="E260" s="3" t="s">
        <v>108</v>
      </c>
      <c r="F260">
        <f t="shared" si="29"/>
        <v>1</v>
      </c>
      <c r="G260" s="3" t="s">
        <v>108</v>
      </c>
      <c r="H260">
        <f t="shared" si="30"/>
        <v>1</v>
      </c>
      <c r="I260" s="3" t="s">
        <v>108</v>
      </c>
      <c r="J260">
        <f t="shared" si="31"/>
        <v>1</v>
      </c>
      <c r="K260" s="3" t="s">
        <v>108</v>
      </c>
      <c r="L260">
        <f t="shared" si="32"/>
        <v>1</v>
      </c>
      <c r="M260" s="3" t="s">
        <v>108</v>
      </c>
      <c r="N260">
        <f t="shared" si="33"/>
        <v>1</v>
      </c>
      <c r="O260">
        <f t="shared" si="34"/>
        <v>5</v>
      </c>
      <c r="P260" t="str">
        <f t="shared" si="35"/>
        <v>verde</v>
      </c>
    </row>
    <row r="261" spans="1:17" x14ac:dyDescent="0.25">
      <c r="A261" s="25">
        <v>43567</v>
      </c>
      <c r="B261" s="3" t="s">
        <v>152</v>
      </c>
      <c r="C261" s="3" t="s">
        <v>96</v>
      </c>
      <c r="D261" s="3" t="s">
        <v>117</v>
      </c>
      <c r="E261" s="3" t="s">
        <v>108</v>
      </c>
      <c r="F261">
        <f t="shared" si="29"/>
        <v>1</v>
      </c>
      <c r="G261" s="3" t="s">
        <v>112</v>
      </c>
      <c r="H261">
        <f t="shared" si="30"/>
        <v>100</v>
      </c>
      <c r="I261" s="3" t="s">
        <v>108</v>
      </c>
      <c r="J261">
        <f t="shared" si="31"/>
        <v>1</v>
      </c>
      <c r="K261" s="3" t="s">
        <v>108</v>
      </c>
      <c r="L261">
        <f t="shared" si="32"/>
        <v>1</v>
      </c>
      <c r="M261" s="3" t="s">
        <v>108</v>
      </c>
      <c r="N261">
        <f t="shared" si="33"/>
        <v>1</v>
      </c>
      <c r="O261">
        <f t="shared" si="34"/>
        <v>104</v>
      </c>
      <c r="P261" t="str">
        <f t="shared" si="35"/>
        <v>vermelho</v>
      </c>
    </row>
    <row r="262" spans="1:17" x14ac:dyDescent="0.25">
      <c r="A262" s="25">
        <v>43567</v>
      </c>
      <c r="B262" s="3" t="s">
        <v>59</v>
      </c>
      <c r="C262" s="3" t="s">
        <v>96</v>
      </c>
      <c r="D262" s="3" t="s">
        <v>117</v>
      </c>
      <c r="E262" s="3" t="s">
        <v>108</v>
      </c>
      <c r="F262">
        <f t="shared" si="29"/>
        <v>1</v>
      </c>
      <c r="G262" s="3" t="s">
        <v>108</v>
      </c>
      <c r="H262">
        <f t="shared" si="30"/>
        <v>1</v>
      </c>
      <c r="I262" s="3" t="s">
        <v>108</v>
      </c>
      <c r="J262">
        <f t="shared" si="31"/>
        <v>1</v>
      </c>
      <c r="K262" s="3" t="s">
        <v>108</v>
      </c>
      <c r="L262">
        <f t="shared" si="32"/>
        <v>1</v>
      </c>
      <c r="M262" s="3" t="s">
        <v>108</v>
      </c>
      <c r="N262">
        <f t="shared" si="33"/>
        <v>1</v>
      </c>
      <c r="O262">
        <f t="shared" si="34"/>
        <v>5</v>
      </c>
      <c r="P262" t="str">
        <f t="shared" si="35"/>
        <v>verde</v>
      </c>
    </row>
    <row r="263" spans="1:17" x14ac:dyDescent="0.25">
      <c r="A263" s="25">
        <v>43567</v>
      </c>
      <c r="B263" s="3" t="s">
        <v>196</v>
      </c>
      <c r="C263" s="3" t="s">
        <v>96</v>
      </c>
      <c r="D263" s="3" t="s">
        <v>117</v>
      </c>
      <c r="E263" s="3" t="s">
        <v>108</v>
      </c>
      <c r="F263">
        <f t="shared" si="29"/>
        <v>1</v>
      </c>
      <c r="G263" s="3" t="s">
        <v>108</v>
      </c>
      <c r="H263">
        <f t="shared" si="30"/>
        <v>1</v>
      </c>
      <c r="I263" s="3" t="s">
        <v>108</v>
      </c>
      <c r="J263">
        <f t="shared" si="31"/>
        <v>1</v>
      </c>
      <c r="K263" s="3" t="s">
        <v>108</v>
      </c>
      <c r="L263">
        <f t="shared" si="32"/>
        <v>1</v>
      </c>
      <c r="M263" s="3" t="s">
        <v>112</v>
      </c>
      <c r="N263">
        <f t="shared" si="33"/>
        <v>100</v>
      </c>
      <c r="O263">
        <f t="shared" si="34"/>
        <v>104</v>
      </c>
      <c r="P263" t="str">
        <f t="shared" si="35"/>
        <v>vermelho</v>
      </c>
    </row>
    <row r="264" spans="1:17" x14ac:dyDescent="0.25">
      <c r="A264" s="25">
        <v>43567</v>
      </c>
      <c r="B264" s="3" t="s">
        <v>197</v>
      </c>
      <c r="C264" s="3" t="s">
        <v>96</v>
      </c>
      <c r="D264" s="3" t="s">
        <v>117</v>
      </c>
      <c r="E264" s="3" t="s">
        <v>108</v>
      </c>
      <c r="F264">
        <f t="shared" si="29"/>
        <v>1</v>
      </c>
      <c r="G264" s="3" t="s">
        <v>108</v>
      </c>
      <c r="H264">
        <f t="shared" si="30"/>
        <v>1</v>
      </c>
      <c r="I264" s="3" t="s">
        <v>108</v>
      </c>
      <c r="J264">
        <f t="shared" si="31"/>
        <v>1</v>
      </c>
      <c r="K264" s="3" t="s">
        <v>108</v>
      </c>
      <c r="L264">
        <f t="shared" si="32"/>
        <v>1</v>
      </c>
      <c r="M264" s="3" t="s">
        <v>110</v>
      </c>
      <c r="N264">
        <f t="shared" si="33"/>
        <v>10</v>
      </c>
      <c r="O264">
        <f t="shared" si="34"/>
        <v>14</v>
      </c>
      <c r="P264" t="str">
        <f t="shared" si="35"/>
        <v>amarelo</v>
      </c>
    </row>
    <row r="265" spans="1:17" x14ac:dyDescent="0.25">
      <c r="A265" s="25">
        <v>43567</v>
      </c>
      <c r="B265" s="3" t="s">
        <v>149</v>
      </c>
      <c r="C265" s="3" t="s">
        <v>96</v>
      </c>
      <c r="D265" s="3" t="s">
        <v>115</v>
      </c>
      <c r="E265" s="3" t="s">
        <v>108</v>
      </c>
      <c r="F265">
        <f t="shared" si="29"/>
        <v>1</v>
      </c>
      <c r="G265" s="3" t="s">
        <v>110</v>
      </c>
      <c r="H265">
        <f t="shared" si="30"/>
        <v>10</v>
      </c>
      <c r="I265" s="3" t="s">
        <v>108</v>
      </c>
      <c r="J265">
        <f t="shared" si="31"/>
        <v>1</v>
      </c>
      <c r="K265" s="3" t="s">
        <v>108</v>
      </c>
      <c r="L265">
        <f t="shared" si="32"/>
        <v>1</v>
      </c>
      <c r="M265" s="3" t="s">
        <v>108</v>
      </c>
      <c r="N265">
        <f t="shared" si="33"/>
        <v>1</v>
      </c>
      <c r="O265">
        <f t="shared" si="34"/>
        <v>14</v>
      </c>
      <c r="P265" t="str">
        <f t="shared" si="35"/>
        <v>amarelo</v>
      </c>
    </row>
    <row r="266" spans="1:17" x14ac:dyDescent="0.25">
      <c r="A266" s="25">
        <v>43567</v>
      </c>
      <c r="B266" s="3" t="s">
        <v>39</v>
      </c>
      <c r="C266" s="3" t="s">
        <v>96</v>
      </c>
      <c r="D266" s="3" t="s">
        <v>115</v>
      </c>
      <c r="E266" s="3" t="s">
        <v>108</v>
      </c>
      <c r="F266">
        <f t="shared" si="29"/>
        <v>1</v>
      </c>
      <c r="G266" s="3" t="s">
        <v>108</v>
      </c>
      <c r="H266">
        <f t="shared" si="30"/>
        <v>1</v>
      </c>
      <c r="I266" s="3" t="s">
        <v>108</v>
      </c>
      <c r="J266">
        <f t="shared" si="31"/>
        <v>1</v>
      </c>
      <c r="K266" s="3" t="s">
        <v>110</v>
      </c>
      <c r="L266">
        <f t="shared" si="32"/>
        <v>10</v>
      </c>
      <c r="M266" s="3" t="s">
        <v>108</v>
      </c>
      <c r="N266">
        <f t="shared" si="33"/>
        <v>1</v>
      </c>
      <c r="O266">
        <f t="shared" si="34"/>
        <v>14</v>
      </c>
      <c r="P266" t="str">
        <f t="shared" si="35"/>
        <v>amarelo</v>
      </c>
    </row>
    <row r="267" spans="1:17" x14ac:dyDescent="0.25">
      <c r="A267" s="25">
        <v>43567</v>
      </c>
      <c r="B267" s="3" t="s">
        <v>40</v>
      </c>
      <c r="C267" s="3" t="s">
        <v>96</v>
      </c>
      <c r="D267" s="3" t="s">
        <v>115</v>
      </c>
      <c r="E267" s="3" t="s">
        <v>108</v>
      </c>
      <c r="F267">
        <f t="shared" si="29"/>
        <v>1</v>
      </c>
      <c r="G267" s="3" t="s">
        <v>108</v>
      </c>
      <c r="H267">
        <f t="shared" si="30"/>
        <v>1</v>
      </c>
      <c r="I267" s="3" t="s">
        <v>108</v>
      </c>
      <c r="J267">
        <f t="shared" si="31"/>
        <v>1</v>
      </c>
      <c r="K267" s="3" t="s">
        <v>108</v>
      </c>
      <c r="L267">
        <f t="shared" si="32"/>
        <v>1</v>
      </c>
      <c r="M267" s="3" t="s">
        <v>108</v>
      </c>
      <c r="N267">
        <f t="shared" si="33"/>
        <v>1</v>
      </c>
      <c r="O267">
        <f t="shared" si="34"/>
        <v>5</v>
      </c>
      <c r="P267" t="str">
        <f t="shared" si="35"/>
        <v>verde</v>
      </c>
    </row>
    <row r="268" spans="1:17" x14ac:dyDescent="0.25">
      <c r="A268" s="25">
        <v>43567</v>
      </c>
      <c r="B268" s="3" t="s">
        <v>43</v>
      </c>
      <c r="C268" s="3" t="s">
        <v>96</v>
      </c>
      <c r="D268" s="3" t="s">
        <v>115</v>
      </c>
      <c r="E268" s="3" t="s">
        <v>110</v>
      </c>
      <c r="F268">
        <f t="shared" si="29"/>
        <v>10</v>
      </c>
      <c r="G268" s="3" t="s">
        <v>108</v>
      </c>
      <c r="H268">
        <f t="shared" si="30"/>
        <v>1</v>
      </c>
      <c r="I268" s="3" t="s">
        <v>108</v>
      </c>
      <c r="J268">
        <f t="shared" si="31"/>
        <v>1</v>
      </c>
      <c r="K268" s="3" t="s">
        <v>110</v>
      </c>
      <c r="L268">
        <f t="shared" si="32"/>
        <v>10</v>
      </c>
      <c r="M268" s="3" t="s">
        <v>110</v>
      </c>
      <c r="N268">
        <f t="shared" si="33"/>
        <v>10</v>
      </c>
      <c r="O268">
        <f t="shared" si="34"/>
        <v>32</v>
      </c>
      <c r="P268" t="str">
        <f t="shared" si="35"/>
        <v>amarelo</v>
      </c>
    </row>
    <row r="269" spans="1:17" x14ac:dyDescent="0.25">
      <c r="A269" s="25">
        <v>43567</v>
      </c>
      <c r="B269" s="3" t="s">
        <v>206</v>
      </c>
      <c r="C269" s="3" t="s">
        <v>96</v>
      </c>
      <c r="D269" s="3" t="s">
        <v>115</v>
      </c>
      <c r="E269" s="3" t="s">
        <v>108</v>
      </c>
      <c r="F269">
        <f t="shared" si="29"/>
        <v>1</v>
      </c>
      <c r="G269" s="3" t="s">
        <v>108</v>
      </c>
      <c r="H269">
        <f t="shared" si="30"/>
        <v>1</v>
      </c>
      <c r="I269" s="3" t="s">
        <v>108</v>
      </c>
      <c r="J269">
        <f t="shared" si="31"/>
        <v>1</v>
      </c>
      <c r="K269" s="3" t="s">
        <v>108</v>
      </c>
      <c r="L269">
        <f t="shared" si="32"/>
        <v>1</v>
      </c>
      <c r="M269" s="3" t="s">
        <v>110</v>
      </c>
      <c r="N269">
        <f t="shared" si="33"/>
        <v>10</v>
      </c>
      <c r="O269">
        <f t="shared" si="34"/>
        <v>14</v>
      </c>
      <c r="P269" t="str">
        <f t="shared" si="35"/>
        <v>amarelo</v>
      </c>
    </row>
    <row r="270" spans="1:17" x14ac:dyDescent="0.25">
      <c r="A270" s="25">
        <v>43567</v>
      </c>
      <c r="B270" s="3" t="s">
        <v>246</v>
      </c>
      <c r="C270" s="3" t="s">
        <v>96</v>
      </c>
      <c r="D270" s="3" t="s">
        <v>115</v>
      </c>
      <c r="E270" s="3" t="s">
        <v>108</v>
      </c>
      <c r="F270">
        <f t="shared" si="29"/>
        <v>1</v>
      </c>
      <c r="G270" s="3" t="s">
        <v>108</v>
      </c>
      <c r="H270">
        <f t="shared" si="30"/>
        <v>1</v>
      </c>
      <c r="I270" s="3" t="s">
        <v>114</v>
      </c>
      <c r="J270">
        <f t="shared" si="31"/>
        <v>1000</v>
      </c>
      <c r="K270" s="3" t="s">
        <v>110</v>
      </c>
      <c r="L270">
        <f t="shared" si="32"/>
        <v>10</v>
      </c>
      <c r="M270" s="3" t="s">
        <v>108</v>
      </c>
      <c r="N270">
        <f t="shared" si="33"/>
        <v>1</v>
      </c>
      <c r="O270">
        <f t="shared" si="34"/>
        <v>1013</v>
      </c>
      <c r="P270" t="str">
        <f t="shared" si="35"/>
        <v>vermelho</v>
      </c>
      <c r="Q270" t="s">
        <v>294</v>
      </c>
    </row>
    <row r="271" spans="1:17" x14ac:dyDescent="0.25">
      <c r="A271" s="25">
        <v>43567</v>
      </c>
      <c r="B271" s="3" t="s">
        <v>177</v>
      </c>
      <c r="C271" s="3" t="s">
        <v>96</v>
      </c>
      <c r="D271" s="3" t="s">
        <v>119</v>
      </c>
      <c r="E271" s="3" t="s">
        <v>108</v>
      </c>
      <c r="F271">
        <f t="shared" si="29"/>
        <v>1</v>
      </c>
      <c r="G271" s="3" t="s">
        <v>108</v>
      </c>
      <c r="H271">
        <f t="shared" si="30"/>
        <v>1</v>
      </c>
      <c r="I271" s="3" t="s">
        <v>108</v>
      </c>
      <c r="J271">
        <f t="shared" si="31"/>
        <v>1</v>
      </c>
      <c r="K271" s="3" t="s">
        <v>108</v>
      </c>
      <c r="L271">
        <f t="shared" si="32"/>
        <v>1</v>
      </c>
      <c r="M271" s="3" t="s">
        <v>108</v>
      </c>
      <c r="N271">
        <f t="shared" si="33"/>
        <v>1</v>
      </c>
      <c r="O271">
        <f t="shared" si="34"/>
        <v>5</v>
      </c>
      <c r="P271" t="str">
        <f t="shared" si="35"/>
        <v>verde</v>
      </c>
    </row>
    <row r="272" spans="1:17" x14ac:dyDescent="0.25">
      <c r="A272" s="25">
        <v>43567</v>
      </c>
      <c r="B272" s="3" t="s">
        <v>140</v>
      </c>
      <c r="C272" s="3" t="s">
        <v>96</v>
      </c>
      <c r="D272" s="3" t="s">
        <v>119</v>
      </c>
      <c r="E272" s="3" t="s">
        <v>108</v>
      </c>
      <c r="F272">
        <f t="shared" si="29"/>
        <v>1</v>
      </c>
      <c r="G272" s="3" t="s">
        <v>108</v>
      </c>
      <c r="H272">
        <f t="shared" si="30"/>
        <v>1</v>
      </c>
      <c r="I272" s="3" t="s">
        <v>108</v>
      </c>
      <c r="J272">
        <f t="shared" si="31"/>
        <v>1</v>
      </c>
      <c r="K272" s="3" t="s">
        <v>108</v>
      </c>
      <c r="L272">
        <f t="shared" si="32"/>
        <v>1</v>
      </c>
      <c r="M272" s="3" t="s">
        <v>108</v>
      </c>
      <c r="N272">
        <f t="shared" si="33"/>
        <v>1</v>
      </c>
      <c r="O272">
        <f t="shared" si="34"/>
        <v>5</v>
      </c>
      <c r="P272" t="str">
        <f t="shared" si="35"/>
        <v>verde</v>
      </c>
    </row>
    <row r="273" spans="1:17" x14ac:dyDescent="0.25">
      <c r="A273" s="25">
        <v>43567</v>
      </c>
      <c r="B273" s="3" t="s">
        <v>49</v>
      </c>
      <c r="C273" s="3" t="s">
        <v>96</v>
      </c>
      <c r="D273" s="3" t="s">
        <v>119</v>
      </c>
      <c r="E273" s="3" t="s">
        <v>108</v>
      </c>
      <c r="F273">
        <f t="shared" si="29"/>
        <v>1</v>
      </c>
      <c r="G273" s="3" t="s">
        <v>108</v>
      </c>
      <c r="H273">
        <f t="shared" si="30"/>
        <v>1</v>
      </c>
      <c r="I273" s="3" t="s">
        <v>108</v>
      </c>
      <c r="J273">
        <f t="shared" si="31"/>
        <v>1</v>
      </c>
      <c r="K273" s="3" t="s">
        <v>108</v>
      </c>
      <c r="L273">
        <f t="shared" si="32"/>
        <v>1</v>
      </c>
      <c r="M273" s="3" t="s">
        <v>108</v>
      </c>
      <c r="N273">
        <f t="shared" si="33"/>
        <v>1</v>
      </c>
      <c r="O273">
        <f t="shared" si="34"/>
        <v>5</v>
      </c>
      <c r="P273" t="str">
        <f t="shared" si="35"/>
        <v>verde</v>
      </c>
    </row>
    <row r="274" spans="1:17" x14ac:dyDescent="0.25">
      <c r="A274" s="25">
        <v>43567</v>
      </c>
      <c r="B274" s="3" t="s">
        <v>199</v>
      </c>
      <c r="C274" s="3" t="s">
        <v>96</v>
      </c>
      <c r="D274" s="3" t="s">
        <v>119</v>
      </c>
      <c r="E274" s="3" t="s">
        <v>108</v>
      </c>
      <c r="F274">
        <f t="shared" si="29"/>
        <v>1</v>
      </c>
      <c r="G274" s="3" t="s">
        <v>108</v>
      </c>
      <c r="H274">
        <f t="shared" si="30"/>
        <v>1</v>
      </c>
      <c r="I274" s="3" t="s">
        <v>108</v>
      </c>
      <c r="J274">
        <f t="shared" si="31"/>
        <v>1</v>
      </c>
      <c r="K274" s="3" t="s">
        <v>108</v>
      </c>
      <c r="L274">
        <f t="shared" si="32"/>
        <v>1</v>
      </c>
      <c r="M274" s="3" t="s">
        <v>108</v>
      </c>
      <c r="N274">
        <f t="shared" si="33"/>
        <v>1</v>
      </c>
      <c r="O274">
        <f t="shared" si="34"/>
        <v>5</v>
      </c>
      <c r="P274" t="str">
        <f t="shared" si="35"/>
        <v>verde</v>
      </c>
    </row>
    <row r="275" spans="1:17" x14ac:dyDescent="0.25">
      <c r="A275" s="25">
        <v>43567</v>
      </c>
      <c r="B275" s="3" t="s">
        <v>79</v>
      </c>
      <c r="C275" s="3" t="s">
        <v>96</v>
      </c>
      <c r="D275" s="3" t="s">
        <v>119</v>
      </c>
      <c r="E275" s="3" t="s">
        <v>112</v>
      </c>
      <c r="F275">
        <f t="shared" si="29"/>
        <v>100</v>
      </c>
      <c r="G275" s="3" t="s">
        <v>108</v>
      </c>
      <c r="H275">
        <f t="shared" si="30"/>
        <v>1</v>
      </c>
      <c r="I275" s="3" t="s">
        <v>108</v>
      </c>
      <c r="J275">
        <f t="shared" si="31"/>
        <v>1</v>
      </c>
      <c r="K275" s="3" t="s">
        <v>108</v>
      </c>
      <c r="L275">
        <f t="shared" si="32"/>
        <v>1</v>
      </c>
      <c r="M275" s="3" t="s">
        <v>108</v>
      </c>
      <c r="N275">
        <f t="shared" si="33"/>
        <v>1</v>
      </c>
      <c r="O275">
        <f t="shared" si="34"/>
        <v>104</v>
      </c>
      <c r="P275" t="str">
        <f t="shared" si="35"/>
        <v>vermelho</v>
      </c>
    </row>
    <row r="276" spans="1:17" x14ac:dyDescent="0.25">
      <c r="A276" s="25">
        <v>43567</v>
      </c>
      <c r="B276" s="3" t="s">
        <v>156</v>
      </c>
      <c r="C276" s="3" t="s">
        <v>96</v>
      </c>
      <c r="D276" s="3" t="s">
        <v>116</v>
      </c>
      <c r="E276" s="3" t="s">
        <v>110</v>
      </c>
      <c r="F276">
        <f t="shared" si="29"/>
        <v>10</v>
      </c>
      <c r="G276" s="3" t="s">
        <v>108</v>
      </c>
      <c r="H276">
        <f t="shared" si="30"/>
        <v>1</v>
      </c>
      <c r="I276" s="3" t="s">
        <v>108</v>
      </c>
      <c r="J276">
        <f t="shared" si="31"/>
        <v>1</v>
      </c>
      <c r="K276" s="3" t="s">
        <v>108</v>
      </c>
      <c r="L276">
        <f t="shared" si="32"/>
        <v>1</v>
      </c>
      <c r="M276" s="3" t="s">
        <v>108</v>
      </c>
      <c r="N276">
        <f t="shared" si="33"/>
        <v>1</v>
      </c>
      <c r="O276">
        <f t="shared" si="34"/>
        <v>14</v>
      </c>
      <c r="P276" t="str">
        <f t="shared" si="35"/>
        <v>amarelo</v>
      </c>
    </row>
    <row r="277" spans="1:17" x14ac:dyDescent="0.25">
      <c r="A277" s="25">
        <v>43567</v>
      </c>
      <c r="B277" s="3" t="s">
        <v>180</v>
      </c>
      <c r="C277" s="3" t="s">
        <v>96</v>
      </c>
      <c r="D277" s="3" t="s">
        <v>116</v>
      </c>
      <c r="E277" s="3" t="s">
        <v>108</v>
      </c>
      <c r="F277">
        <f t="shared" si="29"/>
        <v>1</v>
      </c>
      <c r="G277" s="3" t="s">
        <v>110</v>
      </c>
      <c r="H277">
        <f t="shared" si="30"/>
        <v>10</v>
      </c>
      <c r="I277" s="3" t="s">
        <v>108</v>
      </c>
      <c r="J277">
        <f t="shared" si="31"/>
        <v>1</v>
      </c>
      <c r="K277" s="3" t="s">
        <v>108</v>
      </c>
      <c r="L277">
        <f t="shared" si="32"/>
        <v>1</v>
      </c>
      <c r="M277" s="3" t="s">
        <v>108</v>
      </c>
      <c r="N277">
        <f t="shared" si="33"/>
        <v>1</v>
      </c>
      <c r="O277">
        <f t="shared" si="34"/>
        <v>14</v>
      </c>
      <c r="P277" t="str">
        <f t="shared" si="35"/>
        <v>amarelo</v>
      </c>
    </row>
    <row r="278" spans="1:17" x14ac:dyDescent="0.25">
      <c r="A278" s="25">
        <v>43567</v>
      </c>
      <c r="B278" s="3" t="s">
        <v>217</v>
      </c>
      <c r="C278" s="3" t="s">
        <v>96</v>
      </c>
      <c r="D278" s="3" t="s">
        <v>116</v>
      </c>
      <c r="E278" s="3" t="s">
        <v>108</v>
      </c>
      <c r="F278">
        <f t="shared" si="29"/>
        <v>1</v>
      </c>
      <c r="G278" s="3" t="s">
        <v>108</v>
      </c>
      <c r="H278">
        <f t="shared" si="30"/>
        <v>1</v>
      </c>
      <c r="I278" s="3" t="s">
        <v>108</v>
      </c>
      <c r="J278">
        <f t="shared" si="31"/>
        <v>1</v>
      </c>
      <c r="K278" s="3" t="s">
        <v>108</v>
      </c>
      <c r="L278">
        <f t="shared" si="32"/>
        <v>1</v>
      </c>
      <c r="M278" s="3" t="s">
        <v>108</v>
      </c>
      <c r="N278">
        <f t="shared" si="33"/>
        <v>1</v>
      </c>
      <c r="O278">
        <f t="shared" si="34"/>
        <v>5</v>
      </c>
      <c r="P278" t="str">
        <f t="shared" si="35"/>
        <v>verde</v>
      </c>
    </row>
    <row r="279" spans="1:17" x14ac:dyDescent="0.25">
      <c r="A279" s="25">
        <v>43567</v>
      </c>
      <c r="B279" s="3" t="s">
        <v>240</v>
      </c>
      <c r="C279" s="3" t="s">
        <v>96</v>
      </c>
      <c r="D279" s="3" t="s">
        <v>116</v>
      </c>
      <c r="E279" s="3" t="s">
        <v>108</v>
      </c>
      <c r="F279">
        <f t="shared" si="29"/>
        <v>1</v>
      </c>
      <c r="G279" s="3" t="s">
        <v>110</v>
      </c>
      <c r="H279">
        <f t="shared" si="30"/>
        <v>10</v>
      </c>
      <c r="I279" s="3" t="s">
        <v>108</v>
      </c>
      <c r="J279">
        <f t="shared" si="31"/>
        <v>1</v>
      </c>
      <c r="K279" s="3" t="s">
        <v>108</v>
      </c>
      <c r="L279">
        <f t="shared" si="32"/>
        <v>1</v>
      </c>
      <c r="M279" s="3" t="s">
        <v>108</v>
      </c>
      <c r="N279">
        <f t="shared" si="33"/>
        <v>1</v>
      </c>
      <c r="O279">
        <f t="shared" si="34"/>
        <v>14</v>
      </c>
      <c r="P279" t="str">
        <f t="shared" si="35"/>
        <v>amarelo</v>
      </c>
      <c r="Q279" t="s">
        <v>295</v>
      </c>
    </row>
    <row r="280" spans="1:17" x14ac:dyDescent="0.25">
      <c r="A280" s="25">
        <v>43567</v>
      </c>
      <c r="B280" s="3" t="s">
        <v>139</v>
      </c>
      <c r="C280" s="3" t="s">
        <v>96</v>
      </c>
      <c r="D280" s="3" t="s">
        <v>104</v>
      </c>
      <c r="E280" s="3" t="s">
        <v>108</v>
      </c>
      <c r="F280">
        <f t="shared" si="29"/>
        <v>1</v>
      </c>
      <c r="G280" s="3" t="s">
        <v>108</v>
      </c>
      <c r="H280">
        <f t="shared" si="30"/>
        <v>1</v>
      </c>
      <c r="I280" s="3" t="s">
        <v>108</v>
      </c>
      <c r="J280">
        <f t="shared" si="31"/>
        <v>1</v>
      </c>
      <c r="K280" s="3" t="s">
        <v>108</v>
      </c>
      <c r="L280">
        <f t="shared" si="32"/>
        <v>1</v>
      </c>
      <c r="M280" s="3" t="s">
        <v>108</v>
      </c>
      <c r="N280">
        <f t="shared" si="33"/>
        <v>1</v>
      </c>
      <c r="O280">
        <f t="shared" si="34"/>
        <v>5</v>
      </c>
      <c r="P280" t="str">
        <f t="shared" si="35"/>
        <v>verde</v>
      </c>
    </row>
    <row r="281" spans="1:17" x14ac:dyDescent="0.25">
      <c r="A281" s="25">
        <v>43567</v>
      </c>
      <c r="B281" s="3" t="s">
        <v>29</v>
      </c>
      <c r="C281" s="3" t="s">
        <v>96</v>
      </c>
      <c r="D281" s="3" t="s">
        <v>104</v>
      </c>
      <c r="E281" s="3" t="s">
        <v>108</v>
      </c>
      <c r="F281">
        <f t="shared" si="29"/>
        <v>1</v>
      </c>
      <c r="G281" s="3" t="s">
        <v>110</v>
      </c>
      <c r="H281">
        <f t="shared" si="30"/>
        <v>10</v>
      </c>
      <c r="I281" s="3" t="s">
        <v>108</v>
      </c>
      <c r="J281">
        <f t="shared" si="31"/>
        <v>1</v>
      </c>
      <c r="K281" s="3" t="s">
        <v>108</v>
      </c>
      <c r="L281">
        <f t="shared" si="32"/>
        <v>1</v>
      </c>
      <c r="M281" s="3" t="s">
        <v>108</v>
      </c>
      <c r="N281">
        <f t="shared" si="33"/>
        <v>1</v>
      </c>
      <c r="O281">
        <f t="shared" si="34"/>
        <v>14</v>
      </c>
      <c r="P281" t="str">
        <f t="shared" si="35"/>
        <v>amarelo</v>
      </c>
    </row>
    <row r="282" spans="1:17" x14ac:dyDescent="0.25">
      <c r="A282" s="25">
        <v>43567</v>
      </c>
      <c r="B282" s="3" t="s">
        <v>37</v>
      </c>
      <c r="C282" s="3" t="s">
        <v>96</v>
      </c>
      <c r="D282" s="3" t="s">
        <v>104</v>
      </c>
      <c r="E282" s="3" t="s">
        <v>108</v>
      </c>
      <c r="F282">
        <f t="shared" si="29"/>
        <v>1</v>
      </c>
      <c r="G282" s="3" t="s">
        <v>108</v>
      </c>
      <c r="H282">
        <f t="shared" si="30"/>
        <v>1</v>
      </c>
      <c r="I282" s="3" t="s">
        <v>108</v>
      </c>
      <c r="J282">
        <f t="shared" si="31"/>
        <v>1</v>
      </c>
      <c r="K282" s="3" t="s">
        <v>108</v>
      </c>
      <c r="L282">
        <f t="shared" si="32"/>
        <v>1</v>
      </c>
      <c r="M282" s="3" t="s">
        <v>108</v>
      </c>
      <c r="N282">
        <f t="shared" si="33"/>
        <v>1</v>
      </c>
      <c r="O282">
        <f t="shared" si="34"/>
        <v>5</v>
      </c>
      <c r="P282" t="str">
        <f t="shared" si="35"/>
        <v>verde</v>
      </c>
    </row>
    <row r="283" spans="1:17" x14ac:dyDescent="0.25">
      <c r="A283" s="25">
        <v>43567</v>
      </c>
      <c r="B283" s="3" t="s">
        <v>55</v>
      </c>
      <c r="C283" s="3" t="s">
        <v>96</v>
      </c>
      <c r="D283" s="3" t="s">
        <v>104</v>
      </c>
      <c r="E283" s="3" t="s">
        <v>108</v>
      </c>
      <c r="F283">
        <f t="shared" si="29"/>
        <v>1</v>
      </c>
      <c r="G283" s="3" t="s">
        <v>108</v>
      </c>
      <c r="H283">
        <f t="shared" si="30"/>
        <v>1</v>
      </c>
      <c r="I283" s="3" t="s">
        <v>108</v>
      </c>
      <c r="J283">
        <f t="shared" si="31"/>
        <v>1</v>
      </c>
      <c r="K283" s="3" t="s">
        <v>108</v>
      </c>
      <c r="L283">
        <f t="shared" si="32"/>
        <v>1</v>
      </c>
      <c r="M283" s="3" t="s">
        <v>108</v>
      </c>
      <c r="N283">
        <f t="shared" si="33"/>
        <v>1</v>
      </c>
      <c r="O283">
        <f t="shared" si="34"/>
        <v>5</v>
      </c>
      <c r="P283" t="str">
        <f t="shared" si="35"/>
        <v>verde</v>
      </c>
    </row>
    <row r="284" spans="1:17" x14ac:dyDescent="0.25">
      <c r="A284" s="25">
        <v>43567</v>
      </c>
      <c r="B284" s="3" t="s">
        <v>237</v>
      </c>
      <c r="C284" s="3" t="s">
        <v>96</v>
      </c>
      <c r="D284" s="3" t="s">
        <v>104</v>
      </c>
      <c r="E284" s="3" t="s">
        <v>108</v>
      </c>
      <c r="F284">
        <f t="shared" si="29"/>
        <v>1</v>
      </c>
      <c r="G284" s="3" t="s">
        <v>108</v>
      </c>
      <c r="H284">
        <f t="shared" si="30"/>
        <v>1</v>
      </c>
      <c r="I284" s="3" t="s">
        <v>108</v>
      </c>
      <c r="J284">
        <f t="shared" si="31"/>
        <v>1</v>
      </c>
      <c r="K284" s="3" t="s">
        <v>108</v>
      </c>
      <c r="L284">
        <f t="shared" si="32"/>
        <v>1</v>
      </c>
      <c r="M284" s="3" t="s">
        <v>110</v>
      </c>
      <c r="N284">
        <f t="shared" si="33"/>
        <v>10</v>
      </c>
      <c r="O284">
        <f t="shared" si="34"/>
        <v>14</v>
      </c>
      <c r="P284" t="str">
        <f t="shared" si="35"/>
        <v>amarelo</v>
      </c>
    </row>
    <row r="285" spans="1:17" x14ac:dyDescent="0.25">
      <c r="A285" s="25">
        <v>43567</v>
      </c>
      <c r="B285" s="3" t="s">
        <v>238</v>
      </c>
      <c r="C285" s="3" t="s">
        <v>96</v>
      </c>
      <c r="D285" s="3" t="s">
        <v>104</v>
      </c>
      <c r="E285" s="3" t="s">
        <v>108</v>
      </c>
      <c r="F285">
        <f t="shared" si="29"/>
        <v>1</v>
      </c>
      <c r="G285" s="3" t="s">
        <v>108</v>
      </c>
      <c r="H285">
        <f t="shared" si="30"/>
        <v>1</v>
      </c>
      <c r="I285" s="3" t="s">
        <v>108</v>
      </c>
      <c r="J285">
        <f t="shared" si="31"/>
        <v>1</v>
      </c>
      <c r="K285" s="3" t="s">
        <v>108</v>
      </c>
      <c r="L285">
        <f t="shared" si="32"/>
        <v>1</v>
      </c>
      <c r="M285" s="3" t="s">
        <v>108</v>
      </c>
      <c r="N285">
        <f t="shared" si="33"/>
        <v>1</v>
      </c>
      <c r="O285">
        <f t="shared" si="34"/>
        <v>5</v>
      </c>
      <c r="P285" t="str">
        <f t="shared" si="35"/>
        <v>verde</v>
      </c>
    </row>
    <row r="286" spans="1:17" x14ac:dyDescent="0.25">
      <c r="A286" s="25">
        <v>43570</v>
      </c>
      <c r="B286" s="3" t="s">
        <v>19</v>
      </c>
      <c r="C286" s="3" t="s">
        <v>96</v>
      </c>
      <c r="D286" s="3" t="s">
        <v>116</v>
      </c>
      <c r="E286" s="3" t="s">
        <v>108</v>
      </c>
      <c r="F286">
        <f t="shared" si="29"/>
        <v>1</v>
      </c>
      <c r="G286" s="3" t="s">
        <v>108</v>
      </c>
      <c r="H286">
        <f t="shared" si="30"/>
        <v>1</v>
      </c>
      <c r="I286" s="3" t="s">
        <v>108</v>
      </c>
      <c r="J286">
        <f t="shared" si="31"/>
        <v>1</v>
      </c>
      <c r="K286" s="3" t="s">
        <v>110</v>
      </c>
      <c r="L286">
        <f t="shared" si="32"/>
        <v>10</v>
      </c>
      <c r="M286" s="3" t="s">
        <v>110</v>
      </c>
      <c r="N286">
        <f t="shared" si="33"/>
        <v>10</v>
      </c>
      <c r="O286">
        <f t="shared" si="34"/>
        <v>23</v>
      </c>
      <c r="P286" t="str">
        <f t="shared" si="35"/>
        <v>amarelo</v>
      </c>
    </row>
    <row r="287" spans="1:17" x14ac:dyDescent="0.25">
      <c r="A287" s="25">
        <v>43570</v>
      </c>
      <c r="B287" s="3" t="s">
        <v>178</v>
      </c>
      <c r="C287" s="3" t="s">
        <v>96</v>
      </c>
      <c r="D287" s="3" t="s">
        <v>116</v>
      </c>
      <c r="E287" s="3" t="s">
        <v>110</v>
      </c>
      <c r="F287">
        <f t="shared" si="29"/>
        <v>10</v>
      </c>
      <c r="G287" s="3" t="s">
        <v>108</v>
      </c>
      <c r="H287">
        <f t="shared" si="30"/>
        <v>1</v>
      </c>
      <c r="I287" s="3" t="s">
        <v>108</v>
      </c>
      <c r="J287">
        <f t="shared" si="31"/>
        <v>1</v>
      </c>
      <c r="K287" s="3" t="s">
        <v>108</v>
      </c>
      <c r="L287">
        <f t="shared" si="32"/>
        <v>1</v>
      </c>
      <c r="M287" s="3" t="s">
        <v>108</v>
      </c>
      <c r="N287">
        <f t="shared" si="33"/>
        <v>1</v>
      </c>
      <c r="O287">
        <f t="shared" si="34"/>
        <v>14</v>
      </c>
      <c r="P287" t="str">
        <f t="shared" si="35"/>
        <v>amarelo</v>
      </c>
    </row>
    <row r="288" spans="1:17" x14ac:dyDescent="0.25">
      <c r="A288" s="25">
        <v>43570</v>
      </c>
      <c r="B288" s="3" t="s">
        <v>227</v>
      </c>
      <c r="C288" s="3" t="s">
        <v>96</v>
      </c>
      <c r="D288" s="3" t="s">
        <v>116</v>
      </c>
      <c r="E288" s="3" t="s">
        <v>108</v>
      </c>
      <c r="F288">
        <f t="shared" si="29"/>
        <v>1</v>
      </c>
      <c r="G288" s="3" t="s">
        <v>108</v>
      </c>
      <c r="H288">
        <f t="shared" si="30"/>
        <v>1</v>
      </c>
      <c r="I288" s="3" t="s">
        <v>108</v>
      </c>
      <c r="J288">
        <f t="shared" si="31"/>
        <v>1</v>
      </c>
      <c r="K288" s="3" t="s">
        <v>108</v>
      </c>
      <c r="L288">
        <f t="shared" si="32"/>
        <v>1</v>
      </c>
      <c r="M288" s="3" t="s">
        <v>108</v>
      </c>
      <c r="N288">
        <f t="shared" si="33"/>
        <v>1</v>
      </c>
      <c r="O288">
        <f t="shared" si="34"/>
        <v>5</v>
      </c>
      <c r="P288" t="str">
        <f t="shared" si="35"/>
        <v>verde</v>
      </c>
    </row>
    <row r="289" spans="1:16" x14ac:dyDescent="0.25">
      <c r="A289" s="25">
        <v>43570</v>
      </c>
      <c r="B289" s="3" t="s">
        <v>82</v>
      </c>
      <c r="C289" s="3" t="s">
        <v>96</v>
      </c>
      <c r="D289" s="3" t="s">
        <v>116</v>
      </c>
      <c r="E289" s="3" t="s">
        <v>110</v>
      </c>
      <c r="F289">
        <f t="shared" si="29"/>
        <v>10</v>
      </c>
      <c r="G289" s="3" t="s">
        <v>108</v>
      </c>
      <c r="H289">
        <f t="shared" si="30"/>
        <v>1</v>
      </c>
      <c r="I289" s="3" t="s">
        <v>110</v>
      </c>
      <c r="J289">
        <f t="shared" si="31"/>
        <v>10</v>
      </c>
      <c r="K289" s="3" t="s">
        <v>108</v>
      </c>
      <c r="L289">
        <f t="shared" si="32"/>
        <v>1</v>
      </c>
      <c r="M289" s="3" t="s">
        <v>108</v>
      </c>
      <c r="N289">
        <f t="shared" si="33"/>
        <v>1</v>
      </c>
      <c r="O289">
        <f t="shared" si="34"/>
        <v>23</v>
      </c>
      <c r="P289" t="str">
        <f t="shared" si="35"/>
        <v>amarelo</v>
      </c>
    </row>
    <row r="290" spans="1:16" x14ac:dyDescent="0.25">
      <c r="A290" s="25">
        <v>43570</v>
      </c>
      <c r="B290" s="3" t="s">
        <v>270</v>
      </c>
      <c r="C290" s="3" t="s">
        <v>96</v>
      </c>
      <c r="D290" s="3" t="s">
        <v>116</v>
      </c>
      <c r="E290" s="3" t="s">
        <v>110</v>
      </c>
      <c r="F290">
        <f t="shared" si="29"/>
        <v>10</v>
      </c>
      <c r="G290" s="3" t="s">
        <v>108</v>
      </c>
      <c r="H290">
        <f t="shared" si="30"/>
        <v>1</v>
      </c>
      <c r="I290" s="3" t="s">
        <v>108</v>
      </c>
      <c r="J290">
        <f t="shared" si="31"/>
        <v>1</v>
      </c>
      <c r="K290" s="3" t="s">
        <v>108</v>
      </c>
      <c r="L290">
        <f t="shared" si="32"/>
        <v>1</v>
      </c>
      <c r="M290" s="3" t="s">
        <v>108</v>
      </c>
      <c r="N290">
        <f t="shared" si="33"/>
        <v>1</v>
      </c>
      <c r="O290">
        <f t="shared" si="34"/>
        <v>14</v>
      </c>
      <c r="P290" t="str">
        <f t="shared" si="35"/>
        <v>amarelo</v>
      </c>
    </row>
    <row r="291" spans="1:16" x14ac:dyDescent="0.25">
      <c r="A291" s="25">
        <v>43570</v>
      </c>
      <c r="B291" s="3" t="s">
        <v>243</v>
      </c>
      <c r="C291" s="3" t="s">
        <v>96</v>
      </c>
      <c r="D291" s="3" t="s">
        <v>116</v>
      </c>
      <c r="E291" s="3" t="s">
        <v>110</v>
      </c>
      <c r="F291">
        <f t="shared" si="29"/>
        <v>10</v>
      </c>
      <c r="G291" s="3" t="s">
        <v>108</v>
      </c>
      <c r="H291">
        <f t="shared" si="30"/>
        <v>1</v>
      </c>
      <c r="I291" s="3" t="s">
        <v>108</v>
      </c>
      <c r="J291">
        <f t="shared" si="31"/>
        <v>1</v>
      </c>
      <c r="K291" s="3" t="s">
        <v>108</v>
      </c>
      <c r="L291">
        <f t="shared" si="32"/>
        <v>1</v>
      </c>
      <c r="M291" s="3" t="s">
        <v>108</v>
      </c>
      <c r="N291">
        <f t="shared" si="33"/>
        <v>1</v>
      </c>
      <c r="O291">
        <f t="shared" si="34"/>
        <v>14</v>
      </c>
      <c r="P291" t="str">
        <f t="shared" si="35"/>
        <v>amarelo</v>
      </c>
    </row>
    <row r="292" spans="1:16" x14ac:dyDescent="0.25">
      <c r="A292" s="25">
        <v>43570</v>
      </c>
      <c r="B292" s="3" t="s">
        <v>192</v>
      </c>
      <c r="C292" s="3" t="s">
        <v>96</v>
      </c>
      <c r="D292" s="3" t="s">
        <v>104</v>
      </c>
      <c r="E292" s="3" t="s">
        <v>108</v>
      </c>
      <c r="F292">
        <f t="shared" si="29"/>
        <v>1</v>
      </c>
      <c r="G292" s="3" t="s">
        <v>108</v>
      </c>
      <c r="H292">
        <f t="shared" si="30"/>
        <v>1</v>
      </c>
      <c r="I292" s="3" t="s">
        <v>108</v>
      </c>
      <c r="J292">
        <f t="shared" si="31"/>
        <v>1</v>
      </c>
      <c r="K292" s="3" t="s">
        <v>108</v>
      </c>
      <c r="L292">
        <f t="shared" si="32"/>
        <v>1</v>
      </c>
      <c r="M292" s="3" t="s">
        <v>108</v>
      </c>
      <c r="N292">
        <f t="shared" si="33"/>
        <v>1</v>
      </c>
      <c r="O292">
        <f t="shared" si="34"/>
        <v>5</v>
      </c>
      <c r="P292" t="str">
        <f t="shared" si="35"/>
        <v>verde</v>
      </c>
    </row>
    <row r="293" spans="1:16" x14ac:dyDescent="0.25">
      <c r="A293" s="25">
        <v>43570</v>
      </c>
      <c r="B293" s="3" t="s">
        <v>218</v>
      </c>
      <c r="C293" s="3" t="s">
        <v>96</v>
      </c>
      <c r="D293" s="3" t="s">
        <v>104</v>
      </c>
      <c r="E293" s="3" t="s">
        <v>110</v>
      </c>
      <c r="F293">
        <f t="shared" si="29"/>
        <v>10</v>
      </c>
      <c r="G293" s="3" t="s">
        <v>110</v>
      </c>
      <c r="H293">
        <f t="shared" si="30"/>
        <v>10</v>
      </c>
      <c r="I293" s="3" t="s">
        <v>108</v>
      </c>
      <c r="J293">
        <f t="shared" si="31"/>
        <v>1</v>
      </c>
      <c r="K293" s="3" t="s">
        <v>108</v>
      </c>
      <c r="L293">
        <f t="shared" si="32"/>
        <v>1</v>
      </c>
      <c r="M293" s="3" t="s">
        <v>110</v>
      </c>
      <c r="N293">
        <f t="shared" si="33"/>
        <v>10</v>
      </c>
      <c r="O293">
        <f t="shared" si="34"/>
        <v>32</v>
      </c>
      <c r="P293" t="str">
        <f t="shared" si="35"/>
        <v>amarelo</v>
      </c>
    </row>
    <row r="294" spans="1:16" x14ac:dyDescent="0.25">
      <c r="A294" s="25">
        <v>43570</v>
      </c>
      <c r="B294" s="3" t="s">
        <v>235</v>
      </c>
      <c r="C294" s="3" t="s">
        <v>96</v>
      </c>
      <c r="D294" s="3" t="s">
        <v>104</v>
      </c>
      <c r="E294" s="3" t="s">
        <v>108</v>
      </c>
      <c r="F294">
        <f t="shared" si="29"/>
        <v>1</v>
      </c>
      <c r="G294" s="3" t="s">
        <v>108</v>
      </c>
      <c r="H294">
        <f t="shared" si="30"/>
        <v>1</v>
      </c>
      <c r="I294" s="3" t="s">
        <v>108</v>
      </c>
      <c r="J294">
        <f t="shared" si="31"/>
        <v>1</v>
      </c>
      <c r="K294" s="3" t="s">
        <v>108</v>
      </c>
      <c r="L294">
        <f t="shared" si="32"/>
        <v>1</v>
      </c>
      <c r="M294" s="3" t="s">
        <v>108</v>
      </c>
      <c r="N294">
        <f t="shared" si="33"/>
        <v>1</v>
      </c>
      <c r="O294">
        <f t="shared" si="34"/>
        <v>5</v>
      </c>
      <c r="P294" t="str">
        <f t="shared" si="35"/>
        <v>verde</v>
      </c>
    </row>
    <row r="295" spans="1:16" x14ac:dyDescent="0.25">
      <c r="A295" s="25">
        <v>43570</v>
      </c>
      <c r="B295" s="3" t="s">
        <v>87</v>
      </c>
      <c r="C295" s="3" t="s">
        <v>96</v>
      </c>
      <c r="D295" s="3" t="s">
        <v>104</v>
      </c>
      <c r="E295" s="3" t="s">
        <v>110</v>
      </c>
      <c r="F295">
        <f t="shared" si="29"/>
        <v>10</v>
      </c>
      <c r="G295" s="3" t="s">
        <v>108</v>
      </c>
      <c r="H295">
        <f t="shared" si="30"/>
        <v>1</v>
      </c>
      <c r="I295" s="3" t="s">
        <v>108</v>
      </c>
      <c r="J295">
        <f t="shared" si="31"/>
        <v>1</v>
      </c>
      <c r="K295" s="3" t="s">
        <v>108</v>
      </c>
      <c r="L295">
        <f t="shared" si="32"/>
        <v>1</v>
      </c>
      <c r="M295" s="3" t="s">
        <v>108</v>
      </c>
      <c r="N295">
        <f t="shared" si="33"/>
        <v>1</v>
      </c>
      <c r="O295">
        <f t="shared" si="34"/>
        <v>14</v>
      </c>
      <c r="P295" t="str">
        <f t="shared" si="35"/>
        <v>amarelo</v>
      </c>
    </row>
    <row r="296" spans="1:16" x14ac:dyDescent="0.25">
      <c r="A296" s="25">
        <v>43570</v>
      </c>
      <c r="B296" s="3" t="s">
        <v>239</v>
      </c>
      <c r="C296" s="3" t="s">
        <v>96</v>
      </c>
      <c r="D296" s="3" t="s">
        <v>104</v>
      </c>
      <c r="E296" s="3" t="s">
        <v>108</v>
      </c>
      <c r="F296">
        <f t="shared" si="29"/>
        <v>1</v>
      </c>
      <c r="G296" s="3" t="s">
        <v>108</v>
      </c>
      <c r="H296">
        <f t="shared" si="30"/>
        <v>1</v>
      </c>
      <c r="I296" s="3" t="s">
        <v>108</v>
      </c>
      <c r="J296">
        <f t="shared" si="31"/>
        <v>1</v>
      </c>
      <c r="K296" s="3" t="s">
        <v>108</v>
      </c>
      <c r="L296">
        <f t="shared" si="32"/>
        <v>1</v>
      </c>
      <c r="M296" s="3" t="s">
        <v>108</v>
      </c>
      <c r="N296">
        <f t="shared" si="33"/>
        <v>1</v>
      </c>
      <c r="O296">
        <f t="shared" si="34"/>
        <v>5</v>
      </c>
      <c r="P296" t="str">
        <f t="shared" si="35"/>
        <v>verde</v>
      </c>
    </row>
    <row r="297" spans="1:16" x14ac:dyDescent="0.25">
      <c r="A297" s="25">
        <v>43570</v>
      </c>
      <c r="B297" s="3" t="s">
        <v>242</v>
      </c>
      <c r="C297" s="3" t="s">
        <v>96</v>
      </c>
      <c r="D297" s="3" t="s">
        <v>104</v>
      </c>
      <c r="E297" s="3" t="s">
        <v>108</v>
      </c>
      <c r="F297">
        <f t="shared" si="29"/>
        <v>1</v>
      </c>
      <c r="G297" s="3" t="s">
        <v>108</v>
      </c>
      <c r="H297">
        <f t="shared" si="30"/>
        <v>1</v>
      </c>
      <c r="I297" s="3" t="s">
        <v>108</v>
      </c>
      <c r="J297">
        <f t="shared" si="31"/>
        <v>1</v>
      </c>
      <c r="K297" s="3" t="s">
        <v>108</v>
      </c>
      <c r="L297">
        <f t="shared" si="32"/>
        <v>1</v>
      </c>
      <c r="M297" s="3" t="s">
        <v>108</v>
      </c>
      <c r="N297">
        <f t="shared" si="33"/>
        <v>1</v>
      </c>
      <c r="O297">
        <f t="shared" si="34"/>
        <v>5</v>
      </c>
      <c r="P297" t="str">
        <f t="shared" si="35"/>
        <v>verde</v>
      </c>
    </row>
    <row r="298" spans="1:16" x14ac:dyDescent="0.25">
      <c r="A298" s="25">
        <v>43570</v>
      </c>
      <c r="B298" s="3" t="s">
        <v>155</v>
      </c>
      <c r="C298" s="3" t="s">
        <v>96</v>
      </c>
      <c r="D298" s="3" t="s">
        <v>94</v>
      </c>
      <c r="E298" s="3" t="s">
        <v>108</v>
      </c>
      <c r="F298">
        <f t="shared" si="29"/>
        <v>1</v>
      </c>
      <c r="G298" s="3" t="s">
        <v>108</v>
      </c>
      <c r="H298">
        <f t="shared" si="30"/>
        <v>1</v>
      </c>
      <c r="I298" s="3" t="s">
        <v>108</v>
      </c>
      <c r="J298">
        <f t="shared" si="31"/>
        <v>1</v>
      </c>
      <c r="K298" s="3" t="s">
        <v>108</v>
      </c>
      <c r="L298">
        <f t="shared" si="32"/>
        <v>1</v>
      </c>
      <c r="M298" s="3" t="s">
        <v>110</v>
      </c>
      <c r="N298">
        <f t="shared" si="33"/>
        <v>10</v>
      </c>
      <c r="O298">
        <f t="shared" si="34"/>
        <v>14</v>
      </c>
      <c r="P298" t="str">
        <f t="shared" si="35"/>
        <v>amarelo</v>
      </c>
    </row>
    <row r="299" spans="1:16" x14ac:dyDescent="0.25">
      <c r="A299" s="25">
        <v>43570</v>
      </c>
      <c r="B299" s="3" t="s">
        <v>203</v>
      </c>
      <c r="C299" s="3" t="s">
        <v>96</v>
      </c>
      <c r="D299" s="3" t="s">
        <v>94</v>
      </c>
      <c r="E299" s="3" t="s">
        <v>110</v>
      </c>
      <c r="F299">
        <f t="shared" si="29"/>
        <v>10</v>
      </c>
      <c r="G299" s="3" t="s">
        <v>108</v>
      </c>
      <c r="H299">
        <f t="shared" si="30"/>
        <v>1</v>
      </c>
      <c r="I299" s="3" t="s">
        <v>108</v>
      </c>
      <c r="J299">
        <f t="shared" si="31"/>
        <v>1</v>
      </c>
      <c r="K299" s="3" t="s">
        <v>108</v>
      </c>
      <c r="L299">
        <f t="shared" si="32"/>
        <v>1</v>
      </c>
      <c r="M299" s="3" t="s">
        <v>108</v>
      </c>
      <c r="N299">
        <f t="shared" si="33"/>
        <v>1</v>
      </c>
      <c r="O299">
        <f t="shared" si="34"/>
        <v>14</v>
      </c>
      <c r="P299" t="str">
        <f t="shared" si="35"/>
        <v>amarelo</v>
      </c>
    </row>
    <row r="300" spans="1:16" x14ac:dyDescent="0.25">
      <c r="A300" s="25">
        <v>43570</v>
      </c>
      <c r="B300" s="3" t="s">
        <v>85</v>
      </c>
      <c r="C300" s="3" t="s">
        <v>96</v>
      </c>
      <c r="D300" s="3" t="s">
        <v>94</v>
      </c>
      <c r="E300" s="3" t="s">
        <v>108</v>
      </c>
      <c r="F300">
        <f t="shared" si="29"/>
        <v>1</v>
      </c>
      <c r="G300" s="3" t="s">
        <v>108</v>
      </c>
      <c r="H300">
        <f t="shared" si="30"/>
        <v>1</v>
      </c>
      <c r="I300" s="3" t="s">
        <v>108</v>
      </c>
      <c r="J300">
        <f t="shared" si="31"/>
        <v>1</v>
      </c>
      <c r="K300" s="3" t="s">
        <v>108</v>
      </c>
      <c r="L300">
        <f t="shared" si="32"/>
        <v>1</v>
      </c>
      <c r="M300" s="3" t="s">
        <v>108</v>
      </c>
      <c r="N300">
        <f t="shared" si="33"/>
        <v>1</v>
      </c>
      <c r="O300">
        <f t="shared" si="34"/>
        <v>5</v>
      </c>
      <c r="P300" t="str">
        <f t="shared" si="35"/>
        <v>verde</v>
      </c>
    </row>
    <row r="301" spans="1:16" x14ac:dyDescent="0.25">
      <c r="A301" s="25">
        <v>43570</v>
      </c>
      <c r="B301" s="3" t="s">
        <v>241</v>
      </c>
      <c r="C301" s="3" t="s">
        <v>96</v>
      </c>
      <c r="D301" s="3" t="s">
        <v>94</v>
      </c>
      <c r="E301" s="3" t="s">
        <v>108</v>
      </c>
      <c r="F301">
        <f t="shared" si="29"/>
        <v>1</v>
      </c>
      <c r="G301" s="3" t="s">
        <v>108</v>
      </c>
      <c r="H301">
        <f t="shared" si="30"/>
        <v>1</v>
      </c>
      <c r="I301" s="3" t="s">
        <v>108</v>
      </c>
      <c r="J301">
        <f t="shared" si="31"/>
        <v>1</v>
      </c>
      <c r="K301" s="3" t="s">
        <v>108</v>
      </c>
      <c r="L301">
        <f t="shared" si="32"/>
        <v>1</v>
      </c>
      <c r="M301" s="3" t="s">
        <v>108</v>
      </c>
      <c r="N301">
        <f t="shared" si="33"/>
        <v>1</v>
      </c>
      <c r="O301">
        <f t="shared" si="34"/>
        <v>5</v>
      </c>
      <c r="P301" t="str">
        <f t="shared" si="35"/>
        <v>verde</v>
      </c>
    </row>
    <row r="302" spans="1:16" x14ac:dyDescent="0.25">
      <c r="A302" s="25">
        <v>43570</v>
      </c>
      <c r="B302" s="3" t="s">
        <v>157</v>
      </c>
      <c r="C302" s="3" t="s">
        <v>96</v>
      </c>
      <c r="D302" s="3" t="s">
        <v>97</v>
      </c>
      <c r="E302" s="3" t="s">
        <v>108</v>
      </c>
      <c r="F302">
        <f t="shared" si="29"/>
        <v>1</v>
      </c>
      <c r="G302" s="3" t="s">
        <v>108</v>
      </c>
      <c r="H302">
        <f t="shared" si="30"/>
        <v>1</v>
      </c>
      <c r="I302" s="3" t="s">
        <v>108</v>
      </c>
      <c r="J302">
        <f t="shared" si="31"/>
        <v>1</v>
      </c>
      <c r="K302" s="3" t="s">
        <v>108</v>
      </c>
      <c r="L302">
        <f t="shared" si="32"/>
        <v>1</v>
      </c>
      <c r="M302" s="3" t="s">
        <v>108</v>
      </c>
      <c r="N302">
        <f t="shared" si="33"/>
        <v>1</v>
      </c>
      <c r="O302">
        <f t="shared" si="34"/>
        <v>5</v>
      </c>
      <c r="P302" t="str">
        <f t="shared" si="35"/>
        <v>verde</v>
      </c>
    </row>
    <row r="303" spans="1:16" x14ac:dyDescent="0.25">
      <c r="A303" s="25">
        <v>43570</v>
      </c>
      <c r="B303" s="3" t="s">
        <v>52</v>
      </c>
      <c r="C303" s="3" t="s">
        <v>96</v>
      </c>
      <c r="D303" s="3" t="s">
        <v>97</v>
      </c>
      <c r="E303" s="3" t="s">
        <v>110</v>
      </c>
      <c r="F303">
        <f t="shared" si="29"/>
        <v>10</v>
      </c>
      <c r="G303" s="3" t="s">
        <v>108</v>
      </c>
      <c r="H303">
        <f t="shared" si="30"/>
        <v>1</v>
      </c>
      <c r="I303" s="3" t="s">
        <v>110</v>
      </c>
      <c r="J303">
        <f t="shared" si="31"/>
        <v>10</v>
      </c>
      <c r="K303" s="3" t="s">
        <v>108</v>
      </c>
      <c r="L303">
        <f t="shared" si="32"/>
        <v>1</v>
      </c>
      <c r="M303" s="3" t="s">
        <v>108</v>
      </c>
      <c r="N303">
        <f t="shared" si="33"/>
        <v>1</v>
      </c>
      <c r="O303">
        <f t="shared" si="34"/>
        <v>23</v>
      </c>
      <c r="P303" t="str">
        <f t="shared" si="35"/>
        <v>amarelo</v>
      </c>
    </row>
    <row r="304" spans="1:16" x14ac:dyDescent="0.25">
      <c r="A304" s="25">
        <v>43570</v>
      </c>
      <c r="B304" s="3" t="s">
        <v>191</v>
      </c>
      <c r="C304" s="3" t="s">
        <v>96</v>
      </c>
      <c r="D304" s="3" t="s">
        <v>97</v>
      </c>
      <c r="E304" s="3" t="s">
        <v>108</v>
      </c>
      <c r="F304">
        <f t="shared" ref="F304:F321" si="36">IF(E304="",0,IF(E304="Ausente",1,IF(E304="Leve",10,IF(E304="Moderado",100,IF(E304="Intenso",1000,0)))))</f>
        <v>1</v>
      </c>
      <c r="G304" s="3" t="s">
        <v>110</v>
      </c>
      <c r="H304">
        <f t="shared" ref="H304:H321" si="37">IF(G304="",0,IF(G304="Ausente",1,IF(G304="Leve",10,IF(G304="Moderado",100,IF(G304="Intenso",1000,"")))))</f>
        <v>10</v>
      </c>
      <c r="I304" s="3" t="s">
        <v>108</v>
      </c>
      <c r="J304">
        <f t="shared" ref="J304:J321" si="38">IF(I304="",0,IF(I304="Ausente",1,IF(I304="Leve",10,IF(I304="Moderado",100,IF(I304="Intenso",1000,"")))))</f>
        <v>1</v>
      </c>
      <c r="K304" s="3" t="s">
        <v>108</v>
      </c>
      <c r="L304">
        <f t="shared" ref="L304:L321" si="39">IF(K304="",0,IF(K304="Ausente",1,IF(K304="Leve",10,IF(K304="Moderado",100,IF(K304="Intenso",1000,"")))))</f>
        <v>1</v>
      </c>
      <c r="M304" s="3" t="s">
        <v>108</v>
      </c>
      <c r="N304">
        <f t="shared" ref="N304:N321" si="40">IF(M304="",0,IF(M304="Ausente",1,IF(M304="Leve",10,IF(M304="Moderado",100,IF(M304="Intenso",1000,"")))))</f>
        <v>1</v>
      </c>
      <c r="O304">
        <f t="shared" ref="O304:O321" si="41">IF( AND(ISNUMBER(F304),ISNUMBER(H304),ISNUMBER(J304),ISNUMBER(N304)),SUM(F304+H304+J304+L304+N304))</f>
        <v>14</v>
      </c>
      <c r="P304" t="str">
        <f t="shared" ref="P304:P321" si="42">IF(O304=5,"verde",IF(AND(O304&gt;10,O304&lt;100),"amarelo",IF(O304&gt;=100,"vermelho","")))</f>
        <v>amarelo</v>
      </c>
    </row>
    <row r="305" spans="1:16" x14ac:dyDescent="0.25">
      <c r="A305" s="25">
        <v>43570</v>
      </c>
      <c r="B305" s="3" t="s">
        <v>69</v>
      </c>
      <c r="C305" s="3" t="s">
        <v>96</v>
      </c>
      <c r="D305" s="3" t="s">
        <v>97</v>
      </c>
      <c r="E305" s="3" t="s">
        <v>110</v>
      </c>
      <c r="F305">
        <f t="shared" si="36"/>
        <v>10</v>
      </c>
      <c r="G305" s="3" t="s">
        <v>108</v>
      </c>
      <c r="H305">
        <f t="shared" si="37"/>
        <v>1</v>
      </c>
      <c r="I305" s="3" t="s">
        <v>108</v>
      </c>
      <c r="J305">
        <f t="shared" si="38"/>
        <v>1</v>
      </c>
      <c r="K305" s="3" t="s">
        <v>108</v>
      </c>
      <c r="L305">
        <f t="shared" si="39"/>
        <v>1</v>
      </c>
      <c r="M305" s="3" t="s">
        <v>108</v>
      </c>
      <c r="N305">
        <f t="shared" si="40"/>
        <v>1</v>
      </c>
      <c r="O305">
        <f t="shared" si="41"/>
        <v>14</v>
      </c>
      <c r="P305" t="str">
        <f t="shared" si="42"/>
        <v>amarelo</v>
      </c>
    </row>
    <row r="306" spans="1:16" x14ac:dyDescent="0.25">
      <c r="A306" s="25">
        <v>43570</v>
      </c>
      <c r="B306" s="3" t="s">
        <v>236</v>
      </c>
      <c r="C306" s="3" t="s">
        <v>96</v>
      </c>
      <c r="D306" s="3" t="s">
        <v>97</v>
      </c>
      <c r="E306" s="3" t="s">
        <v>108</v>
      </c>
      <c r="F306">
        <f t="shared" si="36"/>
        <v>1</v>
      </c>
      <c r="G306" s="3" t="s">
        <v>108</v>
      </c>
      <c r="H306">
        <f t="shared" si="37"/>
        <v>1</v>
      </c>
      <c r="I306" s="3" t="s">
        <v>108</v>
      </c>
      <c r="J306">
        <f t="shared" si="38"/>
        <v>1</v>
      </c>
      <c r="K306" s="3" t="s">
        <v>108</v>
      </c>
      <c r="L306">
        <f>IF(K306="",0,IF(K306="Ausente",1,IF(K306="Leve",10,IF(K306="Moderado",100,IF(K306="Intenso",1000,"")))))</f>
        <v>1</v>
      </c>
      <c r="M306" s="3" t="s">
        <v>108</v>
      </c>
      <c r="N306">
        <f>IF(M306="",0,IF(M306="Ausente",1,IF(M306="Leve",10,IF(M306="Moderado",100,IF(M306="Intenso",1000,"")))))</f>
        <v>1</v>
      </c>
      <c r="O306">
        <f t="shared" si="41"/>
        <v>5</v>
      </c>
      <c r="P306" t="str">
        <f t="shared" si="42"/>
        <v>verde</v>
      </c>
    </row>
    <row r="307" spans="1:16" x14ac:dyDescent="0.25">
      <c r="A307" s="25">
        <v>43570</v>
      </c>
      <c r="B307" s="3" t="s">
        <v>296</v>
      </c>
      <c r="C307" s="3" t="s">
        <v>96</v>
      </c>
      <c r="D307" s="3" t="s">
        <v>97</v>
      </c>
      <c r="E307" s="3" t="s">
        <v>108</v>
      </c>
      <c r="F307">
        <f t="shared" si="36"/>
        <v>1</v>
      </c>
      <c r="G307" s="3" t="s">
        <v>108</v>
      </c>
      <c r="H307">
        <f t="shared" si="37"/>
        <v>1</v>
      </c>
      <c r="I307" s="3" t="s">
        <v>108</v>
      </c>
      <c r="J307">
        <f t="shared" si="38"/>
        <v>1</v>
      </c>
      <c r="K307" s="3" t="s">
        <v>108</v>
      </c>
      <c r="L307">
        <f t="shared" si="39"/>
        <v>1</v>
      </c>
      <c r="M307" s="3" t="s">
        <v>108</v>
      </c>
      <c r="N307">
        <f t="shared" si="40"/>
        <v>1</v>
      </c>
      <c r="O307">
        <f t="shared" si="41"/>
        <v>5</v>
      </c>
      <c r="P307" t="str">
        <f t="shared" si="42"/>
        <v>verde</v>
      </c>
    </row>
    <row r="308" spans="1:16" x14ac:dyDescent="0.25">
      <c r="A308" s="25">
        <v>43570</v>
      </c>
      <c r="B308" s="3" t="s">
        <v>26</v>
      </c>
      <c r="C308" s="3" t="s">
        <v>96</v>
      </c>
      <c r="D308" s="3" t="s">
        <v>119</v>
      </c>
      <c r="E308" s="3" t="s">
        <v>108</v>
      </c>
      <c r="F308">
        <f t="shared" si="36"/>
        <v>1</v>
      </c>
      <c r="G308" s="3" t="s">
        <v>108</v>
      </c>
      <c r="H308">
        <f t="shared" si="37"/>
        <v>1</v>
      </c>
      <c r="I308" s="3" t="s">
        <v>110</v>
      </c>
      <c r="J308">
        <f t="shared" si="38"/>
        <v>10</v>
      </c>
      <c r="K308" s="3" t="s">
        <v>108</v>
      </c>
      <c r="L308">
        <f t="shared" si="39"/>
        <v>1</v>
      </c>
      <c r="M308" s="3" t="s">
        <v>108</v>
      </c>
      <c r="N308">
        <f t="shared" si="40"/>
        <v>1</v>
      </c>
      <c r="O308">
        <f t="shared" si="41"/>
        <v>14</v>
      </c>
      <c r="P308" t="str">
        <f t="shared" si="42"/>
        <v>amarelo</v>
      </c>
    </row>
    <row r="309" spans="1:16" x14ac:dyDescent="0.25">
      <c r="A309" s="25">
        <v>43570</v>
      </c>
      <c r="B309" s="3" t="s">
        <v>31</v>
      </c>
      <c r="C309" s="3" t="s">
        <v>96</v>
      </c>
      <c r="D309" s="3" t="s">
        <v>119</v>
      </c>
      <c r="E309" s="3" t="s">
        <v>108</v>
      </c>
      <c r="F309">
        <f t="shared" si="36"/>
        <v>1</v>
      </c>
      <c r="G309" s="3" t="s">
        <v>108</v>
      </c>
      <c r="H309">
        <f t="shared" si="37"/>
        <v>1</v>
      </c>
      <c r="I309" s="3" t="s">
        <v>108</v>
      </c>
      <c r="J309">
        <f t="shared" si="38"/>
        <v>1</v>
      </c>
      <c r="K309" s="3" t="s">
        <v>108</v>
      </c>
      <c r="L309">
        <f t="shared" si="39"/>
        <v>1</v>
      </c>
      <c r="M309" s="3" t="s">
        <v>108</v>
      </c>
      <c r="N309">
        <f t="shared" si="40"/>
        <v>1</v>
      </c>
      <c r="O309">
        <f t="shared" si="41"/>
        <v>5</v>
      </c>
      <c r="P309" t="str">
        <f t="shared" si="42"/>
        <v>verde</v>
      </c>
    </row>
    <row r="310" spans="1:16" x14ac:dyDescent="0.25">
      <c r="A310" s="25">
        <v>43570</v>
      </c>
      <c r="B310" s="3" t="s">
        <v>228</v>
      </c>
      <c r="C310" s="3" t="s">
        <v>96</v>
      </c>
      <c r="D310" s="3" t="s">
        <v>119</v>
      </c>
      <c r="E310" s="3" t="s">
        <v>114</v>
      </c>
      <c r="F310">
        <f t="shared" si="36"/>
        <v>1000</v>
      </c>
      <c r="G310" s="3" t="s">
        <v>110</v>
      </c>
      <c r="H310">
        <f t="shared" si="37"/>
        <v>10</v>
      </c>
      <c r="I310" s="3" t="s">
        <v>108</v>
      </c>
      <c r="J310">
        <f t="shared" si="38"/>
        <v>1</v>
      </c>
      <c r="K310" s="3" t="s">
        <v>108</v>
      </c>
      <c r="L310">
        <f t="shared" si="39"/>
        <v>1</v>
      </c>
      <c r="M310" s="3" t="s">
        <v>110</v>
      </c>
      <c r="N310">
        <f t="shared" si="40"/>
        <v>10</v>
      </c>
      <c r="O310">
        <f t="shared" si="41"/>
        <v>1022</v>
      </c>
      <c r="P310" t="str">
        <f t="shared" si="42"/>
        <v>vermelho</v>
      </c>
    </row>
    <row r="311" spans="1:16" x14ac:dyDescent="0.25">
      <c r="A311" s="25">
        <v>43570</v>
      </c>
      <c r="B311" s="3" t="s">
        <v>70</v>
      </c>
      <c r="C311" s="3" t="s">
        <v>96</v>
      </c>
      <c r="D311" s="3" t="s">
        <v>119</v>
      </c>
      <c r="E311" s="3" t="s">
        <v>108</v>
      </c>
      <c r="F311">
        <f t="shared" si="36"/>
        <v>1</v>
      </c>
      <c r="G311" s="3" t="s">
        <v>108</v>
      </c>
      <c r="H311">
        <f t="shared" si="37"/>
        <v>1</v>
      </c>
      <c r="I311" s="3" t="s">
        <v>108</v>
      </c>
      <c r="J311">
        <f t="shared" si="38"/>
        <v>1</v>
      </c>
      <c r="K311" s="3" t="s">
        <v>108</v>
      </c>
      <c r="L311">
        <f t="shared" si="39"/>
        <v>1</v>
      </c>
      <c r="M311" s="3" t="s">
        <v>108</v>
      </c>
      <c r="N311">
        <f t="shared" si="40"/>
        <v>1</v>
      </c>
      <c r="O311">
        <f t="shared" si="41"/>
        <v>5</v>
      </c>
      <c r="P311" t="str">
        <f t="shared" si="42"/>
        <v>verde</v>
      </c>
    </row>
    <row r="312" spans="1:16" x14ac:dyDescent="0.25">
      <c r="A312" s="25">
        <v>43570</v>
      </c>
      <c r="B312" s="3" t="s">
        <v>221</v>
      </c>
      <c r="C312" s="3" t="s">
        <v>96</v>
      </c>
      <c r="D312" s="3" t="s">
        <v>119</v>
      </c>
      <c r="E312" s="3" t="s">
        <v>108</v>
      </c>
      <c r="F312">
        <f t="shared" si="36"/>
        <v>1</v>
      </c>
      <c r="G312" s="3" t="s">
        <v>110</v>
      </c>
      <c r="H312">
        <f t="shared" si="37"/>
        <v>10</v>
      </c>
      <c r="I312" s="3" t="s">
        <v>108</v>
      </c>
      <c r="J312">
        <f t="shared" si="38"/>
        <v>1</v>
      </c>
      <c r="K312" s="3" t="s">
        <v>112</v>
      </c>
      <c r="L312">
        <f t="shared" si="39"/>
        <v>100</v>
      </c>
      <c r="M312" s="3" t="s">
        <v>108</v>
      </c>
      <c r="N312">
        <f t="shared" si="40"/>
        <v>1</v>
      </c>
      <c r="O312">
        <f t="shared" si="41"/>
        <v>113</v>
      </c>
      <c r="P312" t="str">
        <f t="shared" si="42"/>
        <v>vermelho</v>
      </c>
    </row>
    <row r="313" spans="1:16" x14ac:dyDescent="0.25">
      <c r="A313" s="25">
        <v>43570</v>
      </c>
      <c r="B313" s="3" t="s">
        <v>72</v>
      </c>
      <c r="C313" s="3" t="s">
        <v>96</v>
      </c>
      <c r="D313" s="3" t="s">
        <v>119</v>
      </c>
      <c r="E313" s="3" t="s">
        <v>110</v>
      </c>
      <c r="F313">
        <f t="shared" si="36"/>
        <v>10</v>
      </c>
      <c r="G313" s="3" t="s">
        <v>108</v>
      </c>
      <c r="H313">
        <f t="shared" si="37"/>
        <v>1</v>
      </c>
      <c r="I313" s="3" t="s">
        <v>108</v>
      </c>
      <c r="J313">
        <f t="shared" si="38"/>
        <v>1</v>
      </c>
      <c r="K313" s="3" t="s">
        <v>108</v>
      </c>
      <c r="L313">
        <f t="shared" si="39"/>
        <v>1</v>
      </c>
      <c r="M313" s="3" t="s">
        <v>108</v>
      </c>
      <c r="N313">
        <f t="shared" si="40"/>
        <v>1</v>
      </c>
      <c r="O313">
        <f t="shared" si="41"/>
        <v>14</v>
      </c>
      <c r="P313" t="str">
        <f t="shared" si="42"/>
        <v>amarelo</v>
      </c>
    </row>
    <row r="314" spans="1:16" x14ac:dyDescent="0.25">
      <c r="A314" s="25">
        <v>43570</v>
      </c>
      <c r="B314" s="3" t="s">
        <v>189</v>
      </c>
      <c r="C314" s="3" t="s">
        <v>96</v>
      </c>
      <c r="D314" s="3" t="s">
        <v>113</v>
      </c>
      <c r="E314" s="3" t="s">
        <v>108</v>
      </c>
      <c r="F314">
        <f t="shared" si="36"/>
        <v>1</v>
      </c>
      <c r="G314" s="3" t="s">
        <v>110</v>
      </c>
      <c r="H314">
        <f t="shared" si="37"/>
        <v>10</v>
      </c>
      <c r="I314" s="3" t="s">
        <v>108</v>
      </c>
      <c r="J314">
        <f t="shared" si="38"/>
        <v>1</v>
      </c>
      <c r="K314" s="3" t="s">
        <v>108</v>
      </c>
      <c r="L314">
        <f t="shared" si="39"/>
        <v>1</v>
      </c>
      <c r="M314" s="3" t="s">
        <v>112</v>
      </c>
      <c r="N314">
        <f t="shared" si="40"/>
        <v>100</v>
      </c>
      <c r="O314">
        <f t="shared" si="41"/>
        <v>113</v>
      </c>
      <c r="P314" t="str">
        <f t="shared" si="42"/>
        <v>vermelho</v>
      </c>
    </row>
    <row r="315" spans="1:16" x14ac:dyDescent="0.25">
      <c r="A315" s="25">
        <v>43570</v>
      </c>
      <c r="B315" s="3" t="s">
        <v>190</v>
      </c>
      <c r="C315" s="3" t="s">
        <v>96</v>
      </c>
      <c r="D315" s="3" t="s">
        <v>113</v>
      </c>
      <c r="E315" s="3" t="s">
        <v>108</v>
      </c>
      <c r="F315">
        <f t="shared" si="36"/>
        <v>1</v>
      </c>
      <c r="G315" s="3" t="s">
        <v>108</v>
      </c>
      <c r="H315">
        <f t="shared" si="37"/>
        <v>1</v>
      </c>
      <c r="I315" s="3" t="s">
        <v>108</v>
      </c>
      <c r="J315">
        <f t="shared" si="38"/>
        <v>1</v>
      </c>
      <c r="K315" s="3" t="s">
        <v>108</v>
      </c>
      <c r="L315">
        <f t="shared" si="39"/>
        <v>1</v>
      </c>
      <c r="M315" s="3" t="s">
        <v>108</v>
      </c>
      <c r="N315">
        <f t="shared" si="40"/>
        <v>1</v>
      </c>
      <c r="O315">
        <f t="shared" si="41"/>
        <v>5</v>
      </c>
      <c r="P315" t="str">
        <f t="shared" si="42"/>
        <v>verde</v>
      </c>
    </row>
    <row r="316" spans="1:16" x14ac:dyDescent="0.25">
      <c r="A316" s="25">
        <v>43570</v>
      </c>
      <c r="B316" s="3" t="s">
        <v>204</v>
      </c>
      <c r="C316" s="3" t="s">
        <v>96</v>
      </c>
      <c r="D316" s="3" t="s">
        <v>113</v>
      </c>
      <c r="E316" s="3" t="s">
        <v>110</v>
      </c>
      <c r="F316">
        <f t="shared" si="36"/>
        <v>10</v>
      </c>
      <c r="G316" s="3" t="s">
        <v>108</v>
      </c>
      <c r="H316">
        <f t="shared" si="37"/>
        <v>1</v>
      </c>
      <c r="I316" s="3" t="s">
        <v>108</v>
      </c>
      <c r="J316">
        <f t="shared" si="38"/>
        <v>1</v>
      </c>
      <c r="K316" s="3" t="s">
        <v>108</v>
      </c>
      <c r="L316">
        <f t="shared" si="39"/>
        <v>1</v>
      </c>
      <c r="M316" s="3" t="s">
        <v>108</v>
      </c>
      <c r="N316">
        <f t="shared" si="40"/>
        <v>1</v>
      </c>
      <c r="O316">
        <f t="shared" si="41"/>
        <v>14</v>
      </c>
      <c r="P316" t="str">
        <f t="shared" si="42"/>
        <v>amarelo</v>
      </c>
    </row>
    <row r="317" spans="1:16" x14ac:dyDescent="0.25">
      <c r="A317" s="25">
        <v>43570</v>
      </c>
      <c r="B317" s="3" t="s">
        <v>76</v>
      </c>
      <c r="C317" s="3" t="s">
        <v>96</v>
      </c>
      <c r="D317" s="3" t="s">
        <v>113</v>
      </c>
      <c r="E317" s="3" t="s">
        <v>108</v>
      </c>
      <c r="F317">
        <f t="shared" si="36"/>
        <v>1</v>
      </c>
      <c r="G317" s="3" t="s">
        <v>108</v>
      </c>
      <c r="H317">
        <f t="shared" si="37"/>
        <v>1</v>
      </c>
      <c r="I317" s="3" t="s">
        <v>108</v>
      </c>
      <c r="J317">
        <f t="shared" si="38"/>
        <v>1</v>
      </c>
      <c r="K317" s="3" t="s">
        <v>108</v>
      </c>
      <c r="L317">
        <f t="shared" si="39"/>
        <v>1</v>
      </c>
      <c r="M317" s="3" t="s">
        <v>108</v>
      </c>
      <c r="N317">
        <f t="shared" si="40"/>
        <v>1</v>
      </c>
      <c r="O317">
        <f t="shared" si="41"/>
        <v>5</v>
      </c>
      <c r="P317" t="str">
        <f t="shared" si="42"/>
        <v>verde</v>
      </c>
    </row>
    <row r="318" spans="1:16" x14ac:dyDescent="0.25">
      <c r="A318" s="25">
        <v>43570</v>
      </c>
      <c r="B318" s="3" t="s">
        <v>244</v>
      </c>
      <c r="C318" s="3" t="s">
        <v>96</v>
      </c>
      <c r="D318" s="3" t="s">
        <v>113</v>
      </c>
      <c r="E318" s="3" t="s">
        <v>108</v>
      </c>
      <c r="F318">
        <f t="shared" si="36"/>
        <v>1</v>
      </c>
      <c r="G318" s="3" t="s">
        <v>108</v>
      </c>
      <c r="H318">
        <f t="shared" si="37"/>
        <v>1</v>
      </c>
      <c r="I318" s="3" t="s">
        <v>108</v>
      </c>
      <c r="J318">
        <f t="shared" si="38"/>
        <v>1</v>
      </c>
      <c r="K318" s="3" t="s">
        <v>108</v>
      </c>
      <c r="L318">
        <f t="shared" si="39"/>
        <v>1</v>
      </c>
      <c r="M318" s="3" t="s">
        <v>108</v>
      </c>
      <c r="N318">
        <f t="shared" si="40"/>
        <v>1</v>
      </c>
      <c r="O318">
        <f t="shared" si="41"/>
        <v>5</v>
      </c>
      <c r="P318" t="str">
        <f t="shared" si="42"/>
        <v>verde</v>
      </c>
    </row>
    <row r="319" spans="1:16" x14ac:dyDescent="0.25">
      <c r="A319" s="25">
        <v>43571</v>
      </c>
      <c r="B319" s="3" t="s">
        <v>146</v>
      </c>
      <c r="C319" s="3" t="s">
        <v>96</v>
      </c>
      <c r="D319" s="3" t="s">
        <v>117</v>
      </c>
      <c r="E319" s="3" t="s">
        <v>108</v>
      </c>
      <c r="F319">
        <f t="shared" si="36"/>
        <v>1</v>
      </c>
      <c r="G319" s="3" t="s">
        <v>108</v>
      </c>
      <c r="H319">
        <f t="shared" si="37"/>
        <v>1</v>
      </c>
      <c r="I319" s="3" t="s">
        <v>108</v>
      </c>
      <c r="J319">
        <f t="shared" si="38"/>
        <v>1</v>
      </c>
      <c r="K319" s="3" t="s">
        <v>108</v>
      </c>
      <c r="L319">
        <f t="shared" si="39"/>
        <v>1</v>
      </c>
      <c r="M319" s="3" t="s">
        <v>108</v>
      </c>
      <c r="N319">
        <f t="shared" si="40"/>
        <v>1</v>
      </c>
      <c r="O319">
        <f t="shared" si="41"/>
        <v>5</v>
      </c>
      <c r="P319" t="str">
        <f t="shared" si="42"/>
        <v>verde</v>
      </c>
    </row>
    <row r="320" spans="1:16" x14ac:dyDescent="0.25">
      <c r="A320" s="25">
        <v>43571</v>
      </c>
      <c r="B320" s="3" t="s">
        <v>152</v>
      </c>
      <c r="C320" s="3" t="s">
        <v>96</v>
      </c>
      <c r="D320" s="3" t="s">
        <v>117</v>
      </c>
      <c r="E320" s="3" t="s">
        <v>108</v>
      </c>
      <c r="F320">
        <f t="shared" si="36"/>
        <v>1</v>
      </c>
      <c r="G320" s="3" t="s">
        <v>110</v>
      </c>
      <c r="H320">
        <f t="shared" si="37"/>
        <v>10</v>
      </c>
      <c r="I320" s="3" t="s">
        <v>108</v>
      </c>
      <c r="J320">
        <f t="shared" si="38"/>
        <v>1</v>
      </c>
      <c r="K320" s="3" t="s">
        <v>108</v>
      </c>
      <c r="L320">
        <f t="shared" si="39"/>
        <v>1</v>
      </c>
      <c r="M320" s="3" t="s">
        <v>108</v>
      </c>
      <c r="N320">
        <f t="shared" si="40"/>
        <v>1</v>
      </c>
      <c r="O320">
        <f t="shared" si="41"/>
        <v>14</v>
      </c>
      <c r="P320" t="str">
        <f t="shared" si="42"/>
        <v>amarelo</v>
      </c>
    </row>
    <row r="321" spans="1:16" x14ac:dyDescent="0.25">
      <c r="A321" s="25">
        <v>43571</v>
      </c>
      <c r="B321" s="3" t="s">
        <v>164</v>
      </c>
      <c r="C321" s="3" t="s">
        <v>96</v>
      </c>
      <c r="D321" s="3" t="s">
        <v>117</v>
      </c>
      <c r="E321" s="3" t="s">
        <v>110</v>
      </c>
      <c r="F321">
        <f t="shared" si="36"/>
        <v>10</v>
      </c>
      <c r="G321" s="3" t="s">
        <v>108</v>
      </c>
      <c r="H321">
        <f t="shared" si="37"/>
        <v>1</v>
      </c>
      <c r="I321" s="3" t="s">
        <v>108</v>
      </c>
      <c r="J321">
        <f t="shared" si="38"/>
        <v>1</v>
      </c>
      <c r="K321" s="3" t="s">
        <v>108</v>
      </c>
      <c r="L321">
        <f t="shared" si="39"/>
        <v>1</v>
      </c>
      <c r="M321" s="3" t="s">
        <v>108</v>
      </c>
      <c r="N321">
        <f t="shared" si="40"/>
        <v>1</v>
      </c>
      <c r="O321">
        <f t="shared" si="41"/>
        <v>14</v>
      </c>
      <c r="P321" t="str">
        <f t="shared" si="42"/>
        <v>amarelo</v>
      </c>
    </row>
    <row r="322" spans="1:16" x14ac:dyDescent="0.25">
      <c r="A322" s="25">
        <v>43571</v>
      </c>
      <c r="B322" s="3" t="s">
        <v>292</v>
      </c>
      <c r="C322" s="3" t="s">
        <v>96</v>
      </c>
      <c r="D322" s="3" t="s">
        <v>117</v>
      </c>
      <c r="E322" s="3" t="s">
        <v>108</v>
      </c>
      <c r="F322">
        <f t="shared" ref="F322:F325" si="43">IF(E322="",0,IF(E322="Ausente",1,IF(E322="Leve",10,IF(E322="Moderado",100,IF(E322="Intenso",1000,0)))))</f>
        <v>1</v>
      </c>
      <c r="G322" s="3" t="s">
        <v>108</v>
      </c>
      <c r="H322">
        <f t="shared" ref="H322:H325" si="44">IF(G322="",0,IF(G322="Ausente",1,IF(G322="Leve",10,IF(G322="Moderado",100,IF(G322="Intenso",1000,"")))))</f>
        <v>1</v>
      </c>
      <c r="I322" s="3" t="s">
        <v>108</v>
      </c>
      <c r="J322">
        <f t="shared" ref="J322:J325" si="45">IF(I322="",0,IF(I322="Ausente",1,IF(I322="Leve",10,IF(I322="Moderado",100,IF(I322="Intenso",1000,"")))))</f>
        <v>1</v>
      </c>
      <c r="K322" s="3" t="s">
        <v>108</v>
      </c>
      <c r="L322">
        <f t="shared" ref="L322:L325" si="46">IF(K322="",0,IF(K322="Ausente",1,IF(K322="Leve",10,IF(K322="Moderado",100,IF(K322="Intenso",1000,"")))))</f>
        <v>1</v>
      </c>
      <c r="M322" s="3" t="s">
        <v>108</v>
      </c>
      <c r="N322">
        <f t="shared" ref="N322:N325" si="47">IF(M322="",0,IF(M322="Ausente",1,IF(M322="Leve",10,IF(M322="Moderado",100,IF(M322="Intenso",1000,"")))))</f>
        <v>1</v>
      </c>
      <c r="O322">
        <f t="shared" ref="O322:O325" si="48">IF( AND(ISNUMBER(F322),ISNUMBER(H322),ISNUMBER(J322),ISNUMBER(N322)),SUM(F322+H322+J322+L322+N322))</f>
        <v>5</v>
      </c>
      <c r="P322" t="str">
        <f t="shared" ref="P322:P326" si="49">IF(O322=5,"verde",IF(AND(O322&gt;10,O322&lt;100),"amarelo",IF(O322&gt;=100,"vermelho","")))</f>
        <v>verde</v>
      </c>
    </row>
    <row r="323" spans="1:16" x14ac:dyDescent="0.25">
      <c r="A323" s="25">
        <v>43571</v>
      </c>
      <c r="B323" s="3" t="s">
        <v>229</v>
      </c>
      <c r="C323" s="3" t="s">
        <v>96</v>
      </c>
      <c r="D323" s="3" t="s">
        <v>117</v>
      </c>
      <c r="E323" s="3" t="s">
        <v>108</v>
      </c>
      <c r="F323">
        <f t="shared" si="43"/>
        <v>1</v>
      </c>
      <c r="G323" s="3" t="s">
        <v>108</v>
      </c>
      <c r="H323">
        <f t="shared" si="44"/>
        <v>1</v>
      </c>
      <c r="I323" s="3" t="s">
        <v>108</v>
      </c>
      <c r="J323">
        <f t="shared" si="45"/>
        <v>1</v>
      </c>
      <c r="K323" s="3" t="s">
        <v>108</v>
      </c>
      <c r="L323">
        <f t="shared" si="46"/>
        <v>1</v>
      </c>
      <c r="M323" s="3" t="s">
        <v>108</v>
      </c>
      <c r="N323">
        <f t="shared" si="47"/>
        <v>1</v>
      </c>
      <c r="O323">
        <f t="shared" si="48"/>
        <v>5</v>
      </c>
      <c r="P323" t="str">
        <f t="shared" si="49"/>
        <v>verde</v>
      </c>
    </row>
    <row r="324" spans="1:16" x14ac:dyDescent="0.25">
      <c r="A324" s="25">
        <v>43571</v>
      </c>
      <c r="B324" s="3" t="s">
        <v>196</v>
      </c>
      <c r="C324" s="3" t="s">
        <v>96</v>
      </c>
      <c r="D324" s="3" t="s">
        <v>117</v>
      </c>
      <c r="E324" s="3" t="s">
        <v>108</v>
      </c>
      <c r="F324">
        <f t="shared" si="43"/>
        <v>1</v>
      </c>
      <c r="G324" s="3" t="s">
        <v>108</v>
      </c>
      <c r="H324">
        <f t="shared" si="44"/>
        <v>1</v>
      </c>
      <c r="I324" s="3" t="s">
        <v>108</v>
      </c>
      <c r="J324">
        <f t="shared" si="45"/>
        <v>1</v>
      </c>
      <c r="K324" s="3" t="s">
        <v>108</v>
      </c>
      <c r="L324">
        <f t="shared" si="46"/>
        <v>1</v>
      </c>
      <c r="M324" s="3" t="s">
        <v>110</v>
      </c>
      <c r="N324">
        <f t="shared" si="47"/>
        <v>10</v>
      </c>
      <c r="O324">
        <f t="shared" si="48"/>
        <v>14</v>
      </c>
      <c r="P324" t="str">
        <f t="shared" si="49"/>
        <v>amarelo</v>
      </c>
    </row>
    <row r="325" spans="1:16" x14ac:dyDescent="0.25">
      <c r="A325" s="25">
        <v>43571</v>
      </c>
      <c r="B325" s="3" t="s">
        <v>148</v>
      </c>
      <c r="C325" s="3" t="s">
        <v>96</v>
      </c>
      <c r="D325" s="3" t="s">
        <v>97</v>
      </c>
      <c r="E325" s="3" t="s">
        <v>110</v>
      </c>
      <c r="F325">
        <f t="shared" si="43"/>
        <v>10</v>
      </c>
      <c r="G325" s="3" t="s">
        <v>108</v>
      </c>
      <c r="H325">
        <f t="shared" si="44"/>
        <v>1</v>
      </c>
      <c r="I325" s="3" t="s">
        <v>108</v>
      </c>
      <c r="J325">
        <f t="shared" si="45"/>
        <v>1</v>
      </c>
      <c r="K325" s="3" t="s">
        <v>108</v>
      </c>
      <c r="L325">
        <f t="shared" si="46"/>
        <v>1</v>
      </c>
      <c r="M325" s="3" t="s">
        <v>108</v>
      </c>
      <c r="N325">
        <f t="shared" si="47"/>
        <v>1</v>
      </c>
      <c r="O325">
        <f t="shared" si="48"/>
        <v>14</v>
      </c>
      <c r="P325" t="str">
        <f t="shared" si="49"/>
        <v>amarelo</v>
      </c>
    </row>
    <row r="326" spans="1:16" x14ac:dyDescent="0.25">
      <c r="A326" s="25">
        <v>43571</v>
      </c>
      <c r="B326" s="3" t="s">
        <v>33</v>
      </c>
      <c r="C326" s="3" t="s">
        <v>96</v>
      </c>
      <c r="D326" s="3" t="s">
        <v>97</v>
      </c>
      <c r="E326" s="3" t="s">
        <v>108</v>
      </c>
      <c r="G326" s="3" t="s">
        <v>108</v>
      </c>
      <c r="I326" s="3" t="s">
        <v>108</v>
      </c>
      <c r="K326" s="3" t="s">
        <v>108</v>
      </c>
      <c r="M326" s="3" t="s">
        <v>108</v>
      </c>
      <c r="P326" t="str">
        <f t="shared" si="49"/>
        <v/>
      </c>
    </row>
    <row r="327" spans="1:16" x14ac:dyDescent="0.25">
      <c r="A327" s="25">
        <v>43571</v>
      </c>
      <c r="B327" s="3" t="s">
        <v>298</v>
      </c>
      <c r="C327" s="3" t="s">
        <v>299</v>
      </c>
      <c r="D327" s="3" t="s">
        <v>97</v>
      </c>
      <c r="E327" s="3" t="s">
        <v>110</v>
      </c>
      <c r="G327" s="3" t="s">
        <v>108</v>
      </c>
      <c r="I327" s="3" t="s">
        <v>108</v>
      </c>
      <c r="K327" s="3" t="s">
        <v>108</v>
      </c>
      <c r="M327" s="3" t="s">
        <v>108</v>
      </c>
    </row>
    <row r="328" spans="1:16" x14ac:dyDescent="0.25">
      <c r="A328" s="25">
        <v>43571</v>
      </c>
      <c r="B328" s="3" t="s">
        <v>210</v>
      </c>
      <c r="C328" s="3" t="s">
        <v>299</v>
      </c>
      <c r="D328" s="3" t="s">
        <v>97</v>
      </c>
      <c r="E328" s="3" t="s">
        <v>108</v>
      </c>
      <c r="G328" s="3" t="s">
        <v>108</v>
      </c>
      <c r="I328" s="3" t="s">
        <v>108</v>
      </c>
      <c r="K328" s="3" t="s">
        <v>108</v>
      </c>
      <c r="M328" s="3" t="s">
        <v>108</v>
      </c>
    </row>
    <row r="329" spans="1:16" x14ac:dyDescent="0.25">
      <c r="A329" s="25">
        <v>43571</v>
      </c>
      <c r="B329" s="3" t="s">
        <v>300</v>
      </c>
      <c r="C329" s="3" t="s">
        <v>299</v>
      </c>
      <c r="D329" s="3" t="s">
        <v>113</v>
      </c>
      <c r="E329" s="3" t="s">
        <v>108</v>
      </c>
      <c r="G329" s="3" t="s">
        <v>108</v>
      </c>
      <c r="I329" s="3" t="s">
        <v>108</v>
      </c>
      <c r="K329" s="3" t="s">
        <v>110</v>
      </c>
      <c r="M329" s="3" t="s">
        <v>108</v>
      </c>
    </row>
    <row r="330" spans="1:16" x14ac:dyDescent="0.25">
      <c r="A330" s="25">
        <v>43571</v>
      </c>
      <c r="B330" s="3" t="s">
        <v>142</v>
      </c>
      <c r="C330" s="3" t="s">
        <v>299</v>
      </c>
      <c r="D330" s="3" t="s">
        <v>113</v>
      </c>
      <c r="E330" s="3" t="s">
        <v>108</v>
      </c>
      <c r="G330" s="3" t="s">
        <v>108</v>
      </c>
      <c r="I330" s="3" t="s">
        <v>108</v>
      </c>
      <c r="K330" s="3" t="s">
        <v>110</v>
      </c>
      <c r="M330" s="3" t="s">
        <v>108</v>
      </c>
    </row>
    <row r="331" spans="1:16" x14ac:dyDescent="0.25">
      <c r="A331" s="25">
        <v>43571</v>
      </c>
      <c r="B331" s="3" t="s">
        <v>193</v>
      </c>
      <c r="C331" s="3" t="s">
        <v>299</v>
      </c>
      <c r="D331" s="3" t="s">
        <v>113</v>
      </c>
      <c r="E331" s="3" t="s">
        <v>108</v>
      </c>
      <c r="G331" s="3" t="s">
        <v>108</v>
      </c>
      <c r="I331" s="3" t="s">
        <v>108</v>
      </c>
      <c r="K331" s="3" t="s">
        <v>110</v>
      </c>
      <c r="M331" s="3" t="s">
        <v>108</v>
      </c>
    </row>
    <row r="332" spans="1:16" x14ac:dyDescent="0.25">
      <c r="A332" s="25">
        <v>43571</v>
      </c>
      <c r="B332" s="3" t="s">
        <v>301</v>
      </c>
      <c r="C332" s="3" t="s">
        <v>299</v>
      </c>
      <c r="D332" s="3" t="s">
        <v>113</v>
      </c>
      <c r="E332" s="3" t="s">
        <v>108</v>
      </c>
      <c r="G332" s="3" t="s">
        <v>108</v>
      </c>
      <c r="I332" s="3" t="s">
        <v>108</v>
      </c>
      <c r="K332" s="3" t="s">
        <v>108</v>
      </c>
      <c r="M332" s="3" t="s">
        <v>108</v>
      </c>
    </row>
    <row r="333" spans="1:16" x14ac:dyDescent="0.25">
      <c r="A333" s="25">
        <v>43571</v>
      </c>
      <c r="B333" s="3" t="s">
        <v>290</v>
      </c>
      <c r="C333" s="3" t="s">
        <v>299</v>
      </c>
      <c r="D333" s="3" t="s">
        <v>113</v>
      </c>
      <c r="E333" s="3" t="s">
        <v>108</v>
      </c>
      <c r="G333" s="3" t="s">
        <v>108</v>
      </c>
      <c r="I333" s="3" t="s">
        <v>108</v>
      </c>
      <c r="K333" s="3" t="s">
        <v>108</v>
      </c>
      <c r="M333" s="3" t="s">
        <v>108</v>
      </c>
    </row>
    <row r="334" spans="1:16" x14ac:dyDescent="0.25">
      <c r="A334" s="25">
        <v>43571</v>
      </c>
      <c r="B334" s="3" t="s">
        <v>302</v>
      </c>
      <c r="C334" s="3" t="s">
        <v>299</v>
      </c>
      <c r="D334" s="3" t="s">
        <v>303</v>
      </c>
      <c r="E334" s="3" t="s">
        <v>304</v>
      </c>
      <c r="G334" s="3" t="s">
        <v>108</v>
      </c>
      <c r="I334" s="3" t="s">
        <v>108</v>
      </c>
      <c r="K334" s="3" t="s">
        <v>108</v>
      </c>
      <c r="M334" s="3" t="s">
        <v>108</v>
      </c>
    </row>
    <row r="335" spans="1:16" x14ac:dyDescent="0.25">
      <c r="A335" s="25">
        <v>43571</v>
      </c>
      <c r="B335" s="3" t="s">
        <v>305</v>
      </c>
      <c r="C335" s="3" t="s">
        <v>299</v>
      </c>
      <c r="D335" s="3" t="s">
        <v>303</v>
      </c>
      <c r="E335" s="3" t="s">
        <v>108</v>
      </c>
      <c r="G335" s="3" t="s">
        <v>108</v>
      </c>
      <c r="I335" s="3" t="s">
        <v>108</v>
      </c>
      <c r="K335" s="3" t="s">
        <v>108</v>
      </c>
      <c r="M335" s="3" t="s">
        <v>110</v>
      </c>
    </row>
    <row r="336" spans="1:16" x14ac:dyDescent="0.25">
      <c r="A336" s="25">
        <v>43571</v>
      </c>
      <c r="B336" s="3" t="s">
        <v>224</v>
      </c>
      <c r="C336" s="3" t="s">
        <v>299</v>
      </c>
      <c r="D336" s="3" t="s">
        <v>303</v>
      </c>
      <c r="E336" s="3" t="s">
        <v>108</v>
      </c>
      <c r="G336" s="3" t="s">
        <v>108</v>
      </c>
      <c r="I336" s="3" t="s">
        <v>108</v>
      </c>
      <c r="K336" s="3" t="s">
        <v>108</v>
      </c>
      <c r="M336" s="3" t="s">
        <v>108</v>
      </c>
    </row>
    <row r="337" spans="1:13" x14ac:dyDescent="0.25">
      <c r="A337" s="25">
        <v>43571</v>
      </c>
      <c r="B337" s="3" t="s">
        <v>86</v>
      </c>
      <c r="C337" s="3" t="s">
        <v>299</v>
      </c>
      <c r="D337" s="3" t="s">
        <v>303</v>
      </c>
      <c r="E337" s="3" t="s">
        <v>108</v>
      </c>
      <c r="G337" s="3" t="s">
        <v>108</v>
      </c>
      <c r="I337" s="3" t="s">
        <v>108</v>
      </c>
      <c r="K337" s="3" t="s">
        <v>108</v>
      </c>
      <c r="M337" s="3" t="s">
        <v>108</v>
      </c>
    </row>
    <row r="338" spans="1:13" x14ac:dyDescent="0.25">
      <c r="A338" s="25">
        <v>43571</v>
      </c>
      <c r="B338" s="3" t="s">
        <v>247</v>
      </c>
      <c r="C338" s="3" t="s">
        <v>299</v>
      </c>
      <c r="D338" s="3" t="s">
        <v>303</v>
      </c>
      <c r="E338" s="3" t="s">
        <v>110</v>
      </c>
      <c r="G338" s="3" t="s">
        <v>108</v>
      </c>
      <c r="I338" s="3" t="s">
        <v>108</v>
      </c>
      <c r="K338" s="3" t="s">
        <v>112</v>
      </c>
      <c r="M338" s="3" t="s">
        <v>108</v>
      </c>
    </row>
    <row r="339" spans="1:13" x14ac:dyDescent="0.25">
      <c r="A339" s="25">
        <v>43571</v>
      </c>
      <c r="B339" s="3" t="s">
        <v>306</v>
      </c>
      <c r="C339" s="3" t="s">
        <v>299</v>
      </c>
      <c r="D339" s="3" t="s">
        <v>307</v>
      </c>
      <c r="E339" s="3" t="s">
        <v>108</v>
      </c>
      <c r="G339" s="3" t="s">
        <v>108</v>
      </c>
      <c r="I339" s="3" t="s">
        <v>108</v>
      </c>
      <c r="K339" s="3" t="s">
        <v>108</v>
      </c>
      <c r="M339" s="3" t="s">
        <v>108</v>
      </c>
    </row>
    <row r="340" spans="1:13" x14ac:dyDescent="0.25">
      <c r="A340" s="25">
        <v>43571</v>
      </c>
      <c r="B340" s="3" t="s">
        <v>149</v>
      </c>
      <c r="C340" s="3" t="s">
        <v>299</v>
      </c>
      <c r="D340" s="3" t="s">
        <v>307</v>
      </c>
      <c r="E340" s="3" t="s">
        <v>108</v>
      </c>
      <c r="G340" s="3" t="s">
        <v>110</v>
      </c>
      <c r="I340" s="3" t="s">
        <v>108</v>
      </c>
      <c r="K340" s="3" t="s">
        <v>108</v>
      </c>
      <c r="M340" s="3" t="s">
        <v>108</v>
      </c>
    </row>
    <row r="341" spans="1:13" x14ac:dyDescent="0.25">
      <c r="A341" s="25">
        <v>43571</v>
      </c>
      <c r="B341" s="3" t="s">
        <v>308</v>
      </c>
      <c r="C341" s="3" t="s">
        <v>299</v>
      </c>
      <c r="D341" s="3" t="s">
        <v>307</v>
      </c>
      <c r="E341" s="3" t="s">
        <v>110</v>
      </c>
      <c r="G341" s="3" t="s">
        <v>108</v>
      </c>
      <c r="I341" s="3" t="s">
        <v>108</v>
      </c>
      <c r="K341" s="3" t="s">
        <v>108</v>
      </c>
      <c r="M341" s="3" t="s">
        <v>108</v>
      </c>
    </row>
    <row r="342" spans="1:13" x14ac:dyDescent="0.25">
      <c r="A342" s="25">
        <v>43571</v>
      </c>
      <c r="B342" s="3" t="s">
        <v>40</v>
      </c>
      <c r="C342" s="3" t="s">
        <v>299</v>
      </c>
      <c r="D342" s="3" t="s">
        <v>307</v>
      </c>
      <c r="E342" s="3" t="s">
        <v>112</v>
      </c>
      <c r="G342" s="3" t="s">
        <v>108</v>
      </c>
      <c r="I342" s="3" t="s">
        <v>108</v>
      </c>
      <c r="K342" s="3" t="s">
        <v>108</v>
      </c>
      <c r="M342" s="3" t="s">
        <v>108</v>
      </c>
    </row>
    <row r="343" spans="1:13" x14ac:dyDescent="0.25">
      <c r="A343" s="25">
        <v>43571</v>
      </c>
      <c r="B343" s="3" t="s">
        <v>309</v>
      </c>
      <c r="C343" s="3" t="s">
        <v>299</v>
      </c>
      <c r="D343" s="3" t="s">
        <v>307</v>
      </c>
      <c r="E343" s="3" t="s">
        <v>110</v>
      </c>
      <c r="G343" s="3" t="s">
        <v>108</v>
      </c>
      <c r="I343" s="3" t="s">
        <v>108</v>
      </c>
      <c r="K343" s="3" t="s">
        <v>108</v>
      </c>
      <c r="M343" s="3" t="s">
        <v>108</v>
      </c>
    </row>
    <row r="344" spans="1:13" x14ac:dyDescent="0.25">
      <c r="A344" s="25">
        <v>43571</v>
      </c>
      <c r="B344" s="3" t="s">
        <v>206</v>
      </c>
      <c r="C344" s="3" t="s">
        <v>299</v>
      </c>
      <c r="D344" s="3" t="s">
        <v>307</v>
      </c>
      <c r="E344" s="3" t="s">
        <v>110</v>
      </c>
      <c r="G344" s="3" t="s">
        <v>108</v>
      </c>
      <c r="I344" s="3" t="s">
        <v>108</v>
      </c>
      <c r="K344" s="3" t="s">
        <v>108</v>
      </c>
      <c r="M344" s="3" t="s">
        <v>110</v>
      </c>
    </row>
    <row r="345" spans="1:13" x14ac:dyDescent="0.25">
      <c r="A345" s="25">
        <v>43571</v>
      </c>
      <c r="B345" s="3" t="s">
        <v>137</v>
      </c>
      <c r="C345" s="3" t="s">
        <v>299</v>
      </c>
      <c r="D345" s="3" t="s">
        <v>310</v>
      </c>
      <c r="E345" s="3" t="s">
        <v>110</v>
      </c>
      <c r="G345" s="3" t="s">
        <v>110</v>
      </c>
      <c r="I345" s="3" t="s">
        <v>110</v>
      </c>
      <c r="K345" s="3" t="s">
        <v>108</v>
      </c>
      <c r="M345" s="3" t="s">
        <v>108</v>
      </c>
    </row>
    <row r="346" spans="1:13" x14ac:dyDescent="0.25">
      <c r="A346" s="25">
        <v>43571</v>
      </c>
      <c r="B346" s="3" t="s">
        <v>143</v>
      </c>
      <c r="C346" s="3" t="s">
        <v>299</v>
      </c>
      <c r="D346" s="3" t="s">
        <v>310</v>
      </c>
      <c r="E346" s="3" t="s">
        <v>108</v>
      </c>
      <c r="G346" s="3" t="s">
        <v>108</v>
      </c>
      <c r="I346" s="3" t="s">
        <v>108</v>
      </c>
      <c r="K346" s="3" t="s">
        <v>108</v>
      </c>
      <c r="M346" s="3" t="s">
        <v>108</v>
      </c>
    </row>
    <row r="347" spans="1:13" x14ac:dyDescent="0.25">
      <c r="A347" s="25">
        <v>43571</v>
      </c>
      <c r="B347" s="3" t="s">
        <v>150</v>
      </c>
      <c r="C347" s="3" t="s">
        <v>299</v>
      </c>
      <c r="D347" s="3" t="s">
        <v>310</v>
      </c>
      <c r="E347" s="3" t="s">
        <v>110</v>
      </c>
      <c r="G347" s="3" t="s">
        <v>108</v>
      </c>
      <c r="I347" s="3" t="s">
        <v>108</v>
      </c>
      <c r="K347" s="3" t="s">
        <v>108</v>
      </c>
      <c r="M347" s="3" t="s">
        <v>108</v>
      </c>
    </row>
    <row r="348" spans="1:13" x14ac:dyDescent="0.25">
      <c r="A348" s="25">
        <v>43571</v>
      </c>
      <c r="B348" s="3" t="s">
        <v>73</v>
      </c>
      <c r="C348" s="3" t="s">
        <v>299</v>
      </c>
      <c r="D348" s="3" t="s">
        <v>310</v>
      </c>
      <c r="E348" s="3" t="s">
        <v>110</v>
      </c>
      <c r="G348" s="3" t="s">
        <v>110</v>
      </c>
      <c r="I348" s="3" t="s">
        <v>108</v>
      </c>
      <c r="K348" s="3" t="s">
        <v>108</v>
      </c>
      <c r="M348" s="3" t="s">
        <v>108</v>
      </c>
    </row>
    <row r="349" spans="1:13" x14ac:dyDescent="0.25">
      <c r="A349" s="25">
        <v>43571</v>
      </c>
      <c r="B349" s="3" t="s">
        <v>216</v>
      </c>
      <c r="C349" s="3" t="s">
        <v>299</v>
      </c>
      <c r="D349" s="3" t="s">
        <v>310</v>
      </c>
      <c r="E349" s="3" t="s">
        <v>110</v>
      </c>
      <c r="G349" s="3" t="s">
        <v>108</v>
      </c>
      <c r="I349" s="3" t="s">
        <v>108</v>
      </c>
      <c r="K349" s="3" t="s">
        <v>110</v>
      </c>
      <c r="M349" s="3" t="s">
        <v>112</v>
      </c>
    </row>
    <row r="350" spans="1:13" x14ac:dyDescent="0.25">
      <c r="A350" s="25">
        <v>43571</v>
      </c>
      <c r="B350" s="3" t="s">
        <v>232</v>
      </c>
      <c r="C350" s="3" t="s">
        <v>299</v>
      </c>
      <c r="D350" s="3" t="s">
        <v>310</v>
      </c>
      <c r="E350" s="3" t="s">
        <v>108</v>
      </c>
      <c r="G350" s="3" t="s">
        <v>108</v>
      </c>
      <c r="I350" s="3" t="s">
        <v>108</v>
      </c>
      <c r="K350" s="3" t="s">
        <v>108</v>
      </c>
      <c r="M350" s="3" t="s">
        <v>108</v>
      </c>
    </row>
    <row r="351" spans="1:13" x14ac:dyDescent="0.25">
      <c r="A351" s="25">
        <v>43572</v>
      </c>
    </row>
    <row r="352" spans="1:13" x14ac:dyDescent="0.25">
      <c r="A352" s="25">
        <v>43572</v>
      </c>
    </row>
    <row r="353" spans="1:1" x14ac:dyDescent="0.25">
      <c r="A353" s="25">
        <v>43572</v>
      </c>
    </row>
    <row r="354" spans="1:1" x14ac:dyDescent="0.25">
      <c r="A354" s="25">
        <v>43572</v>
      </c>
    </row>
    <row r="355" spans="1:1" x14ac:dyDescent="0.25">
      <c r="A355" s="25">
        <v>43572</v>
      </c>
    </row>
    <row r="356" spans="1:1" x14ac:dyDescent="0.25">
      <c r="A356" s="25">
        <v>43572</v>
      </c>
    </row>
    <row r="357" spans="1:1" x14ac:dyDescent="0.25">
      <c r="A357" s="25">
        <v>43572</v>
      </c>
    </row>
    <row r="358" spans="1:1" x14ac:dyDescent="0.25">
      <c r="A358" s="25">
        <v>43572</v>
      </c>
    </row>
    <row r="359" spans="1:1" x14ac:dyDescent="0.25">
      <c r="A359" s="25">
        <v>43572</v>
      </c>
    </row>
    <row r="360" spans="1:1" x14ac:dyDescent="0.25">
      <c r="A360" s="25">
        <v>43572</v>
      </c>
    </row>
    <row r="361" spans="1:1" x14ac:dyDescent="0.25">
      <c r="A361" s="25">
        <v>43572</v>
      </c>
    </row>
    <row r="362" spans="1:1" x14ac:dyDescent="0.25">
      <c r="A362" s="25">
        <v>43572</v>
      </c>
    </row>
    <row r="363" spans="1:1" x14ac:dyDescent="0.25">
      <c r="A363" s="25">
        <v>43572</v>
      </c>
    </row>
    <row r="364" spans="1:1" x14ac:dyDescent="0.25">
      <c r="A364" s="25">
        <v>43572</v>
      </c>
    </row>
    <row r="365" spans="1:1" x14ac:dyDescent="0.25">
      <c r="A365" s="25">
        <v>43572</v>
      </c>
    </row>
    <row r="366" spans="1:1" x14ac:dyDescent="0.25">
      <c r="A366" s="25">
        <v>43572</v>
      </c>
    </row>
    <row r="367" spans="1:1" x14ac:dyDescent="0.25">
      <c r="A367" s="25">
        <v>43572</v>
      </c>
    </row>
    <row r="368" spans="1:1" x14ac:dyDescent="0.25">
      <c r="A368" s="25">
        <v>43572</v>
      </c>
    </row>
    <row r="369" spans="1:1" x14ac:dyDescent="0.25">
      <c r="A369" s="25">
        <v>43572</v>
      </c>
    </row>
    <row r="370" spans="1:1" x14ac:dyDescent="0.25">
      <c r="A370" s="25">
        <v>43572</v>
      </c>
    </row>
    <row r="371" spans="1:1" x14ac:dyDescent="0.25">
      <c r="A371" s="25">
        <v>43573</v>
      </c>
    </row>
    <row r="372" spans="1:1" x14ac:dyDescent="0.25">
      <c r="A372" s="25">
        <v>43573</v>
      </c>
    </row>
    <row r="373" spans="1:1" x14ac:dyDescent="0.25">
      <c r="A373" s="25">
        <v>43573</v>
      </c>
    </row>
    <row r="374" spans="1:1" x14ac:dyDescent="0.25">
      <c r="A374" s="25">
        <v>43573</v>
      </c>
    </row>
    <row r="375" spans="1:1" x14ac:dyDescent="0.25">
      <c r="A375" s="25">
        <v>43573</v>
      </c>
    </row>
    <row r="376" spans="1:1" x14ac:dyDescent="0.25">
      <c r="A376" s="25">
        <v>43573</v>
      </c>
    </row>
    <row r="377" spans="1:1" x14ac:dyDescent="0.25">
      <c r="A377" s="25">
        <v>43573</v>
      </c>
    </row>
    <row r="378" spans="1:1" x14ac:dyDescent="0.25">
      <c r="A378" s="25">
        <v>43573</v>
      </c>
    </row>
    <row r="379" spans="1:1" x14ac:dyDescent="0.25">
      <c r="A379" s="25">
        <v>43573</v>
      </c>
    </row>
    <row r="380" spans="1:1" x14ac:dyDescent="0.25">
      <c r="A380" s="25">
        <v>43573</v>
      </c>
    </row>
    <row r="381" spans="1:1" x14ac:dyDescent="0.25">
      <c r="A381" s="25">
        <v>43573</v>
      </c>
    </row>
    <row r="382" spans="1:1" x14ac:dyDescent="0.25">
      <c r="A382" s="25">
        <v>43573</v>
      </c>
    </row>
    <row r="383" spans="1:1" x14ac:dyDescent="0.25">
      <c r="A383" s="25">
        <v>43573</v>
      </c>
    </row>
    <row r="384" spans="1:1" x14ac:dyDescent="0.25">
      <c r="A384" s="25">
        <v>43573</v>
      </c>
    </row>
    <row r="385" spans="1:1" x14ac:dyDescent="0.25">
      <c r="A385" s="25">
        <v>43573</v>
      </c>
    </row>
    <row r="386" spans="1:1" x14ac:dyDescent="0.25">
      <c r="A386" s="25">
        <v>43573</v>
      </c>
    </row>
    <row r="387" spans="1:1" x14ac:dyDescent="0.25">
      <c r="A387" s="25">
        <v>43573</v>
      </c>
    </row>
    <row r="388" spans="1:1" x14ac:dyDescent="0.25">
      <c r="A388" s="25">
        <v>43573</v>
      </c>
    </row>
    <row r="389" spans="1:1" x14ac:dyDescent="0.25">
      <c r="A389" s="25">
        <v>43573</v>
      </c>
    </row>
    <row r="390" spans="1:1" x14ac:dyDescent="0.25">
      <c r="A390" s="25">
        <v>43573</v>
      </c>
    </row>
    <row r="391" spans="1:1" x14ac:dyDescent="0.25">
      <c r="A391" s="25">
        <v>43573</v>
      </c>
    </row>
    <row r="392" spans="1:1" x14ac:dyDescent="0.25">
      <c r="A392" s="25">
        <v>43573</v>
      </c>
    </row>
    <row r="393" spans="1:1" x14ac:dyDescent="0.25">
      <c r="A393" s="25">
        <v>43573</v>
      </c>
    </row>
    <row r="394" spans="1:1" x14ac:dyDescent="0.25">
      <c r="A394" s="25">
        <v>43573</v>
      </c>
    </row>
    <row r="395" spans="1:1" x14ac:dyDescent="0.25">
      <c r="A395" s="25">
        <v>43573</v>
      </c>
    </row>
    <row r="396" spans="1:1" x14ac:dyDescent="0.25">
      <c r="A396" s="25">
        <v>43573</v>
      </c>
    </row>
    <row r="397" spans="1:1" x14ac:dyDescent="0.25">
      <c r="A397" s="25">
        <v>43573</v>
      </c>
    </row>
    <row r="398" spans="1:1" x14ac:dyDescent="0.25">
      <c r="A398" s="25">
        <v>43573</v>
      </c>
    </row>
    <row r="399" spans="1:1" x14ac:dyDescent="0.25">
      <c r="A399" s="25">
        <v>43573</v>
      </c>
    </row>
    <row r="400" spans="1:1" x14ac:dyDescent="0.25">
      <c r="A400" s="25">
        <v>43573</v>
      </c>
    </row>
    <row r="401" spans="1:1" x14ac:dyDescent="0.25">
      <c r="A401" s="25">
        <v>43573</v>
      </c>
    </row>
    <row r="402" spans="1:1" x14ac:dyDescent="0.25">
      <c r="A402" s="25">
        <v>43573</v>
      </c>
    </row>
    <row r="403" spans="1:1" x14ac:dyDescent="0.25">
      <c r="A403" s="25">
        <v>43573</v>
      </c>
    </row>
    <row r="404" spans="1:1" x14ac:dyDescent="0.25">
      <c r="A404" s="25">
        <v>43573</v>
      </c>
    </row>
    <row r="405" spans="1:1" x14ac:dyDescent="0.25">
      <c r="A405" s="25">
        <v>43573</v>
      </c>
    </row>
    <row r="406" spans="1:1" x14ac:dyDescent="0.25">
      <c r="A406" s="25">
        <v>43573</v>
      </c>
    </row>
    <row r="407" spans="1:1" x14ac:dyDescent="0.25">
      <c r="A407" s="25">
        <v>43573</v>
      </c>
    </row>
  </sheetData>
  <autoFilter ref="A2:P326"/>
  <sortState ref="A3:Q327">
    <sortCondition ref="A3:A327"/>
    <sortCondition ref="D3:D327"/>
    <sortCondition ref="B3:B327"/>
  </sortState>
  <conditionalFormatting sqref="P3:P327">
    <cfRule type="cellIs" dxfId="2" priority="1" operator="equal">
      <formula>"amarelo"</formula>
    </cfRule>
    <cfRule type="cellIs" dxfId="1" priority="2" operator="equal">
      <formula>"vermelho"</formula>
    </cfRule>
    <cfRule type="cellIs" dxfId="0" priority="3" operator="equal">
      <formula>"verde"</formula>
    </cfRule>
  </conditionalFormatting>
  <dataValidations count="6">
    <dataValidation type="date" allowBlank="1" showErrorMessage="1" promptTitle="Atençao" sqref="A1 A3:A326">
      <formula1>43466</formula1>
      <formula2>43830</formula2>
    </dataValidation>
    <dataValidation allowBlank="1" showErrorMessage="1" promptTitle="Atençao" sqref="A2">
      <formula1>0</formula1>
      <formula2>0</formula2>
    </dataValidation>
    <dataValidation type="list" allowBlank="1" showInputMessage="1" showErrorMessage="1" sqref="C1:C326">
      <formula1>Profissionais</formula1>
      <formula2>0</formula2>
    </dataValidation>
    <dataValidation type="list" allowBlank="1" showInputMessage="1" showErrorMessage="1" sqref="D1:D326">
      <formula1>Equipe</formula1>
      <formula2>0</formula2>
    </dataValidation>
    <dataValidation type="list" allowBlank="1" showInputMessage="1" showErrorMessage="1" sqref="M3:M326 E3:E326 G3:G326 I3:I326 K3:K326">
      <formula1>IntensidadeSintoma</formula1>
      <formula2>0</formula2>
    </dataValidation>
    <dataValidation type="list" allowBlank="1" showInputMessage="1" showErrorMessage="1" errorTitle="Atencao" error="O nome completo deve estar na lista de pacientes_x000d_" sqref="B1:B326">
      <formula1>Pacientes</formula1>
      <formula2>0</formula2>
    </dataValidation>
  </dataValidations>
  <pageMargins left="0.75" right="0.75" top="1" bottom="1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 x14ac:dyDescent="0.25"/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15</vt:i4>
      </vt:variant>
    </vt:vector>
  </HeadingPairs>
  <TitlesOfParts>
    <vt:vector size="19" baseType="lpstr">
      <vt:lpstr>Pacientes</vt:lpstr>
      <vt:lpstr>Controles</vt:lpstr>
      <vt:lpstr>Visitas</vt:lpstr>
      <vt:lpstr>Plan1</vt:lpstr>
      <vt:lpstr>Pacientes!_FilterDatabase_0</vt:lpstr>
      <vt:lpstr>Visitas!_FilterDatabase_0</vt:lpstr>
      <vt:lpstr>ClassificacaoVisita</vt:lpstr>
      <vt:lpstr>ClassificacaoVisitia</vt:lpstr>
      <vt:lpstr>DataVisita</vt:lpstr>
      <vt:lpstr>Equipe</vt:lpstr>
      <vt:lpstr>IntensidadeSintoma</vt:lpstr>
      <vt:lpstr>Paciente</vt:lpstr>
      <vt:lpstr>Pacientes</vt:lpstr>
      <vt:lpstr>PacienteVisita</vt:lpstr>
      <vt:lpstr>Profissionais</vt:lpstr>
      <vt:lpstr>ProfissionalVisita</vt:lpstr>
      <vt:lpstr>Região</vt:lpstr>
      <vt:lpstr>Sintomas</vt:lpstr>
      <vt:lpstr>SomaSintomaVisita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Santos</dc:creator>
  <cp:lastModifiedBy>Bianca Ribeiro Sales</cp:lastModifiedBy>
  <cp:revision>11</cp:revision>
  <dcterms:created xsi:type="dcterms:W3CDTF">2019-03-22T23:00:46Z</dcterms:created>
  <dcterms:modified xsi:type="dcterms:W3CDTF">2019-05-02T13:31:26Z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