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102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Sheet1!$A$1:$AQ$719</definedName>
  </definedNames>
  <calcPr calcId="145621"/>
</workbook>
</file>

<file path=xl/calcChain.xml><?xml version="1.0" encoding="utf-8"?>
<calcChain xmlns="http://schemas.openxmlformats.org/spreadsheetml/2006/main">
  <c r="AR612" i="1" l="1"/>
  <c r="AR719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11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2" i="1"/>
  <c r="AM719" i="1" l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M37" i="1"/>
  <c r="AN37" i="1"/>
  <c r="AO37" i="1"/>
  <c r="AP37" i="1"/>
  <c r="AM38" i="1"/>
  <c r="AN38" i="1"/>
  <c r="AO38" i="1"/>
  <c r="AP38" i="1"/>
  <c r="AM39" i="1"/>
  <c r="AN39" i="1"/>
  <c r="AO39" i="1"/>
  <c r="AP39" i="1"/>
  <c r="AM40" i="1"/>
  <c r="AN40" i="1"/>
  <c r="AO40" i="1"/>
  <c r="AP40" i="1"/>
  <c r="AM41" i="1"/>
  <c r="AN41" i="1"/>
  <c r="AO41" i="1"/>
  <c r="AP41" i="1"/>
  <c r="AM42" i="1"/>
  <c r="AN42" i="1"/>
  <c r="AO42" i="1"/>
  <c r="AP42" i="1"/>
  <c r="AM43" i="1"/>
  <c r="AN43" i="1"/>
  <c r="AO43" i="1"/>
  <c r="AP43" i="1"/>
  <c r="AM44" i="1"/>
  <c r="AN44" i="1"/>
  <c r="AO44" i="1"/>
  <c r="AP44" i="1"/>
  <c r="AM45" i="1"/>
  <c r="AN45" i="1"/>
  <c r="AO45" i="1"/>
  <c r="AP45" i="1"/>
  <c r="AM46" i="1"/>
  <c r="AN46" i="1"/>
  <c r="AO46" i="1"/>
  <c r="AP46" i="1"/>
  <c r="AM47" i="1"/>
  <c r="AN47" i="1"/>
  <c r="AO47" i="1"/>
  <c r="AP47" i="1"/>
  <c r="AM48" i="1"/>
  <c r="AN48" i="1"/>
  <c r="AO48" i="1"/>
  <c r="AP48" i="1"/>
  <c r="AM49" i="1"/>
  <c r="AN49" i="1"/>
  <c r="AO49" i="1"/>
  <c r="AP49" i="1"/>
  <c r="AM50" i="1"/>
  <c r="AN50" i="1"/>
  <c r="AO50" i="1"/>
  <c r="AP50" i="1"/>
  <c r="AM51" i="1"/>
  <c r="AN51" i="1"/>
  <c r="AO51" i="1"/>
  <c r="AP51" i="1"/>
  <c r="AM52" i="1"/>
  <c r="AN52" i="1"/>
  <c r="AO52" i="1"/>
  <c r="AP52" i="1"/>
  <c r="AM53" i="1"/>
  <c r="AN53" i="1"/>
  <c r="AO53" i="1"/>
  <c r="AP53" i="1"/>
  <c r="AM54" i="1"/>
  <c r="AN54" i="1"/>
  <c r="AO54" i="1"/>
  <c r="AP54" i="1"/>
  <c r="AM55" i="1"/>
  <c r="AN55" i="1"/>
  <c r="AO55" i="1"/>
  <c r="AP55" i="1"/>
  <c r="AM56" i="1"/>
  <c r="AN56" i="1"/>
  <c r="AO56" i="1"/>
  <c r="AP56" i="1"/>
  <c r="AM57" i="1"/>
  <c r="AN57" i="1"/>
  <c r="AO57" i="1"/>
  <c r="AP57" i="1"/>
  <c r="AM58" i="1"/>
  <c r="AN58" i="1"/>
  <c r="AO58" i="1"/>
  <c r="AP58" i="1"/>
  <c r="AM59" i="1"/>
  <c r="AN59" i="1"/>
  <c r="AO59" i="1"/>
  <c r="AP59" i="1"/>
  <c r="AM60" i="1"/>
  <c r="AN60" i="1"/>
  <c r="AO60" i="1"/>
  <c r="AP60" i="1"/>
  <c r="AM61" i="1"/>
  <c r="AN61" i="1"/>
  <c r="AO61" i="1"/>
  <c r="AP61" i="1"/>
  <c r="AM62" i="1"/>
  <c r="AN62" i="1"/>
  <c r="AO62" i="1"/>
  <c r="AP62" i="1"/>
  <c r="AM63" i="1"/>
  <c r="AN63" i="1"/>
  <c r="AO63" i="1"/>
  <c r="AP63" i="1"/>
  <c r="AM64" i="1"/>
  <c r="AN64" i="1"/>
  <c r="AO64" i="1"/>
  <c r="AP64" i="1"/>
  <c r="AM65" i="1"/>
  <c r="AN65" i="1"/>
  <c r="AO65" i="1"/>
  <c r="AP65" i="1"/>
  <c r="AM66" i="1"/>
  <c r="AN66" i="1"/>
  <c r="AO66" i="1"/>
  <c r="AP66" i="1"/>
  <c r="AM67" i="1"/>
  <c r="AN67" i="1"/>
  <c r="AO67" i="1"/>
  <c r="AP67" i="1"/>
  <c r="AM68" i="1"/>
  <c r="AN68" i="1"/>
  <c r="AO68" i="1"/>
  <c r="AP68" i="1"/>
  <c r="AM69" i="1"/>
  <c r="AN69" i="1"/>
  <c r="AO69" i="1"/>
  <c r="AP69" i="1"/>
  <c r="AM70" i="1"/>
  <c r="AN70" i="1"/>
  <c r="AO70" i="1"/>
  <c r="AP70" i="1"/>
  <c r="AM71" i="1"/>
  <c r="AN71" i="1"/>
  <c r="AO71" i="1"/>
  <c r="AP71" i="1"/>
  <c r="AM72" i="1"/>
  <c r="AN72" i="1"/>
  <c r="AO72" i="1"/>
  <c r="AP72" i="1"/>
  <c r="AM73" i="1"/>
  <c r="AN73" i="1"/>
  <c r="AO73" i="1"/>
  <c r="AP73" i="1"/>
  <c r="AM74" i="1"/>
  <c r="AN74" i="1"/>
  <c r="AO74" i="1"/>
  <c r="AP74" i="1"/>
  <c r="AM75" i="1"/>
  <c r="AN75" i="1"/>
  <c r="AO75" i="1"/>
  <c r="AP75" i="1"/>
  <c r="AM76" i="1"/>
  <c r="AN76" i="1"/>
  <c r="AO76" i="1"/>
  <c r="AP76" i="1"/>
  <c r="AM77" i="1"/>
  <c r="AN77" i="1"/>
  <c r="AO77" i="1"/>
  <c r="AP77" i="1"/>
  <c r="AM78" i="1"/>
  <c r="AN78" i="1"/>
  <c r="AO78" i="1"/>
  <c r="AP78" i="1"/>
  <c r="AM79" i="1"/>
  <c r="AN79" i="1"/>
  <c r="AO79" i="1"/>
  <c r="AP79" i="1"/>
  <c r="AM80" i="1"/>
  <c r="AN80" i="1"/>
  <c r="AO80" i="1"/>
  <c r="AP80" i="1"/>
  <c r="AM81" i="1"/>
  <c r="AN81" i="1"/>
  <c r="AO81" i="1"/>
  <c r="AP81" i="1"/>
  <c r="AM82" i="1"/>
  <c r="AN82" i="1"/>
  <c r="AO82" i="1"/>
  <c r="AP82" i="1"/>
  <c r="AM83" i="1"/>
  <c r="AN83" i="1"/>
  <c r="AO83" i="1"/>
  <c r="AP83" i="1"/>
  <c r="AM84" i="1"/>
  <c r="AN84" i="1"/>
  <c r="AO84" i="1"/>
  <c r="AP84" i="1"/>
  <c r="AM85" i="1"/>
  <c r="AN85" i="1"/>
  <c r="AO85" i="1"/>
  <c r="AP85" i="1"/>
  <c r="AM86" i="1"/>
  <c r="AN86" i="1"/>
  <c r="AO86" i="1"/>
  <c r="AP86" i="1"/>
  <c r="AM87" i="1"/>
  <c r="AN87" i="1"/>
  <c r="AO87" i="1"/>
  <c r="AP87" i="1"/>
  <c r="AM88" i="1"/>
  <c r="AN88" i="1"/>
  <c r="AO88" i="1"/>
  <c r="AP88" i="1"/>
  <c r="AM89" i="1"/>
  <c r="AN89" i="1"/>
  <c r="AO89" i="1"/>
  <c r="AP89" i="1"/>
  <c r="AM90" i="1"/>
  <c r="AN90" i="1"/>
  <c r="AO90" i="1"/>
  <c r="AP90" i="1"/>
  <c r="AM91" i="1"/>
  <c r="AN91" i="1"/>
  <c r="AO91" i="1"/>
  <c r="AP91" i="1"/>
  <c r="AM92" i="1"/>
  <c r="AN92" i="1"/>
  <c r="AO92" i="1"/>
  <c r="AP92" i="1"/>
  <c r="AM93" i="1"/>
  <c r="AN93" i="1"/>
  <c r="AO93" i="1"/>
  <c r="AP93" i="1"/>
  <c r="AM94" i="1"/>
  <c r="AN94" i="1"/>
  <c r="AO94" i="1"/>
  <c r="AP94" i="1"/>
  <c r="AM95" i="1"/>
  <c r="AN95" i="1"/>
  <c r="AO95" i="1"/>
  <c r="AP95" i="1"/>
  <c r="AM96" i="1"/>
  <c r="AN96" i="1"/>
  <c r="AO96" i="1"/>
  <c r="AP96" i="1"/>
  <c r="AM97" i="1"/>
  <c r="AN97" i="1"/>
  <c r="AO97" i="1"/>
  <c r="AP97" i="1"/>
  <c r="AM98" i="1"/>
  <c r="AN98" i="1"/>
  <c r="AO98" i="1"/>
  <c r="AP98" i="1"/>
  <c r="AM99" i="1"/>
  <c r="AN99" i="1"/>
  <c r="AO99" i="1"/>
  <c r="AP99" i="1"/>
  <c r="AM100" i="1"/>
  <c r="AN100" i="1"/>
  <c r="AO100" i="1"/>
  <c r="AP100" i="1"/>
  <c r="AM101" i="1"/>
  <c r="AN101" i="1"/>
  <c r="AO101" i="1"/>
  <c r="AP101" i="1"/>
  <c r="AM102" i="1"/>
  <c r="AN102" i="1"/>
  <c r="AO102" i="1"/>
  <c r="AP102" i="1"/>
  <c r="AM103" i="1"/>
  <c r="AN103" i="1"/>
  <c r="AO103" i="1"/>
  <c r="AP103" i="1"/>
  <c r="AM104" i="1"/>
  <c r="AN104" i="1"/>
  <c r="AO104" i="1"/>
  <c r="AP104" i="1"/>
  <c r="AM105" i="1"/>
  <c r="AN105" i="1"/>
  <c r="AO105" i="1"/>
  <c r="AP105" i="1"/>
  <c r="AM106" i="1"/>
  <c r="AN106" i="1"/>
  <c r="AO106" i="1"/>
  <c r="AP106" i="1"/>
  <c r="AM107" i="1"/>
  <c r="AN107" i="1"/>
  <c r="AO107" i="1"/>
  <c r="AP107" i="1"/>
  <c r="AM108" i="1"/>
  <c r="AN108" i="1"/>
  <c r="AO108" i="1"/>
  <c r="AP108" i="1"/>
  <c r="AM109" i="1"/>
  <c r="AN109" i="1"/>
  <c r="AO109" i="1"/>
  <c r="AP109" i="1"/>
  <c r="AM110" i="1"/>
  <c r="AN110" i="1"/>
  <c r="AO110" i="1"/>
  <c r="AP110" i="1"/>
  <c r="AM111" i="1"/>
  <c r="AN111" i="1"/>
  <c r="AO111" i="1"/>
  <c r="AP111" i="1"/>
  <c r="AM112" i="1"/>
  <c r="AN112" i="1"/>
  <c r="AO112" i="1"/>
  <c r="AP112" i="1"/>
  <c r="AM113" i="1"/>
  <c r="AN113" i="1"/>
  <c r="AO113" i="1"/>
  <c r="AP113" i="1"/>
  <c r="AM114" i="1"/>
  <c r="AN114" i="1"/>
  <c r="AO114" i="1"/>
  <c r="AP114" i="1"/>
  <c r="AM115" i="1"/>
  <c r="AN115" i="1"/>
  <c r="AO115" i="1"/>
  <c r="AP115" i="1"/>
  <c r="AM116" i="1"/>
  <c r="AN116" i="1"/>
  <c r="AO116" i="1"/>
  <c r="AP116" i="1"/>
  <c r="AM117" i="1"/>
  <c r="AN117" i="1"/>
  <c r="AO117" i="1"/>
  <c r="AP117" i="1"/>
  <c r="AM118" i="1"/>
  <c r="AN118" i="1"/>
  <c r="AO118" i="1"/>
  <c r="AP118" i="1"/>
  <c r="AM119" i="1"/>
  <c r="AN119" i="1"/>
  <c r="AO119" i="1"/>
  <c r="AP119" i="1"/>
  <c r="AM120" i="1"/>
  <c r="AN120" i="1"/>
  <c r="AO120" i="1"/>
  <c r="AP120" i="1"/>
  <c r="AM121" i="1"/>
  <c r="AN121" i="1"/>
  <c r="AO121" i="1"/>
  <c r="AP121" i="1"/>
  <c r="AM122" i="1"/>
  <c r="AN122" i="1"/>
  <c r="AO122" i="1"/>
  <c r="AP122" i="1"/>
  <c r="AM123" i="1"/>
  <c r="AN123" i="1"/>
  <c r="AO123" i="1"/>
  <c r="AP123" i="1"/>
  <c r="AM124" i="1"/>
  <c r="AN124" i="1"/>
  <c r="AO124" i="1"/>
  <c r="AP124" i="1"/>
  <c r="AM125" i="1"/>
  <c r="AN125" i="1"/>
  <c r="AO125" i="1"/>
  <c r="AP125" i="1"/>
  <c r="AM126" i="1"/>
  <c r="AN126" i="1"/>
  <c r="AO126" i="1"/>
  <c r="AP126" i="1"/>
  <c r="AM127" i="1"/>
  <c r="AN127" i="1"/>
  <c r="AO127" i="1"/>
  <c r="AP127" i="1"/>
  <c r="AM128" i="1"/>
  <c r="AN128" i="1"/>
  <c r="AO128" i="1"/>
  <c r="AP128" i="1"/>
  <c r="AM129" i="1"/>
  <c r="AN129" i="1"/>
  <c r="AO129" i="1"/>
  <c r="AP129" i="1"/>
  <c r="AM130" i="1"/>
  <c r="AN130" i="1"/>
  <c r="AO130" i="1"/>
  <c r="AP130" i="1"/>
  <c r="AM131" i="1"/>
  <c r="AN131" i="1"/>
  <c r="AO131" i="1"/>
  <c r="AP131" i="1"/>
  <c r="AM132" i="1"/>
  <c r="AN132" i="1"/>
  <c r="AO132" i="1"/>
  <c r="AP132" i="1"/>
  <c r="AM133" i="1"/>
  <c r="AN133" i="1"/>
  <c r="AO133" i="1"/>
  <c r="AP133" i="1"/>
  <c r="AM134" i="1"/>
  <c r="AN134" i="1"/>
  <c r="AO134" i="1"/>
  <c r="AP134" i="1"/>
  <c r="AM135" i="1"/>
  <c r="AN135" i="1"/>
  <c r="AO135" i="1"/>
  <c r="AP135" i="1"/>
  <c r="AM136" i="1"/>
  <c r="AN136" i="1"/>
  <c r="AO136" i="1"/>
  <c r="AP136" i="1"/>
  <c r="AM137" i="1"/>
  <c r="AN137" i="1"/>
  <c r="AO137" i="1"/>
  <c r="AP137" i="1"/>
  <c r="AM138" i="1"/>
  <c r="AN138" i="1"/>
  <c r="AO138" i="1"/>
  <c r="AP138" i="1"/>
  <c r="AM139" i="1"/>
  <c r="AN139" i="1"/>
  <c r="AO139" i="1"/>
  <c r="AP139" i="1"/>
  <c r="AM140" i="1"/>
  <c r="AN140" i="1"/>
  <c r="AO140" i="1"/>
  <c r="AP140" i="1"/>
  <c r="AM141" i="1"/>
  <c r="AN141" i="1"/>
  <c r="AO141" i="1"/>
  <c r="AP141" i="1"/>
  <c r="AM142" i="1"/>
  <c r="AN142" i="1"/>
  <c r="AO142" i="1"/>
  <c r="AP142" i="1"/>
  <c r="AM143" i="1"/>
  <c r="AN143" i="1"/>
  <c r="AO143" i="1"/>
  <c r="AP143" i="1"/>
  <c r="AM144" i="1"/>
  <c r="AN144" i="1"/>
  <c r="AO144" i="1"/>
  <c r="AP144" i="1"/>
  <c r="AM145" i="1"/>
  <c r="AN145" i="1"/>
  <c r="AO145" i="1"/>
  <c r="AP145" i="1"/>
  <c r="AM146" i="1"/>
  <c r="AN146" i="1"/>
  <c r="AO146" i="1"/>
  <c r="AP146" i="1"/>
  <c r="AM147" i="1"/>
  <c r="AN147" i="1"/>
  <c r="AO147" i="1"/>
  <c r="AP147" i="1"/>
  <c r="AM148" i="1"/>
  <c r="AN148" i="1"/>
  <c r="AO148" i="1"/>
  <c r="AP148" i="1"/>
  <c r="AM149" i="1"/>
  <c r="AN149" i="1"/>
  <c r="AO149" i="1"/>
  <c r="AP149" i="1"/>
  <c r="AM150" i="1"/>
  <c r="AN150" i="1"/>
  <c r="AO150" i="1"/>
  <c r="AP150" i="1"/>
  <c r="AM151" i="1"/>
  <c r="AN151" i="1"/>
  <c r="AO151" i="1"/>
  <c r="AP151" i="1"/>
  <c r="AM152" i="1"/>
  <c r="AN152" i="1"/>
  <c r="AO152" i="1"/>
  <c r="AP152" i="1"/>
  <c r="AM153" i="1"/>
  <c r="AN153" i="1"/>
  <c r="AO153" i="1"/>
  <c r="AP153" i="1"/>
  <c r="AM154" i="1"/>
  <c r="AN154" i="1"/>
  <c r="AO154" i="1"/>
  <c r="AP154" i="1"/>
  <c r="AM155" i="1"/>
  <c r="AN155" i="1"/>
  <c r="AO155" i="1"/>
  <c r="AP155" i="1"/>
  <c r="AM156" i="1"/>
  <c r="AN156" i="1"/>
  <c r="AO156" i="1"/>
  <c r="AP156" i="1"/>
  <c r="AM157" i="1"/>
  <c r="AN157" i="1"/>
  <c r="AO157" i="1"/>
  <c r="AP157" i="1"/>
  <c r="AM158" i="1"/>
  <c r="AN158" i="1"/>
  <c r="AO158" i="1"/>
  <c r="AP158" i="1"/>
  <c r="AM159" i="1"/>
  <c r="AN159" i="1"/>
  <c r="AO159" i="1"/>
  <c r="AP159" i="1"/>
  <c r="AM160" i="1"/>
  <c r="AN160" i="1"/>
  <c r="AO160" i="1"/>
  <c r="AP160" i="1"/>
  <c r="AM161" i="1"/>
  <c r="AN161" i="1"/>
  <c r="AO161" i="1"/>
  <c r="AP161" i="1"/>
  <c r="AM162" i="1"/>
  <c r="AN162" i="1"/>
  <c r="AO162" i="1"/>
  <c r="AP162" i="1"/>
  <c r="AM163" i="1"/>
  <c r="AN163" i="1"/>
  <c r="AO163" i="1"/>
  <c r="AP163" i="1"/>
  <c r="AM164" i="1"/>
  <c r="AN164" i="1"/>
  <c r="AO164" i="1"/>
  <c r="AP164" i="1"/>
  <c r="AM165" i="1"/>
  <c r="AN165" i="1"/>
  <c r="AO165" i="1"/>
  <c r="AP165" i="1"/>
  <c r="AM166" i="1"/>
  <c r="AN166" i="1"/>
  <c r="AO166" i="1"/>
  <c r="AP166" i="1"/>
  <c r="AM167" i="1"/>
  <c r="AN167" i="1"/>
  <c r="AO167" i="1"/>
  <c r="AP167" i="1"/>
  <c r="AM168" i="1"/>
  <c r="AN168" i="1"/>
  <c r="AO168" i="1"/>
  <c r="AP168" i="1"/>
  <c r="AM169" i="1"/>
  <c r="AN169" i="1"/>
  <c r="AO169" i="1"/>
  <c r="AP169" i="1"/>
  <c r="AM170" i="1"/>
  <c r="AN170" i="1"/>
  <c r="AO170" i="1"/>
  <c r="AP170" i="1"/>
  <c r="AM171" i="1"/>
  <c r="AN171" i="1"/>
  <c r="AO171" i="1"/>
  <c r="AP171" i="1"/>
  <c r="AM172" i="1"/>
  <c r="AN172" i="1"/>
  <c r="AO172" i="1"/>
  <c r="AP172" i="1"/>
  <c r="AM173" i="1"/>
  <c r="AN173" i="1"/>
  <c r="AO173" i="1"/>
  <c r="AP173" i="1"/>
  <c r="AM174" i="1"/>
  <c r="AN174" i="1"/>
  <c r="AO174" i="1"/>
  <c r="AP174" i="1"/>
  <c r="AM175" i="1"/>
  <c r="AN175" i="1"/>
  <c r="AO175" i="1"/>
  <c r="AP175" i="1"/>
  <c r="AM176" i="1"/>
  <c r="AN176" i="1"/>
  <c r="AO176" i="1"/>
  <c r="AP176" i="1"/>
  <c r="AM177" i="1"/>
  <c r="AN177" i="1"/>
  <c r="AO177" i="1"/>
  <c r="AP177" i="1"/>
  <c r="AM178" i="1"/>
  <c r="AN178" i="1"/>
  <c r="AO178" i="1"/>
  <c r="AP178" i="1"/>
  <c r="AM179" i="1"/>
  <c r="AN179" i="1"/>
  <c r="AO179" i="1"/>
  <c r="AP179" i="1"/>
  <c r="AM180" i="1"/>
  <c r="AN180" i="1"/>
  <c r="AO180" i="1"/>
  <c r="AP180" i="1"/>
  <c r="AM181" i="1"/>
  <c r="AN181" i="1"/>
  <c r="AO181" i="1"/>
  <c r="AP181" i="1"/>
  <c r="AM182" i="1"/>
  <c r="AN182" i="1"/>
  <c r="AO182" i="1"/>
  <c r="AP182" i="1"/>
  <c r="AM183" i="1"/>
  <c r="AN183" i="1"/>
  <c r="AO183" i="1"/>
  <c r="AP183" i="1"/>
  <c r="AM184" i="1"/>
  <c r="AN184" i="1"/>
  <c r="AO184" i="1"/>
  <c r="AP184" i="1"/>
  <c r="AM185" i="1"/>
  <c r="AN185" i="1"/>
  <c r="AO185" i="1"/>
  <c r="AP185" i="1"/>
  <c r="AM186" i="1"/>
  <c r="AN186" i="1"/>
  <c r="AO186" i="1"/>
  <c r="AP186" i="1"/>
  <c r="AM187" i="1"/>
  <c r="AN187" i="1"/>
  <c r="AO187" i="1"/>
  <c r="AP187" i="1"/>
  <c r="AM188" i="1"/>
  <c r="AN188" i="1"/>
  <c r="AO188" i="1"/>
  <c r="AP188" i="1"/>
  <c r="AM189" i="1"/>
  <c r="AN189" i="1"/>
  <c r="AO189" i="1"/>
  <c r="AP189" i="1"/>
  <c r="AM190" i="1"/>
  <c r="AN190" i="1"/>
  <c r="AO190" i="1"/>
  <c r="AP190" i="1"/>
  <c r="AM191" i="1"/>
  <c r="AN191" i="1"/>
  <c r="AO191" i="1"/>
  <c r="AP191" i="1"/>
  <c r="AM192" i="1"/>
  <c r="AN192" i="1"/>
  <c r="AO192" i="1"/>
  <c r="AP192" i="1"/>
  <c r="AM193" i="1"/>
  <c r="AN193" i="1"/>
  <c r="AO193" i="1"/>
  <c r="AP193" i="1"/>
  <c r="AM194" i="1"/>
  <c r="AN194" i="1"/>
  <c r="AO194" i="1"/>
  <c r="AP194" i="1"/>
  <c r="AM195" i="1"/>
  <c r="AN195" i="1"/>
  <c r="AO195" i="1"/>
  <c r="AP195" i="1"/>
  <c r="AM196" i="1"/>
  <c r="AN196" i="1"/>
  <c r="AO196" i="1"/>
  <c r="AP196" i="1"/>
  <c r="AM197" i="1"/>
  <c r="AN197" i="1"/>
  <c r="AO197" i="1"/>
  <c r="AP197" i="1"/>
  <c r="AM198" i="1"/>
  <c r="AN198" i="1"/>
  <c r="AO198" i="1"/>
  <c r="AP198" i="1"/>
  <c r="AM199" i="1"/>
  <c r="AN199" i="1"/>
  <c r="AO199" i="1"/>
  <c r="AP199" i="1"/>
  <c r="AM200" i="1"/>
  <c r="AN200" i="1"/>
  <c r="AO200" i="1"/>
  <c r="AP200" i="1"/>
  <c r="AM201" i="1"/>
  <c r="AN201" i="1"/>
  <c r="AO201" i="1"/>
  <c r="AP201" i="1"/>
  <c r="AM202" i="1"/>
  <c r="AN202" i="1"/>
  <c r="AO202" i="1"/>
  <c r="AP202" i="1"/>
  <c r="AM203" i="1"/>
  <c r="AN203" i="1"/>
  <c r="AO203" i="1"/>
  <c r="AP203" i="1"/>
  <c r="AM204" i="1"/>
  <c r="AN204" i="1"/>
  <c r="AO204" i="1"/>
  <c r="AP204" i="1"/>
  <c r="AM205" i="1"/>
  <c r="AN205" i="1"/>
  <c r="AO205" i="1"/>
  <c r="AP205" i="1"/>
  <c r="AM206" i="1"/>
  <c r="AN206" i="1"/>
  <c r="AO206" i="1"/>
  <c r="AP206" i="1"/>
  <c r="AM207" i="1"/>
  <c r="AN207" i="1"/>
  <c r="AO207" i="1"/>
  <c r="AP207" i="1"/>
  <c r="AM208" i="1"/>
  <c r="AN208" i="1"/>
  <c r="AO208" i="1"/>
  <c r="AP208" i="1"/>
  <c r="AM209" i="1"/>
  <c r="AN209" i="1"/>
  <c r="AO209" i="1"/>
  <c r="AP209" i="1"/>
  <c r="AM210" i="1"/>
  <c r="AN210" i="1"/>
  <c r="AO210" i="1"/>
  <c r="AP210" i="1"/>
  <c r="AM211" i="1"/>
  <c r="AN211" i="1"/>
  <c r="AO211" i="1"/>
  <c r="AP211" i="1"/>
  <c r="AM212" i="1"/>
  <c r="AN212" i="1"/>
  <c r="AO212" i="1"/>
  <c r="AP212" i="1"/>
  <c r="AM213" i="1"/>
  <c r="AN213" i="1"/>
  <c r="AO213" i="1"/>
  <c r="AP213" i="1"/>
  <c r="AM214" i="1"/>
  <c r="AN214" i="1"/>
  <c r="AO214" i="1"/>
  <c r="AP214" i="1"/>
  <c r="AM215" i="1"/>
  <c r="AN215" i="1"/>
  <c r="AO215" i="1"/>
  <c r="AP215" i="1"/>
  <c r="AM216" i="1"/>
  <c r="AN216" i="1"/>
  <c r="AO216" i="1"/>
  <c r="AP216" i="1"/>
  <c r="AM217" i="1"/>
  <c r="AN217" i="1"/>
  <c r="AO217" i="1"/>
  <c r="AP217" i="1"/>
  <c r="AM218" i="1"/>
  <c r="AN218" i="1"/>
  <c r="AO218" i="1"/>
  <c r="AP218" i="1"/>
  <c r="AM219" i="1"/>
  <c r="AN219" i="1"/>
  <c r="AO219" i="1"/>
  <c r="AP219" i="1"/>
  <c r="AM220" i="1"/>
  <c r="AN220" i="1"/>
  <c r="AO220" i="1"/>
  <c r="AP220" i="1"/>
  <c r="AM221" i="1"/>
  <c r="AN221" i="1"/>
  <c r="AO221" i="1"/>
  <c r="AP221" i="1"/>
  <c r="AM222" i="1"/>
  <c r="AN222" i="1"/>
  <c r="AO222" i="1"/>
  <c r="AP222" i="1"/>
  <c r="AM223" i="1"/>
  <c r="AN223" i="1"/>
  <c r="AO223" i="1"/>
  <c r="AP223" i="1"/>
  <c r="AM224" i="1"/>
  <c r="AN224" i="1"/>
  <c r="AO224" i="1"/>
  <c r="AP224" i="1"/>
  <c r="AM225" i="1"/>
  <c r="AN225" i="1"/>
  <c r="AO225" i="1"/>
  <c r="AP225" i="1"/>
  <c r="AM226" i="1"/>
  <c r="AN226" i="1"/>
  <c r="AO226" i="1"/>
  <c r="AP226" i="1"/>
  <c r="AM227" i="1"/>
  <c r="AN227" i="1"/>
  <c r="AO227" i="1"/>
  <c r="AP227" i="1"/>
  <c r="AM228" i="1"/>
  <c r="AN228" i="1"/>
  <c r="AO228" i="1"/>
  <c r="AP228" i="1"/>
  <c r="AM229" i="1"/>
  <c r="AN229" i="1"/>
  <c r="AO229" i="1"/>
  <c r="AP229" i="1"/>
  <c r="AM230" i="1"/>
  <c r="AN230" i="1"/>
  <c r="AO230" i="1"/>
  <c r="AP230" i="1"/>
  <c r="AM231" i="1"/>
  <c r="AN231" i="1"/>
  <c r="AO231" i="1"/>
  <c r="AP231" i="1"/>
  <c r="AM232" i="1"/>
  <c r="AN232" i="1"/>
  <c r="AO232" i="1"/>
  <c r="AP232" i="1"/>
  <c r="AM233" i="1"/>
  <c r="AN233" i="1"/>
  <c r="AO233" i="1"/>
  <c r="AP233" i="1"/>
  <c r="AM234" i="1"/>
  <c r="AN234" i="1"/>
  <c r="AO234" i="1"/>
  <c r="AP234" i="1"/>
  <c r="AM235" i="1"/>
  <c r="AN235" i="1"/>
  <c r="AO235" i="1"/>
  <c r="AP235" i="1"/>
  <c r="AM236" i="1"/>
  <c r="AN236" i="1"/>
  <c r="AO236" i="1"/>
  <c r="AP236" i="1"/>
  <c r="AM237" i="1"/>
  <c r="AN237" i="1"/>
  <c r="AO237" i="1"/>
  <c r="AP237" i="1"/>
  <c r="AM238" i="1"/>
  <c r="AN238" i="1"/>
  <c r="AO238" i="1"/>
  <c r="AP238" i="1"/>
  <c r="AM239" i="1"/>
  <c r="AN239" i="1"/>
  <c r="AO239" i="1"/>
  <c r="AP239" i="1"/>
  <c r="AM240" i="1"/>
  <c r="AN240" i="1"/>
  <c r="AO240" i="1"/>
  <c r="AP240" i="1"/>
  <c r="AM241" i="1"/>
  <c r="AN241" i="1"/>
  <c r="AO241" i="1"/>
  <c r="AP241" i="1"/>
  <c r="AM242" i="1"/>
  <c r="AN242" i="1"/>
  <c r="AO242" i="1"/>
  <c r="AP242" i="1"/>
  <c r="AM243" i="1"/>
  <c r="AN243" i="1"/>
  <c r="AO243" i="1"/>
  <c r="AP243" i="1"/>
  <c r="AM244" i="1"/>
  <c r="AN244" i="1"/>
  <c r="AO244" i="1"/>
  <c r="AP244" i="1"/>
  <c r="AM245" i="1"/>
  <c r="AN245" i="1"/>
  <c r="AO245" i="1"/>
  <c r="AP245" i="1"/>
  <c r="AM246" i="1"/>
  <c r="AN246" i="1"/>
  <c r="AO246" i="1"/>
  <c r="AP246" i="1"/>
  <c r="AM247" i="1"/>
  <c r="AN247" i="1"/>
  <c r="AO247" i="1"/>
  <c r="AP247" i="1"/>
  <c r="AM248" i="1"/>
  <c r="AN248" i="1"/>
  <c r="AO248" i="1"/>
  <c r="AP248" i="1"/>
  <c r="AM249" i="1"/>
  <c r="AN249" i="1"/>
  <c r="AO249" i="1"/>
  <c r="AP249" i="1"/>
  <c r="AM250" i="1"/>
  <c r="AN250" i="1"/>
  <c r="AO250" i="1"/>
  <c r="AP250" i="1"/>
  <c r="AM251" i="1"/>
  <c r="AN251" i="1"/>
  <c r="AO251" i="1"/>
  <c r="AP251" i="1"/>
  <c r="AM252" i="1"/>
  <c r="AN252" i="1"/>
  <c r="AO252" i="1"/>
  <c r="AP252" i="1"/>
  <c r="AM253" i="1"/>
  <c r="AN253" i="1"/>
  <c r="AO253" i="1"/>
  <c r="AP253" i="1"/>
  <c r="AM254" i="1"/>
  <c r="AN254" i="1"/>
  <c r="AO254" i="1"/>
  <c r="AP254" i="1"/>
  <c r="AM255" i="1"/>
  <c r="AN255" i="1"/>
  <c r="AO255" i="1"/>
  <c r="AP255" i="1"/>
  <c r="AM256" i="1"/>
  <c r="AN256" i="1"/>
  <c r="AO256" i="1"/>
  <c r="AP256" i="1"/>
  <c r="AM257" i="1"/>
  <c r="AN257" i="1"/>
  <c r="AO257" i="1"/>
  <c r="AP257" i="1"/>
  <c r="AM258" i="1"/>
  <c r="AN258" i="1"/>
  <c r="AO258" i="1"/>
  <c r="AP258" i="1"/>
  <c r="AM259" i="1"/>
  <c r="AN259" i="1"/>
  <c r="AO259" i="1"/>
  <c r="AP259" i="1"/>
  <c r="AM260" i="1"/>
  <c r="AN260" i="1"/>
  <c r="AO260" i="1"/>
  <c r="AP260" i="1"/>
  <c r="AM261" i="1"/>
  <c r="AN261" i="1"/>
  <c r="AO261" i="1"/>
  <c r="AP261" i="1"/>
  <c r="AM262" i="1"/>
  <c r="AN262" i="1"/>
  <c r="AO262" i="1"/>
  <c r="AP262" i="1"/>
  <c r="AM263" i="1"/>
  <c r="AN263" i="1"/>
  <c r="AO263" i="1"/>
  <c r="AP263" i="1"/>
  <c r="AM264" i="1"/>
  <c r="AN264" i="1"/>
  <c r="AO264" i="1"/>
  <c r="AP264" i="1"/>
  <c r="AM265" i="1"/>
  <c r="AN265" i="1"/>
  <c r="AO265" i="1"/>
  <c r="AP265" i="1"/>
  <c r="AM266" i="1"/>
  <c r="AN266" i="1"/>
  <c r="AO266" i="1"/>
  <c r="AP266" i="1"/>
  <c r="AM267" i="1"/>
  <c r="AN267" i="1"/>
  <c r="AO267" i="1"/>
  <c r="AP267" i="1"/>
  <c r="AM268" i="1"/>
  <c r="AN268" i="1"/>
  <c r="AO268" i="1"/>
  <c r="AP268" i="1"/>
  <c r="AM269" i="1"/>
  <c r="AN269" i="1"/>
  <c r="AO269" i="1"/>
  <c r="AP269" i="1"/>
  <c r="AM270" i="1"/>
  <c r="AN270" i="1"/>
  <c r="AO270" i="1"/>
  <c r="AP270" i="1"/>
  <c r="AM271" i="1"/>
  <c r="AN271" i="1"/>
  <c r="AO271" i="1"/>
  <c r="AP271" i="1"/>
  <c r="AM272" i="1"/>
  <c r="AN272" i="1"/>
  <c r="AO272" i="1"/>
  <c r="AP272" i="1"/>
  <c r="AM273" i="1"/>
  <c r="AN273" i="1"/>
  <c r="AO273" i="1"/>
  <c r="AP273" i="1"/>
  <c r="AM274" i="1"/>
  <c r="AN274" i="1"/>
  <c r="AO274" i="1"/>
  <c r="AP274" i="1"/>
  <c r="AM275" i="1"/>
  <c r="AN275" i="1"/>
  <c r="AO275" i="1"/>
  <c r="AP275" i="1"/>
  <c r="AM276" i="1"/>
  <c r="AN276" i="1"/>
  <c r="AO276" i="1"/>
  <c r="AP276" i="1"/>
  <c r="AM277" i="1"/>
  <c r="AN277" i="1"/>
  <c r="AO277" i="1"/>
  <c r="AP277" i="1"/>
  <c r="AM278" i="1"/>
  <c r="AN278" i="1"/>
  <c r="AO278" i="1"/>
  <c r="AP278" i="1"/>
  <c r="AM279" i="1"/>
  <c r="AN279" i="1"/>
  <c r="AO279" i="1"/>
  <c r="AP279" i="1"/>
  <c r="AM280" i="1"/>
  <c r="AN280" i="1"/>
  <c r="AO280" i="1"/>
  <c r="AP280" i="1"/>
  <c r="AM281" i="1"/>
  <c r="AN281" i="1"/>
  <c r="AO281" i="1"/>
  <c r="AP281" i="1"/>
  <c r="AM282" i="1"/>
  <c r="AN282" i="1"/>
  <c r="AO282" i="1"/>
  <c r="AP282" i="1"/>
  <c r="AM283" i="1"/>
  <c r="AN283" i="1"/>
  <c r="AO283" i="1"/>
  <c r="AP283" i="1"/>
  <c r="AM284" i="1"/>
  <c r="AN284" i="1"/>
  <c r="AO284" i="1"/>
  <c r="AP284" i="1"/>
  <c r="AM285" i="1"/>
  <c r="AN285" i="1"/>
  <c r="AO285" i="1"/>
  <c r="AP285" i="1"/>
  <c r="AM286" i="1"/>
  <c r="AN286" i="1"/>
  <c r="AO286" i="1"/>
  <c r="AP286" i="1"/>
  <c r="AM287" i="1"/>
  <c r="AN287" i="1"/>
  <c r="AO287" i="1"/>
  <c r="AP287" i="1"/>
  <c r="AM288" i="1"/>
  <c r="AN288" i="1"/>
  <c r="AO288" i="1"/>
  <c r="AP288" i="1"/>
  <c r="AM289" i="1"/>
  <c r="AN289" i="1"/>
  <c r="AO289" i="1"/>
  <c r="AP289" i="1"/>
  <c r="AM290" i="1"/>
  <c r="AN290" i="1"/>
  <c r="AO290" i="1"/>
  <c r="AP290" i="1"/>
  <c r="AM291" i="1"/>
  <c r="AN291" i="1"/>
  <c r="AO291" i="1"/>
  <c r="AP291" i="1"/>
  <c r="AM292" i="1"/>
  <c r="AN292" i="1"/>
  <c r="AO292" i="1"/>
  <c r="AP292" i="1"/>
  <c r="AM293" i="1"/>
  <c r="AN293" i="1"/>
  <c r="AO293" i="1"/>
  <c r="AP293" i="1"/>
  <c r="AM294" i="1"/>
  <c r="AN294" i="1"/>
  <c r="AO294" i="1"/>
  <c r="AP294" i="1"/>
  <c r="AM295" i="1"/>
  <c r="AN295" i="1"/>
  <c r="AO295" i="1"/>
  <c r="AP295" i="1"/>
  <c r="AM296" i="1"/>
  <c r="AN296" i="1"/>
  <c r="AO296" i="1"/>
  <c r="AP296" i="1"/>
  <c r="AM297" i="1"/>
  <c r="AN297" i="1"/>
  <c r="AO297" i="1"/>
  <c r="AP297" i="1"/>
  <c r="AM298" i="1"/>
  <c r="AN298" i="1"/>
  <c r="AO298" i="1"/>
  <c r="AP298" i="1"/>
  <c r="AM299" i="1"/>
  <c r="AN299" i="1"/>
  <c r="AO299" i="1"/>
  <c r="AP299" i="1"/>
  <c r="AM300" i="1"/>
  <c r="AN300" i="1"/>
  <c r="AO300" i="1"/>
  <c r="AP300" i="1"/>
  <c r="AM301" i="1"/>
  <c r="AN301" i="1"/>
  <c r="AO301" i="1"/>
  <c r="AP301" i="1"/>
  <c r="AM302" i="1"/>
  <c r="AN302" i="1"/>
  <c r="AO302" i="1"/>
  <c r="AP302" i="1"/>
  <c r="AM303" i="1"/>
  <c r="AN303" i="1"/>
  <c r="AO303" i="1"/>
  <c r="AP303" i="1"/>
  <c r="AM304" i="1"/>
  <c r="AN304" i="1"/>
  <c r="AO304" i="1"/>
  <c r="AP304" i="1"/>
  <c r="AM305" i="1"/>
  <c r="AN305" i="1"/>
  <c r="AO305" i="1"/>
  <c r="AP305" i="1"/>
  <c r="AM306" i="1"/>
  <c r="AN306" i="1"/>
  <c r="AO306" i="1"/>
  <c r="AP306" i="1"/>
  <c r="AM307" i="1"/>
  <c r="AN307" i="1"/>
  <c r="AO307" i="1"/>
  <c r="AP307" i="1"/>
  <c r="AM308" i="1"/>
  <c r="AN308" i="1"/>
  <c r="AO308" i="1"/>
  <c r="AP308" i="1"/>
  <c r="AM309" i="1"/>
  <c r="AN309" i="1"/>
  <c r="AO309" i="1"/>
  <c r="AP309" i="1"/>
  <c r="AM310" i="1"/>
  <c r="AN310" i="1"/>
  <c r="AO310" i="1"/>
  <c r="AP310" i="1"/>
  <c r="AM311" i="1"/>
  <c r="AN311" i="1"/>
  <c r="AO311" i="1"/>
  <c r="AP311" i="1"/>
  <c r="AM312" i="1"/>
  <c r="AN312" i="1"/>
  <c r="AO312" i="1"/>
  <c r="AP312" i="1"/>
  <c r="AM313" i="1"/>
  <c r="AN313" i="1"/>
  <c r="AO313" i="1"/>
  <c r="AP313" i="1"/>
  <c r="AM314" i="1"/>
  <c r="AN314" i="1"/>
  <c r="AO314" i="1"/>
  <c r="AP314" i="1"/>
  <c r="AM315" i="1"/>
  <c r="AN315" i="1"/>
  <c r="AO315" i="1"/>
  <c r="AP315" i="1"/>
  <c r="AM316" i="1"/>
  <c r="AN316" i="1"/>
  <c r="AO316" i="1"/>
  <c r="AP316" i="1"/>
  <c r="AM317" i="1"/>
  <c r="AN317" i="1"/>
  <c r="AO317" i="1"/>
  <c r="AP317" i="1"/>
  <c r="AM318" i="1"/>
  <c r="AN318" i="1"/>
  <c r="AO318" i="1"/>
  <c r="AP318" i="1"/>
  <c r="AM319" i="1"/>
  <c r="AN319" i="1"/>
  <c r="AO319" i="1"/>
  <c r="AP319" i="1"/>
  <c r="AM320" i="1"/>
  <c r="AN320" i="1"/>
  <c r="AO320" i="1"/>
  <c r="AP320" i="1"/>
  <c r="AM321" i="1"/>
  <c r="AN321" i="1"/>
  <c r="AO321" i="1"/>
  <c r="AP321" i="1"/>
  <c r="AM322" i="1"/>
  <c r="AN322" i="1"/>
  <c r="AO322" i="1"/>
  <c r="AP322" i="1"/>
  <c r="AM323" i="1"/>
  <c r="AN323" i="1"/>
  <c r="AO323" i="1"/>
  <c r="AP323" i="1"/>
  <c r="AM324" i="1"/>
  <c r="AN324" i="1"/>
  <c r="AO324" i="1"/>
  <c r="AP324" i="1"/>
  <c r="AM325" i="1"/>
  <c r="AN325" i="1"/>
  <c r="AO325" i="1"/>
  <c r="AP325" i="1"/>
  <c r="AM326" i="1"/>
  <c r="AN326" i="1"/>
  <c r="AO326" i="1"/>
  <c r="AP326" i="1"/>
  <c r="AM327" i="1"/>
  <c r="AN327" i="1"/>
  <c r="AO327" i="1"/>
  <c r="AP327" i="1"/>
  <c r="AM328" i="1"/>
  <c r="AN328" i="1"/>
  <c r="AO328" i="1"/>
  <c r="AP328" i="1"/>
  <c r="AM329" i="1"/>
  <c r="AN329" i="1"/>
  <c r="AO329" i="1"/>
  <c r="AP329" i="1"/>
  <c r="AM330" i="1"/>
  <c r="AN330" i="1"/>
  <c r="AO330" i="1"/>
  <c r="AP330" i="1"/>
  <c r="AM331" i="1"/>
  <c r="AN331" i="1"/>
  <c r="AO331" i="1"/>
  <c r="AP331" i="1"/>
  <c r="AM332" i="1"/>
  <c r="AN332" i="1"/>
  <c r="AO332" i="1"/>
  <c r="AP332" i="1"/>
  <c r="AM333" i="1"/>
  <c r="AN333" i="1"/>
  <c r="AO333" i="1"/>
  <c r="AP333" i="1"/>
  <c r="AM334" i="1"/>
  <c r="AN334" i="1"/>
  <c r="AO334" i="1"/>
  <c r="AP334" i="1"/>
  <c r="AM335" i="1"/>
  <c r="AN335" i="1"/>
  <c r="AO335" i="1"/>
  <c r="AP335" i="1"/>
  <c r="AM336" i="1"/>
  <c r="AN336" i="1"/>
  <c r="AO336" i="1"/>
  <c r="AP336" i="1"/>
  <c r="AM337" i="1"/>
  <c r="AN337" i="1"/>
  <c r="AO337" i="1"/>
  <c r="AP337" i="1"/>
  <c r="AM338" i="1"/>
  <c r="AN338" i="1"/>
  <c r="AO338" i="1"/>
  <c r="AP338" i="1"/>
  <c r="AM339" i="1"/>
  <c r="AN339" i="1"/>
  <c r="AO339" i="1"/>
  <c r="AP339" i="1"/>
  <c r="AM340" i="1"/>
  <c r="AN340" i="1"/>
  <c r="AO340" i="1"/>
  <c r="AP340" i="1"/>
  <c r="AM341" i="1"/>
  <c r="AN341" i="1"/>
  <c r="AO341" i="1"/>
  <c r="AP341" i="1"/>
  <c r="AM342" i="1"/>
  <c r="AN342" i="1"/>
  <c r="AO342" i="1"/>
  <c r="AP342" i="1"/>
  <c r="AM343" i="1"/>
  <c r="AN343" i="1"/>
  <c r="AO343" i="1"/>
  <c r="AP343" i="1"/>
  <c r="AM344" i="1"/>
  <c r="AN344" i="1"/>
  <c r="AO344" i="1"/>
  <c r="AP344" i="1"/>
  <c r="AM345" i="1"/>
  <c r="AN345" i="1"/>
  <c r="AO345" i="1"/>
  <c r="AP345" i="1"/>
  <c r="AM346" i="1"/>
  <c r="AN346" i="1"/>
  <c r="AO346" i="1"/>
  <c r="AP346" i="1"/>
  <c r="AM347" i="1"/>
  <c r="AN347" i="1"/>
  <c r="AO347" i="1"/>
  <c r="AP347" i="1"/>
  <c r="AM348" i="1"/>
  <c r="AN348" i="1"/>
  <c r="AO348" i="1"/>
  <c r="AP348" i="1"/>
  <c r="AM349" i="1"/>
  <c r="AN349" i="1"/>
  <c r="AO349" i="1"/>
  <c r="AP349" i="1"/>
  <c r="AM350" i="1"/>
  <c r="AN350" i="1"/>
  <c r="AO350" i="1"/>
  <c r="AP350" i="1"/>
  <c r="AM351" i="1"/>
  <c r="AN351" i="1"/>
  <c r="AO351" i="1"/>
  <c r="AP351" i="1"/>
  <c r="AM352" i="1"/>
  <c r="AN352" i="1"/>
  <c r="AO352" i="1"/>
  <c r="AP352" i="1"/>
  <c r="AM353" i="1"/>
  <c r="AN353" i="1"/>
  <c r="AO353" i="1"/>
  <c r="AP353" i="1"/>
  <c r="AM354" i="1"/>
  <c r="AN354" i="1"/>
  <c r="AO354" i="1"/>
  <c r="AP354" i="1"/>
  <c r="AM355" i="1"/>
  <c r="AN355" i="1"/>
  <c r="AO355" i="1"/>
  <c r="AP355" i="1"/>
  <c r="AM356" i="1"/>
  <c r="AN356" i="1"/>
  <c r="AO356" i="1"/>
  <c r="AP356" i="1"/>
  <c r="AM357" i="1"/>
  <c r="AN357" i="1"/>
  <c r="AO357" i="1"/>
  <c r="AP357" i="1"/>
  <c r="AM358" i="1"/>
  <c r="AN358" i="1"/>
  <c r="AO358" i="1"/>
  <c r="AP358" i="1"/>
  <c r="AM359" i="1"/>
  <c r="AN359" i="1"/>
  <c r="AO359" i="1"/>
  <c r="AP359" i="1"/>
  <c r="AM360" i="1"/>
  <c r="AN360" i="1"/>
  <c r="AO360" i="1"/>
  <c r="AP360" i="1"/>
  <c r="AM361" i="1"/>
  <c r="AN361" i="1"/>
  <c r="AO361" i="1"/>
  <c r="AP361" i="1"/>
  <c r="AM362" i="1"/>
  <c r="AN362" i="1"/>
  <c r="AO362" i="1"/>
  <c r="AP362" i="1"/>
  <c r="AM363" i="1"/>
  <c r="AN363" i="1"/>
  <c r="AO363" i="1"/>
  <c r="AP363" i="1"/>
  <c r="AM364" i="1"/>
  <c r="AN364" i="1"/>
  <c r="AO364" i="1"/>
  <c r="AP364" i="1"/>
  <c r="AM365" i="1"/>
  <c r="AN365" i="1"/>
  <c r="AO365" i="1"/>
  <c r="AP365" i="1"/>
  <c r="AM366" i="1"/>
  <c r="AN366" i="1"/>
  <c r="AO366" i="1"/>
  <c r="AP366" i="1"/>
  <c r="AM367" i="1"/>
  <c r="AN367" i="1"/>
  <c r="AO367" i="1"/>
  <c r="AP367" i="1"/>
  <c r="AM368" i="1"/>
  <c r="AN368" i="1"/>
  <c r="AO368" i="1"/>
  <c r="AP368" i="1"/>
  <c r="AM369" i="1"/>
  <c r="AN369" i="1"/>
  <c r="AO369" i="1"/>
  <c r="AP369" i="1"/>
  <c r="AM370" i="1"/>
  <c r="AN370" i="1"/>
  <c r="AO370" i="1"/>
  <c r="AP370" i="1"/>
  <c r="AM371" i="1"/>
  <c r="AN371" i="1"/>
  <c r="AO371" i="1"/>
  <c r="AP371" i="1"/>
  <c r="AM372" i="1"/>
  <c r="AN372" i="1"/>
  <c r="AO372" i="1"/>
  <c r="AP372" i="1"/>
  <c r="AM373" i="1"/>
  <c r="AN373" i="1"/>
  <c r="AO373" i="1"/>
  <c r="AP373" i="1"/>
  <c r="AM374" i="1"/>
  <c r="AN374" i="1"/>
  <c r="AO374" i="1"/>
  <c r="AP374" i="1"/>
  <c r="AM375" i="1"/>
  <c r="AN375" i="1"/>
  <c r="AO375" i="1"/>
  <c r="AP375" i="1"/>
  <c r="AM376" i="1"/>
  <c r="AN376" i="1"/>
  <c r="AO376" i="1"/>
  <c r="AP376" i="1"/>
  <c r="AM377" i="1"/>
  <c r="AN377" i="1"/>
  <c r="AO377" i="1"/>
  <c r="AP377" i="1"/>
  <c r="AM378" i="1"/>
  <c r="AN378" i="1"/>
  <c r="AO378" i="1"/>
  <c r="AP378" i="1"/>
  <c r="AM379" i="1"/>
  <c r="AN379" i="1"/>
  <c r="AO379" i="1"/>
  <c r="AP379" i="1"/>
  <c r="AM380" i="1"/>
  <c r="AN380" i="1"/>
  <c r="AO380" i="1"/>
  <c r="AP380" i="1"/>
  <c r="AM381" i="1"/>
  <c r="AN381" i="1"/>
  <c r="AO381" i="1"/>
  <c r="AP381" i="1"/>
  <c r="AM382" i="1"/>
  <c r="AN382" i="1"/>
  <c r="AO382" i="1"/>
  <c r="AP382" i="1"/>
  <c r="AM383" i="1"/>
  <c r="AN383" i="1"/>
  <c r="AO383" i="1"/>
  <c r="AP383" i="1"/>
  <c r="AM384" i="1"/>
  <c r="AN384" i="1"/>
  <c r="AO384" i="1"/>
  <c r="AP384" i="1"/>
  <c r="AM385" i="1"/>
  <c r="AN385" i="1"/>
  <c r="AO385" i="1"/>
  <c r="AP385" i="1"/>
  <c r="AM386" i="1"/>
  <c r="AN386" i="1"/>
  <c r="AO386" i="1"/>
  <c r="AP386" i="1"/>
  <c r="AM387" i="1"/>
  <c r="AN387" i="1"/>
  <c r="AO387" i="1"/>
  <c r="AP387" i="1"/>
  <c r="AM388" i="1"/>
  <c r="AN388" i="1"/>
  <c r="AO388" i="1"/>
  <c r="AP388" i="1"/>
  <c r="AM389" i="1"/>
  <c r="AN389" i="1"/>
  <c r="AO389" i="1"/>
  <c r="AP389" i="1"/>
  <c r="AM390" i="1"/>
  <c r="AN390" i="1"/>
  <c r="AO390" i="1"/>
  <c r="AP390" i="1"/>
  <c r="AM391" i="1"/>
  <c r="AN391" i="1"/>
  <c r="AO391" i="1"/>
  <c r="AP391" i="1"/>
  <c r="AM392" i="1"/>
  <c r="AN392" i="1"/>
  <c r="AO392" i="1"/>
  <c r="AP392" i="1"/>
  <c r="AM393" i="1"/>
  <c r="AN393" i="1"/>
  <c r="AO393" i="1"/>
  <c r="AP393" i="1"/>
  <c r="AM394" i="1"/>
  <c r="AN394" i="1"/>
  <c r="AO394" i="1"/>
  <c r="AP394" i="1"/>
  <c r="AM395" i="1"/>
  <c r="AN395" i="1"/>
  <c r="AO395" i="1"/>
  <c r="AP395" i="1"/>
  <c r="AM396" i="1"/>
  <c r="AN396" i="1"/>
  <c r="AO396" i="1"/>
  <c r="AP396" i="1"/>
  <c r="AM397" i="1"/>
  <c r="AN397" i="1"/>
  <c r="AO397" i="1"/>
  <c r="AP397" i="1"/>
  <c r="AM398" i="1"/>
  <c r="AN398" i="1"/>
  <c r="AO398" i="1"/>
  <c r="AP398" i="1"/>
  <c r="AM399" i="1"/>
  <c r="AN399" i="1"/>
  <c r="AO399" i="1"/>
  <c r="AP399" i="1"/>
  <c r="AM400" i="1"/>
  <c r="AN400" i="1"/>
  <c r="AO400" i="1"/>
  <c r="AP400" i="1"/>
  <c r="AM401" i="1"/>
  <c r="AN401" i="1"/>
  <c r="AO401" i="1"/>
  <c r="AP401" i="1"/>
  <c r="AM402" i="1"/>
  <c r="AN402" i="1"/>
  <c r="AO402" i="1"/>
  <c r="AP402" i="1"/>
  <c r="AM403" i="1"/>
  <c r="AN403" i="1"/>
  <c r="AO403" i="1"/>
  <c r="AP403" i="1"/>
  <c r="AM404" i="1"/>
  <c r="AN404" i="1"/>
  <c r="AO404" i="1"/>
  <c r="AP404" i="1"/>
  <c r="AM405" i="1"/>
  <c r="AN405" i="1"/>
  <c r="AO405" i="1"/>
  <c r="AP405" i="1"/>
  <c r="AM406" i="1"/>
  <c r="AN406" i="1"/>
  <c r="AO406" i="1"/>
  <c r="AP406" i="1"/>
  <c r="AM407" i="1"/>
  <c r="AN407" i="1"/>
  <c r="AO407" i="1"/>
  <c r="AP407" i="1"/>
  <c r="AM408" i="1"/>
  <c r="AN408" i="1"/>
  <c r="AO408" i="1"/>
  <c r="AP408" i="1"/>
  <c r="AM409" i="1"/>
  <c r="AN409" i="1"/>
  <c r="AO409" i="1"/>
  <c r="AP409" i="1"/>
  <c r="AM410" i="1"/>
  <c r="AN410" i="1"/>
  <c r="AO410" i="1"/>
  <c r="AP410" i="1"/>
  <c r="AM411" i="1"/>
  <c r="AN411" i="1"/>
  <c r="AO411" i="1"/>
  <c r="AP411" i="1"/>
  <c r="AM412" i="1"/>
  <c r="AN412" i="1"/>
  <c r="AO412" i="1"/>
  <c r="AP412" i="1"/>
  <c r="AM413" i="1"/>
  <c r="AN413" i="1"/>
  <c r="AO413" i="1"/>
  <c r="AP413" i="1"/>
  <c r="AM414" i="1"/>
  <c r="AN414" i="1"/>
  <c r="AO414" i="1"/>
  <c r="AP414" i="1"/>
  <c r="AM415" i="1"/>
  <c r="AN415" i="1"/>
  <c r="AO415" i="1"/>
  <c r="AP415" i="1"/>
  <c r="AM416" i="1"/>
  <c r="AN416" i="1"/>
  <c r="AO416" i="1"/>
  <c r="AP416" i="1"/>
  <c r="AM417" i="1"/>
  <c r="AN417" i="1"/>
  <c r="AO417" i="1"/>
  <c r="AP417" i="1"/>
  <c r="AM418" i="1"/>
  <c r="AN418" i="1"/>
  <c r="AO418" i="1"/>
  <c r="AP418" i="1"/>
  <c r="AM419" i="1"/>
  <c r="AN419" i="1"/>
  <c r="AO419" i="1"/>
  <c r="AP419" i="1"/>
  <c r="AM420" i="1"/>
  <c r="AN420" i="1"/>
  <c r="AO420" i="1"/>
  <c r="AP420" i="1"/>
  <c r="AM421" i="1"/>
  <c r="AN421" i="1"/>
  <c r="AO421" i="1"/>
  <c r="AP421" i="1"/>
  <c r="AM422" i="1"/>
  <c r="AN422" i="1"/>
  <c r="AO422" i="1"/>
  <c r="AP422" i="1"/>
  <c r="AM423" i="1"/>
  <c r="AN423" i="1"/>
  <c r="AO423" i="1"/>
  <c r="AP423" i="1"/>
  <c r="AM424" i="1"/>
  <c r="AN424" i="1"/>
  <c r="AO424" i="1"/>
  <c r="AP424" i="1"/>
  <c r="AM425" i="1"/>
  <c r="AN425" i="1"/>
  <c r="AO425" i="1"/>
  <c r="AP425" i="1"/>
  <c r="AM426" i="1"/>
  <c r="AN426" i="1"/>
  <c r="AO426" i="1"/>
  <c r="AP426" i="1"/>
  <c r="AM427" i="1"/>
  <c r="AN427" i="1"/>
  <c r="AO427" i="1"/>
  <c r="AP427" i="1"/>
  <c r="AM428" i="1"/>
  <c r="AN428" i="1"/>
  <c r="AO428" i="1"/>
  <c r="AP428" i="1"/>
  <c r="AM429" i="1"/>
  <c r="AN429" i="1"/>
  <c r="AO429" i="1"/>
  <c r="AP429" i="1"/>
  <c r="AM430" i="1"/>
  <c r="AN430" i="1"/>
  <c r="AO430" i="1"/>
  <c r="AP430" i="1"/>
  <c r="AM431" i="1"/>
  <c r="AN431" i="1"/>
  <c r="AO431" i="1"/>
  <c r="AP431" i="1"/>
  <c r="AM432" i="1"/>
  <c r="AN432" i="1"/>
  <c r="AO432" i="1"/>
  <c r="AP432" i="1"/>
  <c r="AM433" i="1"/>
  <c r="AN433" i="1"/>
  <c r="AO433" i="1"/>
  <c r="AP433" i="1"/>
  <c r="AM434" i="1"/>
  <c r="AN434" i="1"/>
  <c r="AO434" i="1"/>
  <c r="AP434" i="1"/>
  <c r="AM435" i="1"/>
  <c r="AN435" i="1"/>
  <c r="AO435" i="1"/>
  <c r="AP435" i="1"/>
  <c r="AM436" i="1"/>
  <c r="AN436" i="1"/>
  <c r="AO436" i="1"/>
  <c r="AP436" i="1"/>
  <c r="AM437" i="1"/>
  <c r="AN437" i="1"/>
  <c r="AO437" i="1"/>
  <c r="AP437" i="1"/>
  <c r="AM438" i="1"/>
  <c r="AN438" i="1"/>
  <c r="AO438" i="1"/>
  <c r="AP438" i="1"/>
  <c r="AM439" i="1"/>
  <c r="AN439" i="1"/>
  <c r="AO439" i="1"/>
  <c r="AP439" i="1"/>
  <c r="AM440" i="1"/>
  <c r="AN440" i="1"/>
  <c r="AO440" i="1"/>
  <c r="AP440" i="1"/>
  <c r="AM441" i="1"/>
  <c r="AN441" i="1"/>
  <c r="AO441" i="1"/>
  <c r="AP441" i="1"/>
  <c r="AM442" i="1"/>
  <c r="AN442" i="1"/>
  <c r="AO442" i="1"/>
  <c r="AP442" i="1"/>
  <c r="AM443" i="1"/>
  <c r="AN443" i="1"/>
  <c r="AO443" i="1"/>
  <c r="AP443" i="1"/>
  <c r="AM444" i="1"/>
  <c r="AN444" i="1"/>
  <c r="AO444" i="1"/>
  <c r="AP444" i="1"/>
  <c r="AM445" i="1"/>
  <c r="AN445" i="1"/>
  <c r="AO445" i="1"/>
  <c r="AP445" i="1"/>
  <c r="AM446" i="1"/>
  <c r="AN446" i="1"/>
  <c r="AO446" i="1"/>
  <c r="AP446" i="1"/>
  <c r="AM447" i="1"/>
  <c r="AN447" i="1"/>
  <c r="AO447" i="1"/>
  <c r="AP447" i="1"/>
  <c r="AM448" i="1"/>
  <c r="AN448" i="1"/>
  <c r="AO448" i="1"/>
  <c r="AP448" i="1"/>
  <c r="AM449" i="1"/>
  <c r="AN449" i="1"/>
  <c r="AO449" i="1"/>
  <c r="AP449" i="1"/>
  <c r="AM450" i="1"/>
  <c r="AN450" i="1"/>
  <c r="AO450" i="1"/>
  <c r="AP450" i="1"/>
  <c r="AM451" i="1"/>
  <c r="AN451" i="1"/>
  <c r="AO451" i="1"/>
  <c r="AP451" i="1"/>
  <c r="AM452" i="1"/>
  <c r="AN452" i="1"/>
  <c r="AO452" i="1"/>
  <c r="AP452" i="1"/>
  <c r="AM453" i="1"/>
  <c r="AN453" i="1"/>
  <c r="AO453" i="1"/>
  <c r="AP453" i="1"/>
  <c r="AM454" i="1"/>
  <c r="AN454" i="1"/>
  <c r="AO454" i="1"/>
  <c r="AP454" i="1"/>
  <c r="AM455" i="1"/>
  <c r="AN455" i="1"/>
  <c r="AO455" i="1"/>
  <c r="AP455" i="1"/>
  <c r="AM456" i="1"/>
  <c r="AN456" i="1"/>
  <c r="AO456" i="1"/>
  <c r="AP456" i="1"/>
  <c r="AM457" i="1"/>
  <c r="AN457" i="1"/>
  <c r="AO457" i="1"/>
  <c r="AP457" i="1"/>
  <c r="AM458" i="1"/>
  <c r="AN458" i="1"/>
  <c r="AO458" i="1"/>
  <c r="AP458" i="1"/>
  <c r="AM459" i="1"/>
  <c r="AN459" i="1"/>
  <c r="AO459" i="1"/>
  <c r="AP459" i="1"/>
  <c r="AM460" i="1"/>
  <c r="AN460" i="1"/>
  <c r="AO460" i="1"/>
  <c r="AP460" i="1"/>
  <c r="AM461" i="1"/>
  <c r="AN461" i="1"/>
  <c r="AO461" i="1"/>
  <c r="AP461" i="1"/>
  <c r="AM462" i="1"/>
  <c r="AN462" i="1"/>
  <c r="AO462" i="1"/>
  <c r="AP462" i="1"/>
  <c r="AM463" i="1"/>
  <c r="AN463" i="1"/>
  <c r="AO463" i="1"/>
  <c r="AP463" i="1"/>
  <c r="AM464" i="1"/>
  <c r="AN464" i="1"/>
  <c r="AO464" i="1"/>
  <c r="AP464" i="1"/>
  <c r="AM465" i="1"/>
  <c r="AN465" i="1"/>
  <c r="AO465" i="1"/>
  <c r="AP465" i="1"/>
  <c r="AM466" i="1"/>
  <c r="AN466" i="1"/>
  <c r="AO466" i="1"/>
  <c r="AP466" i="1"/>
  <c r="AM467" i="1"/>
  <c r="AN467" i="1"/>
  <c r="AO467" i="1"/>
  <c r="AP467" i="1"/>
  <c r="AM468" i="1"/>
  <c r="AN468" i="1"/>
  <c r="AO468" i="1"/>
  <c r="AP468" i="1"/>
  <c r="AM469" i="1"/>
  <c r="AN469" i="1"/>
  <c r="AO469" i="1"/>
  <c r="AP469" i="1"/>
  <c r="AM470" i="1"/>
  <c r="AN470" i="1"/>
  <c r="AO470" i="1"/>
  <c r="AP470" i="1"/>
  <c r="AM471" i="1"/>
  <c r="AN471" i="1"/>
  <c r="AO471" i="1"/>
  <c r="AP471" i="1"/>
  <c r="AM472" i="1"/>
  <c r="AN472" i="1"/>
  <c r="AO472" i="1"/>
  <c r="AP472" i="1"/>
  <c r="AM473" i="1"/>
  <c r="AN473" i="1"/>
  <c r="AO473" i="1"/>
  <c r="AP473" i="1"/>
  <c r="AM474" i="1"/>
  <c r="AN474" i="1"/>
  <c r="AO474" i="1"/>
  <c r="AP474" i="1"/>
  <c r="AM475" i="1"/>
  <c r="AN475" i="1"/>
  <c r="AO475" i="1"/>
  <c r="AP475" i="1"/>
  <c r="AM476" i="1"/>
  <c r="AN476" i="1"/>
  <c r="AO476" i="1"/>
  <c r="AP476" i="1"/>
  <c r="AM477" i="1"/>
  <c r="AN477" i="1"/>
  <c r="AO477" i="1"/>
  <c r="AP477" i="1"/>
  <c r="AM478" i="1"/>
  <c r="AN478" i="1"/>
  <c r="AO478" i="1"/>
  <c r="AP478" i="1"/>
  <c r="AM479" i="1"/>
  <c r="AN479" i="1"/>
  <c r="AO479" i="1"/>
  <c r="AP479" i="1"/>
  <c r="AM480" i="1"/>
  <c r="AN480" i="1"/>
  <c r="AO480" i="1"/>
  <c r="AP480" i="1"/>
  <c r="AM481" i="1"/>
  <c r="AN481" i="1"/>
  <c r="AO481" i="1"/>
  <c r="AP481" i="1"/>
  <c r="AM482" i="1"/>
  <c r="AN482" i="1"/>
  <c r="AO482" i="1"/>
  <c r="AP482" i="1"/>
  <c r="AM483" i="1"/>
  <c r="AN483" i="1"/>
  <c r="AO483" i="1"/>
  <c r="AP483" i="1"/>
  <c r="AM484" i="1"/>
  <c r="AN484" i="1"/>
  <c r="AO484" i="1"/>
  <c r="AP484" i="1"/>
  <c r="AM485" i="1"/>
  <c r="AN485" i="1"/>
  <c r="AO485" i="1"/>
  <c r="AP485" i="1"/>
  <c r="AM486" i="1"/>
  <c r="AN486" i="1"/>
  <c r="AO486" i="1"/>
  <c r="AP486" i="1"/>
  <c r="AM487" i="1"/>
  <c r="AN487" i="1"/>
  <c r="AO487" i="1"/>
  <c r="AP487" i="1"/>
  <c r="AM488" i="1"/>
  <c r="AN488" i="1"/>
  <c r="AO488" i="1"/>
  <c r="AP488" i="1"/>
  <c r="AM489" i="1"/>
  <c r="AN489" i="1"/>
  <c r="AO489" i="1"/>
  <c r="AP489" i="1"/>
  <c r="AM490" i="1"/>
  <c r="AN490" i="1"/>
  <c r="AO490" i="1"/>
  <c r="AP490" i="1"/>
  <c r="AM491" i="1"/>
  <c r="AN491" i="1"/>
  <c r="AO491" i="1"/>
  <c r="AP491" i="1"/>
  <c r="AM492" i="1"/>
  <c r="AN492" i="1"/>
  <c r="AO492" i="1"/>
  <c r="AP492" i="1"/>
  <c r="AM493" i="1"/>
  <c r="AN493" i="1"/>
  <c r="AO493" i="1"/>
  <c r="AP493" i="1"/>
  <c r="AM494" i="1"/>
  <c r="AN494" i="1"/>
  <c r="AO494" i="1"/>
  <c r="AP494" i="1"/>
  <c r="AM495" i="1"/>
  <c r="AN495" i="1"/>
  <c r="AO495" i="1"/>
  <c r="AP495" i="1"/>
  <c r="AM496" i="1"/>
  <c r="AN496" i="1"/>
  <c r="AO496" i="1"/>
  <c r="AP496" i="1"/>
  <c r="AM497" i="1"/>
  <c r="AN497" i="1"/>
  <c r="AO497" i="1"/>
  <c r="AP497" i="1"/>
  <c r="AM498" i="1"/>
  <c r="AN498" i="1"/>
  <c r="AO498" i="1"/>
  <c r="AP498" i="1"/>
  <c r="AM499" i="1"/>
  <c r="AN499" i="1"/>
  <c r="AO499" i="1"/>
  <c r="AP499" i="1"/>
  <c r="AM500" i="1"/>
  <c r="AN500" i="1"/>
  <c r="AO500" i="1"/>
  <c r="AP500" i="1"/>
  <c r="AM501" i="1"/>
  <c r="AN501" i="1"/>
  <c r="AO501" i="1"/>
  <c r="AP501" i="1"/>
  <c r="AM502" i="1"/>
  <c r="AN502" i="1"/>
  <c r="AO502" i="1"/>
  <c r="AP502" i="1"/>
  <c r="AM503" i="1"/>
  <c r="AN503" i="1"/>
  <c r="AO503" i="1"/>
  <c r="AP503" i="1"/>
  <c r="AM504" i="1"/>
  <c r="AN504" i="1"/>
  <c r="AO504" i="1"/>
  <c r="AP504" i="1"/>
  <c r="AM505" i="1"/>
  <c r="AN505" i="1"/>
  <c r="AO505" i="1"/>
  <c r="AP505" i="1"/>
  <c r="AM506" i="1"/>
  <c r="AN506" i="1"/>
  <c r="AO506" i="1"/>
  <c r="AP506" i="1"/>
  <c r="AM507" i="1"/>
  <c r="AN507" i="1"/>
  <c r="AO507" i="1"/>
  <c r="AP507" i="1"/>
  <c r="AM508" i="1"/>
  <c r="AN508" i="1"/>
  <c r="AO508" i="1"/>
  <c r="AP508" i="1"/>
  <c r="AM509" i="1"/>
  <c r="AN509" i="1"/>
  <c r="AO509" i="1"/>
  <c r="AP509" i="1"/>
  <c r="AM510" i="1"/>
  <c r="AN510" i="1"/>
  <c r="AO510" i="1"/>
  <c r="AP510" i="1"/>
  <c r="AM511" i="1"/>
  <c r="AN511" i="1"/>
  <c r="AO511" i="1"/>
  <c r="AP511" i="1"/>
  <c r="AM512" i="1"/>
  <c r="AN512" i="1"/>
  <c r="AO512" i="1"/>
  <c r="AP512" i="1"/>
  <c r="AM513" i="1"/>
  <c r="AN513" i="1"/>
  <c r="AO513" i="1"/>
  <c r="AP513" i="1"/>
  <c r="AM514" i="1"/>
  <c r="AN514" i="1"/>
  <c r="AO514" i="1"/>
  <c r="AP514" i="1"/>
  <c r="AM515" i="1"/>
  <c r="AN515" i="1"/>
  <c r="AO515" i="1"/>
  <c r="AP515" i="1"/>
  <c r="AM516" i="1"/>
  <c r="AN516" i="1"/>
  <c r="AO516" i="1"/>
  <c r="AP516" i="1"/>
  <c r="AM517" i="1"/>
  <c r="AN517" i="1"/>
  <c r="AO517" i="1"/>
  <c r="AP517" i="1"/>
  <c r="AM518" i="1"/>
  <c r="AN518" i="1"/>
  <c r="AO518" i="1"/>
  <c r="AP518" i="1"/>
  <c r="AM519" i="1"/>
  <c r="AN519" i="1"/>
  <c r="AO519" i="1"/>
  <c r="AP519" i="1"/>
  <c r="AM520" i="1"/>
  <c r="AN520" i="1"/>
  <c r="AO520" i="1"/>
  <c r="AP520" i="1"/>
  <c r="AM521" i="1"/>
  <c r="AN521" i="1"/>
  <c r="AO521" i="1"/>
  <c r="AP521" i="1"/>
  <c r="AM522" i="1"/>
  <c r="AN522" i="1"/>
  <c r="AO522" i="1"/>
  <c r="AP522" i="1"/>
  <c r="AM523" i="1"/>
  <c r="AN523" i="1"/>
  <c r="AO523" i="1"/>
  <c r="AP523" i="1"/>
  <c r="AM524" i="1"/>
  <c r="AN524" i="1"/>
  <c r="AO524" i="1"/>
  <c r="AP524" i="1"/>
  <c r="AM525" i="1"/>
  <c r="AN525" i="1"/>
  <c r="AO525" i="1"/>
  <c r="AP525" i="1"/>
  <c r="AM526" i="1"/>
  <c r="AN526" i="1"/>
  <c r="AO526" i="1"/>
  <c r="AP526" i="1"/>
  <c r="AM527" i="1"/>
  <c r="AN527" i="1"/>
  <c r="AO527" i="1"/>
  <c r="AP527" i="1"/>
  <c r="AM528" i="1"/>
  <c r="AN528" i="1"/>
  <c r="AO528" i="1"/>
  <c r="AP528" i="1"/>
  <c r="AM529" i="1"/>
  <c r="AN529" i="1"/>
  <c r="AO529" i="1"/>
  <c r="AP529" i="1"/>
  <c r="AM530" i="1"/>
  <c r="AN530" i="1"/>
  <c r="AO530" i="1"/>
  <c r="AP530" i="1"/>
  <c r="AM531" i="1"/>
  <c r="AN531" i="1"/>
  <c r="AO531" i="1"/>
  <c r="AP531" i="1"/>
  <c r="AM532" i="1"/>
  <c r="AN532" i="1"/>
  <c r="AO532" i="1"/>
  <c r="AP532" i="1"/>
  <c r="AM533" i="1"/>
  <c r="AN533" i="1"/>
  <c r="AO533" i="1"/>
  <c r="AP533" i="1"/>
  <c r="AM534" i="1"/>
  <c r="AN534" i="1"/>
  <c r="AO534" i="1"/>
  <c r="AP534" i="1"/>
  <c r="AM535" i="1"/>
  <c r="AN535" i="1"/>
  <c r="AO535" i="1"/>
  <c r="AP535" i="1"/>
  <c r="AM536" i="1"/>
  <c r="AN536" i="1"/>
  <c r="AO536" i="1"/>
  <c r="AP536" i="1"/>
  <c r="AM537" i="1"/>
  <c r="AN537" i="1"/>
  <c r="AO537" i="1"/>
  <c r="AP537" i="1"/>
  <c r="AM538" i="1"/>
  <c r="AN538" i="1"/>
  <c r="AO538" i="1"/>
  <c r="AP538" i="1"/>
  <c r="AM539" i="1"/>
  <c r="AN539" i="1"/>
  <c r="AO539" i="1"/>
  <c r="AP539" i="1"/>
  <c r="AM540" i="1"/>
  <c r="AN540" i="1"/>
  <c r="AO540" i="1"/>
  <c r="AP540" i="1"/>
  <c r="AM541" i="1"/>
  <c r="AN541" i="1"/>
  <c r="AO541" i="1"/>
  <c r="AP541" i="1"/>
  <c r="AM542" i="1"/>
  <c r="AN542" i="1"/>
  <c r="AO542" i="1"/>
  <c r="AP542" i="1"/>
  <c r="AM543" i="1"/>
  <c r="AN543" i="1"/>
  <c r="AO543" i="1"/>
  <c r="AP543" i="1"/>
  <c r="AM544" i="1"/>
  <c r="AN544" i="1"/>
  <c r="AO544" i="1"/>
  <c r="AP544" i="1"/>
  <c r="AM545" i="1"/>
  <c r="AN545" i="1"/>
  <c r="AO545" i="1"/>
  <c r="AP545" i="1"/>
  <c r="AM546" i="1"/>
  <c r="AN546" i="1"/>
  <c r="AO546" i="1"/>
  <c r="AP546" i="1"/>
  <c r="AM547" i="1"/>
  <c r="AN547" i="1"/>
  <c r="AO547" i="1"/>
  <c r="AP547" i="1"/>
  <c r="AM548" i="1"/>
  <c r="AN548" i="1"/>
  <c r="AO548" i="1"/>
  <c r="AP548" i="1"/>
  <c r="AM549" i="1"/>
  <c r="AN549" i="1"/>
  <c r="AO549" i="1"/>
  <c r="AP549" i="1"/>
  <c r="AM550" i="1"/>
  <c r="AN550" i="1"/>
  <c r="AO550" i="1"/>
  <c r="AP550" i="1"/>
  <c r="AM551" i="1"/>
  <c r="AN551" i="1"/>
  <c r="AO551" i="1"/>
  <c r="AP551" i="1"/>
  <c r="AM552" i="1"/>
  <c r="AN552" i="1"/>
  <c r="AO552" i="1"/>
  <c r="AP552" i="1"/>
  <c r="AM553" i="1"/>
  <c r="AN553" i="1"/>
  <c r="AO553" i="1"/>
  <c r="AP553" i="1"/>
  <c r="AM554" i="1"/>
  <c r="AN554" i="1"/>
  <c r="AO554" i="1"/>
  <c r="AP554" i="1"/>
  <c r="AM555" i="1"/>
  <c r="AN555" i="1"/>
  <c r="AO555" i="1"/>
  <c r="AP555" i="1"/>
  <c r="AM556" i="1"/>
  <c r="AN556" i="1"/>
  <c r="AO556" i="1"/>
  <c r="AP556" i="1"/>
  <c r="AM557" i="1"/>
  <c r="AN557" i="1"/>
  <c r="AO557" i="1"/>
  <c r="AP557" i="1"/>
  <c r="AM558" i="1"/>
  <c r="AN558" i="1"/>
  <c r="AO558" i="1"/>
  <c r="AP558" i="1"/>
  <c r="AM559" i="1"/>
  <c r="AN559" i="1"/>
  <c r="AO559" i="1"/>
  <c r="AP559" i="1"/>
  <c r="AM560" i="1"/>
  <c r="AN560" i="1"/>
  <c r="AO560" i="1"/>
  <c r="AP560" i="1"/>
  <c r="AM561" i="1"/>
  <c r="AN561" i="1"/>
  <c r="AO561" i="1"/>
  <c r="AP561" i="1"/>
  <c r="AM562" i="1"/>
  <c r="AN562" i="1"/>
  <c r="AO562" i="1"/>
  <c r="AP562" i="1"/>
  <c r="AM563" i="1"/>
  <c r="AN563" i="1"/>
  <c r="AO563" i="1"/>
  <c r="AP563" i="1"/>
  <c r="AM564" i="1"/>
  <c r="AN564" i="1"/>
  <c r="AO564" i="1"/>
  <c r="AP564" i="1"/>
  <c r="AM565" i="1"/>
  <c r="AN565" i="1"/>
  <c r="AO565" i="1"/>
  <c r="AP565" i="1"/>
  <c r="AM566" i="1"/>
  <c r="AN566" i="1"/>
  <c r="AO566" i="1"/>
  <c r="AP566" i="1"/>
  <c r="AM567" i="1"/>
  <c r="AN567" i="1"/>
  <c r="AO567" i="1"/>
  <c r="AP567" i="1"/>
  <c r="AM568" i="1"/>
  <c r="AN568" i="1"/>
  <c r="AO568" i="1"/>
  <c r="AP568" i="1"/>
  <c r="AM569" i="1"/>
  <c r="AN569" i="1"/>
  <c r="AO569" i="1"/>
  <c r="AP569" i="1"/>
  <c r="AM570" i="1"/>
  <c r="AN570" i="1"/>
  <c r="AO570" i="1"/>
  <c r="AP570" i="1"/>
  <c r="AM571" i="1"/>
  <c r="AN571" i="1"/>
  <c r="AO571" i="1"/>
  <c r="AP571" i="1"/>
  <c r="AM572" i="1"/>
  <c r="AN572" i="1"/>
  <c r="AO572" i="1"/>
  <c r="AP572" i="1"/>
  <c r="AM573" i="1"/>
  <c r="AN573" i="1"/>
  <c r="AO573" i="1"/>
  <c r="AP573" i="1"/>
  <c r="AM574" i="1"/>
  <c r="AN574" i="1"/>
  <c r="AO574" i="1"/>
  <c r="AP574" i="1"/>
  <c r="AM575" i="1"/>
  <c r="AN575" i="1"/>
  <c r="AO575" i="1"/>
  <c r="AP575" i="1"/>
  <c r="AM576" i="1"/>
  <c r="AN576" i="1"/>
  <c r="AO576" i="1"/>
  <c r="AP576" i="1"/>
  <c r="AM577" i="1"/>
  <c r="AN577" i="1"/>
  <c r="AO577" i="1"/>
  <c r="AP577" i="1"/>
  <c r="AM578" i="1"/>
  <c r="AN578" i="1"/>
  <c r="AO578" i="1"/>
  <c r="AP578" i="1"/>
  <c r="AM579" i="1"/>
  <c r="AN579" i="1"/>
  <c r="AO579" i="1"/>
  <c r="AP579" i="1"/>
  <c r="AM580" i="1"/>
  <c r="AN580" i="1"/>
  <c r="AO580" i="1"/>
  <c r="AP580" i="1"/>
  <c r="AM581" i="1"/>
  <c r="AN581" i="1"/>
  <c r="AO581" i="1"/>
  <c r="AP581" i="1"/>
  <c r="AM582" i="1"/>
  <c r="AN582" i="1"/>
  <c r="AO582" i="1"/>
  <c r="AP582" i="1"/>
  <c r="AM583" i="1"/>
  <c r="AN583" i="1"/>
  <c r="AO583" i="1"/>
  <c r="AP583" i="1"/>
  <c r="AM584" i="1"/>
  <c r="AN584" i="1"/>
  <c r="AO584" i="1"/>
  <c r="AP584" i="1"/>
  <c r="AM585" i="1"/>
  <c r="AN585" i="1"/>
  <c r="AO585" i="1"/>
  <c r="AP585" i="1"/>
  <c r="AM586" i="1"/>
  <c r="AN586" i="1"/>
  <c r="AO586" i="1"/>
  <c r="AP586" i="1"/>
  <c r="AM587" i="1"/>
  <c r="AN587" i="1"/>
  <c r="AO587" i="1"/>
  <c r="AP587" i="1"/>
  <c r="AM588" i="1"/>
  <c r="AN588" i="1"/>
  <c r="AO588" i="1"/>
  <c r="AP588" i="1"/>
  <c r="AM589" i="1"/>
  <c r="AN589" i="1"/>
  <c r="AO589" i="1"/>
  <c r="AP589" i="1"/>
  <c r="AM590" i="1"/>
  <c r="AN590" i="1"/>
  <c r="AO590" i="1"/>
  <c r="AP590" i="1"/>
  <c r="AM591" i="1"/>
  <c r="AN591" i="1"/>
  <c r="AO591" i="1"/>
  <c r="AP591" i="1"/>
  <c r="AM592" i="1"/>
  <c r="AN592" i="1"/>
  <c r="AO592" i="1"/>
  <c r="AP592" i="1"/>
  <c r="AM593" i="1"/>
  <c r="AN593" i="1"/>
  <c r="AO593" i="1"/>
  <c r="AP593" i="1"/>
  <c r="AM594" i="1"/>
  <c r="AN594" i="1"/>
  <c r="AO594" i="1"/>
  <c r="AP594" i="1"/>
  <c r="AM595" i="1"/>
  <c r="AN595" i="1"/>
  <c r="AO595" i="1"/>
  <c r="AP595" i="1"/>
  <c r="AM596" i="1"/>
  <c r="AN596" i="1"/>
  <c r="AO596" i="1"/>
  <c r="AP596" i="1"/>
  <c r="AM597" i="1"/>
  <c r="AN597" i="1"/>
  <c r="AO597" i="1"/>
  <c r="AP597" i="1"/>
  <c r="AM598" i="1"/>
  <c r="AN598" i="1"/>
  <c r="AO598" i="1"/>
  <c r="AP598" i="1"/>
  <c r="AM599" i="1"/>
  <c r="AN599" i="1"/>
  <c r="AO599" i="1"/>
  <c r="AP599" i="1"/>
  <c r="AM600" i="1"/>
  <c r="AN600" i="1"/>
  <c r="AO600" i="1"/>
  <c r="AP600" i="1"/>
  <c r="AM601" i="1"/>
  <c r="AN601" i="1"/>
  <c r="AO601" i="1"/>
  <c r="AP601" i="1"/>
  <c r="AM602" i="1"/>
  <c r="AN602" i="1"/>
  <c r="AO602" i="1"/>
  <c r="AP602" i="1"/>
  <c r="AM603" i="1"/>
  <c r="AN603" i="1"/>
  <c r="AO603" i="1"/>
  <c r="AP603" i="1"/>
  <c r="AM604" i="1"/>
  <c r="AN604" i="1"/>
  <c r="AO604" i="1"/>
  <c r="AP604" i="1"/>
  <c r="AM605" i="1"/>
  <c r="AN605" i="1"/>
  <c r="AO605" i="1"/>
  <c r="AP605" i="1"/>
  <c r="AM606" i="1"/>
  <c r="AN606" i="1"/>
  <c r="AO606" i="1"/>
  <c r="AP606" i="1"/>
  <c r="AM607" i="1"/>
  <c r="AN607" i="1"/>
  <c r="AO607" i="1"/>
  <c r="AP607" i="1"/>
  <c r="AM608" i="1"/>
  <c r="AN608" i="1"/>
  <c r="AO608" i="1"/>
  <c r="AP608" i="1"/>
  <c r="AM609" i="1"/>
  <c r="AN609" i="1"/>
  <c r="AO609" i="1"/>
  <c r="AP609" i="1"/>
  <c r="AM610" i="1"/>
  <c r="AN610" i="1"/>
  <c r="AO610" i="1"/>
  <c r="AP610" i="1"/>
  <c r="AM611" i="1"/>
  <c r="AN611" i="1"/>
  <c r="AO611" i="1"/>
  <c r="AP611" i="1"/>
  <c r="AM612" i="1"/>
  <c r="AN612" i="1"/>
  <c r="AO612" i="1"/>
  <c r="AP612" i="1"/>
  <c r="AM613" i="1"/>
  <c r="AN613" i="1"/>
  <c r="AO613" i="1"/>
  <c r="AP613" i="1"/>
  <c r="AM614" i="1"/>
  <c r="AN614" i="1"/>
  <c r="AO614" i="1"/>
  <c r="AP614" i="1"/>
  <c r="AM615" i="1"/>
  <c r="AN615" i="1"/>
  <c r="AO615" i="1"/>
  <c r="AP615" i="1"/>
  <c r="AM616" i="1"/>
  <c r="AN616" i="1"/>
  <c r="AO616" i="1"/>
  <c r="AP616" i="1"/>
  <c r="AM617" i="1"/>
  <c r="AN617" i="1"/>
  <c r="AO617" i="1"/>
  <c r="AP617" i="1"/>
  <c r="AM618" i="1"/>
  <c r="AN618" i="1"/>
  <c r="AO618" i="1"/>
  <c r="AP618" i="1"/>
  <c r="AM619" i="1"/>
  <c r="AN619" i="1"/>
  <c r="AO619" i="1"/>
  <c r="AP619" i="1"/>
  <c r="AM620" i="1"/>
  <c r="AN620" i="1"/>
  <c r="AO620" i="1"/>
  <c r="AP620" i="1"/>
  <c r="AM621" i="1"/>
  <c r="AN621" i="1"/>
  <c r="AO621" i="1"/>
  <c r="AP621" i="1"/>
  <c r="AM622" i="1"/>
  <c r="AN622" i="1"/>
  <c r="AO622" i="1"/>
  <c r="AP622" i="1"/>
  <c r="AM623" i="1"/>
  <c r="AN623" i="1"/>
  <c r="AO623" i="1"/>
  <c r="AP623" i="1"/>
  <c r="AM624" i="1"/>
  <c r="AN624" i="1"/>
  <c r="AO624" i="1"/>
  <c r="AP624" i="1"/>
  <c r="AM625" i="1"/>
  <c r="AN625" i="1"/>
  <c r="AO625" i="1"/>
  <c r="AP625" i="1"/>
  <c r="AM626" i="1"/>
  <c r="AN626" i="1"/>
  <c r="AO626" i="1"/>
  <c r="AP626" i="1"/>
  <c r="AM627" i="1"/>
  <c r="AN627" i="1"/>
  <c r="AO627" i="1"/>
  <c r="AP627" i="1"/>
  <c r="AM628" i="1"/>
  <c r="AN628" i="1"/>
  <c r="AO628" i="1"/>
  <c r="AP628" i="1"/>
  <c r="AM629" i="1"/>
  <c r="AN629" i="1"/>
  <c r="AO629" i="1"/>
  <c r="AP629" i="1"/>
  <c r="AM630" i="1"/>
  <c r="AN630" i="1"/>
  <c r="AO630" i="1"/>
  <c r="AP630" i="1"/>
  <c r="AM631" i="1"/>
  <c r="AN631" i="1"/>
  <c r="AO631" i="1"/>
  <c r="AP631" i="1"/>
  <c r="AM632" i="1"/>
  <c r="AN632" i="1"/>
  <c r="AO632" i="1"/>
  <c r="AP632" i="1"/>
  <c r="AM633" i="1"/>
  <c r="AN633" i="1"/>
  <c r="AO633" i="1"/>
  <c r="AP633" i="1"/>
  <c r="AM634" i="1"/>
  <c r="AN634" i="1"/>
  <c r="AO634" i="1"/>
  <c r="AP634" i="1"/>
  <c r="AM635" i="1"/>
  <c r="AN635" i="1"/>
  <c r="AO635" i="1"/>
  <c r="AP635" i="1"/>
  <c r="AM636" i="1"/>
  <c r="AN636" i="1"/>
  <c r="AO636" i="1"/>
  <c r="AP636" i="1"/>
  <c r="AM637" i="1"/>
  <c r="AN637" i="1"/>
  <c r="AO637" i="1"/>
  <c r="AP637" i="1"/>
  <c r="AM638" i="1"/>
  <c r="AN638" i="1"/>
  <c r="AO638" i="1"/>
  <c r="AP638" i="1"/>
  <c r="AM639" i="1"/>
  <c r="AN639" i="1"/>
  <c r="AO639" i="1"/>
  <c r="AP639" i="1"/>
  <c r="AM640" i="1"/>
  <c r="AN640" i="1"/>
  <c r="AO640" i="1"/>
  <c r="AP640" i="1"/>
  <c r="AM641" i="1"/>
  <c r="AN641" i="1"/>
  <c r="AO641" i="1"/>
  <c r="AP641" i="1"/>
  <c r="AM642" i="1"/>
  <c r="AN642" i="1"/>
  <c r="AO642" i="1"/>
  <c r="AP642" i="1"/>
  <c r="AM643" i="1"/>
  <c r="AN643" i="1"/>
  <c r="AO643" i="1"/>
  <c r="AP643" i="1"/>
  <c r="AM644" i="1"/>
  <c r="AN644" i="1"/>
  <c r="AO644" i="1"/>
  <c r="AP644" i="1"/>
  <c r="AM645" i="1"/>
  <c r="AN645" i="1"/>
  <c r="AO645" i="1"/>
  <c r="AP645" i="1"/>
  <c r="AM646" i="1"/>
  <c r="AN646" i="1"/>
  <c r="AO646" i="1"/>
  <c r="AP646" i="1"/>
  <c r="AM647" i="1"/>
  <c r="AN647" i="1"/>
  <c r="AO647" i="1"/>
  <c r="AP647" i="1"/>
  <c r="AM648" i="1"/>
  <c r="AN648" i="1"/>
  <c r="AO648" i="1"/>
  <c r="AP648" i="1"/>
  <c r="AM649" i="1"/>
  <c r="AN649" i="1"/>
  <c r="AO649" i="1"/>
  <c r="AP649" i="1"/>
  <c r="AM650" i="1"/>
  <c r="AN650" i="1"/>
  <c r="AO650" i="1"/>
  <c r="AP650" i="1"/>
  <c r="AM651" i="1"/>
  <c r="AN651" i="1"/>
  <c r="AO651" i="1"/>
  <c r="AP651" i="1"/>
  <c r="AM652" i="1"/>
  <c r="AN652" i="1"/>
  <c r="AO652" i="1"/>
  <c r="AP652" i="1"/>
  <c r="AM653" i="1"/>
  <c r="AN653" i="1"/>
  <c r="AO653" i="1"/>
  <c r="AP653" i="1"/>
  <c r="AM654" i="1"/>
  <c r="AN654" i="1"/>
  <c r="AO654" i="1"/>
  <c r="AP654" i="1"/>
  <c r="AM655" i="1"/>
  <c r="AN655" i="1"/>
  <c r="AO655" i="1"/>
  <c r="AP655" i="1"/>
  <c r="AM656" i="1"/>
  <c r="AN656" i="1"/>
  <c r="AO656" i="1"/>
  <c r="AP656" i="1"/>
  <c r="AM657" i="1"/>
  <c r="AN657" i="1"/>
  <c r="AO657" i="1"/>
  <c r="AP657" i="1"/>
  <c r="AM658" i="1"/>
  <c r="AN658" i="1"/>
  <c r="AO658" i="1"/>
  <c r="AP658" i="1"/>
  <c r="AM659" i="1"/>
  <c r="AN659" i="1"/>
  <c r="AO659" i="1"/>
  <c r="AP659" i="1"/>
  <c r="AM660" i="1"/>
  <c r="AN660" i="1"/>
  <c r="AO660" i="1"/>
  <c r="AP660" i="1"/>
  <c r="AM661" i="1"/>
  <c r="AN661" i="1"/>
  <c r="AO661" i="1"/>
  <c r="AP661" i="1"/>
  <c r="AM662" i="1"/>
  <c r="AN662" i="1"/>
  <c r="AO662" i="1"/>
  <c r="AP662" i="1"/>
  <c r="AM663" i="1"/>
  <c r="AN663" i="1"/>
  <c r="AO663" i="1"/>
  <c r="AP663" i="1"/>
  <c r="AM664" i="1"/>
  <c r="AN664" i="1"/>
  <c r="AO664" i="1"/>
  <c r="AP664" i="1"/>
  <c r="AM665" i="1"/>
  <c r="AN665" i="1"/>
  <c r="AO665" i="1"/>
  <c r="AP665" i="1"/>
  <c r="AM666" i="1"/>
  <c r="AN666" i="1"/>
  <c r="AO666" i="1"/>
  <c r="AP666" i="1"/>
  <c r="AM667" i="1"/>
  <c r="AN667" i="1"/>
  <c r="AO667" i="1"/>
  <c r="AP667" i="1"/>
  <c r="AM668" i="1"/>
  <c r="AN668" i="1"/>
  <c r="AO668" i="1"/>
  <c r="AP668" i="1"/>
  <c r="AM669" i="1"/>
  <c r="AN669" i="1"/>
  <c r="AO669" i="1"/>
  <c r="AP669" i="1"/>
  <c r="AM670" i="1"/>
  <c r="AN670" i="1"/>
  <c r="AO670" i="1"/>
  <c r="AP670" i="1"/>
  <c r="AM671" i="1"/>
  <c r="AN671" i="1"/>
  <c r="AO671" i="1"/>
  <c r="AP671" i="1"/>
  <c r="AM672" i="1"/>
  <c r="AN672" i="1"/>
  <c r="AO672" i="1"/>
  <c r="AP672" i="1"/>
  <c r="AM673" i="1"/>
  <c r="AN673" i="1"/>
  <c r="AO673" i="1"/>
  <c r="AP673" i="1"/>
  <c r="AM674" i="1"/>
  <c r="AN674" i="1"/>
  <c r="AO674" i="1"/>
  <c r="AP674" i="1"/>
  <c r="AM675" i="1"/>
  <c r="AN675" i="1"/>
  <c r="AO675" i="1"/>
  <c r="AP675" i="1"/>
  <c r="AM676" i="1"/>
  <c r="AN676" i="1"/>
  <c r="AO676" i="1"/>
  <c r="AP676" i="1"/>
  <c r="AM677" i="1"/>
  <c r="AN677" i="1"/>
  <c r="AO677" i="1"/>
  <c r="AP677" i="1"/>
  <c r="AM678" i="1"/>
  <c r="AN678" i="1"/>
  <c r="AO678" i="1"/>
  <c r="AP678" i="1"/>
  <c r="AM679" i="1"/>
  <c r="AN679" i="1"/>
  <c r="AO679" i="1"/>
  <c r="AP679" i="1"/>
  <c r="AM680" i="1"/>
  <c r="AN680" i="1"/>
  <c r="AO680" i="1"/>
  <c r="AP680" i="1"/>
  <c r="AM681" i="1"/>
  <c r="AN681" i="1"/>
  <c r="AO681" i="1"/>
  <c r="AP681" i="1"/>
  <c r="AM682" i="1"/>
  <c r="AN682" i="1"/>
  <c r="AO682" i="1"/>
  <c r="AP682" i="1"/>
  <c r="AM683" i="1"/>
  <c r="AN683" i="1"/>
  <c r="AO683" i="1"/>
  <c r="AP683" i="1"/>
  <c r="AM684" i="1"/>
  <c r="AN684" i="1"/>
  <c r="AO684" i="1"/>
  <c r="AP684" i="1"/>
  <c r="AM685" i="1"/>
  <c r="AN685" i="1"/>
  <c r="AO685" i="1"/>
  <c r="AP685" i="1"/>
  <c r="AM686" i="1"/>
  <c r="AN686" i="1"/>
  <c r="AO686" i="1"/>
  <c r="AP686" i="1"/>
  <c r="AM687" i="1"/>
  <c r="AN687" i="1"/>
  <c r="AO687" i="1"/>
  <c r="AP687" i="1"/>
  <c r="AM688" i="1"/>
  <c r="AN688" i="1"/>
  <c r="AO688" i="1"/>
  <c r="AP688" i="1"/>
  <c r="AM689" i="1"/>
  <c r="AN689" i="1"/>
  <c r="AO689" i="1"/>
  <c r="AP689" i="1"/>
  <c r="AM690" i="1"/>
  <c r="AN690" i="1"/>
  <c r="AO690" i="1"/>
  <c r="AP690" i="1"/>
  <c r="AM691" i="1"/>
  <c r="AN691" i="1"/>
  <c r="AO691" i="1"/>
  <c r="AP691" i="1"/>
  <c r="AM692" i="1"/>
  <c r="AN692" i="1"/>
  <c r="AO692" i="1"/>
  <c r="AP692" i="1"/>
  <c r="AM693" i="1"/>
  <c r="AN693" i="1"/>
  <c r="AO693" i="1"/>
  <c r="AP693" i="1"/>
  <c r="AM694" i="1"/>
  <c r="AN694" i="1"/>
  <c r="AO694" i="1"/>
  <c r="AP694" i="1"/>
  <c r="AM695" i="1"/>
  <c r="AN695" i="1"/>
  <c r="AO695" i="1"/>
  <c r="AP695" i="1"/>
  <c r="AM696" i="1"/>
  <c r="AN696" i="1"/>
  <c r="AO696" i="1"/>
  <c r="AP696" i="1"/>
  <c r="AM697" i="1"/>
  <c r="AN697" i="1"/>
  <c r="AO697" i="1"/>
  <c r="AP697" i="1"/>
  <c r="AM698" i="1"/>
  <c r="AN698" i="1"/>
  <c r="AO698" i="1"/>
  <c r="AP698" i="1"/>
  <c r="AM699" i="1"/>
  <c r="AN699" i="1"/>
  <c r="AO699" i="1"/>
  <c r="AP699" i="1"/>
  <c r="AM700" i="1"/>
  <c r="AN700" i="1"/>
  <c r="AO700" i="1"/>
  <c r="AP700" i="1"/>
  <c r="AM701" i="1"/>
  <c r="AN701" i="1"/>
  <c r="AO701" i="1"/>
  <c r="AP701" i="1"/>
  <c r="AM702" i="1"/>
  <c r="AN702" i="1"/>
  <c r="AO702" i="1"/>
  <c r="AP702" i="1"/>
  <c r="AM703" i="1"/>
  <c r="AN703" i="1"/>
  <c r="AO703" i="1"/>
  <c r="AP703" i="1"/>
  <c r="AM704" i="1"/>
  <c r="AN704" i="1"/>
  <c r="AO704" i="1"/>
  <c r="AP704" i="1"/>
  <c r="AM705" i="1"/>
  <c r="AN705" i="1"/>
  <c r="AO705" i="1"/>
  <c r="AP705" i="1"/>
  <c r="AM706" i="1"/>
  <c r="AN706" i="1"/>
  <c r="AO706" i="1"/>
  <c r="AP706" i="1"/>
  <c r="AM707" i="1"/>
  <c r="AN707" i="1"/>
  <c r="AO707" i="1"/>
  <c r="AP707" i="1"/>
  <c r="AM708" i="1"/>
  <c r="AN708" i="1"/>
  <c r="AO708" i="1"/>
  <c r="AP708" i="1"/>
  <c r="AM709" i="1"/>
  <c r="AN709" i="1"/>
  <c r="AO709" i="1"/>
  <c r="AP709" i="1"/>
  <c r="AM710" i="1"/>
  <c r="AN710" i="1"/>
  <c r="AO710" i="1"/>
  <c r="AP710" i="1"/>
  <c r="AM711" i="1"/>
  <c r="AN711" i="1"/>
  <c r="AO711" i="1"/>
  <c r="AP711" i="1"/>
  <c r="AM712" i="1"/>
  <c r="AN712" i="1"/>
  <c r="AO712" i="1"/>
  <c r="AP712" i="1"/>
  <c r="AM713" i="1"/>
  <c r="AN713" i="1"/>
  <c r="AO713" i="1"/>
  <c r="AP713" i="1"/>
  <c r="AM714" i="1"/>
  <c r="AN714" i="1"/>
  <c r="AO714" i="1"/>
  <c r="AP714" i="1"/>
  <c r="AM715" i="1"/>
  <c r="AN715" i="1"/>
  <c r="AO715" i="1"/>
  <c r="AP715" i="1"/>
  <c r="AM716" i="1"/>
  <c r="AN716" i="1"/>
  <c r="AO716" i="1"/>
  <c r="AP716" i="1"/>
  <c r="AM717" i="1"/>
  <c r="AN717" i="1"/>
  <c r="AO717" i="1"/>
  <c r="AP717" i="1"/>
  <c r="AM718" i="1"/>
  <c r="AN718" i="1"/>
  <c r="AO718" i="1"/>
  <c r="AP718" i="1"/>
  <c r="AN719" i="1"/>
  <c r="AO719" i="1"/>
  <c r="AP719" i="1"/>
  <c r="AN21" i="1"/>
  <c r="AO21" i="1"/>
  <c r="AP21" i="1"/>
  <c r="AM2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2" i="1"/>
  <c r="E718" i="1"/>
  <c r="E10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9" i="1"/>
  <c r="E2" i="1"/>
  <c r="C70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2" i="1"/>
  <c r="AK148" i="1" l="1"/>
  <c r="AK149" i="1"/>
  <c r="AK150" i="1"/>
  <c r="AK151" i="1"/>
  <c r="AK152" i="1"/>
  <c r="AK153" i="1"/>
  <c r="AK154" i="1"/>
  <c r="AK155" i="1"/>
  <c r="AK156" i="1"/>
  <c r="AK157" i="1"/>
  <c r="AK158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J3" i="1" l="1"/>
  <c r="D3" i="1" s="1"/>
  <c r="AJ4" i="1"/>
  <c r="D4" i="1" s="1"/>
  <c r="AJ5" i="1"/>
  <c r="D5" i="1" s="1"/>
  <c r="AJ6" i="1"/>
  <c r="D6" i="1" s="1"/>
  <c r="AJ7" i="1"/>
  <c r="D7" i="1" s="1"/>
  <c r="AJ8" i="1"/>
  <c r="D8" i="1" s="1"/>
  <c r="AJ9" i="1"/>
  <c r="D9" i="1" s="1"/>
  <c r="AJ10" i="1"/>
  <c r="D10" i="1" s="1"/>
  <c r="AJ11" i="1"/>
  <c r="D11" i="1" s="1"/>
  <c r="AJ12" i="1"/>
  <c r="D12" i="1" s="1"/>
  <c r="AJ13" i="1"/>
  <c r="D13" i="1" s="1"/>
  <c r="AJ14" i="1"/>
  <c r="D14" i="1" s="1"/>
  <c r="AJ15" i="1"/>
  <c r="D15" i="1" s="1"/>
  <c r="AJ16" i="1"/>
  <c r="D16" i="1" s="1"/>
  <c r="AJ17" i="1"/>
  <c r="D17" i="1" s="1"/>
  <c r="AJ18" i="1"/>
  <c r="D18" i="1" s="1"/>
  <c r="AJ19" i="1"/>
  <c r="D19" i="1" s="1"/>
  <c r="AJ20" i="1"/>
  <c r="D20" i="1" s="1"/>
  <c r="AJ21" i="1"/>
  <c r="D21" i="1" s="1"/>
  <c r="AJ22" i="1"/>
  <c r="D22" i="1" s="1"/>
  <c r="AJ23" i="1"/>
  <c r="D23" i="1" s="1"/>
  <c r="AJ24" i="1"/>
  <c r="D24" i="1" s="1"/>
  <c r="AJ25" i="1"/>
  <c r="D25" i="1" s="1"/>
  <c r="AJ26" i="1"/>
  <c r="D26" i="1" s="1"/>
  <c r="AJ27" i="1"/>
  <c r="D27" i="1" s="1"/>
  <c r="AJ28" i="1"/>
  <c r="D28" i="1" s="1"/>
  <c r="AJ29" i="1"/>
  <c r="D29" i="1" s="1"/>
  <c r="AJ30" i="1"/>
  <c r="D30" i="1" s="1"/>
  <c r="AJ31" i="1"/>
  <c r="D31" i="1" s="1"/>
  <c r="AJ32" i="1"/>
  <c r="D32" i="1" s="1"/>
  <c r="AJ33" i="1"/>
  <c r="D33" i="1" s="1"/>
  <c r="AJ34" i="1"/>
  <c r="D34" i="1" s="1"/>
  <c r="AJ35" i="1"/>
  <c r="D35" i="1" s="1"/>
  <c r="AJ36" i="1"/>
  <c r="D36" i="1" s="1"/>
  <c r="AJ37" i="1"/>
  <c r="D37" i="1" s="1"/>
  <c r="AJ38" i="1"/>
  <c r="D38" i="1" s="1"/>
  <c r="AJ39" i="1"/>
  <c r="D39" i="1" s="1"/>
  <c r="AJ40" i="1"/>
  <c r="D40" i="1" s="1"/>
  <c r="AJ41" i="1"/>
  <c r="D41" i="1" s="1"/>
  <c r="AJ42" i="1"/>
  <c r="D42" i="1" s="1"/>
  <c r="AJ43" i="1"/>
  <c r="D43" i="1" s="1"/>
  <c r="AJ44" i="1"/>
  <c r="D44" i="1" s="1"/>
  <c r="AJ45" i="1"/>
  <c r="D45" i="1" s="1"/>
  <c r="AJ46" i="1"/>
  <c r="D46" i="1" s="1"/>
  <c r="AJ47" i="1"/>
  <c r="D47" i="1" s="1"/>
  <c r="AJ48" i="1"/>
  <c r="D48" i="1" s="1"/>
  <c r="AJ49" i="1"/>
  <c r="D49" i="1" s="1"/>
  <c r="AJ50" i="1"/>
  <c r="D50" i="1" s="1"/>
  <c r="AJ51" i="1"/>
  <c r="D51" i="1" s="1"/>
  <c r="AJ52" i="1"/>
  <c r="D52" i="1" s="1"/>
  <c r="AJ53" i="1"/>
  <c r="D53" i="1" s="1"/>
  <c r="AJ54" i="1"/>
  <c r="D54" i="1" s="1"/>
  <c r="AJ55" i="1"/>
  <c r="D55" i="1" s="1"/>
  <c r="AJ56" i="1"/>
  <c r="D56" i="1" s="1"/>
  <c r="AJ57" i="1"/>
  <c r="D57" i="1" s="1"/>
  <c r="AJ58" i="1"/>
  <c r="D58" i="1" s="1"/>
  <c r="AJ59" i="1"/>
  <c r="D59" i="1" s="1"/>
  <c r="AJ60" i="1"/>
  <c r="D60" i="1" s="1"/>
  <c r="AJ61" i="1"/>
  <c r="D61" i="1" s="1"/>
  <c r="AJ62" i="1"/>
  <c r="D62" i="1" s="1"/>
  <c r="AJ63" i="1"/>
  <c r="D63" i="1" s="1"/>
  <c r="AJ64" i="1"/>
  <c r="D64" i="1" s="1"/>
  <c r="AJ65" i="1"/>
  <c r="D65" i="1" s="1"/>
  <c r="AJ66" i="1"/>
  <c r="D66" i="1" s="1"/>
  <c r="AJ67" i="1"/>
  <c r="D67" i="1" s="1"/>
  <c r="AJ68" i="1"/>
  <c r="D68" i="1" s="1"/>
  <c r="AJ69" i="1"/>
  <c r="D69" i="1" s="1"/>
  <c r="AJ70" i="1"/>
  <c r="D70" i="1" s="1"/>
  <c r="AJ71" i="1"/>
  <c r="D71" i="1" s="1"/>
  <c r="AJ72" i="1"/>
  <c r="D72" i="1" s="1"/>
  <c r="AJ73" i="1"/>
  <c r="D73" i="1" s="1"/>
  <c r="AJ74" i="1"/>
  <c r="D74" i="1" s="1"/>
  <c r="AJ75" i="1"/>
  <c r="D75" i="1" s="1"/>
  <c r="AJ76" i="1"/>
  <c r="D76" i="1" s="1"/>
  <c r="AJ77" i="1"/>
  <c r="D77" i="1" s="1"/>
  <c r="AJ78" i="1"/>
  <c r="D78" i="1" s="1"/>
  <c r="AJ79" i="1"/>
  <c r="D79" i="1" s="1"/>
  <c r="AJ80" i="1"/>
  <c r="D80" i="1" s="1"/>
  <c r="AJ81" i="1"/>
  <c r="D81" i="1" s="1"/>
  <c r="AJ82" i="1"/>
  <c r="D82" i="1" s="1"/>
  <c r="AJ83" i="1"/>
  <c r="D83" i="1" s="1"/>
  <c r="AJ84" i="1"/>
  <c r="D84" i="1" s="1"/>
  <c r="AJ85" i="1"/>
  <c r="D85" i="1" s="1"/>
  <c r="AJ86" i="1"/>
  <c r="D86" i="1" s="1"/>
  <c r="AJ87" i="1"/>
  <c r="D87" i="1" s="1"/>
  <c r="AJ88" i="1"/>
  <c r="D88" i="1" s="1"/>
  <c r="AJ89" i="1"/>
  <c r="D89" i="1" s="1"/>
  <c r="AJ90" i="1"/>
  <c r="D90" i="1" s="1"/>
  <c r="AJ91" i="1"/>
  <c r="D91" i="1" s="1"/>
  <c r="AJ92" i="1"/>
  <c r="D92" i="1" s="1"/>
  <c r="AJ93" i="1"/>
  <c r="D93" i="1" s="1"/>
  <c r="AJ94" i="1"/>
  <c r="D94" i="1" s="1"/>
  <c r="AJ95" i="1"/>
  <c r="D95" i="1" s="1"/>
  <c r="AJ96" i="1"/>
  <c r="D96" i="1" s="1"/>
  <c r="AJ97" i="1"/>
  <c r="D97" i="1" s="1"/>
  <c r="AJ98" i="1"/>
  <c r="D98" i="1" s="1"/>
  <c r="AJ99" i="1"/>
  <c r="D99" i="1" s="1"/>
  <c r="AJ100" i="1"/>
  <c r="D100" i="1" s="1"/>
  <c r="AJ101" i="1"/>
  <c r="D101" i="1" s="1"/>
  <c r="AJ102" i="1"/>
  <c r="D102" i="1" s="1"/>
  <c r="AJ103" i="1"/>
  <c r="D103" i="1" s="1"/>
  <c r="AJ104" i="1"/>
  <c r="D104" i="1" s="1"/>
  <c r="AJ105" i="1"/>
  <c r="D105" i="1" s="1"/>
  <c r="AJ106" i="1"/>
  <c r="D106" i="1" s="1"/>
  <c r="AJ107" i="1"/>
  <c r="D107" i="1" s="1"/>
  <c r="AJ108" i="1"/>
  <c r="D108" i="1" s="1"/>
  <c r="AJ109" i="1"/>
  <c r="D109" i="1" s="1"/>
  <c r="AJ110" i="1"/>
  <c r="D110" i="1" s="1"/>
  <c r="AJ111" i="1"/>
  <c r="D111" i="1" s="1"/>
  <c r="AJ112" i="1"/>
  <c r="D112" i="1" s="1"/>
  <c r="AJ113" i="1"/>
  <c r="D113" i="1" s="1"/>
  <c r="AJ114" i="1"/>
  <c r="D114" i="1" s="1"/>
  <c r="AJ115" i="1"/>
  <c r="D115" i="1" s="1"/>
  <c r="AJ116" i="1"/>
  <c r="D116" i="1" s="1"/>
  <c r="AJ117" i="1"/>
  <c r="D117" i="1" s="1"/>
  <c r="AJ118" i="1"/>
  <c r="D118" i="1" s="1"/>
  <c r="AJ119" i="1"/>
  <c r="D119" i="1" s="1"/>
  <c r="AJ120" i="1"/>
  <c r="D120" i="1" s="1"/>
  <c r="AJ121" i="1"/>
  <c r="D121" i="1" s="1"/>
  <c r="AJ122" i="1"/>
  <c r="D122" i="1" s="1"/>
  <c r="AJ123" i="1"/>
  <c r="D123" i="1" s="1"/>
  <c r="AJ124" i="1"/>
  <c r="D124" i="1" s="1"/>
  <c r="AJ125" i="1"/>
  <c r="D125" i="1" s="1"/>
  <c r="AJ126" i="1"/>
  <c r="D126" i="1" s="1"/>
  <c r="AJ127" i="1"/>
  <c r="D127" i="1" s="1"/>
  <c r="AJ128" i="1"/>
  <c r="D128" i="1" s="1"/>
  <c r="AJ129" i="1"/>
  <c r="D129" i="1" s="1"/>
  <c r="AJ130" i="1"/>
  <c r="D130" i="1" s="1"/>
  <c r="AJ131" i="1"/>
  <c r="D131" i="1" s="1"/>
  <c r="AJ132" i="1"/>
  <c r="D132" i="1" s="1"/>
  <c r="AJ133" i="1"/>
  <c r="D133" i="1" s="1"/>
  <c r="AJ134" i="1"/>
  <c r="D134" i="1" s="1"/>
  <c r="AJ135" i="1"/>
  <c r="D135" i="1" s="1"/>
  <c r="AJ136" i="1"/>
  <c r="D136" i="1" s="1"/>
  <c r="AJ137" i="1"/>
  <c r="D137" i="1" s="1"/>
  <c r="AJ138" i="1"/>
  <c r="D138" i="1" s="1"/>
  <c r="AJ139" i="1"/>
  <c r="D139" i="1" s="1"/>
  <c r="AJ140" i="1"/>
  <c r="D140" i="1" s="1"/>
  <c r="AJ141" i="1"/>
  <c r="D141" i="1" s="1"/>
  <c r="AJ142" i="1"/>
  <c r="D142" i="1" s="1"/>
  <c r="AJ143" i="1"/>
  <c r="D143" i="1" s="1"/>
  <c r="AJ144" i="1"/>
  <c r="D144" i="1" s="1"/>
  <c r="AJ145" i="1"/>
  <c r="D145" i="1" s="1"/>
  <c r="AJ146" i="1"/>
  <c r="D146" i="1" s="1"/>
  <c r="AJ147" i="1"/>
  <c r="D147" i="1" s="1"/>
  <c r="AJ148" i="1"/>
  <c r="D148" i="1" s="1"/>
  <c r="AJ149" i="1"/>
  <c r="D149" i="1" s="1"/>
  <c r="AJ150" i="1"/>
  <c r="D150" i="1" s="1"/>
  <c r="AJ151" i="1"/>
  <c r="D151" i="1" s="1"/>
  <c r="AJ152" i="1"/>
  <c r="D152" i="1" s="1"/>
  <c r="AJ153" i="1"/>
  <c r="D153" i="1" s="1"/>
  <c r="AJ154" i="1"/>
  <c r="D154" i="1" s="1"/>
  <c r="AJ155" i="1"/>
  <c r="D155" i="1" s="1"/>
  <c r="AJ156" i="1"/>
  <c r="D156" i="1" s="1"/>
  <c r="AJ157" i="1"/>
  <c r="D157" i="1" s="1"/>
  <c r="AJ158" i="1"/>
  <c r="D158" i="1" s="1"/>
  <c r="AJ159" i="1"/>
  <c r="D159" i="1" s="1"/>
  <c r="AJ160" i="1"/>
  <c r="D160" i="1" s="1"/>
  <c r="AJ161" i="1"/>
  <c r="D161" i="1" s="1"/>
  <c r="AJ162" i="1"/>
  <c r="D162" i="1" s="1"/>
  <c r="AJ163" i="1"/>
  <c r="D163" i="1" s="1"/>
  <c r="AJ164" i="1"/>
  <c r="D164" i="1" s="1"/>
  <c r="AJ165" i="1"/>
  <c r="D165" i="1" s="1"/>
  <c r="AJ166" i="1"/>
  <c r="D166" i="1" s="1"/>
  <c r="AJ167" i="1"/>
  <c r="D167" i="1" s="1"/>
  <c r="AJ168" i="1"/>
  <c r="D168" i="1" s="1"/>
  <c r="AJ169" i="1"/>
  <c r="D169" i="1" s="1"/>
  <c r="AJ170" i="1"/>
  <c r="D170" i="1" s="1"/>
  <c r="AJ171" i="1"/>
  <c r="D171" i="1" s="1"/>
  <c r="AJ172" i="1"/>
  <c r="D172" i="1" s="1"/>
  <c r="AJ173" i="1"/>
  <c r="D173" i="1" s="1"/>
  <c r="AJ174" i="1"/>
  <c r="D174" i="1" s="1"/>
  <c r="AJ175" i="1"/>
  <c r="D175" i="1" s="1"/>
  <c r="AJ176" i="1"/>
  <c r="D176" i="1" s="1"/>
  <c r="AJ177" i="1"/>
  <c r="D177" i="1" s="1"/>
  <c r="AJ178" i="1"/>
  <c r="D178" i="1" s="1"/>
  <c r="AJ179" i="1"/>
  <c r="D179" i="1" s="1"/>
  <c r="AJ180" i="1"/>
  <c r="D180" i="1" s="1"/>
  <c r="AJ181" i="1"/>
  <c r="D181" i="1" s="1"/>
  <c r="AJ182" i="1"/>
  <c r="D182" i="1" s="1"/>
  <c r="AJ183" i="1"/>
  <c r="D183" i="1" s="1"/>
  <c r="AJ184" i="1"/>
  <c r="D184" i="1" s="1"/>
  <c r="AJ185" i="1"/>
  <c r="D185" i="1" s="1"/>
  <c r="AJ186" i="1"/>
  <c r="D186" i="1" s="1"/>
  <c r="AJ187" i="1"/>
  <c r="D187" i="1" s="1"/>
  <c r="AJ188" i="1"/>
  <c r="D188" i="1" s="1"/>
  <c r="AJ189" i="1"/>
  <c r="D189" i="1" s="1"/>
  <c r="AJ190" i="1"/>
  <c r="D190" i="1" s="1"/>
  <c r="AJ191" i="1"/>
  <c r="D191" i="1" s="1"/>
  <c r="AJ192" i="1"/>
  <c r="D192" i="1" s="1"/>
  <c r="AJ193" i="1"/>
  <c r="D193" i="1" s="1"/>
  <c r="AJ194" i="1"/>
  <c r="D194" i="1" s="1"/>
  <c r="AJ195" i="1"/>
  <c r="D195" i="1" s="1"/>
  <c r="AJ196" i="1"/>
  <c r="D196" i="1" s="1"/>
  <c r="AJ197" i="1"/>
  <c r="D197" i="1" s="1"/>
  <c r="AJ198" i="1"/>
  <c r="D198" i="1" s="1"/>
  <c r="AJ199" i="1"/>
  <c r="D199" i="1" s="1"/>
  <c r="AJ200" i="1"/>
  <c r="D200" i="1" s="1"/>
  <c r="AJ201" i="1"/>
  <c r="D201" i="1" s="1"/>
  <c r="AJ202" i="1"/>
  <c r="D202" i="1" s="1"/>
  <c r="AJ203" i="1"/>
  <c r="D203" i="1" s="1"/>
  <c r="AJ204" i="1"/>
  <c r="D204" i="1" s="1"/>
  <c r="AJ205" i="1"/>
  <c r="D205" i="1" s="1"/>
  <c r="AJ206" i="1"/>
  <c r="D206" i="1" s="1"/>
  <c r="AJ207" i="1"/>
  <c r="D207" i="1" s="1"/>
  <c r="AJ208" i="1"/>
  <c r="D208" i="1" s="1"/>
  <c r="AJ209" i="1"/>
  <c r="D209" i="1" s="1"/>
  <c r="AJ210" i="1"/>
  <c r="D210" i="1" s="1"/>
  <c r="AJ211" i="1"/>
  <c r="D211" i="1" s="1"/>
  <c r="AJ212" i="1"/>
  <c r="D212" i="1" s="1"/>
  <c r="AJ213" i="1"/>
  <c r="D213" i="1" s="1"/>
  <c r="AJ214" i="1"/>
  <c r="D214" i="1" s="1"/>
  <c r="AJ215" i="1"/>
  <c r="D215" i="1" s="1"/>
  <c r="AJ216" i="1"/>
  <c r="D216" i="1" s="1"/>
  <c r="AJ217" i="1"/>
  <c r="D217" i="1" s="1"/>
  <c r="AJ218" i="1"/>
  <c r="D218" i="1" s="1"/>
  <c r="AJ219" i="1"/>
  <c r="D219" i="1" s="1"/>
  <c r="AJ220" i="1"/>
  <c r="D220" i="1" s="1"/>
  <c r="AJ221" i="1"/>
  <c r="D221" i="1" s="1"/>
  <c r="AJ222" i="1"/>
  <c r="D222" i="1" s="1"/>
  <c r="AJ223" i="1"/>
  <c r="D223" i="1" s="1"/>
  <c r="AJ224" i="1"/>
  <c r="D224" i="1" s="1"/>
  <c r="AJ225" i="1"/>
  <c r="D225" i="1" s="1"/>
  <c r="AJ226" i="1"/>
  <c r="D226" i="1" s="1"/>
  <c r="AJ227" i="1"/>
  <c r="D227" i="1" s="1"/>
  <c r="AJ228" i="1"/>
  <c r="D228" i="1" s="1"/>
  <c r="AJ229" i="1"/>
  <c r="D229" i="1" s="1"/>
  <c r="AJ230" i="1"/>
  <c r="D230" i="1" s="1"/>
  <c r="AJ231" i="1"/>
  <c r="D231" i="1" s="1"/>
  <c r="AJ232" i="1"/>
  <c r="D232" i="1" s="1"/>
  <c r="AJ233" i="1"/>
  <c r="D233" i="1" s="1"/>
  <c r="AJ234" i="1"/>
  <c r="D234" i="1" s="1"/>
  <c r="AJ235" i="1"/>
  <c r="D235" i="1" s="1"/>
  <c r="AJ236" i="1"/>
  <c r="D236" i="1" s="1"/>
  <c r="AJ237" i="1"/>
  <c r="D237" i="1" s="1"/>
  <c r="AJ238" i="1"/>
  <c r="D238" i="1" s="1"/>
  <c r="AJ239" i="1"/>
  <c r="D239" i="1" s="1"/>
  <c r="AJ240" i="1"/>
  <c r="D240" i="1" s="1"/>
  <c r="AJ241" i="1"/>
  <c r="D241" i="1" s="1"/>
  <c r="AJ242" i="1"/>
  <c r="D242" i="1" s="1"/>
  <c r="AJ243" i="1"/>
  <c r="D243" i="1" s="1"/>
  <c r="AJ244" i="1"/>
  <c r="D244" i="1" s="1"/>
  <c r="AJ245" i="1"/>
  <c r="D245" i="1" s="1"/>
  <c r="AJ246" i="1"/>
  <c r="D246" i="1" s="1"/>
  <c r="AJ247" i="1"/>
  <c r="D247" i="1" s="1"/>
  <c r="AJ248" i="1"/>
  <c r="D248" i="1" s="1"/>
  <c r="AJ249" i="1"/>
  <c r="D249" i="1" s="1"/>
  <c r="AJ250" i="1"/>
  <c r="D250" i="1" s="1"/>
  <c r="AJ251" i="1"/>
  <c r="D251" i="1" s="1"/>
  <c r="AJ252" i="1"/>
  <c r="D252" i="1" s="1"/>
  <c r="AJ253" i="1"/>
  <c r="D253" i="1" s="1"/>
  <c r="AJ254" i="1"/>
  <c r="D254" i="1" s="1"/>
  <c r="AJ255" i="1"/>
  <c r="D255" i="1" s="1"/>
  <c r="AJ256" i="1"/>
  <c r="D256" i="1" s="1"/>
  <c r="AJ257" i="1"/>
  <c r="D257" i="1" s="1"/>
  <c r="AJ258" i="1"/>
  <c r="D258" i="1" s="1"/>
  <c r="AJ259" i="1"/>
  <c r="D259" i="1" s="1"/>
  <c r="AJ260" i="1"/>
  <c r="D260" i="1" s="1"/>
  <c r="AJ261" i="1"/>
  <c r="D261" i="1" s="1"/>
  <c r="AJ262" i="1"/>
  <c r="D262" i="1" s="1"/>
  <c r="AJ263" i="1"/>
  <c r="D263" i="1" s="1"/>
  <c r="AJ264" i="1"/>
  <c r="D264" i="1" s="1"/>
  <c r="AJ265" i="1"/>
  <c r="D265" i="1" s="1"/>
  <c r="AJ266" i="1"/>
  <c r="D266" i="1" s="1"/>
  <c r="AJ267" i="1"/>
  <c r="D267" i="1" s="1"/>
  <c r="AJ268" i="1"/>
  <c r="D268" i="1" s="1"/>
  <c r="AJ269" i="1"/>
  <c r="D269" i="1" s="1"/>
  <c r="AJ270" i="1"/>
  <c r="D270" i="1" s="1"/>
  <c r="AJ271" i="1"/>
  <c r="D271" i="1" s="1"/>
  <c r="AJ272" i="1"/>
  <c r="D272" i="1" s="1"/>
  <c r="AJ273" i="1"/>
  <c r="D273" i="1" s="1"/>
  <c r="AJ274" i="1"/>
  <c r="D274" i="1" s="1"/>
  <c r="AJ275" i="1"/>
  <c r="D275" i="1" s="1"/>
  <c r="AJ276" i="1"/>
  <c r="D276" i="1" s="1"/>
  <c r="AJ277" i="1"/>
  <c r="D277" i="1" s="1"/>
  <c r="AJ278" i="1"/>
  <c r="D278" i="1" s="1"/>
  <c r="AJ279" i="1"/>
  <c r="D279" i="1" s="1"/>
  <c r="AJ280" i="1"/>
  <c r="D280" i="1" s="1"/>
  <c r="AJ281" i="1"/>
  <c r="D281" i="1" s="1"/>
  <c r="AJ282" i="1"/>
  <c r="D282" i="1" s="1"/>
  <c r="AJ283" i="1"/>
  <c r="D283" i="1" s="1"/>
  <c r="AJ284" i="1"/>
  <c r="D284" i="1" s="1"/>
  <c r="AJ285" i="1"/>
  <c r="D285" i="1" s="1"/>
  <c r="AJ286" i="1"/>
  <c r="D286" i="1" s="1"/>
  <c r="AJ287" i="1"/>
  <c r="D287" i="1" s="1"/>
  <c r="AJ288" i="1"/>
  <c r="D288" i="1" s="1"/>
  <c r="AJ289" i="1"/>
  <c r="D289" i="1" s="1"/>
  <c r="AJ290" i="1"/>
  <c r="D290" i="1" s="1"/>
  <c r="AJ291" i="1"/>
  <c r="D291" i="1" s="1"/>
  <c r="AJ292" i="1"/>
  <c r="D292" i="1" s="1"/>
  <c r="AJ293" i="1"/>
  <c r="D293" i="1" s="1"/>
  <c r="AJ294" i="1"/>
  <c r="D294" i="1" s="1"/>
  <c r="AJ295" i="1"/>
  <c r="D295" i="1" s="1"/>
  <c r="AJ296" i="1"/>
  <c r="D296" i="1" s="1"/>
  <c r="AJ297" i="1"/>
  <c r="D297" i="1" s="1"/>
  <c r="AJ298" i="1"/>
  <c r="D298" i="1" s="1"/>
  <c r="AJ299" i="1"/>
  <c r="D299" i="1" s="1"/>
  <c r="AJ300" i="1"/>
  <c r="D300" i="1" s="1"/>
  <c r="AJ301" i="1"/>
  <c r="D301" i="1" s="1"/>
  <c r="AJ302" i="1"/>
  <c r="D302" i="1" s="1"/>
  <c r="AJ303" i="1"/>
  <c r="D303" i="1" s="1"/>
  <c r="AJ304" i="1"/>
  <c r="D304" i="1" s="1"/>
  <c r="AJ305" i="1"/>
  <c r="D305" i="1" s="1"/>
  <c r="AJ306" i="1"/>
  <c r="D306" i="1" s="1"/>
  <c r="AJ307" i="1"/>
  <c r="D307" i="1" s="1"/>
  <c r="AJ308" i="1"/>
  <c r="D308" i="1" s="1"/>
  <c r="AJ309" i="1"/>
  <c r="D309" i="1" s="1"/>
  <c r="AJ310" i="1"/>
  <c r="D310" i="1" s="1"/>
  <c r="AJ311" i="1"/>
  <c r="D311" i="1" s="1"/>
  <c r="AJ312" i="1"/>
  <c r="D312" i="1" s="1"/>
  <c r="AJ313" i="1"/>
  <c r="D313" i="1" s="1"/>
  <c r="AJ314" i="1"/>
  <c r="D314" i="1" s="1"/>
  <c r="AJ315" i="1"/>
  <c r="D315" i="1" s="1"/>
  <c r="AJ316" i="1"/>
  <c r="D316" i="1" s="1"/>
  <c r="AJ317" i="1"/>
  <c r="D317" i="1" s="1"/>
  <c r="AJ318" i="1"/>
  <c r="D318" i="1" s="1"/>
  <c r="AJ319" i="1"/>
  <c r="D319" i="1" s="1"/>
  <c r="AJ320" i="1"/>
  <c r="D320" i="1" s="1"/>
  <c r="AJ321" i="1"/>
  <c r="D321" i="1" s="1"/>
  <c r="AJ322" i="1"/>
  <c r="D322" i="1" s="1"/>
  <c r="AJ323" i="1"/>
  <c r="D323" i="1" s="1"/>
  <c r="AJ324" i="1"/>
  <c r="D324" i="1" s="1"/>
  <c r="AJ325" i="1"/>
  <c r="D325" i="1" s="1"/>
  <c r="AJ326" i="1"/>
  <c r="D326" i="1" s="1"/>
  <c r="AJ327" i="1"/>
  <c r="D327" i="1" s="1"/>
  <c r="AJ328" i="1"/>
  <c r="D328" i="1" s="1"/>
  <c r="AJ329" i="1"/>
  <c r="D329" i="1" s="1"/>
  <c r="AJ330" i="1"/>
  <c r="D330" i="1" s="1"/>
  <c r="AJ331" i="1"/>
  <c r="D331" i="1" s="1"/>
  <c r="AJ332" i="1"/>
  <c r="D332" i="1" s="1"/>
  <c r="AJ333" i="1"/>
  <c r="D333" i="1" s="1"/>
  <c r="AJ334" i="1"/>
  <c r="D334" i="1" s="1"/>
  <c r="AJ335" i="1"/>
  <c r="D335" i="1" s="1"/>
  <c r="AJ336" i="1"/>
  <c r="D336" i="1" s="1"/>
  <c r="AJ337" i="1"/>
  <c r="D337" i="1" s="1"/>
  <c r="AJ338" i="1"/>
  <c r="D338" i="1" s="1"/>
  <c r="AJ339" i="1"/>
  <c r="D339" i="1" s="1"/>
  <c r="AJ340" i="1"/>
  <c r="D340" i="1" s="1"/>
  <c r="AJ341" i="1"/>
  <c r="D341" i="1" s="1"/>
  <c r="AJ342" i="1"/>
  <c r="D342" i="1" s="1"/>
  <c r="AJ343" i="1"/>
  <c r="D343" i="1" s="1"/>
  <c r="AJ344" i="1"/>
  <c r="D344" i="1" s="1"/>
  <c r="AJ345" i="1"/>
  <c r="D345" i="1" s="1"/>
  <c r="AJ346" i="1"/>
  <c r="D346" i="1" s="1"/>
  <c r="AJ347" i="1"/>
  <c r="D347" i="1" s="1"/>
  <c r="AJ348" i="1"/>
  <c r="D348" i="1" s="1"/>
  <c r="AJ349" i="1"/>
  <c r="D349" i="1" s="1"/>
  <c r="AJ350" i="1"/>
  <c r="D350" i="1" s="1"/>
  <c r="AJ351" i="1"/>
  <c r="D351" i="1" s="1"/>
  <c r="AJ352" i="1"/>
  <c r="D352" i="1" s="1"/>
  <c r="AJ353" i="1"/>
  <c r="D353" i="1" s="1"/>
  <c r="AJ354" i="1"/>
  <c r="D354" i="1" s="1"/>
  <c r="AJ355" i="1"/>
  <c r="D355" i="1" s="1"/>
  <c r="AJ356" i="1"/>
  <c r="D356" i="1" s="1"/>
  <c r="AJ357" i="1"/>
  <c r="D357" i="1" s="1"/>
  <c r="AJ358" i="1"/>
  <c r="D358" i="1" s="1"/>
  <c r="AJ359" i="1"/>
  <c r="D359" i="1" s="1"/>
  <c r="AJ360" i="1"/>
  <c r="D360" i="1" s="1"/>
  <c r="AJ361" i="1"/>
  <c r="D361" i="1" s="1"/>
  <c r="AJ362" i="1"/>
  <c r="D362" i="1" s="1"/>
  <c r="AJ363" i="1"/>
  <c r="D363" i="1" s="1"/>
  <c r="AJ364" i="1"/>
  <c r="D364" i="1" s="1"/>
  <c r="AJ365" i="1"/>
  <c r="D365" i="1" s="1"/>
  <c r="AJ366" i="1"/>
  <c r="D366" i="1" s="1"/>
  <c r="AJ367" i="1"/>
  <c r="D367" i="1" s="1"/>
  <c r="AJ368" i="1"/>
  <c r="D368" i="1" s="1"/>
  <c r="AJ369" i="1"/>
  <c r="D369" i="1" s="1"/>
  <c r="AJ370" i="1"/>
  <c r="D370" i="1" s="1"/>
  <c r="AJ371" i="1"/>
  <c r="D371" i="1" s="1"/>
  <c r="AJ372" i="1"/>
  <c r="D372" i="1" s="1"/>
  <c r="AJ373" i="1"/>
  <c r="D373" i="1" s="1"/>
  <c r="AJ374" i="1"/>
  <c r="D374" i="1" s="1"/>
  <c r="AJ375" i="1"/>
  <c r="D375" i="1" s="1"/>
  <c r="AJ376" i="1"/>
  <c r="D376" i="1" s="1"/>
  <c r="AJ377" i="1"/>
  <c r="D377" i="1" s="1"/>
  <c r="AJ378" i="1"/>
  <c r="D378" i="1" s="1"/>
  <c r="AJ379" i="1"/>
  <c r="D379" i="1" s="1"/>
  <c r="AJ380" i="1"/>
  <c r="D380" i="1" s="1"/>
  <c r="AJ381" i="1"/>
  <c r="D381" i="1" s="1"/>
  <c r="AJ382" i="1"/>
  <c r="D382" i="1" s="1"/>
  <c r="AJ383" i="1"/>
  <c r="D383" i="1" s="1"/>
  <c r="AJ384" i="1"/>
  <c r="D384" i="1" s="1"/>
  <c r="AJ385" i="1"/>
  <c r="D385" i="1" s="1"/>
  <c r="AJ386" i="1"/>
  <c r="D386" i="1" s="1"/>
  <c r="AJ387" i="1"/>
  <c r="D387" i="1" s="1"/>
  <c r="AJ388" i="1"/>
  <c r="D388" i="1" s="1"/>
  <c r="AJ389" i="1"/>
  <c r="D389" i="1" s="1"/>
  <c r="AJ390" i="1"/>
  <c r="D390" i="1" s="1"/>
  <c r="AJ391" i="1"/>
  <c r="D391" i="1" s="1"/>
  <c r="AJ392" i="1"/>
  <c r="D392" i="1" s="1"/>
  <c r="AJ393" i="1"/>
  <c r="D393" i="1" s="1"/>
  <c r="AJ394" i="1"/>
  <c r="D394" i="1" s="1"/>
  <c r="AJ395" i="1"/>
  <c r="D395" i="1" s="1"/>
  <c r="AJ396" i="1"/>
  <c r="D396" i="1" s="1"/>
  <c r="AJ397" i="1"/>
  <c r="D397" i="1" s="1"/>
  <c r="AJ398" i="1"/>
  <c r="D398" i="1" s="1"/>
  <c r="AJ399" i="1"/>
  <c r="D399" i="1" s="1"/>
  <c r="AJ400" i="1"/>
  <c r="D400" i="1" s="1"/>
  <c r="AJ401" i="1"/>
  <c r="D401" i="1" s="1"/>
  <c r="AJ402" i="1"/>
  <c r="D402" i="1" s="1"/>
  <c r="AJ403" i="1"/>
  <c r="D403" i="1" s="1"/>
  <c r="AJ404" i="1"/>
  <c r="D404" i="1" s="1"/>
  <c r="AJ405" i="1"/>
  <c r="D405" i="1" s="1"/>
  <c r="AJ406" i="1"/>
  <c r="D406" i="1" s="1"/>
  <c r="AJ407" i="1"/>
  <c r="D407" i="1" s="1"/>
  <c r="AJ408" i="1"/>
  <c r="D408" i="1" s="1"/>
  <c r="AJ409" i="1"/>
  <c r="D409" i="1" s="1"/>
  <c r="AJ410" i="1"/>
  <c r="D410" i="1" s="1"/>
  <c r="AJ411" i="1"/>
  <c r="D411" i="1" s="1"/>
  <c r="AJ412" i="1"/>
  <c r="D412" i="1" s="1"/>
  <c r="AJ413" i="1"/>
  <c r="D413" i="1" s="1"/>
  <c r="AJ414" i="1"/>
  <c r="D414" i="1" s="1"/>
  <c r="AJ415" i="1"/>
  <c r="D415" i="1" s="1"/>
  <c r="AJ416" i="1"/>
  <c r="D416" i="1" s="1"/>
  <c r="AJ417" i="1"/>
  <c r="D417" i="1" s="1"/>
  <c r="AJ418" i="1"/>
  <c r="D418" i="1" s="1"/>
  <c r="AJ419" i="1"/>
  <c r="D419" i="1" s="1"/>
  <c r="AJ420" i="1"/>
  <c r="D420" i="1" s="1"/>
  <c r="AJ421" i="1"/>
  <c r="D421" i="1" s="1"/>
  <c r="AJ422" i="1"/>
  <c r="D422" i="1" s="1"/>
  <c r="AJ423" i="1"/>
  <c r="D423" i="1" s="1"/>
  <c r="AJ424" i="1"/>
  <c r="D424" i="1" s="1"/>
  <c r="AJ425" i="1"/>
  <c r="D425" i="1" s="1"/>
  <c r="AJ426" i="1"/>
  <c r="D426" i="1" s="1"/>
  <c r="AJ427" i="1"/>
  <c r="D427" i="1" s="1"/>
  <c r="AJ428" i="1"/>
  <c r="D428" i="1" s="1"/>
  <c r="AJ429" i="1"/>
  <c r="D429" i="1" s="1"/>
  <c r="AJ430" i="1"/>
  <c r="D430" i="1" s="1"/>
  <c r="AJ431" i="1"/>
  <c r="D431" i="1" s="1"/>
  <c r="AJ432" i="1"/>
  <c r="D432" i="1" s="1"/>
  <c r="AJ433" i="1"/>
  <c r="D433" i="1" s="1"/>
  <c r="AJ434" i="1"/>
  <c r="D434" i="1" s="1"/>
  <c r="AJ435" i="1"/>
  <c r="D435" i="1" s="1"/>
  <c r="AJ436" i="1"/>
  <c r="D436" i="1" s="1"/>
  <c r="AJ437" i="1"/>
  <c r="D437" i="1" s="1"/>
  <c r="AJ438" i="1"/>
  <c r="D438" i="1" s="1"/>
  <c r="AJ439" i="1"/>
  <c r="D439" i="1" s="1"/>
  <c r="AJ440" i="1"/>
  <c r="D440" i="1" s="1"/>
  <c r="AJ441" i="1"/>
  <c r="D441" i="1" s="1"/>
  <c r="AJ442" i="1"/>
  <c r="D442" i="1" s="1"/>
  <c r="AJ443" i="1"/>
  <c r="D443" i="1" s="1"/>
  <c r="AJ444" i="1"/>
  <c r="D444" i="1" s="1"/>
  <c r="AJ445" i="1"/>
  <c r="D445" i="1" s="1"/>
  <c r="AJ446" i="1"/>
  <c r="D446" i="1" s="1"/>
  <c r="AJ447" i="1"/>
  <c r="D447" i="1" s="1"/>
  <c r="AJ448" i="1"/>
  <c r="D448" i="1" s="1"/>
  <c r="AJ449" i="1"/>
  <c r="D449" i="1" s="1"/>
  <c r="AJ450" i="1"/>
  <c r="D450" i="1" s="1"/>
  <c r="AJ451" i="1"/>
  <c r="D451" i="1" s="1"/>
  <c r="AJ452" i="1"/>
  <c r="D452" i="1" s="1"/>
  <c r="AJ453" i="1"/>
  <c r="D453" i="1" s="1"/>
  <c r="AJ454" i="1"/>
  <c r="D454" i="1" s="1"/>
  <c r="AJ455" i="1"/>
  <c r="D455" i="1" s="1"/>
  <c r="AJ456" i="1"/>
  <c r="D456" i="1" s="1"/>
  <c r="AJ457" i="1"/>
  <c r="D457" i="1" s="1"/>
  <c r="AJ458" i="1"/>
  <c r="D458" i="1" s="1"/>
  <c r="AJ459" i="1"/>
  <c r="D459" i="1" s="1"/>
  <c r="AJ460" i="1"/>
  <c r="D460" i="1" s="1"/>
  <c r="AJ461" i="1"/>
  <c r="D461" i="1" s="1"/>
  <c r="AJ462" i="1"/>
  <c r="D462" i="1" s="1"/>
  <c r="AJ463" i="1"/>
  <c r="D463" i="1" s="1"/>
  <c r="AJ464" i="1"/>
  <c r="D464" i="1" s="1"/>
  <c r="AJ465" i="1"/>
  <c r="D465" i="1" s="1"/>
  <c r="AJ466" i="1"/>
  <c r="D466" i="1" s="1"/>
  <c r="AJ467" i="1"/>
  <c r="D467" i="1" s="1"/>
  <c r="AJ468" i="1"/>
  <c r="D468" i="1" s="1"/>
  <c r="AJ469" i="1"/>
  <c r="D469" i="1" s="1"/>
  <c r="AJ470" i="1"/>
  <c r="D470" i="1" s="1"/>
  <c r="AJ471" i="1"/>
  <c r="D471" i="1" s="1"/>
  <c r="AJ472" i="1"/>
  <c r="D472" i="1" s="1"/>
  <c r="AJ473" i="1"/>
  <c r="D473" i="1" s="1"/>
  <c r="AJ474" i="1"/>
  <c r="D474" i="1" s="1"/>
  <c r="AJ475" i="1"/>
  <c r="D475" i="1" s="1"/>
  <c r="AJ476" i="1"/>
  <c r="D476" i="1" s="1"/>
  <c r="AJ477" i="1"/>
  <c r="D477" i="1" s="1"/>
  <c r="AJ478" i="1"/>
  <c r="D478" i="1" s="1"/>
  <c r="AJ479" i="1"/>
  <c r="D479" i="1" s="1"/>
  <c r="AJ480" i="1"/>
  <c r="D480" i="1" s="1"/>
  <c r="AJ481" i="1"/>
  <c r="D481" i="1" s="1"/>
  <c r="AJ482" i="1"/>
  <c r="D482" i="1" s="1"/>
  <c r="AJ483" i="1"/>
  <c r="D483" i="1" s="1"/>
  <c r="AJ484" i="1"/>
  <c r="D484" i="1" s="1"/>
  <c r="AJ485" i="1"/>
  <c r="D485" i="1" s="1"/>
  <c r="AJ486" i="1"/>
  <c r="D486" i="1" s="1"/>
  <c r="AJ487" i="1"/>
  <c r="D487" i="1" s="1"/>
  <c r="AJ488" i="1"/>
  <c r="D488" i="1" s="1"/>
  <c r="AJ489" i="1"/>
  <c r="D489" i="1" s="1"/>
  <c r="AJ490" i="1"/>
  <c r="D490" i="1" s="1"/>
  <c r="AJ491" i="1"/>
  <c r="D491" i="1" s="1"/>
  <c r="AJ492" i="1"/>
  <c r="D492" i="1" s="1"/>
  <c r="AJ493" i="1"/>
  <c r="D493" i="1" s="1"/>
  <c r="AJ494" i="1"/>
  <c r="D494" i="1" s="1"/>
  <c r="AJ495" i="1"/>
  <c r="D495" i="1" s="1"/>
  <c r="AJ496" i="1"/>
  <c r="D496" i="1" s="1"/>
  <c r="AJ497" i="1"/>
  <c r="D497" i="1" s="1"/>
  <c r="AJ498" i="1"/>
  <c r="D498" i="1" s="1"/>
  <c r="AJ499" i="1"/>
  <c r="D499" i="1" s="1"/>
  <c r="AJ500" i="1"/>
  <c r="D500" i="1" s="1"/>
  <c r="AJ501" i="1"/>
  <c r="D501" i="1" s="1"/>
  <c r="AJ502" i="1"/>
  <c r="D502" i="1" s="1"/>
  <c r="AJ503" i="1"/>
  <c r="D503" i="1" s="1"/>
  <c r="AJ504" i="1"/>
  <c r="D504" i="1" s="1"/>
  <c r="AJ505" i="1"/>
  <c r="D505" i="1" s="1"/>
  <c r="AJ506" i="1"/>
  <c r="D506" i="1" s="1"/>
  <c r="AJ507" i="1"/>
  <c r="D507" i="1" s="1"/>
  <c r="AJ508" i="1"/>
  <c r="D508" i="1" s="1"/>
  <c r="AJ509" i="1"/>
  <c r="D509" i="1" s="1"/>
  <c r="AJ510" i="1"/>
  <c r="D510" i="1" s="1"/>
  <c r="AJ511" i="1"/>
  <c r="D511" i="1" s="1"/>
  <c r="AJ512" i="1"/>
  <c r="D512" i="1" s="1"/>
  <c r="AJ513" i="1"/>
  <c r="D513" i="1" s="1"/>
  <c r="AJ514" i="1"/>
  <c r="D514" i="1" s="1"/>
  <c r="AJ515" i="1"/>
  <c r="D515" i="1" s="1"/>
  <c r="AJ516" i="1"/>
  <c r="D516" i="1" s="1"/>
  <c r="AJ517" i="1"/>
  <c r="D517" i="1" s="1"/>
  <c r="AJ518" i="1"/>
  <c r="D518" i="1" s="1"/>
  <c r="AJ519" i="1"/>
  <c r="D519" i="1" s="1"/>
  <c r="AJ520" i="1"/>
  <c r="D520" i="1" s="1"/>
  <c r="AJ521" i="1"/>
  <c r="D521" i="1" s="1"/>
  <c r="AJ522" i="1"/>
  <c r="D522" i="1" s="1"/>
  <c r="AJ523" i="1"/>
  <c r="D523" i="1" s="1"/>
  <c r="AJ524" i="1"/>
  <c r="D524" i="1" s="1"/>
  <c r="AJ525" i="1"/>
  <c r="D525" i="1" s="1"/>
  <c r="AJ526" i="1"/>
  <c r="D526" i="1" s="1"/>
  <c r="AJ527" i="1"/>
  <c r="D527" i="1" s="1"/>
  <c r="AJ528" i="1"/>
  <c r="D528" i="1" s="1"/>
  <c r="AJ529" i="1"/>
  <c r="D529" i="1" s="1"/>
  <c r="AJ530" i="1"/>
  <c r="D530" i="1" s="1"/>
  <c r="AJ531" i="1"/>
  <c r="D531" i="1" s="1"/>
  <c r="AJ532" i="1"/>
  <c r="D532" i="1" s="1"/>
  <c r="AJ533" i="1"/>
  <c r="D533" i="1" s="1"/>
  <c r="AJ534" i="1"/>
  <c r="D534" i="1" s="1"/>
  <c r="AJ535" i="1"/>
  <c r="D535" i="1" s="1"/>
  <c r="AJ536" i="1"/>
  <c r="D536" i="1" s="1"/>
  <c r="AJ537" i="1"/>
  <c r="D537" i="1" s="1"/>
  <c r="AJ538" i="1"/>
  <c r="D538" i="1" s="1"/>
  <c r="AJ539" i="1"/>
  <c r="D539" i="1" s="1"/>
  <c r="AJ540" i="1"/>
  <c r="D540" i="1" s="1"/>
  <c r="AJ541" i="1"/>
  <c r="D541" i="1" s="1"/>
  <c r="AJ542" i="1"/>
  <c r="D542" i="1" s="1"/>
  <c r="AJ543" i="1"/>
  <c r="D543" i="1" s="1"/>
  <c r="AJ544" i="1"/>
  <c r="D544" i="1" s="1"/>
  <c r="AJ545" i="1"/>
  <c r="D545" i="1" s="1"/>
  <c r="AJ546" i="1"/>
  <c r="D546" i="1" s="1"/>
  <c r="AJ547" i="1"/>
  <c r="D547" i="1" s="1"/>
  <c r="AJ548" i="1"/>
  <c r="D548" i="1" s="1"/>
  <c r="AJ549" i="1"/>
  <c r="D549" i="1" s="1"/>
  <c r="AJ550" i="1"/>
  <c r="D550" i="1" s="1"/>
  <c r="AJ551" i="1"/>
  <c r="D551" i="1" s="1"/>
  <c r="AJ552" i="1"/>
  <c r="D552" i="1" s="1"/>
  <c r="AJ553" i="1"/>
  <c r="D553" i="1" s="1"/>
  <c r="AJ554" i="1"/>
  <c r="D554" i="1" s="1"/>
  <c r="AJ555" i="1"/>
  <c r="D555" i="1" s="1"/>
  <c r="AJ556" i="1"/>
  <c r="D556" i="1" s="1"/>
  <c r="AJ557" i="1"/>
  <c r="D557" i="1" s="1"/>
  <c r="AJ558" i="1"/>
  <c r="D558" i="1" s="1"/>
  <c r="AJ559" i="1"/>
  <c r="D559" i="1" s="1"/>
  <c r="AJ560" i="1"/>
  <c r="D560" i="1" s="1"/>
  <c r="AJ561" i="1"/>
  <c r="D561" i="1" s="1"/>
  <c r="AJ562" i="1"/>
  <c r="D562" i="1" s="1"/>
  <c r="AJ563" i="1"/>
  <c r="D563" i="1" s="1"/>
  <c r="AJ564" i="1"/>
  <c r="D564" i="1" s="1"/>
  <c r="AJ565" i="1"/>
  <c r="D565" i="1" s="1"/>
  <c r="AJ566" i="1"/>
  <c r="D566" i="1" s="1"/>
  <c r="AJ567" i="1"/>
  <c r="D567" i="1" s="1"/>
  <c r="AJ568" i="1"/>
  <c r="D568" i="1" s="1"/>
  <c r="AJ569" i="1"/>
  <c r="D569" i="1" s="1"/>
  <c r="AJ570" i="1"/>
  <c r="D570" i="1" s="1"/>
  <c r="AJ571" i="1"/>
  <c r="D571" i="1" s="1"/>
  <c r="AJ572" i="1"/>
  <c r="D572" i="1" s="1"/>
  <c r="AJ573" i="1"/>
  <c r="D573" i="1" s="1"/>
  <c r="AJ574" i="1"/>
  <c r="D574" i="1" s="1"/>
  <c r="AJ575" i="1"/>
  <c r="D575" i="1" s="1"/>
  <c r="AJ576" i="1"/>
  <c r="D576" i="1" s="1"/>
  <c r="AJ577" i="1"/>
  <c r="D577" i="1" s="1"/>
  <c r="AJ578" i="1"/>
  <c r="D578" i="1" s="1"/>
  <c r="AJ579" i="1"/>
  <c r="D579" i="1" s="1"/>
  <c r="AJ580" i="1"/>
  <c r="D580" i="1" s="1"/>
  <c r="AJ581" i="1"/>
  <c r="D581" i="1" s="1"/>
  <c r="AJ582" i="1"/>
  <c r="D582" i="1" s="1"/>
  <c r="AJ583" i="1"/>
  <c r="D583" i="1" s="1"/>
  <c r="AJ584" i="1"/>
  <c r="D584" i="1" s="1"/>
  <c r="AJ585" i="1"/>
  <c r="D585" i="1" s="1"/>
  <c r="AJ586" i="1"/>
  <c r="D586" i="1" s="1"/>
  <c r="AJ587" i="1"/>
  <c r="D587" i="1" s="1"/>
  <c r="AJ588" i="1"/>
  <c r="D588" i="1" s="1"/>
  <c r="AJ589" i="1"/>
  <c r="D589" i="1" s="1"/>
  <c r="AJ590" i="1"/>
  <c r="D590" i="1" s="1"/>
  <c r="AJ591" i="1"/>
  <c r="D591" i="1" s="1"/>
  <c r="AJ592" i="1"/>
  <c r="D592" i="1" s="1"/>
  <c r="AJ593" i="1"/>
  <c r="D593" i="1" s="1"/>
  <c r="AJ594" i="1"/>
  <c r="D594" i="1" s="1"/>
  <c r="AJ595" i="1"/>
  <c r="D595" i="1" s="1"/>
  <c r="AJ596" i="1"/>
  <c r="D596" i="1" s="1"/>
  <c r="AJ597" i="1"/>
  <c r="D597" i="1" s="1"/>
  <c r="AJ598" i="1"/>
  <c r="D598" i="1" s="1"/>
  <c r="AJ599" i="1"/>
  <c r="D599" i="1" s="1"/>
  <c r="AJ600" i="1"/>
  <c r="D600" i="1" s="1"/>
  <c r="AJ601" i="1"/>
  <c r="D601" i="1" s="1"/>
  <c r="AJ602" i="1"/>
  <c r="D602" i="1" s="1"/>
  <c r="AJ603" i="1"/>
  <c r="D603" i="1" s="1"/>
  <c r="AJ604" i="1"/>
  <c r="D604" i="1" s="1"/>
  <c r="AJ605" i="1"/>
  <c r="D605" i="1" s="1"/>
  <c r="AJ606" i="1"/>
  <c r="D606" i="1" s="1"/>
  <c r="AJ607" i="1"/>
  <c r="D607" i="1" s="1"/>
  <c r="AJ608" i="1"/>
  <c r="D608" i="1" s="1"/>
  <c r="AJ609" i="1"/>
  <c r="D609" i="1" s="1"/>
  <c r="AJ610" i="1"/>
  <c r="D610" i="1" s="1"/>
  <c r="AJ611" i="1"/>
  <c r="D611" i="1" s="1"/>
  <c r="AJ612" i="1"/>
  <c r="D612" i="1" s="1"/>
  <c r="AJ613" i="1"/>
  <c r="D613" i="1" s="1"/>
  <c r="AJ614" i="1"/>
  <c r="D614" i="1" s="1"/>
  <c r="AJ615" i="1"/>
  <c r="D615" i="1" s="1"/>
  <c r="AJ616" i="1"/>
  <c r="D616" i="1" s="1"/>
  <c r="AJ617" i="1"/>
  <c r="D617" i="1" s="1"/>
  <c r="AJ618" i="1"/>
  <c r="D618" i="1" s="1"/>
  <c r="AJ619" i="1"/>
  <c r="D619" i="1" s="1"/>
  <c r="AJ620" i="1"/>
  <c r="D620" i="1" s="1"/>
  <c r="AJ621" i="1"/>
  <c r="D621" i="1" s="1"/>
  <c r="AJ622" i="1"/>
  <c r="D622" i="1" s="1"/>
  <c r="AJ623" i="1"/>
  <c r="D623" i="1" s="1"/>
  <c r="AJ624" i="1"/>
  <c r="D624" i="1" s="1"/>
  <c r="AJ625" i="1"/>
  <c r="D625" i="1" s="1"/>
  <c r="AJ626" i="1"/>
  <c r="D626" i="1" s="1"/>
  <c r="AJ627" i="1"/>
  <c r="D627" i="1" s="1"/>
  <c r="AJ628" i="1"/>
  <c r="D628" i="1" s="1"/>
  <c r="AJ629" i="1"/>
  <c r="D629" i="1" s="1"/>
  <c r="AJ630" i="1"/>
  <c r="D630" i="1" s="1"/>
  <c r="AJ631" i="1"/>
  <c r="D631" i="1" s="1"/>
  <c r="AJ632" i="1"/>
  <c r="D632" i="1" s="1"/>
  <c r="AJ633" i="1"/>
  <c r="D633" i="1" s="1"/>
  <c r="AJ634" i="1"/>
  <c r="D634" i="1" s="1"/>
  <c r="AJ635" i="1"/>
  <c r="D635" i="1" s="1"/>
  <c r="AJ636" i="1"/>
  <c r="D636" i="1" s="1"/>
  <c r="AJ637" i="1"/>
  <c r="D637" i="1" s="1"/>
  <c r="AJ638" i="1"/>
  <c r="D638" i="1" s="1"/>
  <c r="AJ639" i="1"/>
  <c r="D639" i="1" s="1"/>
  <c r="AJ640" i="1"/>
  <c r="D640" i="1" s="1"/>
  <c r="AJ641" i="1"/>
  <c r="D641" i="1" s="1"/>
  <c r="AJ642" i="1"/>
  <c r="D642" i="1" s="1"/>
  <c r="AJ643" i="1"/>
  <c r="D643" i="1" s="1"/>
  <c r="AJ644" i="1"/>
  <c r="D644" i="1" s="1"/>
  <c r="AJ645" i="1"/>
  <c r="D645" i="1" s="1"/>
  <c r="AJ646" i="1"/>
  <c r="D646" i="1" s="1"/>
  <c r="AJ647" i="1"/>
  <c r="D647" i="1" s="1"/>
  <c r="AJ648" i="1"/>
  <c r="D648" i="1" s="1"/>
  <c r="AJ649" i="1"/>
  <c r="D649" i="1" s="1"/>
  <c r="AJ650" i="1"/>
  <c r="D650" i="1" s="1"/>
  <c r="AJ651" i="1"/>
  <c r="D651" i="1" s="1"/>
  <c r="AJ652" i="1"/>
  <c r="D652" i="1" s="1"/>
  <c r="AJ653" i="1"/>
  <c r="D653" i="1" s="1"/>
  <c r="AJ654" i="1"/>
  <c r="D654" i="1" s="1"/>
  <c r="AJ655" i="1"/>
  <c r="D655" i="1" s="1"/>
  <c r="AJ656" i="1"/>
  <c r="D656" i="1" s="1"/>
  <c r="AJ657" i="1"/>
  <c r="D657" i="1" s="1"/>
  <c r="AJ658" i="1"/>
  <c r="D658" i="1" s="1"/>
  <c r="AJ659" i="1"/>
  <c r="D659" i="1" s="1"/>
  <c r="AJ660" i="1"/>
  <c r="D660" i="1" s="1"/>
  <c r="AJ661" i="1"/>
  <c r="D661" i="1" s="1"/>
  <c r="AJ662" i="1"/>
  <c r="D662" i="1" s="1"/>
  <c r="AJ663" i="1"/>
  <c r="D663" i="1" s="1"/>
  <c r="AJ664" i="1"/>
  <c r="D664" i="1" s="1"/>
  <c r="AJ665" i="1"/>
  <c r="D665" i="1" s="1"/>
  <c r="AJ666" i="1"/>
  <c r="D666" i="1" s="1"/>
  <c r="AJ667" i="1"/>
  <c r="D667" i="1" s="1"/>
  <c r="AJ668" i="1"/>
  <c r="D668" i="1" s="1"/>
  <c r="AJ669" i="1"/>
  <c r="D669" i="1" s="1"/>
  <c r="AJ670" i="1"/>
  <c r="D670" i="1" s="1"/>
  <c r="AJ671" i="1"/>
  <c r="D671" i="1" s="1"/>
  <c r="AJ672" i="1"/>
  <c r="D672" i="1" s="1"/>
  <c r="AJ673" i="1"/>
  <c r="D673" i="1" s="1"/>
  <c r="AJ674" i="1"/>
  <c r="D674" i="1" s="1"/>
  <c r="AJ675" i="1"/>
  <c r="D675" i="1" s="1"/>
  <c r="AJ676" i="1"/>
  <c r="D676" i="1" s="1"/>
  <c r="AJ677" i="1"/>
  <c r="D677" i="1" s="1"/>
  <c r="AJ678" i="1"/>
  <c r="D678" i="1" s="1"/>
  <c r="AJ679" i="1"/>
  <c r="D679" i="1" s="1"/>
  <c r="AJ680" i="1"/>
  <c r="D680" i="1" s="1"/>
  <c r="AJ681" i="1"/>
  <c r="D681" i="1" s="1"/>
  <c r="AJ682" i="1"/>
  <c r="D682" i="1" s="1"/>
  <c r="AJ683" i="1"/>
  <c r="D683" i="1" s="1"/>
  <c r="AJ684" i="1"/>
  <c r="D684" i="1" s="1"/>
  <c r="AJ685" i="1"/>
  <c r="D685" i="1" s="1"/>
  <c r="AJ686" i="1"/>
  <c r="D686" i="1" s="1"/>
  <c r="AJ687" i="1"/>
  <c r="D687" i="1" s="1"/>
  <c r="AJ688" i="1"/>
  <c r="D688" i="1" s="1"/>
  <c r="AJ689" i="1"/>
  <c r="D689" i="1" s="1"/>
  <c r="AJ690" i="1"/>
  <c r="D690" i="1" s="1"/>
  <c r="AJ691" i="1"/>
  <c r="D691" i="1" s="1"/>
  <c r="AJ692" i="1"/>
  <c r="D692" i="1" s="1"/>
  <c r="AJ693" i="1"/>
  <c r="D693" i="1" s="1"/>
  <c r="AJ694" i="1"/>
  <c r="D694" i="1" s="1"/>
  <c r="AJ695" i="1"/>
  <c r="D695" i="1" s="1"/>
  <c r="AJ696" i="1"/>
  <c r="D696" i="1" s="1"/>
  <c r="AJ697" i="1"/>
  <c r="D697" i="1" s="1"/>
  <c r="AJ698" i="1"/>
  <c r="D698" i="1" s="1"/>
  <c r="AJ699" i="1"/>
  <c r="D699" i="1" s="1"/>
  <c r="AJ700" i="1"/>
  <c r="D700" i="1" s="1"/>
  <c r="AJ701" i="1"/>
  <c r="D701" i="1" s="1"/>
  <c r="AJ702" i="1"/>
  <c r="D702" i="1" s="1"/>
  <c r="AJ703" i="1"/>
  <c r="D703" i="1" s="1"/>
  <c r="AJ704" i="1"/>
  <c r="D704" i="1" s="1"/>
  <c r="AJ705" i="1"/>
  <c r="D705" i="1" s="1"/>
  <c r="AJ706" i="1"/>
  <c r="D706" i="1" s="1"/>
  <c r="AJ707" i="1"/>
  <c r="D707" i="1" s="1"/>
  <c r="AJ708" i="1"/>
  <c r="D708" i="1" s="1"/>
  <c r="AJ709" i="1"/>
  <c r="D709" i="1" s="1"/>
  <c r="AJ710" i="1"/>
  <c r="D710" i="1" s="1"/>
  <c r="AJ711" i="1"/>
  <c r="D711" i="1" s="1"/>
  <c r="AJ712" i="1"/>
  <c r="D712" i="1" s="1"/>
  <c r="AJ713" i="1"/>
  <c r="D713" i="1" s="1"/>
  <c r="AJ714" i="1"/>
  <c r="D714" i="1" s="1"/>
  <c r="AJ715" i="1"/>
  <c r="D715" i="1" s="1"/>
  <c r="AJ716" i="1"/>
  <c r="D716" i="1" s="1"/>
  <c r="AJ717" i="1"/>
  <c r="D717" i="1" s="1"/>
  <c r="AJ718" i="1"/>
  <c r="D718" i="1" s="1"/>
  <c r="AJ719" i="1"/>
  <c r="D719" i="1" s="1"/>
  <c r="AJ2" i="1"/>
  <c r="D2" i="1" s="1"/>
  <c r="AI169" i="1" l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</calcChain>
</file>

<file path=xl/sharedStrings.xml><?xml version="1.0" encoding="utf-8"?>
<sst xmlns="http://schemas.openxmlformats.org/spreadsheetml/2006/main" count="2595" uniqueCount="1537">
  <si>
    <t>Date</t>
  </si>
  <si>
    <t>ASX Lit</t>
  </si>
  <si>
    <t>Chi-X Lit</t>
  </si>
  <si>
    <t>ASX Centre Point</t>
  </si>
  <si>
    <t>Chi-X Dark</t>
  </si>
  <si>
    <t>Reported to ASX</t>
  </si>
  <si>
    <t>Reported to Chi-X</t>
  </si>
  <si>
    <t>Market</t>
  </si>
  <si>
    <t>Lit + Dark</t>
  </si>
  <si>
    <t>Lit</t>
  </si>
  <si>
    <t>Reports</t>
  </si>
  <si>
    <t>CP Share</t>
  </si>
  <si>
    <t>Row</t>
  </si>
  <si>
    <t>Lit Trading - Vanilla</t>
  </si>
  <si>
    <t>Trade Registration</t>
  </si>
  <si>
    <t>Block Discovery</t>
  </si>
  <si>
    <t>Undisclosed</t>
  </si>
  <si>
    <t>CentrePoint</t>
  </si>
  <si>
    <t>Icebergs</t>
  </si>
  <si>
    <t>Pref</t>
  </si>
  <si>
    <t>UCP</t>
  </si>
  <si>
    <t>CXA Market</t>
  </si>
  <si>
    <t>Specials</t>
  </si>
  <si>
    <t>NBBO Trade Report</t>
  </si>
  <si>
    <t>Portfolio Specials</t>
  </si>
  <si>
    <t>Late Trades</t>
  </si>
  <si>
    <t>Broker Pref</t>
  </si>
  <si>
    <t>Chi X</t>
  </si>
  <si>
    <t>ASX</t>
  </si>
  <si>
    <t>Spread</t>
  </si>
  <si>
    <t>Spread Bps</t>
  </si>
  <si>
    <t>Spread Differrential</t>
  </si>
  <si>
    <t>MOC</t>
  </si>
  <si>
    <t>Div by2</t>
  </si>
  <si>
    <t>Sweep Traded</t>
  </si>
  <si>
    <t>Date2</t>
  </si>
  <si>
    <t>01/08/2014</t>
  </si>
  <si>
    <t>04/08/2014</t>
  </si>
  <si>
    <t>05/08/2014</t>
  </si>
  <si>
    <t>06/08/2014</t>
  </si>
  <si>
    <t>07/08/2014</t>
  </si>
  <si>
    <t>08/08/2014</t>
  </si>
  <si>
    <t>11/08/2014</t>
  </si>
  <si>
    <t>12/08/2014</t>
  </si>
  <si>
    <t>13/08/2014</t>
  </si>
  <si>
    <t>14/08/2014</t>
  </si>
  <si>
    <t>15/08/2014</t>
  </si>
  <si>
    <t>19/08/2014</t>
  </si>
  <si>
    <t>20/08/2014</t>
  </si>
  <si>
    <t>21/08/2014</t>
  </si>
  <si>
    <t>22/08/2014</t>
  </si>
  <si>
    <t>25/08/2014</t>
  </si>
  <si>
    <t>26/08/2014</t>
  </si>
  <si>
    <t>27/08/2014</t>
  </si>
  <si>
    <t>28/08/2014</t>
  </si>
  <si>
    <t>29/08/2014</t>
  </si>
  <si>
    <t>01/09/2014</t>
  </si>
  <si>
    <t>02/09/2014</t>
  </si>
  <si>
    <t>03/09/2014</t>
  </si>
  <si>
    <t>04/09/2014</t>
  </si>
  <si>
    <t>05/09/2014</t>
  </si>
  <si>
    <t>08/09/2014</t>
  </si>
  <si>
    <t>09/09/2014</t>
  </si>
  <si>
    <t>10/09/2014</t>
  </si>
  <si>
    <t>11/09/2014</t>
  </si>
  <si>
    <t>12/09/2014</t>
  </si>
  <si>
    <t>15/09/2014</t>
  </si>
  <si>
    <t>16/09/2014</t>
  </si>
  <si>
    <t>17/09/2014</t>
  </si>
  <si>
    <t>18/09/2014</t>
  </si>
  <si>
    <t>19/09/2014</t>
  </si>
  <si>
    <t>22/09/2014</t>
  </si>
  <si>
    <t>23/09/2014</t>
  </si>
  <si>
    <t>24/09/2014</t>
  </si>
  <si>
    <t>25/09/2014</t>
  </si>
  <si>
    <t>26/09/2014</t>
  </si>
  <si>
    <t>29/09/2014</t>
  </si>
  <si>
    <t>30/09/2014</t>
  </si>
  <si>
    <t>01/10/2014</t>
  </si>
  <si>
    <t>02/10/2014</t>
  </si>
  <si>
    <t>03/10/2014</t>
  </si>
  <si>
    <t>06/10/2014</t>
  </si>
  <si>
    <t>07/10/2014</t>
  </si>
  <si>
    <t>08/10/2014</t>
  </si>
  <si>
    <t>09/10/2014</t>
  </si>
  <si>
    <t>10/10/2014</t>
  </si>
  <si>
    <t>13/10/2014</t>
  </si>
  <si>
    <t>14/10/2014</t>
  </si>
  <si>
    <t>15/10/2014</t>
  </si>
  <si>
    <t>16/10/2014</t>
  </si>
  <si>
    <t>17/10/2014</t>
  </si>
  <si>
    <t>20/10/2014</t>
  </si>
  <si>
    <t>21/10/2014</t>
  </si>
  <si>
    <t>22/10/2014</t>
  </si>
  <si>
    <t>23/10/2014</t>
  </si>
  <si>
    <t>24/10/2014</t>
  </si>
  <si>
    <t>27/10/2014</t>
  </si>
  <si>
    <t>28/10/2014</t>
  </si>
  <si>
    <t>29/10/2014</t>
  </si>
  <si>
    <t>30/10/2014</t>
  </si>
  <si>
    <t>31/10/2014</t>
  </si>
  <si>
    <t>03/11/2014</t>
  </si>
  <si>
    <t>04/11/2014</t>
  </si>
  <si>
    <t>05/11/2014</t>
  </si>
  <si>
    <t>06/11/2014</t>
  </si>
  <si>
    <t>07/11/2014</t>
  </si>
  <si>
    <t>10/11/2014</t>
  </si>
  <si>
    <t>11/11/2014</t>
  </si>
  <si>
    <t>12/11/2014</t>
  </si>
  <si>
    <t>13/11/2014</t>
  </si>
  <si>
    <t>14/11/2014</t>
  </si>
  <si>
    <t>17/11/2014</t>
  </si>
  <si>
    <t>18/11/2014</t>
  </si>
  <si>
    <t>19/11/2014</t>
  </si>
  <si>
    <t>20/11/2014</t>
  </si>
  <si>
    <t>21/11/2014</t>
  </si>
  <si>
    <t>24/11/2014</t>
  </si>
  <si>
    <t>25/11/2014</t>
  </si>
  <si>
    <t>26/11/2014</t>
  </si>
  <si>
    <t>27/11/2014</t>
  </si>
  <si>
    <t>28/11/2014</t>
  </si>
  <si>
    <t>01/12/2014</t>
  </si>
  <si>
    <t>02/12/2014</t>
  </si>
  <si>
    <t>03/12/2014</t>
  </si>
  <si>
    <t>04/12/2014</t>
  </si>
  <si>
    <t>05/12/2014</t>
  </si>
  <si>
    <t>08/12/2014</t>
  </si>
  <si>
    <t>09/12/2014</t>
  </si>
  <si>
    <t>10/12/2014</t>
  </si>
  <si>
    <t>11/12/2014</t>
  </si>
  <si>
    <t>12/12/2014</t>
  </si>
  <si>
    <t>15/12/2014</t>
  </si>
  <si>
    <t>16/12/2014</t>
  </si>
  <si>
    <t>17/12/2014</t>
  </si>
  <si>
    <t>18/12/2014</t>
  </si>
  <si>
    <t>19/12/2014</t>
  </si>
  <si>
    <t>22/12/2014</t>
  </si>
  <si>
    <t>23/12/2014</t>
  </si>
  <si>
    <t>24/12/2014</t>
  </si>
  <si>
    <t>29/12/2014</t>
  </si>
  <si>
    <t>30/12/2014</t>
  </si>
  <si>
    <t>31/12/2014</t>
  </si>
  <si>
    <t>02/01/2015</t>
  </si>
  <si>
    <t>05/01/2015</t>
  </si>
  <si>
    <t>06/01/2015</t>
  </si>
  <si>
    <t>07/01/2015</t>
  </si>
  <si>
    <t>08/01/2015</t>
  </si>
  <si>
    <t>09/01/2015</t>
  </si>
  <si>
    <t>12/01/2015</t>
  </si>
  <si>
    <t>13/01/2015</t>
  </si>
  <si>
    <t>14/01/2015</t>
  </si>
  <si>
    <t>15/01/2015</t>
  </si>
  <si>
    <t>16/01/2015</t>
  </si>
  <si>
    <t>19/01/2015</t>
  </si>
  <si>
    <t>20/01/2015</t>
  </si>
  <si>
    <t>21/01/2015</t>
  </si>
  <si>
    <t>22/01/2015</t>
  </si>
  <si>
    <t>23/01/2015</t>
  </si>
  <si>
    <t>27/01/2015</t>
  </si>
  <si>
    <t>28/01/2015</t>
  </si>
  <si>
    <t>29/01/2015</t>
  </si>
  <si>
    <t>30/01/2015</t>
  </si>
  <si>
    <t>02/02/2015</t>
  </si>
  <si>
    <t>03/02/2015</t>
  </si>
  <si>
    <t>04/02/2015</t>
  </si>
  <si>
    <t>05/02/2015</t>
  </si>
  <si>
    <t>06/02/2015</t>
  </si>
  <si>
    <t>09/02/2015</t>
  </si>
  <si>
    <t>10/02/2015</t>
  </si>
  <si>
    <t>11/02/2015</t>
  </si>
  <si>
    <t>12/02/2015</t>
  </si>
  <si>
    <t>13/02/2015</t>
  </si>
  <si>
    <t>16/02/2015</t>
  </si>
  <si>
    <t>17/02/2015</t>
  </si>
  <si>
    <t>18/02/2015</t>
  </si>
  <si>
    <t>19/02/2015</t>
  </si>
  <si>
    <t>20/02/2015</t>
  </si>
  <si>
    <t>23/02/2015</t>
  </si>
  <si>
    <t>24/02/2015</t>
  </si>
  <si>
    <t>25/02/2015</t>
  </si>
  <si>
    <t>26/02/2015</t>
  </si>
  <si>
    <t>27/02/2015</t>
  </si>
  <si>
    <t>02/03/2015</t>
  </si>
  <si>
    <t>03/03/2015</t>
  </si>
  <si>
    <t>04/03/2015</t>
  </si>
  <si>
    <t>05/03/2015</t>
  </si>
  <si>
    <t>06/03/2015</t>
  </si>
  <si>
    <t>09/03/2015</t>
  </si>
  <si>
    <t>10/03/2015</t>
  </si>
  <si>
    <t>11/03/2015</t>
  </si>
  <si>
    <t>12/03/2015</t>
  </si>
  <si>
    <t>13/03/2015</t>
  </si>
  <si>
    <t>16/03/2015</t>
  </si>
  <si>
    <t>17/03/2015</t>
  </si>
  <si>
    <t>18/03/2015</t>
  </si>
  <si>
    <t>19/03/2015</t>
  </si>
  <si>
    <t>20/03/2015</t>
  </si>
  <si>
    <t>23/03/2015</t>
  </si>
  <si>
    <t>24/03/2015</t>
  </si>
  <si>
    <t>25/03/2015</t>
  </si>
  <si>
    <t>26/03/2015</t>
  </si>
  <si>
    <t>27/03/2015</t>
  </si>
  <si>
    <t>30/03/2015</t>
  </si>
  <si>
    <t>31/03/2015</t>
  </si>
  <si>
    <t>01/04/2015</t>
  </si>
  <si>
    <t>02/04/2015</t>
  </si>
  <si>
    <t>07/04/2015</t>
  </si>
  <si>
    <t>08/04/2015</t>
  </si>
  <si>
    <t>09/04/2015</t>
  </si>
  <si>
    <t>10/04/2015</t>
  </si>
  <si>
    <t>13/04/2015</t>
  </si>
  <si>
    <t>14/04/2015</t>
  </si>
  <si>
    <t>15/04/2015</t>
  </si>
  <si>
    <t>16/04/2015</t>
  </si>
  <si>
    <t>17/04/2015</t>
  </si>
  <si>
    <t>20/04/2015</t>
  </si>
  <si>
    <t>21/04/2015</t>
  </si>
  <si>
    <t>22/04/2015</t>
  </si>
  <si>
    <t>23/04/2015</t>
  </si>
  <si>
    <t>24/04/2015</t>
  </si>
  <si>
    <t>27/04/2015</t>
  </si>
  <si>
    <t>28/04/2015</t>
  </si>
  <si>
    <t>29/04/2015</t>
  </si>
  <si>
    <t>30/04/2015</t>
  </si>
  <si>
    <t>01/05/2015</t>
  </si>
  <si>
    <t>04/05/2015</t>
  </si>
  <si>
    <t>05/05/2015</t>
  </si>
  <si>
    <t>06/05/2015</t>
  </si>
  <si>
    <t>07/05/2015</t>
  </si>
  <si>
    <t>08/05/2015</t>
  </si>
  <si>
    <t>11/05/2015</t>
  </si>
  <si>
    <t>12/05/2015</t>
  </si>
  <si>
    <t>13/05/2015</t>
  </si>
  <si>
    <t>14/05/2015</t>
  </si>
  <si>
    <t>15/05/2015</t>
  </si>
  <si>
    <t>18/05/2015</t>
  </si>
  <si>
    <t>19/05/2015</t>
  </si>
  <si>
    <t>20/05/2015</t>
  </si>
  <si>
    <t>21/05/2015</t>
  </si>
  <si>
    <t>22/05/2015</t>
  </si>
  <si>
    <t>25/05/2015</t>
  </si>
  <si>
    <t>26/05/2015</t>
  </si>
  <si>
    <t>27/05/2015</t>
  </si>
  <si>
    <t>28/05/2015</t>
  </si>
  <si>
    <t>29/05/2015</t>
  </si>
  <si>
    <t>01/06/2015</t>
  </si>
  <si>
    <t>02/06/2015</t>
  </si>
  <si>
    <t>03/06/2015</t>
  </si>
  <si>
    <t>04/06/2015</t>
  </si>
  <si>
    <t>05/06/2015</t>
  </si>
  <si>
    <t>09/06/2015</t>
  </si>
  <si>
    <t>10/06/2015</t>
  </si>
  <si>
    <t>11/06/2015</t>
  </si>
  <si>
    <t>12/06/2015</t>
  </si>
  <si>
    <t>15/06/2015</t>
  </si>
  <si>
    <t>16/06/2015</t>
  </si>
  <si>
    <t>17/06/2015</t>
  </si>
  <si>
    <t>18/06/2015</t>
  </si>
  <si>
    <t>19/06/2015</t>
  </si>
  <si>
    <t>22/06/2015</t>
  </si>
  <si>
    <t>23/06/2015</t>
  </si>
  <si>
    <t>24/06/2015</t>
  </si>
  <si>
    <t>25/06/2015</t>
  </si>
  <si>
    <t>26/06/2015</t>
  </si>
  <si>
    <t>29/06/2015</t>
  </si>
  <si>
    <t>30/06/2015</t>
  </si>
  <si>
    <t>01/07/2015</t>
  </si>
  <si>
    <t>02/07/2015</t>
  </si>
  <si>
    <t>03/07/2015</t>
  </si>
  <si>
    <t>06/07/2015</t>
  </si>
  <si>
    <t>07/07/2015</t>
  </si>
  <si>
    <t>08/07/2015</t>
  </si>
  <si>
    <t>09/07/2015</t>
  </si>
  <si>
    <t>10/07/2015</t>
  </si>
  <si>
    <t>13/07/2015</t>
  </si>
  <si>
    <t>14/07/2015</t>
  </si>
  <si>
    <t>15/07/2015</t>
  </si>
  <si>
    <t>16/07/2015</t>
  </si>
  <si>
    <t>17/07/2015</t>
  </si>
  <si>
    <t>20/07/2015</t>
  </si>
  <si>
    <t>21/07/2015</t>
  </si>
  <si>
    <t>22/07/2015</t>
  </si>
  <si>
    <t>23/07/2015</t>
  </si>
  <si>
    <t>24/07/2015</t>
  </si>
  <si>
    <t>27/07/2015</t>
  </si>
  <si>
    <t>28/07/2015</t>
  </si>
  <si>
    <t>29/07/2015</t>
  </si>
  <si>
    <t>30/07/2015</t>
  </si>
  <si>
    <t>31/07/2015</t>
  </si>
  <si>
    <t>03/08/2015</t>
  </si>
  <si>
    <t>04/08/2015</t>
  </si>
  <si>
    <t>05/08/2015</t>
  </si>
  <si>
    <t>06/08/2015</t>
  </si>
  <si>
    <t>07/08/2015</t>
  </si>
  <si>
    <t>10/08/2015</t>
  </si>
  <si>
    <t>11/08/2015</t>
  </si>
  <si>
    <t>12/08/2015</t>
  </si>
  <si>
    <t>13/08/2015</t>
  </si>
  <si>
    <t>14/08/2015</t>
  </si>
  <si>
    <t>17/08/2015</t>
  </si>
  <si>
    <t>18/08/2015</t>
  </si>
  <si>
    <t>19/08/2015</t>
  </si>
  <si>
    <t>20/08/2015</t>
  </si>
  <si>
    <t>21/08/2015</t>
  </si>
  <si>
    <t>24/08/2015</t>
  </si>
  <si>
    <t>25/08/2015</t>
  </si>
  <si>
    <t>26/08/2015</t>
  </si>
  <si>
    <t>27/08/2015</t>
  </si>
  <si>
    <t>28/08/2015</t>
  </si>
  <si>
    <t>31/08/2015</t>
  </si>
  <si>
    <t>01/09/2015</t>
  </si>
  <si>
    <t>02/09/2015</t>
  </si>
  <si>
    <t>03/09/2015</t>
  </si>
  <si>
    <t>04/09/2015</t>
  </si>
  <si>
    <t>07/09/2015</t>
  </si>
  <si>
    <t>08/09/2015</t>
  </si>
  <si>
    <t>09/09/2015</t>
  </si>
  <si>
    <t>10/09/2015</t>
  </si>
  <si>
    <t>11/09/2015</t>
  </si>
  <si>
    <t>14/09/2015</t>
  </si>
  <si>
    <t>15/09/2015</t>
  </si>
  <si>
    <t>16/09/2015</t>
  </si>
  <si>
    <t>17/09/2015</t>
  </si>
  <si>
    <t>18/09/2015</t>
  </si>
  <si>
    <t>21/09/2015</t>
  </si>
  <si>
    <t>22/09/2015</t>
  </si>
  <si>
    <t>23/09/2015</t>
  </si>
  <si>
    <t>24/09/2015</t>
  </si>
  <si>
    <t>25/09/2015</t>
  </si>
  <si>
    <t>28/09/2015</t>
  </si>
  <si>
    <t>29/09/2015</t>
  </si>
  <si>
    <t>30/09/2015</t>
  </si>
  <si>
    <t>01/10/2015</t>
  </si>
  <si>
    <t>02/10/2015</t>
  </si>
  <si>
    <t>05/10/2015</t>
  </si>
  <si>
    <t>06/10/2015</t>
  </si>
  <si>
    <t>07/10/2015</t>
  </si>
  <si>
    <t>08/10/2015</t>
  </si>
  <si>
    <t>09/10/2015</t>
  </si>
  <si>
    <t>12/10/2015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</si>
  <si>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</si>
  <si>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</si>
  <si>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</si>
  <si>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</si>
  <si>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</si>
  <si>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</si>
  <si>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</si>
  <si>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</si>
  <si>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</si>
  <si>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</si>
  <si>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</si>
  <si>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</si>
  <si>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</si>
  <si>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</si>
  <si>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02/11/2015</t>
  </si>
  <si>
    <t>03/11/2015</t>
  </si>
  <si>
    <t>04/11/2015</t>
  </si>
  <si>
    <t>05/11/2015</t>
  </si>
  <si>
    <t>06/11/2015</t>
  </si>
  <si>
    <t>09/11/2015</t>
  </si>
  <si>
    <t>10/11/2015</t>
  </si>
  <si>
    <t>11/11/2015</t>
  </si>
  <si>
    <t>12/11/2015</t>
  </si>
  <si>
    <t>13/11/2015</t>
  </si>
  <si>
    <t>16/11/2015</t>
  </si>
  <si>
    <t>17/11/2015</t>
  </si>
  <si>
    <t>18/11/2015</t>
  </si>
  <si>
    <t>19/11/2015</t>
  </si>
  <si>
    <t>20/11/2015</t>
  </si>
  <si>
    <t>23/11/2015</t>
  </si>
  <si>
    <t>24/11/2015</t>
  </si>
  <si>
    <t>25/11/2015</t>
  </si>
  <si>
    <t>26/11/2015</t>
  </si>
  <si>
    <t>27/11/2015</t>
  </si>
  <si>
    <t>30/11/2015</t>
  </si>
  <si>
    <t>01/12/2015</t>
  </si>
  <si>
    <t>02/12/2015</t>
  </si>
  <si>
    <t>03/12/2015</t>
  </si>
  <si>
    <t>04/12/2015</t>
  </si>
  <si>
    <t>07/12/2015</t>
  </si>
  <si>
    <t>08/12/2015</t>
  </si>
  <si>
    <t>09/12/2015</t>
  </si>
  <si>
    <t>10/12/2015</t>
  </si>
  <si>
    <t>11/12/2015</t>
  </si>
  <si>
    <t>14/12/2015</t>
  </si>
  <si>
    <t>15/12/2015</t>
  </si>
  <si>
    <t>16/12/2015</t>
  </si>
  <si>
    <t>17/12/2015</t>
  </si>
  <si>
    <t>18/12/2015</t>
  </si>
  <si>
    <t>21/12/2015</t>
  </si>
  <si>
    <t>22/12/2015</t>
  </si>
  <si>
    <t>23/12/2015</t>
  </si>
  <si>
    <t>24/12/2015</t>
  </si>
  <si>
    <t>29/12/2015</t>
  </si>
  <si>
    <t>30/12/2015</t>
  </si>
  <si>
    <t>31/12/2015</t>
  </si>
  <si>
    <t>04/01/2016</t>
  </si>
  <si>
    <t>05/01/2016</t>
  </si>
  <si>
    <t>06/01/2016</t>
  </si>
  <si>
    <t>07/01/2016</t>
  </si>
  <si>
    <t>08/01/2016</t>
  </si>
  <si>
    <t>11/01/2016</t>
  </si>
  <si>
    <t>12/01/2016</t>
  </si>
  <si>
    <t>13/01/2016</t>
  </si>
  <si>
    <t>14/01/2016</t>
  </si>
  <si>
    <t>15/01/2016</t>
  </si>
  <si>
    <t>18/01/2016</t>
  </si>
  <si>
    <t>19/01/2016</t>
  </si>
  <si>
    <t>20/01/2016</t>
  </si>
  <si>
    <t>21/01/2016</t>
  </si>
  <si>
    <t>22/01/2016</t>
  </si>
  <si>
    <t>25/01/2016</t>
  </si>
  <si>
    <t>27/01/2016</t>
  </si>
  <si>
    <t>28/01/2016</t>
  </si>
  <si>
    <t>29/01/2016</t>
  </si>
  <si>
    <t>01/02/2016</t>
  </si>
  <si>
    <t>02/02/2016</t>
  </si>
  <si>
    <t>03/02/2016</t>
  </si>
  <si>
    <t>04/02/2016</t>
  </si>
  <si>
    <t>05/02/2016</t>
  </si>
  <si>
    <t>08/02/2016</t>
  </si>
  <si>
    <t>09/02/2016</t>
  </si>
  <si>
    <t>10/02/2016</t>
  </si>
  <si>
    <t>11/02/2016</t>
  </si>
  <si>
    <t>12/02/2016</t>
  </si>
  <si>
    <t>15/02/2016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</si>
  <si>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</si>
  <si>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</si>
  <si>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</si>
  <si>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</si>
  <si>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</si>
  <si>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</si>
  <si>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</si>
  <si>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</si>
  <si>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</si>
  <si>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</si>
  <si>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</si>
  <si>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</si>
  <si>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</si>
  <si>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</si>
  <si>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</si>
  <si>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</si>
  <si>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</si>
  <si>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</si>
  <si>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>11/03/2016</t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</si>
  <si>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</si>
  <si>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</si>
  <si>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</si>
  <si>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</si>
  <si>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</si>
  <si>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</si>
  <si>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</si>
  <si>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23/03/2016</t>
  </si>
  <si>
    <t>24/03/2016</t>
  </si>
  <si>
    <t>29/03/2016</t>
  </si>
  <si>
    <t>30/03/2016</t>
  </si>
  <si>
    <t>31/03/2016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</si>
  <si>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</si>
  <si>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</si>
  <si>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</si>
  <si>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</si>
  <si>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</si>
  <si>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</si>
  <si>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</si>
  <si>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</si>
  <si>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13/04/2016</t>
  </si>
  <si>
    <t>14/04/2016</t>
  </si>
  <si>
    <t>15/04/2016</t>
  </si>
  <si>
    <t>18/04/2016</t>
  </si>
  <si>
    <t>19/04/2016</t>
  </si>
  <si>
    <t>20/04/2016</t>
  </si>
  <si>
    <t>21/04/2016</t>
  </si>
  <si>
    <t>22/04/2016</t>
  </si>
  <si>
    <t>26/04/2016</t>
  </si>
  <si>
    <t>27/04/2016</t>
  </si>
  <si>
    <t>28/04/2016</t>
  </si>
  <si>
    <t>29/04/2016</t>
  </si>
  <si>
    <t>02/05/2016</t>
  </si>
  <si>
    <t>03/05/2016</t>
  </si>
  <si>
    <t>04/05/2016</t>
  </si>
  <si>
    <t>05/05/2016</t>
  </si>
  <si>
    <t>06/05/2016</t>
  </si>
  <si>
    <t>09/05/2016</t>
  </si>
  <si>
    <t>10/05/2016</t>
  </si>
  <si>
    <t>11/05/2016</t>
  </si>
  <si>
    <t>12/05/2016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</si>
  <si>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</si>
  <si>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</si>
  <si>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</si>
  <si>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</si>
  <si>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</si>
  <si>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</si>
  <si>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</si>
  <si>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</si>
  <si>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</si>
  <si>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26/05/2016</t>
  </si>
  <si>
    <t>27/05/2016</t>
  </si>
  <si>
    <t>30/05/2016</t>
  </si>
  <si>
    <t>31/05/2016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</si>
  <si>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</si>
  <si>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</si>
  <si>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</si>
  <si>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</si>
  <si>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</si>
  <si>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</si>
  <si>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</si>
  <si>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</si>
  <si>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</si>
  <si>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</si>
  <si>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</si>
  <si>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</si>
  <si>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</si>
  <si>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</si>
  <si>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</si>
  <si>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</si>
  <si>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24/06/2016</t>
  </si>
  <si>
    <t>27/06/2016</t>
  </si>
  <si>
    <t>28/06/2016</t>
  </si>
  <si>
    <t>29/06/2016</t>
  </si>
  <si>
    <t>30/06/2016</t>
  </si>
  <si>
    <t>01/07/2016</t>
  </si>
  <si>
    <t>04/07/2016</t>
  </si>
  <si>
    <t>05/07/2016</t>
  </si>
  <si>
    <t>06/07/2016</t>
  </si>
  <si>
    <t>07/07/2016</t>
  </si>
  <si>
    <t>08/07/2016</t>
  </si>
  <si>
    <t>11/07/2016</t>
  </si>
  <si>
    <t>12/07/2016</t>
  </si>
  <si>
    <t>13/07/2016</t>
  </si>
  <si>
    <t>14/07/2016</t>
  </si>
  <si>
    <t>15/07/2016</t>
  </si>
  <si>
    <t>18/07/2016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</si>
  <si>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</si>
  <si>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</si>
  <si>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</si>
  <si>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</si>
  <si>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</si>
  <si>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</si>
  <si>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</si>
  <si>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</si>
  <si>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</si>
  <si>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</si>
  <si>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</si>
  <si>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</si>
  <si>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</si>
  <si>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</si>
  <si>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</si>
  <si>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</si>
  <si>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</si>
  <si>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</si>
  <si>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</si>
  <si>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15/08/2016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</si>
  <si>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</si>
  <si>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</si>
  <si>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</si>
  <si>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</si>
  <si>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</si>
  <si>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</si>
  <si>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</si>
  <si>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25/08/2016</t>
  </si>
  <si>
    <t>26/08/2016</t>
  </si>
  <si>
    <t>29/08/2016</t>
  </si>
  <si>
    <t>30/08/2016</t>
  </si>
  <si>
    <t>31/08/2016</t>
  </si>
  <si>
    <t>01/09/2016</t>
  </si>
  <si>
    <t>02/09/2016</t>
  </si>
  <si>
    <t>05/09/2016</t>
  </si>
  <si>
    <t>06/09/2016</t>
  </si>
  <si>
    <t>07/09/2016</t>
  </si>
  <si>
    <t>08/09/2016</t>
  </si>
  <si>
    <t>09/09/2016</t>
  </si>
  <si>
    <t>12/09/2016</t>
  </si>
  <si>
    <t>13/09/2016</t>
  </si>
  <si>
    <t>14/09/2016</t>
  </si>
  <si>
    <t>15/09/2016</t>
  </si>
  <si>
    <t>16/09/2016</t>
  </si>
  <si>
    <t>19/09/2016</t>
  </si>
  <si>
    <t>20/09/2016</t>
  </si>
  <si>
    <t>21/09/2016</t>
  </si>
  <si>
    <t>22/09/2016</t>
  </si>
  <si>
    <t>23/09/2016</t>
  </si>
  <si>
    <t>26/09/2016</t>
  </si>
  <si>
    <t>27/09/2016</t>
  </si>
  <si>
    <t>28/09/2016</t>
  </si>
  <si>
    <t>29/09/2016</t>
  </si>
  <si>
    <t>30/09/2016</t>
  </si>
  <si>
    <t>03/10/2016</t>
  </si>
  <si>
    <t>04/10/2016</t>
  </si>
  <si>
    <t>05/10/2016</t>
  </si>
  <si>
    <t>06/10/2016</t>
  </si>
  <si>
    <t>07/10/2016</t>
  </si>
  <si>
    <t>10/10/2016</t>
  </si>
  <si>
    <t>11/10/2016</t>
  </si>
  <si>
    <t>12/10/2016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</si>
  <si>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</si>
  <si>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</si>
  <si>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</si>
  <si>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</si>
  <si>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</si>
  <si>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</si>
  <si>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</si>
  <si>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</si>
  <si>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</si>
  <si>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</si>
  <si>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</si>
  <si>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</si>
  <si>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</si>
  <si>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%Sweep of Lit</t>
  </si>
  <si>
    <t>Index Rebalance</t>
  </si>
  <si>
    <t>S&amp;P/Dow Rebalance</t>
  </si>
  <si>
    <t>MSCI</t>
  </si>
  <si>
    <t>ASX Lit Share</t>
  </si>
  <si>
    <t>ASX Dark Share</t>
  </si>
  <si>
    <t>ASX On Market</t>
  </si>
  <si>
    <t>ASX Continous Share</t>
  </si>
  <si>
    <t>ASX Lit Share (20 MA)</t>
  </si>
  <si>
    <t>ASX Dark Share (20 MA)</t>
  </si>
  <si>
    <t>ASX Continous Share (20 MA)</t>
  </si>
  <si>
    <t>20-Day Realised SPI Vol</t>
  </si>
  <si>
    <t>Ian Jones</t>
  </si>
  <si>
    <t>Goldman Sachs Australia Pty Ltd</t>
  </si>
  <si>
    <t>Goldman Sachs conference</t>
  </si>
  <si>
    <t>Buy-Side Breakfast</t>
  </si>
  <si>
    <t>Te Aorangi Okeroa</t>
  </si>
  <si>
    <t>Macquarie Group Services Australia P/L</t>
  </si>
  <si>
    <t>Macquarie Equities - Te Okeroa &amp; Alex Gibson</t>
  </si>
  <si>
    <t>Credit Suisse Equities (Australia) Limited</t>
  </si>
  <si>
    <t>ASX/CREDIT SUISSE - Trading Services, ALC and ASX Net</t>
  </si>
  <si>
    <t>Centre Point Enhancements - Boardroom Breakfast</t>
  </si>
  <si>
    <t>Goldmans Sachs - Ian Jones &amp; James Billett</t>
  </si>
  <si>
    <t>Australian Investment Exchange Limited</t>
  </si>
  <si>
    <t>ASX Best and Reg Data</t>
  </si>
  <si>
    <t>Greg Metzmacher</t>
  </si>
  <si>
    <t>MST Capital</t>
  </si>
  <si>
    <t>MST Capital - Greg Metzmacher</t>
  </si>
  <si>
    <t>Tina Morrell</t>
  </si>
  <si>
    <t>CommSec (subhq)</t>
  </si>
  <si>
    <t>WiBF Business Series Lunch with David Gonski</t>
  </si>
  <si>
    <t>Sunsuper Pty Ltd</t>
  </si>
  <si>
    <t>Annual meeting</t>
  </si>
  <si>
    <t>Paradice Investment Management Pty Ltd</t>
  </si>
  <si>
    <t>Meeting with David Tran</t>
  </si>
  <si>
    <t>Christopher Cahill</t>
  </si>
  <si>
    <t>Quest Asset Partners</t>
  </si>
  <si>
    <t>Quest AP -Chris Cahill</t>
  </si>
  <si>
    <t>John Lee</t>
  </si>
  <si>
    <t>Susquehanna Pacific Pty Ltd</t>
  </si>
  <si>
    <t>Susquehanna - John Lee</t>
  </si>
  <si>
    <t>Melissa Cooper</t>
  </si>
  <si>
    <t>ASX Operations</t>
  </si>
  <si>
    <t>Email: ASX meeting follow-up</t>
  </si>
  <si>
    <t>Matt Roberts</t>
  </si>
  <si>
    <t>Ascot Securities Pty Ltd</t>
  </si>
  <si>
    <t>AAIGL/ASX meeting - Matt Roberts &amp; Peter Dick</t>
  </si>
  <si>
    <t>Lisa Haertsch</t>
  </si>
  <si>
    <t>Financial Energy Exchange (FEX)</t>
  </si>
  <si>
    <t>Financial and Energy Exchange Group - Lisa Haertsch</t>
  </si>
  <si>
    <t>John Corr</t>
  </si>
  <si>
    <t>Aurora Funds Limited</t>
  </si>
  <si>
    <t>Aurora Funds Maangement - John Corr</t>
  </si>
  <si>
    <t>Terence Tsai</t>
  </si>
  <si>
    <t>Capital World Investors</t>
  </si>
  <si>
    <t>Capital World - Terence Tsai (HK) - Conf call</t>
  </si>
  <si>
    <t>Stuart McWilliam</t>
  </si>
  <si>
    <t>Macquarie dark pool discussion</t>
  </si>
  <si>
    <t>Adrian Rubin</t>
  </si>
  <si>
    <t>ABN AMRO Clearing Sydney Pty Ltd</t>
  </si>
  <si>
    <t>ABN - Adrian Rubin &amp; Anthony Murrell</t>
  </si>
  <si>
    <t>Murrough O'Brien</t>
  </si>
  <si>
    <t>Citigroup Global Markets Australia Pty Limited</t>
  </si>
  <si>
    <t>SF MAQ support</t>
  </si>
  <si>
    <t>Phillip Weinberg</t>
  </si>
  <si>
    <t>BestEx Pty Ltd</t>
  </si>
  <si>
    <t>BestEx</t>
  </si>
  <si>
    <t>Robert Wilkie</t>
  </si>
  <si>
    <t>UBS Securities Australia Ltd</t>
  </si>
  <si>
    <t>ASX / UBS Drinks</t>
  </si>
  <si>
    <t>Email: ASX Meeting follow-up</t>
  </si>
  <si>
    <t>Email: ASX up date</t>
  </si>
  <si>
    <t>James Wilson</t>
  </si>
  <si>
    <t>Citi - James Wilson</t>
  </si>
  <si>
    <t>Ben Jefferys</t>
  </si>
  <si>
    <t>IRESS Market Technology Limited</t>
  </si>
  <si>
    <t>IRESS Ben Jefferys</t>
  </si>
  <si>
    <t>David Erskine</t>
  </si>
  <si>
    <t>Shaw Stockbroking</t>
  </si>
  <si>
    <t>ASX/Shaw - Business update</t>
  </si>
  <si>
    <t>Herman Law</t>
  </si>
  <si>
    <t>Morgan Stanley Wealth Management Australia Pty Ltd</t>
  </si>
  <si>
    <t>Copy: ASX Trade Execution update</t>
  </si>
  <si>
    <t>James Harman</t>
  </si>
  <si>
    <t>HESTA</t>
  </si>
  <si>
    <t>ASX/HESTA introduction &amp; business update</t>
  </si>
  <si>
    <t>Sadie Powers</t>
  </si>
  <si>
    <t>Patersons Securities Limited</t>
  </si>
  <si>
    <t>ASX/Patersons - business update</t>
  </si>
  <si>
    <t>Lynne Clark</t>
  </si>
  <si>
    <t>J.P. Morgan Securities Australia Limited</t>
  </si>
  <si>
    <t>Follow up on SF MAQ</t>
  </si>
  <si>
    <t>Dima Lobanov</t>
  </si>
  <si>
    <t>Email: ASX follow-up</t>
  </si>
  <si>
    <t>Mesh Capital</t>
  </si>
  <si>
    <t>ASX/Mesh Capital introduction</t>
  </si>
  <si>
    <t>Phillip Janis</t>
  </si>
  <si>
    <t>Shaw and Partners Limited</t>
  </si>
  <si>
    <t>Shaw Stockbroking - Phillip Janis</t>
  </si>
  <si>
    <t>Anthony Kallivretakis</t>
  </si>
  <si>
    <t>CLSA Australia Pty Ltd</t>
  </si>
  <si>
    <t>CLSA call Anthony</t>
  </si>
  <si>
    <t>All Star v Juventus Game - CLSA and Shaw</t>
  </si>
  <si>
    <t>Matthew Picone</t>
  </si>
  <si>
    <t>Acadian Asset Management (Australia) Limited</t>
  </si>
  <si>
    <t>Acadian Asset Matt Picone</t>
  </si>
  <si>
    <t>Aurora Fund - John Corr</t>
  </si>
  <si>
    <t>Macquarie Securities (Australia) Limited</t>
  </si>
  <si>
    <t>Macquarie - Pref update</t>
  </si>
  <si>
    <t>Phil Schofield</t>
  </si>
  <si>
    <t>Patersons - Phil Schofield</t>
  </si>
  <si>
    <t>Rebecca Fesq</t>
  </si>
  <si>
    <t>BT Investment Management</t>
  </si>
  <si>
    <t>ASX/BTIM - intro to Listings</t>
  </si>
  <si>
    <t>FIX Protocol Ltd</t>
  </si>
  <si>
    <t>FIX Australia Working Group Meeting</t>
  </si>
  <si>
    <t>Amanda Dobbie</t>
  </si>
  <si>
    <t>Women in Banking and Finance</t>
  </si>
  <si>
    <t>WiBF CEO Amanda Dobbie</t>
  </si>
  <si>
    <t>Email: ASX Trade Execution - Centre Point tariff refund</t>
  </si>
  <si>
    <t>Andrea Marani</t>
  </si>
  <si>
    <t>OpenMarkets Australia Limited</t>
  </si>
  <si>
    <t>Michele Binning</t>
  </si>
  <si>
    <t>ITG Australia Limited</t>
  </si>
  <si>
    <t>Edmond Lo</t>
  </si>
  <si>
    <t>Citadel Securities (Hong Kong) Limited</t>
  </si>
  <si>
    <t>Email: ASX Centre point fee refund</t>
  </si>
  <si>
    <t>David Barlow</t>
  </si>
  <si>
    <t>Canaccord Genuity (Australia) Limited</t>
  </si>
  <si>
    <t>Shane Scully</t>
  </si>
  <si>
    <t>Propex Derivatives Pty Limited</t>
  </si>
  <si>
    <t>Propex Equities information session - Placeholder</t>
  </si>
  <si>
    <t>Ananda Das</t>
  </si>
  <si>
    <t>Optiver Australia Pty Ltd</t>
  </si>
  <si>
    <t>Email: ASX Trade Execution update</t>
  </si>
  <si>
    <t>Alan Hill</t>
  </si>
  <si>
    <t>State One Stockbroking Limited</t>
  </si>
  <si>
    <t>Copy: ASX/State One update</t>
  </si>
  <si>
    <t>John Manchee</t>
  </si>
  <si>
    <t>JP Morgan - John Manchee</t>
  </si>
  <si>
    <t>Eugene Budovsky</t>
  </si>
  <si>
    <t>Deutsche Australia Limited</t>
  </si>
  <si>
    <t>Deutsche Bank - Eugene</t>
  </si>
  <si>
    <t>Woman in finance - Amanda Dobbie</t>
  </si>
  <si>
    <t>CIMB Securities (Australia) Ltd</t>
  </si>
  <si>
    <t>CIMB meeting with traders</t>
  </si>
  <si>
    <t>Evans and Partners Pty Ltd</t>
  </si>
  <si>
    <t>Evans and partners</t>
  </si>
  <si>
    <t>Kimberley Cole</t>
  </si>
  <si>
    <t>Thomson Reuters</t>
  </si>
  <si>
    <t>Thomson Reuters - Kimberley Cole</t>
  </si>
  <si>
    <t>Dark pool operation</t>
  </si>
  <si>
    <t>Cooper Investors</t>
  </si>
  <si>
    <t>Call - AndrewSwan</t>
  </si>
  <si>
    <t>Emma Quinn</t>
  </si>
  <si>
    <t>Alliance Bernstein Australia Limited</t>
  </si>
  <si>
    <t>FIX conf discussion l - Emma Quinn</t>
  </si>
  <si>
    <t>James Billett</t>
  </si>
  <si>
    <t>Goldmans Sachs - James Billett</t>
  </si>
  <si>
    <t>Michael Frearson</t>
  </si>
  <si>
    <t>Macquarie Bank Limited</t>
  </si>
  <si>
    <t>Aust Hedge Fund Forum</t>
  </si>
  <si>
    <t>JP Morgan</t>
  </si>
  <si>
    <t>JPM - Lynne Clark</t>
  </si>
  <si>
    <t>ASX liquidity pool proposal</t>
  </si>
  <si>
    <t>Emma Cullen-Ward</t>
  </si>
  <si>
    <t>Oneprofile Communications</t>
  </si>
  <si>
    <t>Shilesh Shekhawat</t>
  </si>
  <si>
    <t>J P Morgan Securities</t>
  </si>
  <si>
    <t>Copy: VC with JP Morgan Asia</t>
  </si>
  <si>
    <t>Jeremy Balding</t>
  </si>
  <si>
    <t>Morgan Stanley Australia Securities Limited</t>
  </si>
  <si>
    <t>Copy: Morgan Stanley lunch</t>
  </si>
  <si>
    <t>Rick Klink</t>
  </si>
  <si>
    <t>Paritech Pty Ltd</t>
  </si>
  <si>
    <t>ASX/Paritech - Meeting re Potential Asia Collaboration</t>
  </si>
  <si>
    <t>Ruppen Margarian</t>
  </si>
  <si>
    <t>Colonial First State Investments</t>
  </si>
  <si>
    <t>Colonial First State - Ruppen</t>
  </si>
  <si>
    <t>Bloomberg Finance L.P.</t>
  </si>
  <si>
    <t>Wibf 2014 Annual Forum</t>
  </si>
  <si>
    <t>Morgan Stanley</t>
  </si>
  <si>
    <t>ASX/Morgan Stanley - ASX24 Overview</t>
  </si>
  <si>
    <t>Martin Finniss</t>
  </si>
  <si>
    <t>Macquarie Bank Ltd</t>
  </si>
  <si>
    <t>ASX/Macquarie - Conversation re ALC</t>
  </si>
  <si>
    <t>Ashley Critcher</t>
  </si>
  <si>
    <t>Pre-ASX/Thomson Reuters Regatta Race Team Drinks (see details below)</t>
  </si>
  <si>
    <t>David Tran</t>
  </si>
  <si>
    <t>Paradice Meeting</t>
  </si>
  <si>
    <t>Email</t>
  </si>
  <si>
    <t>Joel Small</t>
  </si>
  <si>
    <t>JCP Investment Partners</t>
  </si>
  <si>
    <t>Telstra Super Pty Ltd</t>
  </si>
  <si>
    <t>Telstra Super - John Eliopoulos</t>
  </si>
  <si>
    <t>Andrew Swan</t>
  </si>
  <si>
    <t>Cooper Investments</t>
  </si>
  <si>
    <t>JCP partners Joel Small</t>
  </si>
  <si>
    <t>Bing Lin</t>
  </si>
  <si>
    <t>AFS Capital Securities Ltd</t>
  </si>
  <si>
    <t>AFS Securities</t>
  </si>
  <si>
    <t>Evans &amp; Partners - Sam Priestley</t>
  </si>
  <si>
    <t>Duncan Burns</t>
  </si>
  <si>
    <t>Vanguard Investments Australia Ltd</t>
  </si>
  <si>
    <t>Buy-side dinner -</t>
  </si>
  <si>
    <t>Steven Haralambidis</t>
  </si>
  <si>
    <t>Greencape Capital</t>
  </si>
  <si>
    <t>Bruce Rose</t>
  </si>
  <si>
    <t>Antares Capital Partners Ltd</t>
  </si>
  <si>
    <t>ASX/Antares - Bruce Rose</t>
  </si>
  <si>
    <t>Dion Cooney</t>
  </si>
  <si>
    <t>ITG/ASX meeting</t>
  </si>
  <si>
    <t>Colm Bowler</t>
  </si>
  <si>
    <t>Liquid Capital Australia Pty Ltd</t>
  </si>
  <si>
    <t>Liquid capital</t>
  </si>
  <si>
    <t>Matthew O'Brien</t>
  </si>
  <si>
    <t>Packs and Bundles - Propex</t>
  </si>
  <si>
    <t>Epoch Capital Pty Ltd</t>
  </si>
  <si>
    <t>Packs n Bundles - Epoch</t>
  </si>
  <si>
    <t>Kit Lowe</t>
  </si>
  <si>
    <t>Seacurl Trading Pty Ltd</t>
  </si>
  <si>
    <t>Nick Moses</t>
  </si>
  <si>
    <t>Hyena Pty Ltd</t>
  </si>
  <si>
    <t>ASIC</t>
  </si>
  <si>
    <t>ASIC Joseph Barbara</t>
  </si>
  <si>
    <t>James Maxwell</t>
  </si>
  <si>
    <t>Bell Potter Securities Limited</t>
  </si>
  <si>
    <t>Bell Potter - ASX Packs and Bundles Product Introduction</t>
  </si>
  <si>
    <t>Simon Fraser</t>
  </si>
  <si>
    <t>Merrill Lynch (Australia) Futures Limited</t>
  </si>
  <si>
    <t>ASX Pack and Bundle Product Introduction</t>
  </si>
  <si>
    <t>Redpoint Investment Management</t>
  </si>
  <si>
    <t>Redpoint IM - Alex Stephen</t>
  </si>
  <si>
    <t>Gavin Powell</t>
  </si>
  <si>
    <t>Baillieu Holst Ltd</t>
  </si>
  <si>
    <t>HSBC - ASX24 Packs &amp; Bundles product introduction</t>
  </si>
  <si>
    <t>Ian Miller</t>
  </si>
  <si>
    <t>Macquarie ASX Packs &amp; Bundles Introduction - Ian Miller</t>
  </si>
  <si>
    <t>Craig Brothers</t>
  </si>
  <si>
    <t>UBS - ASX24 Packs &amp; Bundles Introduction</t>
  </si>
  <si>
    <t>Citi - ASX Packs &amp; Bundles Product introduction</t>
  </si>
  <si>
    <t>Commonwealth Securities Limited</t>
  </si>
  <si>
    <t>Visit CBA to talk infrastructure and OIs</t>
  </si>
  <si>
    <t>Alex Bennett</t>
  </si>
  <si>
    <t>ANZ Securities Limited</t>
  </si>
  <si>
    <t>ANZ / ASX meeting</t>
  </si>
  <si>
    <t>T. Rowe Price International, Inc.</t>
  </si>
  <si>
    <t>ASX / TROWE conference call</t>
  </si>
  <si>
    <t>Richard Nelson</t>
  </si>
  <si>
    <t>T Rowe Price - Richard Neldon</t>
  </si>
  <si>
    <t>Bank of America Merrill Lynch Futures (subhq)</t>
  </si>
  <si>
    <t>ASX/BAML Packs &amp; Bundles</t>
  </si>
  <si>
    <t>Chris Benson</t>
  </si>
  <si>
    <t>ASX/JP Morgan Packs &amp; Bundles</t>
  </si>
  <si>
    <t>Epoch - NZ Trader David Roberts</t>
  </si>
  <si>
    <t>Mark Levinson</t>
  </si>
  <si>
    <t>MST Capital Presentation</t>
  </si>
  <si>
    <t>Copy: Meet &amp; Greet</t>
  </si>
  <si>
    <t>Meet &amp; Greet</t>
  </si>
  <si>
    <t>Macquarie Fixed Income, Currencies and Commodities (subhq)</t>
  </si>
  <si>
    <t>ASX/Macq Packs &amp; Bundles</t>
  </si>
  <si>
    <t>Propex - Jacko P&amp;B update</t>
  </si>
  <si>
    <t>Beta Shares (ETF)</t>
  </si>
  <si>
    <t>ASX/Betashares - Catch up</t>
  </si>
  <si>
    <t>AGM Woman in Banking and Finance</t>
  </si>
  <si>
    <t>Venkat Boppana</t>
  </si>
  <si>
    <t>ASX/Morgan Stanley Strategy session</t>
  </si>
  <si>
    <t>Adam Lavis</t>
  </si>
  <si>
    <t>Introduction ASX/Citi</t>
  </si>
  <si>
    <t>Jennifer Griffiths</t>
  </si>
  <si>
    <t>RBC Securities Australia Pty Ltd</t>
  </si>
  <si>
    <t>RBC teach-in with traders</t>
  </si>
  <si>
    <t>Chris Mayne</t>
  </si>
  <si>
    <t>Credit Suisse [HQ]</t>
  </si>
  <si>
    <t>ASX/Credit Suisse meeting</t>
  </si>
  <si>
    <t>ALC Tour - Vanguard</t>
  </si>
  <si>
    <t>Lounarda David</t>
  </si>
  <si>
    <t>Sun Super -transition team</t>
  </si>
  <si>
    <t>Will Psomadelis</t>
  </si>
  <si>
    <t>Schroders Australia Limited</t>
  </si>
  <si>
    <t>Schroders - Will Psomadelis</t>
  </si>
  <si>
    <t>Citi - Richard Coggins</t>
  </si>
  <si>
    <t>Shane Kelly</t>
  </si>
  <si>
    <t>Alphinity Investment Management</t>
  </si>
  <si>
    <t>Alphinity - Shane Kelly</t>
  </si>
  <si>
    <t>ASX/Deutsche catch up</t>
  </si>
  <si>
    <t>ASX/GS catch up</t>
  </si>
  <si>
    <t>Email: RE: Centre Point Block crossings outside at or NBBO</t>
  </si>
  <si>
    <t>ASX / IRESS</t>
  </si>
  <si>
    <t>Mark Himpoo</t>
  </si>
  <si>
    <t>UniSuper</t>
  </si>
  <si>
    <t>Uni Super Review of Competition in Clearing Australian Cash Equities</t>
  </si>
  <si>
    <t>Trent Hayes</t>
  </si>
  <si>
    <t>Australian Super</t>
  </si>
  <si>
    <t>Aust Super-Review of Competition in Clearing Australian Cash Equities</t>
  </si>
  <si>
    <t>Antares- Review of Clearing Competition for Australian Equities</t>
  </si>
  <si>
    <t>Vanguard [HQ]</t>
  </si>
  <si>
    <t>Review of Competition in Clearing Australian Cash Equities</t>
  </si>
  <si>
    <t>Cooper Investors - Review of Competition in Clearing Australian Cash Equities</t>
  </si>
  <si>
    <t>Andrew Sisson</t>
  </si>
  <si>
    <t>Balanced Equity Management</t>
  </si>
  <si>
    <t>Review of Competition Clearing for Australian Cash Equities</t>
  </si>
  <si>
    <t>Drew Forrest</t>
  </si>
  <si>
    <t>Victorian Funds Management Corporation</t>
  </si>
  <si>
    <t>VFMC-Review of Competition in Clearing Australian Cash Equities</t>
  </si>
  <si>
    <t>Edwin Cooper</t>
  </si>
  <si>
    <t>ASX/Credit Suisse lunch</t>
  </si>
  <si>
    <t>Email: ASX Online - email notification service</t>
  </si>
  <si>
    <t>Thomson Reuters (Markets) Australia P/L</t>
  </si>
  <si>
    <t>ASX/Thomson Reuters Buy-side Meet</t>
  </si>
  <si>
    <t>Colonial First State - Clearing Review discussion</t>
  </si>
  <si>
    <t>Nicole Chan</t>
  </si>
  <si>
    <t>T Rowe Price - Nicole Chan &amp; Stuart Baden-Powell</t>
  </si>
  <si>
    <t>Capital World Group - Data driven block model discussion</t>
  </si>
  <si>
    <t>ASX/Macquarie - Catch up</t>
  </si>
  <si>
    <t>BESTEX - Phil Weinberg</t>
  </si>
  <si>
    <t>Enza Tsagros</t>
  </si>
  <si>
    <t>Martin Currie</t>
  </si>
  <si>
    <t>Martin Currie - Enza Tsagros</t>
  </si>
  <si>
    <t>Dean Higgins</t>
  </si>
  <si>
    <t>Thorney Investment Group Australia</t>
  </si>
  <si>
    <t>Thorney Investments - Dean Higgins</t>
  </si>
  <si>
    <t>Stuart Larke</t>
  </si>
  <si>
    <t>Telstra Super - Stuart Larke</t>
  </si>
  <si>
    <t>Duncan Begg</t>
  </si>
  <si>
    <t>ITG Duncan Begg</t>
  </si>
  <si>
    <t>Hugh Spencer</t>
  </si>
  <si>
    <t>Janus Capital Singapore Pte. Limited</t>
  </si>
  <si>
    <t>Janus Capital</t>
  </si>
  <si>
    <t>Brook Teeter</t>
  </si>
  <si>
    <t>Tower Research Capital Pte Ltd</t>
  </si>
  <si>
    <t>Tower Research - Brook Teeter</t>
  </si>
  <si>
    <t>Steve O'Brien</t>
  </si>
  <si>
    <t>BNP Paribas Singapore Branch</t>
  </si>
  <si>
    <t>BNP - Steve o'Brien</t>
  </si>
  <si>
    <t>Alliance Bernstein - Emma Quinn</t>
  </si>
  <si>
    <t>Matthew Saul</t>
  </si>
  <si>
    <t>Fidelity Investment Management (HK) Ltd</t>
  </si>
  <si>
    <t>Fidelity - Matt Saul</t>
  </si>
  <si>
    <t>T Rowe Price - Nicole Chan</t>
  </si>
  <si>
    <t>Citadel Peter Keane</t>
  </si>
  <si>
    <t>Akshat Sarwal</t>
  </si>
  <si>
    <t>Bank of America Merrill Lynch [HQ]</t>
  </si>
  <si>
    <t>BAML - Akshat Sarwal</t>
  </si>
  <si>
    <t>Capital World -Terence Tsai</t>
  </si>
  <si>
    <t>Jp Morgan Australia</t>
  </si>
  <si>
    <t>JP Morgan - Shilesh</t>
  </si>
  <si>
    <t>Carrie Cheung</t>
  </si>
  <si>
    <t>BNP Paribas Hong Kong</t>
  </si>
  <si>
    <t>BNP Carrie Cheung</t>
  </si>
  <si>
    <t>BestEx - Phil Weinberg</t>
  </si>
  <si>
    <t>Zach May</t>
  </si>
  <si>
    <t>Industry Super Network</t>
  </si>
  <si>
    <t>Industry Super Network- Zac May</t>
  </si>
  <si>
    <t>David Walker</t>
  </si>
  <si>
    <t>IRESS - David Walker</t>
  </si>
  <si>
    <t>Dorothy Wilson</t>
  </si>
  <si>
    <t>Morgan Stanley Wealth - Dorothy Wilson</t>
  </si>
  <si>
    <t>Email: Meeting follow-up</t>
  </si>
  <si>
    <t>Email: RE: Meeting follow-up</t>
  </si>
  <si>
    <t>Jordan Erenrich</t>
  </si>
  <si>
    <t>Goldman Sachs (Asia) LLC</t>
  </si>
  <si>
    <t>Goldman Sachs call- Jordan Erenrich &amp; Alfay Lee</t>
  </si>
  <si>
    <t>Andrew Taylor</t>
  </si>
  <si>
    <t>Alliance Bernstein - Andrew Taylor</t>
  </si>
  <si>
    <t>Mark Smith</t>
  </si>
  <si>
    <t>BTIM - Mark Smith</t>
  </si>
  <si>
    <t>Paradice - David Tran</t>
  </si>
  <si>
    <t>David Raper</t>
  </si>
  <si>
    <t>Lunch - Credit Suisse</t>
  </si>
  <si>
    <t>Adam Bradley</t>
  </si>
  <si>
    <t>Bell Direct (Third Party Platform)</t>
  </si>
  <si>
    <t>Bell Direct - Lee Muco</t>
  </si>
  <si>
    <t>Joe Kassel</t>
  </si>
  <si>
    <t>AMP Capital Investors</t>
  </si>
  <si>
    <t>AMP - Joe Kassel</t>
  </si>
  <si>
    <t>Keith Hwang</t>
  </si>
  <si>
    <t>Bennelong Australian Equity Partners</t>
  </si>
  <si>
    <t>Bennelong Asset - Keith</t>
  </si>
  <si>
    <t>Email: FSSBSC</t>
  </si>
  <si>
    <t>Deutsche Securities Australia Limited</t>
  </si>
  <si>
    <t>Deutsche bank - Eugene</t>
  </si>
  <si>
    <t>Pershing Securities Australia Pty Ltd</t>
  </si>
  <si>
    <t>Pershing Discover</t>
  </si>
  <si>
    <t>TRowe Price</t>
  </si>
  <si>
    <t>Macquarie Equities Limited</t>
  </si>
  <si>
    <t>Macquarie meeting - Stuart McWilliam</t>
  </si>
  <si>
    <t>WiBF Sydney Business Series Event with Elmer Funke Kupper</t>
  </si>
  <si>
    <t>Ed Mason</t>
  </si>
  <si>
    <t>RBC Equities</t>
  </si>
  <si>
    <t>Share Investing Limited</t>
  </si>
  <si>
    <t>Etrade - Alex Bennett</t>
  </si>
  <si>
    <t>Marcus Baltruschat</t>
  </si>
  <si>
    <t>ASX Technology Roadmap Overview</t>
  </si>
  <si>
    <t>Jason Day</t>
  </si>
  <si>
    <t>Airlie Funds Management</t>
  </si>
  <si>
    <t>Airlie Funds Management- Jason Day</t>
  </si>
  <si>
    <t>Australian Council Of Super Investors</t>
  </si>
  <si>
    <t>ACSI Annual Conference</t>
  </si>
  <si>
    <t>Euroz New Trading Platform introduction Conference call</t>
  </si>
  <si>
    <t>ASX/UBS New Trading Platform</t>
  </si>
  <si>
    <t>ASX/Citi lunch</t>
  </si>
  <si>
    <t>Oran D'arcy</t>
  </si>
  <si>
    <t>ASX/Burrell New Trading Platform</t>
  </si>
  <si>
    <t>ASX/MS New Trading Platform</t>
  </si>
  <si>
    <t>Michael Price</t>
  </si>
  <si>
    <t>Argonaut Securities Pty Ltd</t>
  </si>
  <si>
    <t>ASX/Argonaut New Trading Platform introduction</t>
  </si>
  <si>
    <t>Macquarie NTP - introduction to TAM and BRM</t>
  </si>
  <si>
    <t>Mac Barry</t>
  </si>
  <si>
    <t>Lazard Asset Management</t>
  </si>
  <si>
    <t>ASX/Lazard meeting - James Chatfield &amp; Mac Barry</t>
  </si>
  <si>
    <t>Taylor Collison - NTP introduction</t>
  </si>
  <si>
    <t>Email: Cinnober impact of ASX Reference Point delivered by VPN</t>
  </si>
  <si>
    <t>ASX/Bell Potter - New Trading Platform initial meeting</t>
  </si>
  <si>
    <t>ASX NTP -Morgan Stanley Wealth</t>
  </si>
  <si>
    <t>Paritech/Open Markets NTP</t>
  </si>
  <si>
    <t>Open-markets NTP discussion</t>
  </si>
  <si>
    <t>ASX/BestEx New Trading Platform</t>
  </si>
  <si>
    <t>ITG - NTP introduction meeting</t>
  </si>
  <si>
    <t>ASX/Baillieu Holst - New Trading Platform discussion</t>
  </si>
  <si>
    <t>Evans &amp; Partners NTP meeting</t>
  </si>
  <si>
    <t>AFS - NTP meeting</t>
  </si>
  <si>
    <t>ASX Trading Platform Replacement</t>
  </si>
  <si>
    <t>ASX/Hartleys - New Trading Platform</t>
  </si>
  <si>
    <t>Jason Slonim</t>
  </si>
  <si>
    <t>Wilsons Advisory and Stockbroking Limited</t>
  </si>
  <si>
    <t>ASX/Wilson new trading platform introduction</t>
  </si>
  <si>
    <t>ASX/State one trading platform</t>
  </si>
  <si>
    <t>Peter Chisholm</t>
  </si>
  <si>
    <t>Morgans Financial Limited</t>
  </si>
  <si>
    <t>ASX/Morgan's New trading platform introduction</t>
  </si>
  <si>
    <t>ASX/Hartley's NTP</t>
  </si>
  <si>
    <t>ASX/Euroz - NTP</t>
  </si>
  <si>
    <t>ASX/Patersons NTP</t>
  </si>
  <si>
    <t>Sentinel - Norm Robinson</t>
  </si>
  <si>
    <t>ASX/State One update - 10:30am Perth time</t>
  </si>
  <si>
    <t>Argonaut 11:30am</t>
  </si>
  <si>
    <t>Meeting with ASX/MS</t>
  </si>
  <si>
    <t>ASX/Lonsec - New Trading Platform</t>
  </si>
  <si>
    <t>Mick Thompson</t>
  </si>
  <si>
    <t>ASX/CBA platform follow-up</t>
  </si>
  <si>
    <t>Stockbrokers Association of Australia</t>
  </si>
  <si>
    <t>SAA Andrew Green</t>
  </si>
  <si>
    <t>ASX/BAML customer lunch</t>
  </si>
  <si>
    <t>AIST Global Financial Markets lunch</t>
  </si>
  <si>
    <t>ASX/DB - OUCH discussion</t>
  </si>
  <si>
    <t>Nick Warrick</t>
  </si>
  <si>
    <t>Vanguard ALC tour - 3pm tour</t>
  </si>
  <si>
    <t>Tanuja Chithravelu</t>
  </si>
  <si>
    <t>Tribeca Investment Partners Pty Ltd</t>
  </si>
  <si>
    <t>ASX/Tribeca Investment</t>
  </si>
  <si>
    <t>Darren McVicar</t>
  </si>
  <si>
    <t>National Australia Bank (Nab)</t>
  </si>
  <si>
    <t>NAB - Darren McVicar and Stuart Marner</t>
  </si>
  <si>
    <t>George Wong</t>
  </si>
  <si>
    <t>Anz Wealth Australia</t>
  </si>
  <si>
    <t>ANZ Wealth Mgmt - George Wong</t>
  </si>
  <si>
    <t>Nick Tribe</t>
  </si>
  <si>
    <t>VFMC - James Wilson and Nick Tribe</t>
  </si>
  <si>
    <t>Michael Hedley</t>
  </si>
  <si>
    <t>Cooper Investors - Michael Hedley</t>
  </si>
  <si>
    <t>Teddi Pranoto</t>
  </si>
  <si>
    <t>ASX / Australian Super - Deliverable Swap Futures</t>
  </si>
  <si>
    <t>Australian Super - Trent Hayes</t>
  </si>
  <si>
    <t>Lawrence Daly</t>
  </si>
  <si>
    <t>Western Asset Management</t>
  </si>
  <si>
    <t>Western Asset Management - Anthony Kirkham</t>
  </si>
  <si>
    <t>Justin Lofting</t>
  </si>
  <si>
    <t>TREASURY CORPORATION OF VICTORIA</t>
  </si>
  <si>
    <t>TCVIC - Justin Lofting</t>
  </si>
  <si>
    <t>Kristye Van-De-Geer</t>
  </si>
  <si>
    <t>Industry Funds Management Pty Ltd</t>
  </si>
  <si>
    <t>IFM Investors - Simon Tung</t>
  </si>
  <si>
    <t>Stephen Howard</t>
  </si>
  <si>
    <t>Vanguard - Stephen Howard and FI team</t>
  </si>
  <si>
    <t>Noel Murphy</t>
  </si>
  <si>
    <t>Perennial Investment Partners</t>
  </si>
  <si>
    <t>Perennial - Noel Murphy</t>
  </si>
  <si>
    <t>CIFR Dinner with Dr Maurice L Newman</t>
  </si>
  <si>
    <t>AMP Joe Kassel/ SAA lunch</t>
  </si>
  <si>
    <t>ASX/Morgan Stanley lunch</t>
  </si>
  <si>
    <t>Chris Makragelidis</t>
  </si>
  <si>
    <t>Renaissance Asset Management</t>
  </si>
  <si>
    <t>ASX/Renaissance catch up</t>
  </si>
  <si>
    <t>glynne macdonald</t>
  </si>
  <si>
    <t>Introduction to Cardiff Smith</t>
  </si>
  <si>
    <t>Tony Halse</t>
  </si>
  <si>
    <t>Meet and Greet Citi</t>
  </si>
  <si>
    <t>David Ryan</t>
  </si>
  <si>
    <t>UBS</t>
  </si>
  <si>
    <t>Wayne Richardson</t>
  </si>
  <si>
    <t>National Australia Bank [HQ]</t>
  </si>
  <si>
    <t>Nabtrade darkpool presentation</t>
  </si>
  <si>
    <t>Vanguard catch up</t>
  </si>
  <si>
    <t>BestEx Meeting</t>
  </si>
  <si>
    <t>Cbus Super Fund</t>
  </si>
  <si>
    <t>Cbus Super</t>
  </si>
  <si>
    <t>Geoff Driver</t>
  </si>
  <si>
    <t>Djerriwarrh Investments</t>
  </si>
  <si>
    <t>AFI meeting</t>
  </si>
  <si>
    <t>FIX - Evolving value proposition of buy-side trading desks</t>
  </si>
  <si>
    <t>Simon Wyss</t>
  </si>
  <si>
    <t>Goldmans -Simon Wyss</t>
  </si>
  <si>
    <t>IRESS meeting - NTP</t>
  </si>
  <si>
    <t>ASX/DB OUCH discussion</t>
  </si>
  <si>
    <t>Andrew Rogers</t>
  </si>
  <si>
    <t>CMC Markets Stockbroking Limited</t>
  </si>
  <si>
    <t>CMC - Trading Service Monthly Report</t>
  </si>
  <si>
    <t>Ben Radclyffe</t>
  </si>
  <si>
    <t>ASX / Deutsche Bank Lunch</t>
  </si>
  <si>
    <t>Valerie Kingsmill</t>
  </si>
  <si>
    <t>ASX/Macquarie meeting</t>
  </si>
  <si>
    <t>JP Morgan/ASX</t>
  </si>
  <si>
    <t>ASX/Citadel meeting</t>
  </si>
  <si>
    <t>ASX/BAML lunch</t>
  </si>
  <si>
    <t>Blackrock Investment Mgmt Australia Ltd</t>
  </si>
  <si>
    <t>ASX/Blackrock meeting</t>
  </si>
  <si>
    <t>Goldman Sachs Futures Pte. Ltd.</t>
  </si>
  <si>
    <t>ASX/GS</t>
  </si>
  <si>
    <t>ASX/T Rowe Price</t>
  </si>
  <si>
    <t>Greg Lee</t>
  </si>
  <si>
    <t>Barclays Capital Asia Limited</t>
  </si>
  <si>
    <t>ASX/Barclays Capital</t>
  </si>
  <si>
    <t>Franklin Templeton Investments (Asia) Limited</t>
  </si>
  <si>
    <t>ASX/Franklin Templeton meeting</t>
  </si>
  <si>
    <t>Mark Weekes</t>
  </si>
  <si>
    <t>ASX/GS meeting</t>
  </si>
  <si>
    <t>Andrew Bruce</t>
  </si>
  <si>
    <t>ASX/Credit-Suisse</t>
  </si>
  <si>
    <t>ASX/Morgan Stanley</t>
  </si>
  <si>
    <t>Tom Daniel</t>
  </si>
  <si>
    <t>CLSA Hong Kong</t>
  </si>
  <si>
    <t>ASX/CLSA</t>
  </si>
  <si>
    <t>CLSA meet the traders</t>
  </si>
  <si>
    <t>ASX/DB meeting</t>
  </si>
  <si>
    <t>UBS Securities (subhq)</t>
  </si>
  <si>
    <t>ASX/UBS catch-up</t>
  </si>
  <si>
    <t>Melbourne buy-side breakfast</t>
  </si>
  <si>
    <t>ASX/Patersons</t>
  </si>
  <si>
    <t>Acorn Capital Limited</t>
  </si>
  <si>
    <t>Meeting</t>
  </si>
  <si>
    <t>Daphne Chang</t>
  </si>
  <si>
    <t>ASX/Acorn Capital meeting</t>
  </si>
  <si>
    <t>Ramy Saad</t>
  </si>
  <si>
    <t>IRESS / ASX Catch-up - ASX24</t>
  </si>
  <si>
    <t>ASX/ABGlobal</t>
  </si>
  <si>
    <t>Email: Novaport</t>
  </si>
  <si>
    <t>Vanguard review SOR preferences</t>
  </si>
  <si>
    <t>Phil Cornet</t>
  </si>
  <si>
    <t>Perennial Value - Phil</t>
  </si>
  <si>
    <t>Adam Solano</t>
  </si>
  <si>
    <t>ASX/Alphinity catch-up</t>
  </si>
  <si>
    <t>AMP - Joe Kassell</t>
  </si>
  <si>
    <t>ASX - ITG Coffee Meeting</t>
  </si>
  <si>
    <t>Paula Reggio</t>
  </si>
  <si>
    <t>Email: RE: ACMR week ending 12th Feb 2016</t>
  </si>
  <si>
    <t>ASX/IRESS catch up</t>
  </si>
  <si>
    <t>Cyrus Poon</t>
  </si>
  <si>
    <t>ASX/Pershing</t>
  </si>
  <si>
    <t>Perennial Value - dealer</t>
  </si>
  <si>
    <t>Morgan Stanley/ASX DTR Centre Point Session</t>
  </si>
  <si>
    <t>Jason Lapping</t>
  </si>
  <si>
    <t>Dimensional Fund Advisers</t>
  </si>
  <si>
    <t>Dimensional - Jason</t>
  </si>
  <si>
    <t>ASX/Morgan's meeting</t>
  </si>
  <si>
    <t>Kristian Young</t>
  </si>
  <si>
    <t>Baker Young Stockbrokers Limited</t>
  </si>
  <si>
    <t>ASX/Baker Young meeting</t>
  </si>
  <si>
    <t>Argo Investments</t>
  </si>
  <si>
    <t>ASX/Argo meeting</t>
  </si>
  <si>
    <t>Jed Richards</t>
  </si>
  <si>
    <t>ASX/Shaws meeting (2:30 ADL time)</t>
  </si>
  <si>
    <t>Susan Antoun</t>
  </si>
  <si>
    <t>Taylor Collison Limited</t>
  </si>
  <si>
    <t>ASX/Taylor Collison meeting</t>
  </si>
  <si>
    <t>ASX/JP Morgan meeting</t>
  </si>
  <si>
    <t>FIL Investment Management (Hong Kong) Limited</t>
  </si>
  <si>
    <t>ASX/Fidelity meeting</t>
  </si>
  <si>
    <t>Elif Onayli</t>
  </si>
  <si>
    <t>Societe Generale</t>
  </si>
  <si>
    <t>ASX/Soc Gen meeting</t>
  </si>
  <si>
    <t>ASX/Capital World meeting</t>
  </si>
  <si>
    <t>Lee Porter</t>
  </si>
  <si>
    <t>Liquidnet Australia Pty Ltd</t>
  </si>
  <si>
    <t>ASX/Liquidnet meeting</t>
  </si>
  <si>
    <t>ASX/JP Morgan catch-up</t>
  </si>
  <si>
    <t>Paul Glass</t>
  </si>
  <si>
    <t>Devon Funds Management</t>
  </si>
  <si>
    <t>Meeting ASX/ Devon Funds</t>
  </si>
  <si>
    <t>Paul Harrison</t>
  </si>
  <si>
    <t>Salt Funds Management</t>
  </si>
  <si>
    <t>Meeting ASX/Salt Funds</t>
  </si>
  <si>
    <t>David Copley</t>
  </si>
  <si>
    <t>Trafalgar Copley</t>
  </si>
  <si>
    <t>ASX/ Trafalgar Copley Lunch</t>
  </si>
  <si>
    <t>ASX/JP Morgan</t>
  </si>
  <si>
    <t>Deutsche - Eugene Budovsky</t>
  </si>
  <si>
    <t>Philip Rees</t>
  </si>
  <si>
    <t>Westoz Investment Company</t>
  </si>
  <si>
    <t>ASX - WESTOZ</t>
  </si>
  <si>
    <t>Norman Robinson</t>
  </si>
  <si>
    <t>Sentinel Financial Group Pty Ltd trading as Sentinel Stockbroking</t>
  </si>
  <si>
    <t>ASX- Sentinel catch up (2:30 PERTH time)</t>
  </si>
  <si>
    <t>Daniel Young</t>
  </si>
  <si>
    <t>ASX/Citi meeting</t>
  </si>
  <si>
    <t>Iain Gibson</t>
  </si>
  <si>
    <t>ASX/CFS catch up</t>
  </si>
  <si>
    <t>Ian Aspinall</t>
  </si>
  <si>
    <t>GBST HOLDINGS LIMITED</t>
  </si>
  <si>
    <t>ASX-Lonsec Market Structure discussion etc</t>
  </si>
  <si>
    <t>ASX/Aust Super catch-up</t>
  </si>
  <si>
    <t>Elizabeth Couch</t>
  </si>
  <si>
    <t>Linkedin</t>
  </si>
  <si>
    <t>Email: LinkedIn Sales Solutions and ASX</t>
  </si>
  <si>
    <t>Mike Thurley</t>
  </si>
  <si>
    <t>Email: RE: ALC Rack Reservation</t>
  </si>
  <si>
    <t>Darryl Mueller</t>
  </si>
  <si>
    <t>Interactive Data</t>
  </si>
  <si>
    <t>Email: RE: ASX/IDC Joint Press Release</t>
  </si>
  <si>
    <t>Email: Hi &amp; Introduction</t>
  </si>
  <si>
    <t>LinkedIn Sales Solutions and ASX</t>
  </si>
  <si>
    <t>Jonathan Large</t>
  </si>
  <si>
    <t>Telstra Corporation</t>
  </si>
  <si>
    <t>Email: Re: ASX - CME route launch event follow up</t>
  </si>
  <si>
    <t>Tibra Trading Pty Ltd</t>
  </si>
  <si>
    <t>Copy: ASX/Tibra</t>
  </si>
  <si>
    <t>Copy: ASX</t>
  </si>
  <si>
    <t>Yieldbroker Pty Limited</t>
  </si>
  <si>
    <t>Email: FW: Permission for ASX to Refer to Yieldbroker in attached Marketing Collateral</t>
  </si>
  <si>
    <t>RESERVE BANK OF AUSTRALIA</t>
  </si>
  <si>
    <t>Email: RE: Approval for use of customer names on ASX Net Infograph [SEC=UNCLASSIFIED]</t>
  </si>
  <si>
    <t>Email: RE: Approval for use of customer names on ASX Net Infograph</t>
  </si>
  <si>
    <t>CQG [HQ]</t>
  </si>
  <si>
    <t>Email: FW: Permission for ASX to Refer to CQG in attached Marketing Collateral</t>
  </si>
  <si>
    <t>Email: FW: Permission for ASX to Refer to IDC in attached Marketing Collateral</t>
  </si>
  <si>
    <t>Email: RE: Australian Securities Exchange x GlobalTrading Journal</t>
  </si>
  <si>
    <t>Copy: Linkedin</t>
  </si>
  <si>
    <t>Copy: FIX Australia Working Group Meeting</t>
  </si>
  <si>
    <t>Women in Banking and Finance Keynote Breakfast with Debra Walton, Chief Content Officer at Thomson Reuters.</t>
  </si>
  <si>
    <t>Copy: Pershing Discover 2015</t>
  </si>
  <si>
    <t>Jay Banyer</t>
  </si>
  <si>
    <t>Vivienne Court</t>
  </si>
  <si>
    <t>Copy: New Trading Platform</t>
  </si>
  <si>
    <t>Daniel Weinberg</t>
  </si>
  <si>
    <t>Kick-off Meeting - ASX Trading Platform Replacement</t>
  </si>
  <si>
    <t>Edward Morris</t>
  </si>
  <si>
    <t>BBY Limited</t>
  </si>
  <si>
    <t>Copy: NTP Kick Off Meeting</t>
  </si>
  <si>
    <t>Geoff Linklater</t>
  </si>
  <si>
    <t>Email: FW: ASX Trading Platform Replacement</t>
  </si>
  <si>
    <t>Frank Barila</t>
  </si>
  <si>
    <t>Petra Capital Pty Ltd</t>
  </si>
  <si>
    <t>Email: RE: ASX Trading Platform Replacement</t>
  </si>
  <si>
    <t>Copy: ASX Trading Platform Replacement</t>
  </si>
  <si>
    <t>Trent Mackie</t>
  </si>
  <si>
    <t>New Trading Platform</t>
  </si>
  <si>
    <t>Simon Scott</t>
  </si>
  <si>
    <t>Moelis Australia Securities Pty Ltd</t>
  </si>
  <si>
    <t>Russell Karlson</t>
  </si>
  <si>
    <t>Craig Steinbeck</t>
  </si>
  <si>
    <t>KCG Australia Pty Ltd</t>
  </si>
  <si>
    <t>Copy: New Trading Platform Kick Off Meeting with ASX</t>
  </si>
  <si>
    <t>NTP Kick Off Meeting</t>
  </si>
  <si>
    <t>Email: New Trading Platform</t>
  </si>
  <si>
    <t>Paul Hey-Shipton</t>
  </si>
  <si>
    <t>Foster Stockbroking Pty Limited</t>
  </si>
  <si>
    <t>Email: RE: New Trading Platform</t>
  </si>
  <si>
    <t>Mark Johnston (IOOF)</t>
  </si>
  <si>
    <t>Bridges Financial Services Pty Ltd</t>
  </si>
  <si>
    <t>Copy: New Trading Platform Kick-off Meeting</t>
  </si>
  <si>
    <t>Email: Re: Quote for ASX Trade 24 (SFE) colo and access</t>
  </si>
  <si>
    <t>LinkedIn WomenConnect - Breakfast</t>
  </si>
  <si>
    <t>Copy: Viv court - ALC discussion</t>
  </si>
  <si>
    <t>Andrew Biggart</t>
  </si>
  <si>
    <t>Email: ASX 24 access</t>
  </si>
  <si>
    <t>Copy: Australia FIX Conference - conference planning call</t>
  </si>
  <si>
    <t>Copy: FNG (FIX Next Generation) Event: Joe Kassel (AMP).</t>
  </si>
  <si>
    <t>Anu Kaarla</t>
  </si>
  <si>
    <t>Email: RE: Introduction - ASX Meeting Request</t>
  </si>
  <si>
    <t>VCT - Bond Trading &amp; ALC option</t>
  </si>
  <si>
    <t>Sanjay Kumar</t>
  </si>
  <si>
    <t>Sigma Funds Management Pty Limited</t>
  </si>
  <si>
    <t>ASX/Sigma Funds</t>
  </si>
  <si>
    <t>JANA Investment Advisers Pty Ltd</t>
  </si>
  <si>
    <t>ASX/MLC (Jana Investments)</t>
  </si>
  <si>
    <t>Women in Banking and Finance Event - The Diversity Dividend</t>
  </si>
  <si>
    <t>Divyesh Bhana</t>
  </si>
  <si>
    <t>Russell Investments</t>
  </si>
  <si>
    <t>ASX/Russell Investments Catch up</t>
  </si>
  <si>
    <t>Australian Securities Traders Association</t>
  </si>
  <si>
    <t>ASTA</t>
  </si>
  <si>
    <t>LinkedIn Executive Breakfast (7:30 – 9:00am)</t>
  </si>
  <si>
    <t>Copy: Lunch</t>
  </si>
  <si>
    <t>Justin Nunan</t>
  </si>
  <si>
    <t>Media Super</t>
  </si>
  <si>
    <t>Email: RE: Introduction</t>
  </si>
  <si>
    <t>Michael Block</t>
  </si>
  <si>
    <t>Australian Catholic Superannuation &amp; Retirement Fund</t>
  </si>
  <si>
    <t>Email: FW: New message from Tanuja Chithravelu</t>
  </si>
  <si>
    <t>Chris Drew</t>
  </si>
  <si>
    <t>Email: RE: ASX Meeting Request</t>
  </si>
  <si>
    <t>Copy: ASX/Macquarie catch up</t>
  </si>
  <si>
    <t>ASX/UBS</t>
  </si>
  <si>
    <t>Nabtrade</t>
  </si>
  <si>
    <t>Copy: ASX/nabtrade darkpool presentation</t>
  </si>
  <si>
    <t>FISD</t>
  </si>
  <si>
    <t>FISD Event</t>
  </si>
  <si>
    <t>Email: Trading Services Report</t>
  </si>
  <si>
    <t>Suzanne Long</t>
  </si>
  <si>
    <t>Qbe Insurance Group</t>
  </si>
  <si>
    <t>ASX/QBE Insurance</t>
  </si>
  <si>
    <t>ASX - Trading Service Monthly Report</t>
  </si>
  <si>
    <t>Email: ASX follow up</t>
  </si>
  <si>
    <t>Quantium</t>
  </si>
  <si>
    <t>Copy: Illuminate 2016 - Tanuja Chithravelu and Adam Bradley ASX</t>
  </si>
  <si>
    <t>Lunch/Pershing</t>
  </si>
  <si>
    <t>Copy: WiBF networking breakfast</t>
  </si>
  <si>
    <t>FIX Conference</t>
  </si>
  <si>
    <t>FIA Asia</t>
  </si>
  <si>
    <t>FIA ASIA - Sydney</t>
  </si>
  <si>
    <t>ASX Meeting</t>
  </si>
  <si>
    <t>Michael Connaghan</t>
  </si>
  <si>
    <t>Email: ETF Volumes</t>
  </si>
  <si>
    <t>Daniel Cheang</t>
  </si>
  <si>
    <t>The National Roads and Motorists’ Association</t>
  </si>
  <si>
    <t>ASX Meeting Request/NRMA Investments</t>
  </si>
  <si>
    <t>Tara Foord</t>
  </si>
  <si>
    <t>Dealing Room Series: Diversity Panel</t>
  </si>
  <si>
    <t>CMC Event - Pro stockbroking platform Launch</t>
  </si>
  <si>
    <t>SAA Lunch</t>
  </si>
  <si>
    <t>ASX/Thomson Reuters - Buy-side</t>
  </si>
  <si>
    <t>ASX/Media Super</t>
  </si>
  <si>
    <t>Email: ASX</t>
  </si>
  <si>
    <t>Copy: Next FNG Event - Meet up with Mr. David Raper of ASX</t>
  </si>
  <si>
    <t>Sead Redzovic</t>
  </si>
  <si>
    <t>SAA - Unbundling of Research and Execution</t>
  </si>
  <si>
    <t>Jane Irwin</t>
  </si>
  <si>
    <t>ASX/Pattersons</t>
  </si>
  <si>
    <t>ASX/Argonaut</t>
  </si>
  <si>
    <t>ASX/State-One Stockbroking. Meeting with Alan Hill (MD) &amp; Traders.</t>
  </si>
  <si>
    <t>Chris Webster</t>
  </si>
  <si>
    <t>Euroz Securities Limited</t>
  </si>
  <si>
    <t>ASX/Euroz</t>
  </si>
  <si>
    <t>Charlie Ransom</t>
  </si>
  <si>
    <t>Hartleys Limited</t>
  </si>
  <si>
    <t>ASX/Hartleys</t>
  </si>
  <si>
    <t>SAA Lunch: Lunch with the Finance Minister</t>
  </si>
  <si>
    <t>Broadridge (Australia) Pty Ltd</t>
  </si>
  <si>
    <t>Copy: Broadridge Xmas party</t>
  </si>
  <si>
    <t>Email: RE: Question on UCP</t>
  </si>
  <si>
    <t>Email: ASX Meeting Follow up</t>
  </si>
  <si>
    <t>Email: ASIC Report 2015</t>
  </si>
  <si>
    <t>Mark Gray</t>
  </si>
  <si>
    <t>Catch-up</t>
  </si>
  <si>
    <t>Danny Moss</t>
  </si>
  <si>
    <t>Vertical Financial Solutions</t>
  </si>
  <si>
    <t>ASX Meeting Request</t>
  </si>
  <si>
    <t>Email: ASX Meeting Follow Up</t>
  </si>
  <si>
    <t>Citigroup [HQ]</t>
  </si>
  <si>
    <t>Copy: Citi catch up</t>
  </si>
  <si>
    <t>Email: ASX Trading Services Monthly Report</t>
  </si>
  <si>
    <t>Email: RE: ASX Trading Services Monthly Report</t>
  </si>
  <si>
    <t>D2MX PTY LTD</t>
  </si>
  <si>
    <t>Copy: ASX/D2MX meeting</t>
  </si>
  <si>
    <t>State Super</t>
  </si>
  <si>
    <t>Copy: ASX/State Super meeting</t>
  </si>
  <si>
    <t>Catch Up- Tanuja/Anna</t>
  </si>
  <si>
    <t>Sam Mcqueen</t>
  </si>
  <si>
    <t>Caledonia Investment</t>
  </si>
  <si>
    <t>ASX/Caledonia Investments</t>
  </si>
  <si>
    <t>E*Trade Australia Securities Ltd</t>
  </si>
  <si>
    <t>Copy: FW: Follow up meeting on NTP Progress</t>
  </si>
  <si>
    <t>Copy: FW: ASX Catchup and TAM introduction</t>
  </si>
  <si>
    <t>Glen Bull</t>
  </si>
  <si>
    <t>Resolution Capital</t>
  </si>
  <si>
    <t>ASX/Resolution Capital</t>
  </si>
  <si>
    <t>Shartru Wealth Management</t>
  </si>
  <si>
    <t>ASX/Shartru Wealth Mgmt.</t>
  </si>
  <si>
    <t>Carlos Gill</t>
  </si>
  <si>
    <t>Microequities Pty Ltd</t>
  </si>
  <si>
    <t>ASX/Micro Equities Fund</t>
  </si>
  <si>
    <t>Copy: FIX Australia Working Group meeting</t>
  </si>
  <si>
    <t>VGI Partners</t>
  </si>
  <si>
    <t>ASX/VGI Partners</t>
  </si>
  <si>
    <t>Alex Milton</t>
  </si>
  <si>
    <t>Novaport Capital</t>
  </si>
  <si>
    <t>ASX/NovaPort Capital</t>
  </si>
  <si>
    <t>Frank Gooch</t>
  </si>
  <si>
    <t>Milton Corporation Ltd</t>
  </si>
  <si>
    <t>ASX/Milton Corporation</t>
  </si>
  <si>
    <t>Brett Anslow</t>
  </si>
  <si>
    <t>ASX/Colonial First State Global Asset Management</t>
  </si>
  <si>
    <t>Ian Irvine</t>
  </si>
  <si>
    <t>Email: RE: ASX/Shartru Wealth Mgmt.</t>
  </si>
  <si>
    <t>John Abernethy</t>
  </si>
  <si>
    <t>Clime Asset Management</t>
  </si>
  <si>
    <t>ASX/Clime Investment Mgmt.</t>
  </si>
  <si>
    <t>Orbis Group</t>
  </si>
  <si>
    <t>Copy: ASX/Orbis</t>
  </si>
  <si>
    <t>QSuper</t>
  </si>
  <si>
    <t>ASX/QSuper</t>
  </si>
  <si>
    <t>Hunter Hall [HQ]</t>
  </si>
  <si>
    <t>ASX/Hunter Hall</t>
  </si>
  <si>
    <t>AQR Pty Limited</t>
  </si>
  <si>
    <t>ASX/AQR Capital</t>
  </si>
  <si>
    <t>Super Investment Management Pty Ltd (REST Super)</t>
  </si>
  <si>
    <t>Copy: ASX/REST Super</t>
  </si>
  <si>
    <t>ASX/Martin Currie</t>
  </si>
  <si>
    <t>ASX/Bell Potter catch-up</t>
  </si>
  <si>
    <t>Myer Family Company</t>
  </si>
  <si>
    <t>ASX/Myer Family Investments</t>
  </si>
  <si>
    <t>Discover 2016</t>
  </si>
  <si>
    <t>Email: Australian Cash Market Report &amp; CP Monthly Report</t>
  </si>
  <si>
    <t>Copy: ASX/Pershing</t>
  </si>
  <si>
    <t>Email: ASX Follow up</t>
  </si>
  <si>
    <t>Email: ASX follow up.</t>
  </si>
  <si>
    <t>Copy: ASX/ETRADE Follow up meeting</t>
  </si>
  <si>
    <t>Eight Investment Partners</t>
  </si>
  <si>
    <t>Copy: ASX/Eight Investment Partners</t>
  </si>
  <si>
    <t>Morgan Stanley Institutional Securities (subhq)</t>
  </si>
  <si>
    <t>Nikko Asset Management Australia Ltd</t>
  </si>
  <si>
    <t>ASX/Clime Group Dealers</t>
  </si>
  <si>
    <t>David Thoms</t>
  </si>
  <si>
    <t>Copy: ASX/Nikko Asset Management Australia Limited</t>
  </si>
  <si>
    <t>Email: Meeting ASX</t>
  </si>
  <si>
    <t>CARLTON INVESTMENTS LIMITED</t>
  </si>
  <si>
    <t>ASX/Carlton Investments (Peter Horton)</t>
  </si>
  <si>
    <t>Fat Prophets Pty Ltd</t>
  </si>
  <si>
    <t>Copy: ASX/Fat Prophets</t>
  </si>
  <si>
    <t>Selector Funds Management</t>
  </si>
  <si>
    <t>ASX/Selector Funds Mgmt Ltd</t>
  </si>
  <si>
    <t>Bronte Capital Management Pty Ltd</t>
  </si>
  <si>
    <t>ASX/Bronte Capital</t>
  </si>
  <si>
    <t>Email: ASX - Trade Execution</t>
  </si>
  <si>
    <t>Kieren Callaghan</t>
  </si>
  <si>
    <t>Denning Pryce</t>
  </si>
  <si>
    <t>ASX/Denning Pryce</t>
  </si>
  <si>
    <t>Gareth Hulbert</t>
  </si>
  <si>
    <t>Harper Bernays Ltd</t>
  </si>
  <si>
    <t>ASX/Harper Bernays</t>
  </si>
  <si>
    <t>Garth Leslie</t>
  </si>
  <si>
    <t>ASX/Macquarie Securities DTR Session</t>
  </si>
  <si>
    <t>FIX Australia Working Group meeting - 7 April</t>
  </si>
  <si>
    <t>Tim Carlton</t>
  </si>
  <si>
    <t>Auscap Asset Management</t>
  </si>
  <si>
    <t>Copy: ASX/Auscap Asset Management P: (02) 9238 8235</t>
  </si>
  <si>
    <t>J.P. Morgan Australia Limited</t>
  </si>
  <si>
    <t>DION GLOBAL SOLUTIONS(AUSTRALIA) PTY LIM</t>
  </si>
  <si>
    <t>Copy: ASX - Dion TradeCentre - Discussion and Demo of TC.</t>
  </si>
  <si>
    <t>Email: RE: ASX Follow up</t>
  </si>
  <si>
    <t>Vision Super</t>
  </si>
  <si>
    <t>ASX/Vision Super</t>
  </si>
  <si>
    <t>Velocity Trade Limited</t>
  </si>
  <si>
    <t>ASX/Velocity Trade</t>
  </si>
  <si>
    <t>ASX/SIG</t>
  </si>
  <si>
    <t>Dion Global Solutions Limited</t>
  </si>
  <si>
    <t>Dion TradeCentre - ASX Trade Execution</t>
  </si>
  <si>
    <t>Email: March Trading Services Report 2016</t>
  </si>
  <si>
    <t>Email: Trading Service Report March 2016</t>
  </si>
  <si>
    <t>Bank Of America Merrill Lynch</t>
  </si>
  <si>
    <t>ASX/BAML</t>
  </si>
  <si>
    <t>Platypus Asset Management</t>
  </si>
  <si>
    <t>ASX/Platypus Asset mgmt</t>
  </si>
  <si>
    <t>Email: RE: Any price block</t>
  </si>
  <si>
    <t>Hostplus Super</t>
  </si>
  <si>
    <t>ASX/Hostplus Super</t>
  </si>
  <si>
    <t>Gannet Capital</t>
  </si>
  <si>
    <t>ASX/Gannet Capital</t>
  </si>
  <si>
    <t>Willow Investment Management</t>
  </si>
  <si>
    <t>ASX/Willow Investment Management</t>
  </si>
  <si>
    <t>FlexTrade Australia Pty Ltd</t>
  </si>
  <si>
    <t>ASX - Flextrade</t>
  </si>
  <si>
    <t>Aurora Global Income Trust</t>
  </si>
  <si>
    <t>ASX Trade Execution/Aurora Funds</t>
  </si>
  <si>
    <t>Wilson HTM [HQ]</t>
  </si>
  <si>
    <t>ASX/Wilsons HTM</t>
  </si>
  <si>
    <t>Email: New User Tariff</t>
  </si>
  <si>
    <t>Email: RE: HFT</t>
  </si>
  <si>
    <t>Email: ASX Trading Services Report April 2016</t>
  </si>
  <si>
    <t>ASX/Credit Suisse</t>
  </si>
  <si>
    <t>Email: ASX Trading Services Report May 2016</t>
  </si>
  <si>
    <t>Email: ASX Trading Services Report May 16</t>
  </si>
  <si>
    <t>Email: ASX Trading Service Report May 2016</t>
  </si>
  <si>
    <t>Jonathan Rabinovitz</t>
  </si>
  <si>
    <t>Hunter Hall International Limited</t>
  </si>
  <si>
    <t>Email: ASX Centre Point Monthly Report</t>
  </si>
  <si>
    <t>Email: ASX Centre Point</t>
  </si>
  <si>
    <t>ASX/Credit Suisse DTR Session (organised by Tanuja)</t>
  </si>
  <si>
    <t>ASX/DB</t>
  </si>
  <si>
    <t>Sam Willis</t>
  </si>
  <si>
    <t>ASX/Dimensional Funds (organised by Tanuja)</t>
  </si>
  <si>
    <t>Email: Trading Reports</t>
  </si>
  <si>
    <t>Email: RE: ASX Report</t>
  </si>
  <si>
    <t>ASX/Foster Stockbroking (organised by Tanuja)</t>
  </si>
  <si>
    <t>ASX/BAML (DTRS)(organised by Tanuja)</t>
  </si>
  <si>
    <t>Ankon Rahman</t>
  </si>
  <si>
    <t>Bloomberg [HQ]</t>
  </si>
  <si>
    <t>ASX/Bloomberg</t>
  </si>
  <si>
    <t>ASX/Macquarie (organised by Tanuja)</t>
  </si>
  <si>
    <t>Spheria Asset Management</t>
  </si>
  <si>
    <t>ASX/Spheria Asset Management</t>
  </si>
  <si>
    <t>Cassie Mason</t>
  </si>
  <si>
    <t>ASX/AQR</t>
  </si>
  <si>
    <t>Chay Flack</t>
  </si>
  <si>
    <t>First Prudential Markets</t>
  </si>
  <si>
    <t>Email: Re: ASX / ASX24 Wholesale data query</t>
  </si>
  <si>
    <t>Local Government Super</t>
  </si>
  <si>
    <t>ASX/Local Government Super</t>
  </si>
  <si>
    <t>ASX/First Prudential Markets</t>
  </si>
  <si>
    <t>Email: RE: ASX Invoice - Customer 306468 VELOCITY TRADE LIMITED</t>
  </si>
  <si>
    <t>Email: RE: Invoice query</t>
  </si>
  <si>
    <t>Dmitry Capel</t>
  </si>
  <si>
    <t>Copy: ASX/Hostplus Super</t>
  </si>
  <si>
    <t>Equipsuper Pty Ltd</t>
  </si>
  <si>
    <t>Copy: ASX/Equipsuper</t>
  </si>
  <si>
    <t>Copy: ASX/Aust Super catch-up</t>
  </si>
  <si>
    <t>ASX/CBUS meeting</t>
  </si>
  <si>
    <t>Blue Ocean Equities</t>
  </si>
  <si>
    <t>ASX product and market structure update</t>
  </si>
  <si>
    <t>Damian Lillicrap</t>
  </si>
  <si>
    <t>ASX/Qsuper</t>
  </si>
  <si>
    <t>Justin Breen</t>
  </si>
  <si>
    <t>Hyperion Asset Management</t>
  </si>
  <si>
    <t>ASX/Hyperion Asset Mgmt.</t>
  </si>
  <si>
    <t>Michael Grasso</t>
  </si>
  <si>
    <t>Email: Liquid Capital Order Book Changes - Nov 15</t>
  </si>
  <si>
    <t>Email: RE: ASX order types</t>
  </si>
  <si>
    <t>Number of Customer Meetings</t>
  </si>
  <si>
    <t>Average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</si>
</sst>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-* #,##0_-;_-* &quot;-&quot;??_-;_-@_-"/>
    <numFmt numFmtId="167" formatCode="dd/mm/yy;@"/>
    <numFmt numFmtId="168" formatCode="ddd\ d\ mmm\ yyyy"/>
    <numFmt numFmtId="169" formatCode="[$-F800]dddd\,\ mmmm\ dd\,\ yyyy"/>
    <numFmt numFmtId="170" formatCode="0.000%"/>
  </numFmts>
  <fonts count="4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name val="Helv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4" fontId="20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19" fillId="0" borderId="0" applyNumberForma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37" fontId="24" fillId="0" borderId="0" applyFont="0" applyFill="0" applyBorder="0" applyAlignment="0"/>
    <xf numFmtId="9" fontId="1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5" fillId="0" borderId="0"/>
    <xf numFmtId="37" fontId="24" fillId="0" borderId="0" applyFont="0" applyFill="0" applyBorder="0" applyAlignment="0"/>
    <xf numFmtId="37" fontId="24" fillId="0" borderId="0" applyFont="0" applyFill="0" applyBorder="0" applyAlignment="0"/>
    <xf numFmtId="37" fontId="24" fillId="0" borderId="0" applyFont="0" applyFill="0" applyBorder="0" applyAlignment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0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37" fontId="24" fillId="0" borderId="0" applyFont="0" applyFill="0" applyBorder="0" applyAlignment="0"/>
    <xf numFmtId="37" fontId="24" fillId="0" borderId="0" applyFont="0" applyFill="0" applyBorder="0" applyAlignment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30" fillId="51" borderId="10" applyNumberFormat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36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44" fontId="20" fillId="0" borderId="0" applyFont="0" applyFill="0" applyBorder="0" applyAlignment="0" applyProtection="0"/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43" fontId="20" fillId="0" borderId="0" applyFont="0" applyFill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34" borderId="0" applyNumberFormat="0" applyBorder="0" applyAlignment="0" applyProtection="0"/>
    <xf numFmtId="0" fontId="30" fillId="51" borderId="10" applyNumberFormat="0" applyAlignment="0" applyProtection="0"/>
    <xf numFmtId="0" fontId="31" fillId="52" borderId="11" applyNumberFormat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7" fillId="38" borderId="10" applyNumberFormat="0" applyAlignment="0" applyProtection="0"/>
    <xf numFmtId="0" fontId="33" fillId="35" borderId="0" applyNumberFormat="0" applyBorder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0" fontId="37" fillId="38" borderId="10" applyNumberFormat="0" applyAlignment="0" applyProtection="0"/>
    <xf numFmtId="0" fontId="27" fillId="54" borderId="16" applyNumberFormat="0" applyFont="0" applyAlignment="0" applyProtection="0"/>
    <xf numFmtId="0" fontId="38" fillId="0" borderId="15" applyNumberFormat="0" applyFill="0" applyAlignment="0" applyProtection="0"/>
    <xf numFmtId="0" fontId="39" fillId="5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27" fillId="54" borderId="16" applyNumberFormat="0" applyFont="0" applyAlignment="0" applyProtection="0"/>
    <xf numFmtId="0" fontId="27" fillId="54" borderId="16" applyNumberFormat="0" applyFont="0" applyAlignment="0" applyProtection="0"/>
    <xf numFmtId="0" fontId="40" fillId="51" borderId="17" applyNumberFormat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0" fillId="51" borderId="17" applyNumberFormat="0" applyAlignment="0" applyProtection="0"/>
    <xf numFmtId="0" fontId="26" fillId="0" borderId="0" applyNumberFormat="0" applyFill="0" applyBorder="0" applyAlignment="0" applyProtection="0"/>
    <xf numFmtId="0" fontId="40" fillId="51" borderId="17" applyNumberFormat="0" applyAlignment="0" applyProtection="0"/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19" fillId="0" borderId="0"/>
    <xf numFmtId="0" fontId="30" fillId="51" borderId="10" applyNumberFormat="0" applyAlignment="0" applyProtection="0"/>
    <xf numFmtId="0" fontId="30" fillId="51" borderId="10" applyNumberFormat="0" applyAlignment="0" applyProtection="0"/>
    <xf numFmtId="43" fontId="20" fillId="0" borderId="0" applyFont="0" applyFill="0" applyBorder="0" applyAlignment="0" applyProtection="0"/>
    <xf numFmtId="0" fontId="30" fillId="51" borderId="10" applyNumberFormat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38" borderId="10" applyNumberFormat="0" applyAlignment="0" applyProtection="0"/>
    <xf numFmtId="0" fontId="37" fillId="38" borderId="10" applyNumberFormat="0" applyAlignment="0" applyProtection="0"/>
    <xf numFmtId="0" fontId="37" fillId="38" borderId="10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54" borderId="16" applyNumberFormat="0" applyFont="0" applyAlignment="0" applyProtection="0"/>
    <xf numFmtId="0" fontId="40" fillId="51" borderId="17" applyNumberFormat="0" applyAlignment="0" applyProtection="0"/>
    <xf numFmtId="0" fontId="27" fillId="54" borderId="16" applyNumberFormat="0" applyFont="0" applyAlignment="0" applyProtection="0"/>
    <xf numFmtId="0" fontId="1" fillId="0" borderId="0"/>
    <xf numFmtId="0" fontId="40" fillId="51" borderId="17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1" fillId="0" borderId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51" borderId="10" applyNumberFormat="0" applyAlignment="0" applyProtection="0"/>
    <xf numFmtId="43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0" fillId="51" borderId="10" applyNumberFormat="0" applyAlignment="0" applyProtection="0"/>
    <xf numFmtId="0" fontId="37" fillId="38" borderId="10" applyNumberFormat="0" applyAlignment="0" applyProtection="0"/>
    <xf numFmtId="0" fontId="37" fillId="38" borderId="10" applyNumberFormat="0" applyAlignment="0" applyProtection="0"/>
    <xf numFmtId="0" fontId="27" fillId="54" borderId="16" applyNumberFormat="0" applyFont="0" applyAlignment="0" applyProtection="0"/>
    <xf numFmtId="0" fontId="27" fillId="54" borderId="16" applyNumberFormat="0" applyFont="0" applyAlignment="0" applyProtection="0"/>
    <xf numFmtId="0" fontId="27" fillId="54" borderId="16" applyNumberFormat="0" applyFon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9" fontId="20" fillId="0" borderId="0" applyFont="0" applyFill="0" applyBorder="0" applyAlignment="0" applyProtection="0"/>
    <xf numFmtId="0" fontId="40" fillId="51" borderId="17" applyNumberFormat="0" applyAlignment="0" applyProtection="0"/>
    <xf numFmtId="0" fontId="41" fillId="0" borderId="18" applyNumberFormat="0" applyFill="0" applyAlignment="0" applyProtection="0"/>
    <xf numFmtId="0" fontId="30" fillId="51" borderId="10" applyNumberFormat="0" applyAlignment="0" applyProtection="0"/>
    <xf numFmtId="0" fontId="30" fillId="51" borderId="10" applyNumberFormat="0" applyAlignment="0" applyProtection="0"/>
    <xf numFmtId="0" fontId="30" fillId="51" borderId="10" applyNumberFormat="0" applyAlignment="0" applyProtection="0"/>
    <xf numFmtId="0" fontId="37" fillId="38" borderId="10" applyNumberFormat="0" applyAlignment="0" applyProtection="0"/>
    <xf numFmtId="0" fontId="37" fillId="38" borderId="10" applyNumberFormat="0" applyAlignment="0" applyProtection="0"/>
    <xf numFmtId="0" fontId="37" fillId="38" borderId="10" applyNumberFormat="0" applyAlignment="0" applyProtection="0"/>
    <xf numFmtId="0" fontId="27" fillId="54" borderId="16" applyNumberFormat="0" applyFont="0" applyAlignment="0" applyProtection="0"/>
    <xf numFmtId="0" fontId="40" fillId="51" borderId="17" applyNumberFormat="0" applyAlignment="0" applyProtection="0"/>
    <xf numFmtId="0" fontId="27" fillId="54" borderId="16" applyNumberFormat="0" applyFont="0" applyAlignment="0" applyProtection="0"/>
    <xf numFmtId="0" fontId="40" fillId="51" borderId="17" applyNumberFormat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18" fillId="0" borderId="0"/>
    <xf numFmtId="165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5" fillId="0" borderId="0"/>
    <xf numFmtId="9" fontId="23" fillId="0" borderId="0" applyFont="0" applyFill="0" applyBorder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43" fontId="1" fillId="0" borderId="0" applyFont="0" applyFill="0" applyBorder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0" fillId="51" borderId="10" applyNumberFormat="0" applyAlignment="0" applyProtection="0"/>
    <xf numFmtId="0" fontId="30" fillId="51" borderId="10" applyNumberFormat="0" applyAlignment="0" applyProtection="0"/>
    <xf numFmtId="0" fontId="37" fillId="38" borderId="10" applyNumberFormat="0" applyAlignment="0" applyProtection="0"/>
    <xf numFmtId="0" fontId="37" fillId="38" borderId="10" applyNumberFormat="0" applyAlignment="0" applyProtection="0"/>
    <xf numFmtId="0" fontId="27" fillId="54" borderId="16" applyNumberFormat="0" applyFont="0" applyAlignment="0" applyProtection="0"/>
    <xf numFmtId="0" fontId="27" fillId="54" borderId="16" applyNumberFormat="0" applyFont="0" applyAlignment="0" applyProtection="0"/>
    <xf numFmtId="0" fontId="27" fillId="54" borderId="16" applyNumberFormat="0" applyFon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1" fillId="0" borderId="18" applyNumberFormat="0" applyFill="0" applyAlignment="0" applyProtection="0"/>
    <xf numFmtId="0" fontId="30" fillId="51" borderId="10" applyNumberFormat="0" applyAlignment="0" applyProtection="0"/>
    <xf numFmtId="0" fontId="30" fillId="51" borderId="10" applyNumberFormat="0" applyAlignment="0" applyProtection="0"/>
    <xf numFmtId="0" fontId="30" fillId="51" borderId="10" applyNumberFormat="0" applyAlignment="0" applyProtection="0"/>
    <xf numFmtId="0" fontId="37" fillId="38" borderId="10" applyNumberFormat="0" applyAlignment="0" applyProtection="0"/>
    <xf numFmtId="0" fontId="37" fillId="38" borderId="10" applyNumberFormat="0" applyAlignment="0" applyProtection="0"/>
    <xf numFmtId="0" fontId="37" fillId="38" borderId="10" applyNumberFormat="0" applyAlignment="0" applyProtection="0"/>
    <xf numFmtId="0" fontId="27" fillId="54" borderId="16" applyNumberFormat="0" applyFont="0" applyAlignment="0" applyProtection="0"/>
    <xf numFmtId="0" fontId="40" fillId="51" borderId="17" applyNumberFormat="0" applyAlignment="0" applyProtection="0"/>
    <xf numFmtId="0" fontId="27" fillId="54" borderId="16" applyNumberFormat="0" applyFont="0" applyAlignment="0" applyProtection="0"/>
    <xf numFmtId="0" fontId="40" fillId="51" borderId="17" applyNumberFormat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30" fillId="51" borderId="10" applyNumberFormat="0" applyAlignment="0" applyProtection="0"/>
    <xf numFmtId="0" fontId="30" fillId="51" borderId="10" applyNumberFormat="0" applyAlignment="0" applyProtection="0"/>
    <xf numFmtId="0" fontId="37" fillId="38" borderId="10" applyNumberFormat="0" applyAlignment="0" applyProtection="0"/>
    <xf numFmtId="0" fontId="37" fillId="38" borderId="10" applyNumberFormat="0" applyAlignment="0" applyProtection="0"/>
    <xf numFmtId="0" fontId="27" fillId="54" borderId="16" applyNumberFormat="0" applyFont="0" applyAlignment="0" applyProtection="0"/>
    <xf numFmtId="0" fontId="27" fillId="54" borderId="16" applyNumberFormat="0" applyFont="0" applyAlignment="0" applyProtection="0"/>
    <xf numFmtId="0" fontId="27" fillId="54" borderId="16" applyNumberFormat="0" applyFon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1" fillId="0" borderId="18" applyNumberFormat="0" applyFill="0" applyAlignment="0" applyProtection="0"/>
    <xf numFmtId="0" fontId="30" fillId="51" borderId="10" applyNumberFormat="0" applyAlignment="0" applyProtection="0"/>
    <xf numFmtId="0" fontId="30" fillId="51" borderId="10" applyNumberFormat="0" applyAlignment="0" applyProtection="0"/>
    <xf numFmtId="0" fontId="30" fillId="51" borderId="10" applyNumberFormat="0" applyAlignment="0" applyProtection="0"/>
    <xf numFmtId="0" fontId="37" fillId="38" borderId="10" applyNumberFormat="0" applyAlignment="0" applyProtection="0"/>
    <xf numFmtId="0" fontId="37" fillId="38" borderId="10" applyNumberFormat="0" applyAlignment="0" applyProtection="0"/>
    <xf numFmtId="0" fontId="37" fillId="38" borderId="10" applyNumberFormat="0" applyAlignment="0" applyProtection="0"/>
    <xf numFmtId="0" fontId="27" fillId="54" borderId="16" applyNumberFormat="0" applyFont="0" applyAlignment="0" applyProtection="0"/>
    <xf numFmtId="0" fontId="40" fillId="51" borderId="17" applyNumberFormat="0" applyAlignment="0" applyProtection="0"/>
    <xf numFmtId="0" fontId="27" fillId="54" borderId="16" applyNumberFormat="0" applyFont="0" applyAlignment="0" applyProtection="0"/>
    <xf numFmtId="0" fontId="40" fillId="51" borderId="17" applyNumberFormat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0" fontId="40" fillId="51" borderId="17" applyNumberFormat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</cellStyleXfs>
  <cellXfs count="32">
    <xf numFmtId="0" fontId="0" fillId="0" borderId="0" xfId="0"/>
    <xf numFmtId="0" fontId="0" fillId="0" borderId="0" xfId="0"/>
    <xf numFmtId="169" fontId="0" fillId="0" borderId="0" xfId="0" applyNumberFormat="1"/>
    <xf numFmtId="168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9" fontId="0" fillId="0" borderId="0" xfId="0" applyNumberFormat="1" applyAlignment="1">
      <alignment horizontal="left"/>
    </xf>
    <xf numFmtId="166" fontId="22" fillId="0" borderId="0" xfId="42" applyNumberFormat="1" applyFont="1" applyFill="1" applyAlignment="1">
      <alignment horizontal="left"/>
    </xf>
    <xf numFmtId="166" fontId="21" fillId="0" borderId="0" xfId="300" applyNumberFormat="1" applyFont="1" applyFill="1" applyAlignment="1">
      <alignment horizontal="left"/>
    </xf>
    <xf numFmtId="166" fontId="21" fillId="0" borderId="0" xfId="261" applyNumberFormat="1" applyFont="1" applyFill="1" applyAlignment="1">
      <alignment horizontal="left"/>
    </xf>
    <xf numFmtId="10" fontId="21" fillId="0" borderId="0" xfId="261" applyNumberFormat="1" applyFont="1" applyFill="1" applyAlignment="1">
      <alignment horizontal="left"/>
    </xf>
    <xf numFmtId="0" fontId="21" fillId="0" borderId="0" xfId="0" applyFont="1" applyFill="1" applyAlignment="1">
      <alignment horizontal="left"/>
    </xf>
    <xf numFmtId="14" fontId="0" fillId="0" borderId="0" xfId="0" applyNumberFormat="1"/>
    <xf numFmtId="167" fontId="22" fillId="0" borderId="0" xfId="0" applyNumberFormat="1" applyFont="1" applyFill="1" applyAlignment="1">
      <alignment horizontal="left"/>
    </xf>
    <xf numFmtId="0" fontId="22" fillId="0" borderId="0" xfId="0" applyFont="1" applyFill="1" applyAlignment="1">
      <alignment horizontal="left"/>
    </xf>
    <xf numFmtId="3" fontId="16" fillId="0" borderId="0" xfId="0" applyNumberFormat="1" applyFont="1" applyFill="1" applyAlignment="1">
      <alignment horizontal="left"/>
    </xf>
    <xf numFmtId="168" fontId="21" fillId="0" borderId="0" xfId="0" applyNumberFormat="1" applyFont="1" applyFill="1" applyAlignment="1">
      <alignment horizontal="left"/>
    </xf>
    <xf numFmtId="166" fontId="21" fillId="0" borderId="0" xfId="0" applyNumberFormat="1" applyFont="1" applyFill="1" applyAlignment="1">
      <alignment horizontal="left"/>
    </xf>
    <xf numFmtId="10" fontId="21" fillId="0" borderId="0" xfId="300" applyNumberFormat="1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21" fillId="0" borderId="0" xfId="300" applyNumberFormat="1" applyFont="1" applyFill="1" applyAlignment="1">
      <alignment horizontal="left"/>
    </xf>
    <xf numFmtId="170" fontId="0" fillId="0" borderId="0" xfId="0" applyNumberFormat="1" applyFont="1" applyFill="1" applyAlignment="1">
      <alignment horizontal="left"/>
    </xf>
    <xf numFmtId="169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43" fontId="0" fillId="0" borderId="0" xfId="0" applyNumberFormat="1" applyFont="1" applyFill="1" applyAlignment="1">
      <alignment horizontal="left"/>
    </xf>
    <xf numFmtId="0" fontId="21" fillId="0" borderId="0" xfId="261" applyNumberFormat="1" applyFont="1" applyFill="1" applyAlignment="1">
      <alignment horizontal="left"/>
    </xf>
    <xf numFmtId="43" fontId="21" fillId="0" borderId="0" xfId="261" applyNumberFormat="1" applyFont="1" applyFill="1" applyAlignment="1">
      <alignment horizontal="left"/>
    </xf>
    <xf numFmtId="10" fontId="21" fillId="0" borderId="0" xfId="0" applyNumberFormat="1" applyFont="1" applyFill="1" applyAlignment="1">
      <alignment horizontal="left"/>
    </xf>
    <xf numFmtId="1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372">
    <cellStyle name="20% - Accent1" xfId="19" builtinId="30" customBuiltin="1"/>
    <cellStyle name="20% - Accent1 2" xfId="123"/>
    <cellStyle name="20% - Accent2" xfId="23" builtinId="34" customBuiltin="1"/>
    <cellStyle name="20% - Accent2 2" xfId="124"/>
    <cellStyle name="20% - Accent3" xfId="27" builtinId="38" customBuiltin="1"/>
    <cellStyle name="20% - Accent3 2" xfId="125"/>
    <cellStyle name="20% - Accent4" xfId="31" builtinId="42" customBuiltin="1"/>
    <cellStyle name="20% - Accent4 2" xfId="126"/>
    <cellStyle name="20% - Accent5" xfId="35" builtinId="46" customBuiltin="1"/>
    <cellStyle name="20% - Accent5 2" xfId="128"/>
    <cellStyle name="20% - Accent6" xfId="39" builtinId="50" customBuiltin="1"/>
    <cellStyle name="20% - Accent6 2" xfId="129"/>
    <cellStyle name="40% - Accent1" xfId="20" builtinId="31" customBuiltin="1"/>
    <cellStyle name="40% - Accent1 2" xfId="130"/>
    <cellStyle name="40% - Accent2" xfId="24" builtinId="35" customBuiltin="1"/>
    <cellStyle name="40% - Accent2 2" xfId="131"/>
    <cellStyle name="40% - Accent3" xfId="28" builtinId="39" customBuiltin="1"/>
    <cellStyle name="40% - Accent3 2" xfId="132"/>
    <cellStyle name="40% - Accent4" xfId="32" builtinId="43" customBuiltin="1"/>
    <cellStyle name="40% - Accent4 2" xfId="133"/>
    <cellStyle name="40% - Accent5" xfId="36" builtinId="47" customBuiltin="1"/>
    <cellStyle name="40% - Accent5 2" xfId="134"/>
    <cellStyle name="40% - Accent6" xfId="40" builtinId="51" customBuiltin="1"/>
    <cellStyle name="40% - Accent6 2" xfId="135"/>
    <cellStyle name="60% - Accent1" xfId="21" builtinId="32" customBuiltin="1"/>
    <cellStyle name="60% - Accent1 2" xfId="137"/>
    <cellStyle name="60% - Accent2" xfId="25" builtinId="36" customBuiltin="1"/>
    <cellStyle name="60% - Accent2 2" xfId="138"/>
    <cellStyle name="60% - Accent3" xfId="29" builtinId="40" customBuiltin="1"/>
    <cellStyle name="60% - Accent3 2" xfId="140"/>
    <cellStyle name="60% - Accent4" xfId="33" builtinId="44" customBuiltin="1"/>
    <cellStyle name="60% - Accent4 2" xfId="141"/>
    <cellStyle name="60% - Accent5" xfId="37" builtinId="48" customBuiltin="1"/>
    <cellStyle name="60% - Accent5 2" xfId="142"/>
    <cellStyle name="60% - Accent6" xfId="41" builtinId="52" customBuiltin="1"/>
    <cellStyle name="60% - Accent6 2" xfId="143"/>
    <cellStyle name="Accent1" xfId="18" builtinId="29" customBuiltin="1"/>
    <cellStyle name="Accent1 2" xfId="144"/>
    <cellStyle name="Accent2" xfId="22" builtinId="33" customBuiltin="1"/>
    <cellStyle name="Accent2 2" xfId="145"/>
    <cellStyle name="Accent3" xfId="26" builtinId="37" customBuiltin="1"/>
    <cellStyle name="Accent3 2" xfId="146"/>
    <cellStyle name="Accent4" xfId="30" builtinId="41" customBuiltin="1"/>
    <cellStyle name="Accent4 2" xfId="147"/>
    <cellStyle name="Accent5" xfId="34" builtinId="45" customBuiltin="1"/>
    <cellStyle name="Accent5 2" xfId="148"/>
    <cellStyle name="Accent6" xfId="38" builtinId="49" customBuiltin="1"/>
    <cellStyle name="Accent6 2" xfId="149"/>
    <cellStyle name="Bad" xfId="7" builtinId="27" customBuiltin="1"/>
    <cellStyle name="Bad 2" xfId="150"/>
    <cellStyle name="Calculation" xfId="11" builtinId="22" customBuiltin="1"/>
    <cellStyle name="Calculation 2" xfId="151"/>
    <cellStyle name="Calculation 2 2" xfId="190"/>
    <cellStyle name="Calculation 2 2 2" xfId="266"/>
    <cellStyle name="Calculation 2 2 2 2" xfId="341"/>
    <cellStyle name="Calculation 2 2 3" xfId="316"/>
    <cellStyle name="Calculation 2 3" xfId="188"/>
    <cellStyle name="Calculation 2 3 2" xfId="265"/>
    <cellStyle name="Calculation 2 3 2 2" xfId="340"/>
    <cellStyle name="Calculation 2 3 3" xfId="315"/>
    <cellStyle name="Calculation 2 4" xfId="187"/>
    <cellStyle name="Calculation 2 4 2" xfId="264"/>
    <cellStyle name="Calculation 2 4 2 2" xfId="339"/>
    <cellStyle name="Calculation 2 4 3" xfId="314"/>
    <cellStyle name="Calculation 2 5" xfId="127"/>
    <cellStyle name="Calculation 2 5 2" xfId="248"/>
    <cellStyle name="Calculation 2 5 2 2" xfId="328"/>
    <cellStyle name="Calculation 2 5 3" xfId="303"/>
    <cellStyle name="Calculation 2 6" xfId="253"/>
    <cellStyle name="Calculation 2 6 2" xfId="329"/>
    <cellStyle name="Calculation 2 7" xfId="304"/>
    <cellStyle name="Check Cell" xfId="13" builtinId="23" customBuiltin="1"/>
    <cellStyle name="Check Cell 2" xfId="152"/>
    <cellStyle name="Comma 10" xfId="300"/>
    <cellStyle name="Comma 11" xfId="364"/>
    <cellStyle name="Comma 12" xfId="365"/>
    <cellStyle name="Comma 13" xfId="42"/>
    <cellStyle name="Comma 2" xfId="46"/>
    <cellStyle name="Comma 2 2" xfId="84"/>
    <cellStyle name="Comma 2 3" xfId="154"/>
    <cellStyle name="Comma 2 4" xfId="196"/>
    <cellStyle name="Comma 2 5" xfId="189"/>
    <cellStyle name="Comma 2 6" xfId="66"/>
    <cellStyle name="Comma 2 7" xfId="367"/>
    <cellStyle name="Comma 3" xfId="55"/>
    <cellStyle name="Comma 3 2" xfId="115"/>
    <cellStyle name="Comma 3 2 2" xfId="156"/>
    <cellStyle name="Comma 3 2 3" xfId="241"/>
    <cellStyle name="Comma 3 3" xfId="155"/>
    <cellStyle name="Comma 3 4" xfId="222"/>
    <cellStyle name="Comma 3 5" xfId="279"/>
    <cellStyle name="Comma 3 6" xfId="95"/>
    <cellStyle name="Comma 4" xfId="47"/>
    <cellStyle name="Comma 4 2" xfId="51"/>
    <cellStyle name="Comma 4 2 2" xfId="245"/>
    <cellStyle name="Comma 4 2 3" xfId="249"/>
    <cellStyle name="Comma 4 2 4" xfId="119"/>
    <cellStyle name="Comma 4 2 5" xfId="370"/>
    <cellStyle name="Comma 4 3" xfId="226"/>
    <cellStyle name="Comma 4 4" xfId="251"/>
    <cellStyle name="Comma 4 5" xfId="99"/>
    <cellStyle name="Comma 4 6" xfId="368"/>
    <cellStyle name="Comma 5" xfId="56"/>
    <cellStyle name="Comma 5 2" xfId="286"/>
    <cellStyle name="Comma 5 3" xfId="280"/>
    <cellStyle name="Comma 5 4" xfId="71"/>
    <cellStyle name="Comma 6" xfId="61"/>
    <cellStyle name="Comma 6 2" xfId="293"/>
    <cellStyle name="Comma 6 3" xfId="285"/>
    <cellStyle name="Comma 6 4" xfId="153"/>
    <cellStyle name="Comma 7" xfId="192"/>
    <cellStyle name="Comma 8" xfId="139"/>
    <cellStyle name="Comma 9" xfId="62"/>
    <cellStyle name="Currency 10" xfId="363"/>
    <cellStyle name="Currency 11" xfId="366"/>
    <cellStyle name="Currency 12" xfId="43"/>
    <cellStyle name="Currency 2" xfId="49"/>
    <cellStyle name="Currency 2 2" xfId="116"/>
    <cellStyle name="Currency 2 2 2" xfId="242"/>
    <cellStyle name="Currency 2 3" xfId="96"/>
    <cellStyle name="Currency 2 3 2" xfId="223"/>
    <cellStyle name="Currency 2 4" xfId="158"/>
    <cellStyle name="Currency 2 5" xfId="197"/>
    <cellStyle name="Currency 2 6" xfId="250"/>
    <cellStyle name="Currency 2 7" xfId="67"/>
    <cellStyle name="Currency 2 8" xfId="369"/>
    <cellStyle name="Currency 3" xfId="57"/>
    <cellStyle name="Currency 3 2" xfId="120"/>
    <cellStyle name="Currency 3 2 2" xfId="160"/>
    <cellStyle name="Currency 3 2 3" xfId="246"/>
    <cellStyle name="Currency 3 3" xfId="159"/>
    <cellStyle name="Currency 3 4" xfId="227"/>
    <cellStyle name="Currency 3 5" xfId="281"/>
    <cellStyle name="Currency 3 6" xfId="100"/>
    <cellStyle name="Currency 4" xfId="60"/>
    <cellStyle name="Currency 4 2" xfId="287"/>
    <cellStyle name="Currency 4 3" xfId="284"/>
    <cellStyle name="Currency 4 4" xfId="72"/>
    <cellStyle name="Currency 5" xfId="157"/>
    <cellStyle name="Currency 6" xfId="194"/>
    <cellStyle name="Currency 7" xfId="136"/>
    <cellStyle name="Currency 8" xfId="64"/>
    <cellStyle name="Currency 9" xfId="301"/>
    <cellStyle name="Explanatory Text" xfId="16" builtinId="53" customBuiltin="1"/>
    <cellStyle name="Explanatory Text 2" xfId="161"/>
    <cellStyle name="Good" xfId="6" builtinId="26" customBuiltin="1"/>
    <cellStyle name="Good 2" xfId="163"/>
    <cellStyle name="Heading 1" xfId="2" builtinId="16" customBuiltin="1"/>
    <cellStyle name="Heading 1 2" xfId="164"/>
    <cellStyle name="Heading 2" xfId="3" builtinId="17" customBuiltin="1"/>
    <cellStyle name="Heading 2 2" xfId="165"/>
    <cellStyle name="Heading 3" xfId="4" builtinId="18" customBuiltin="1"/>
    <cellStyle name="Heading 3 2" xfId="166"/>
    <cellStyle name="Heading 4" xfId="5" builtinId="19" customBuiltin="1"/>
    <cellStyle name="Heading 4 2" xfId="167"/>
    <cellStyle name="Input" xfId="9" builtinId="20" customBuiltin="1"/>
    <cellStyle name="Input 2" xfId="168"/>
    <cellStyle name="Input 2 2" xfId="201"/>
    <cellStyle name="Input 2 2 2" xfId="269"/>
    <cellStyle name="Input 2 2 2 2" xfId="344"/>
    <cellStyle name="Input 2 2 3" xfId="319"/>
    <cellStyle name="Input 2 3" xfId="200"/>
    <cellStyle name="Input 2 3 2" xfId="268"/>
    <cellStyle name="Input 2 3 2 2" xfId="343"/>
    <cellStyle name="Input 2 3 3" xfId="318"/>
    <cellStyle name="Input 2 4" xfId="199"/>
    <cellStyle name="Input 2 4 2" xfId="267"/>
    <cellStyle name="Input 2 4 2 2" xfId="342"/>
    <cellStyle name="Input 2 4 3" xfId="317"/>
    <cellStyle name="Input 2 5" xfId="162"/>
    <cellStyle name="Input 2 5 2" xfId="254"/>
    <cellStyle name="Input 2 5 2 2" xfId="330"/>
    <cellStyle name="Input 2 5 3" xfId="305"/>
    <cellStyle name="Input 2 6" xfId="255"/>
    <cellStyle name="Input 2 6 2" xfId="331"/>
    <cellStyle name="Input 2 7" xfId="306"/>
    <cellStyle name="Linked Cell" xfId="12" builtinId="24" customBuiltin="1"/>
    <cellStyle name="Linked Cell 2" xfId="170"/>
    <cellStyle name="Neutral" xfId="8" builtinId="28" customBuiltin="1"/>
    <cellStyle name="Neutral 2" xfId="171"/>
    <cellStyle name="Normal" xfId="0" builtinId="0"/>
    <cellStyle name="Normal 10" xfId="98"/>
    <cellStyle name="Normal 10 2" xfId="118"/>
    <cellStyle name="Normal 10 2 2" xfId="244"/>
    <cellStyle name="Normal 10 3" xfId="225"/>
    <cellStyle name="Normal 11" xfId="102"/>
    <cellStyle name="Normal 12" xfId="69"/>
    <cellStyle name="Normal 13" xfId="122"/>
    <cellStyle name="Normal 14" xfId="191"/>
    <cellStyle name="Normal 2" xfId="48"/>
    <cellStyle name="Normal 2 2" xfId="50"/>
    <cellStyle name="Normal 2 2 2" xfId="288"/>
    <cellStyle name="Normal 2 2 3" xfId="186"/>
    <cellStyle name="Normal 2 2 4" xfId="76"/>
    <cellStyle name="Normal 2 3" xfId="172"/>
    <cellStyle name="Normal 2 4" xfId="195"/>
    <cellStyle name="Normal 2 5" xfId="65"/>
    <cellStyle name="Normal 3" xfId="54"/>
    <cellStyle name="Normal 3 2" xfId="88"/>
    <cellStyle name="Normal 3 2 2" xfId="107"/>
    <cellStyle name="Normal 3 2 2 2" xfId="233"/>
    <cellStyle name="Normal 3 2 3" xfId="174"/>
    <cellStyle name="Normal 3 2 4" xfId="207"/>
    <cellStyle name="Normal 3 3" xfId="103"/>
    <cellStyle name="Normal 3 3 2" xfId="229"/>
    <cellStyle name="Normal 3 4" xfId="173"/>
    <cellStyle name="Normal 3 5" xfId="217"/>
    <cellStyle name="Normal 3 6" xfId="278"/>
    <cellStyle name="Normal 3 7" xfId="80"/>
    <cellStyle name="Normal 3 8" xfId="371"/>
    <cellStyle name="Normal 4" xfId="82"/>
    <cellStyle name="Normal 4 2" xfId="90"/>
    <cellStyle name="Normal 4 2 2" xfId="109"/>
    <cellStyle name="Normal 4 2 2 2" xfId="235"/>
    <cellStyle name="Normal 4 2 3" xfId="210"/>
    <cellStyle name="Normal 4 3" xfId="105"/>
    <cellStyle name="Normal 4 3 2" xfId="231"/>
    <cellStyle name="Normal 4 4" xfId="214"/>
    <cellStyle name="Normal 5" xfId="83"/>
    <cellStyle name="Normal 6" xfId="92"/>
    <cellStyle name="Normal 6 2" xfId="111"/>
    <cellStyle name="Normal 6 2 2" xfId="237"/>
    <cellStyle name="Normal 6 3" xfId="218"/>
    <cellStyle name="Normal 7" xfId="93"/>
    <cellStyle name="Normal 7 2" xfId="112"/>
    <cellStyle name="Normal 7 2 2" xfId="238"/>
    <cellStyle name="Normal 7 3" xfId="219"/>
    <cellStyle name="Normal 8" xfId="52"/>
    <cellStyle name="Normal 8 2" xfId="113"/>
    <cellStyle name="Normal 8 2 2" xfId="239"/>
    <cellStyle name="Normal 8 3" xfId="220"/>
    <cellStyle name="Normal 9" xfId="94"/>
    <cellStyle name="Normal 9 2" xfId="114"/>
    <cellStyle name="Normal 9 2 2" xfId="240"/>
    <cellStyle name="Normal 9 3" xfId="221"/>
    <cellStyle name="Note" xfId="15" builtinId="10" customBuiltin="1"/>
    <cellStyle name="Note 2" xfId="176"/>
    <cellStyle name="Note 2 2" xfId="206"/>
    <cellStyle name="Note 2 2 2" xfId="272"/>
    <cellStyle name="Note 2 2 2 2" xfId="347"/>
    <cellStyle name="Note 2 2 3" xfId="322"/>
    <cellStyle name="Note 2 3" xfId="204"/>
    <cellStyle name="Note 2 3 2" xfId="270"/>
    <cellStyle name="Note 2 3 2 2" xfId="345"/>
    <cellStyle name="Note 2 3 3" xfId="320"/>
    <cellStyle name="Note 2 4" xfId="177"/>
    <cellStyle name="Note 2 4 2" xfId="258"/>
    <cellStyle name="Note 2 4 2 2" xfId="334"/>
    <cellStyle name="Note 2 4 3" xfId="309"/>
    <cellStyle name="Note 2 5" xfId="169"/>
    <cellStyle name="Note 2 5 2" xfId="256"/>
    <cellStyle name="Note 2 5 2 2" xfId="332"/>
    <cellStyle name="Note 2 5 3" xfId="307"/>
    <cellStyle name="Note 2 6" xfId="257"/>
    <cellStyle name="Note 2 6 2" xfId="333"/>
    <cellStyle name="Note 2 7" xfId="308"/>
    <cellStyle name="Note 3" xfId="175"/>
    <cellStyle name="Numbers" xfId="73"/>
    <cellStyle name="Numbers 2" xfId="77"/>
    <cellStyle name="Numbers 3" xfId="78"/>
    <cellStyle name="Numbers 3 2" xfId="86"/>
    <cellStyle name="Numbers 4" xfId="79"/>
    <cellStyle name="Numbers 4 2" xfId="87"/>
    <cellStyle name="Output" xfId="10" builtinId="21" customBuiltin="1"/>
    <cellStyle name="Output 2" xfId="178"/>
    <cellStyle name="Output 2 2" xfId="208"/>
    <cellStyle name="Output 2 2 2" xfId="273"/>
    <cellStyle name="Output 2 2 2 2" xfId="299"/>
    <cellStyle name="Output 2 2 2 2 2" xfId="361"/>
    <cellStyle name="Output 2 2 2 3" xfId="348"/>
    <cellStyle name="Output 2 2 3" xfId="290"/>
    <cellStyle name="Output 2 2 3 2" xfId="353"/>
    <cellStyle name="Output 2 2 4" xfId="323"/>
    <cellStyle name="Output 2 3" xfId="205"/>
    <cellStyle name="Output 2 3 2" xfId="271"/>
    <cellStyle name="Output 2 3 2 2" xfId="298"/>
    <cellStyle name="Output 2 3 2 2 2" xfId="360"/>
    <cellStyle name="Output 2 3 2 3" xfId="346"/>
    <cellStyle name="Output 2 3 3" xfId="291"/>
    <cellStyle name="Output 2 3 3 2" xfId="354"/>
    <cellStyle name="Output 2 3 4" xfId="321"/>
    <cellStyle name="Output 2 4" xfId="183"/>
    <cellStyle name="Output 2 4 2" xfId="262"/>
    <cellStyle name="Output 2 4 2 2" xfId="297"/>
    <cellStyle name="Output 2 4 2 2 2" xfId="359"/>
    <cellStyle name="Output 2 4 2 3" xfId="337"/>
    <cellStyle name="Output 2 4 3" xfId="292"/>
    <cellStyle name="Output 2 4 3 2" xfId="355"/>
    <cellStyle name="Output 2 4 4" xfId="312"/>
    <cellStyle name="Output 2 5" xfId="181"/>
    <cellStyle name="Output 2 5 2" xfId="260"/>
    <cellStyle name="Output 2 5 2 2" xfId="296"/>
    <cellStyle name="Output 2 5 2 2 2" xfId="358"/>
    <cellStyle name="Output 2 5 2 3" xfId="336"/>
    <cellStyle name="Output 2 5 3" xfId="294"/>
    <cellStyle name="Output 2 5 3 2" xfId="356"/>
    <cellStyle name="Output 2 5 4" xfId="311"/>
    <cellStyle name="Output 2 6" xfId="259"/>
    <cellStyle name="Output 2 6 2" xfId="295"/>
    <cellStyle name="Output 2 6 2 2" xfId="357"/>
    <cellStyle name="Output 2 6 3" xfId="335"/>
    <cellStyle name="Output 2 7" xfId="310"/>
    <cellStyle name="Percent 10" xfId="261"/>
    <cellStyle name="Percent 11" xfId="63"/>
    <cellStyle name="Percent 12" xfId="302"/>
    <cellStyle name="Percent 13" xfId="362"/>
    <cellStyle name="Percent 14" xfId="44"/>
    <cellStyle name="Percent 2" xfId="45"/>
    <cellStyle name="Percent 2 2" xfId="89"/>
    <cellStyle name="Percent 2 2 2" xfId="108"/>
    <cellStyle name="Percent 2 2 2 2" xfId="234"/>
    <cellStyle name="Percent 2 2 3" xfId="209"/>
    <cellStyle name="Percent 2 3" xfId="104"/>
    <cellStyle name="Percent 2 3 2" xfId="230"/>
    <cellStyle name="Percent 2 4" xfId="81"/>
    <cellStyle name="Percent 2 4 2" xfId="202"/>
    <cellStyle name="Percent 2 5" xfId="180"/>
    <cellStyle name="Percent 2 6" xfId="198"/>
    <cellStyle name="Percent 2 7" xfId="252"/>
    <cellStyle name="Percent 2 8" xfId="68"/>
    <cellStyle name="Percent 3" xfId="53"/>
    <cellStyle name="Percent 3 2" xfId="91"/>
    <cellStyle name="Percent 3 2 2" xfId="110"/>
    <cellStyle name="Percent 3 2 2 2" xfId="236"/>
    <cellStyle name="Percent 3 2 3" xfId="211"/>
    <cellStyle name="Percent 3 3" xfId="106"/>
    <cellStyle name="Percent 3 3 2" xfId="232"/>
    <cellStyle name="Percent 3 4" xfId="203"/>
    <cellStyle name="Percent 4" xfId="58"/>
    <cellStyle name="Percent 4 2" xfId="289"/>
    <cellStyle name="Percent 4 3" xfId="282"/>
    <cellStyle name="Percent 4 4" xfId="85"/>
    <cellStyle name="Percent 5" xfId="59"/>
    <cellStyle name="Percent 5 2" xfId="117"/>
    <cellStyle name="Percent 5 2 2" xfId="243"/>
    <cellStyle name="Percent 5 3" xfId="224"/>
    <cellStyle name="Percent 5 4" xfId="283"/>
    <cellStyle name="Percent 5 5" xfId="97"/>
    <cellStyle name="Percent 6" xfId="101"/>
    <cellStyle name="Percent 6 2" xfId="121"/>
    <cellStyle name="Percent 6 2 2" xfId="247"/>
    <cellStyle name="Percent 6 3" xfId="228"/>
    <cellStyle name="Percent 7" xfId="74"/>
    <cellStyle name="Percent 8" xfId="179"/>
    <cellStyle name="Percent 9" xfId="193"/>
    <cellStyle name="Style 1" xfId="70"/>
    <cellStyle name="Style 1 2" xfId="75"/>
    <cellStyle name="Title" xfId="1" builtinId="15" customBuiltin="1"/>
    <cellStyle name="Title 2" xfId="182"/>
    <cellStyle name="Total" xfId="17" builtinId="25" customBuiltin="1"/>
    <cellStyle name="Total 2" xfId="184"/>
    <cellStyle name="Total 2 2" xfId="213"/>
    <cellStyle name="Total 2 2 2" xfId="275"/>
    <cellStyle name="Total 2 2 2 2" xfId="350"/>
    <cellStyle name="Total 2 2 3" xfId="325"/>
    <cellStyle name="Total 2 3" xfId="212"/>
    <cellStyle name="Total 2 3 2" xfId="274"/>
    <cellStyle name="Total 2 3 2 2" xfId="349"/>
    <cellStyle name="Total 2 3 3" xfId="324"/>
    <cellStyle name="Total 2 4" xfId="215"/>
    <cellStyle name="Total 2 4 2" xfId="276"/>
    <cellStyle name="Total 2 4 2 2" xfId="351"/>
    <cellStyle name="Total 2 4 3" xfId="326"/>
    <cellStyle name="Total 2 5" xfId="216"/>
    <cellStyle name="Total 2 5 2" xfId="277"/>
    <cellStyle name="Total 2 5 2 2" xfId="352"/>
    <cellStyle name="Total 2 5 3" xfId="327"/>
    <cellStyle name="Total 2 6" xfId="263"/>
    <cellStyle name="Total 2 6 2" xfId="338"/>
    <cellStyle name="Total 2 7" xfId="313"/>
    <cellStyle name="Warning Text" xfId="14" builtinId="11" customBuiltin="1"/>
    <cellStyle name="Warning Text 2" xfId="1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26"/>
  <sheetViews>
    <sheetView tabSelected="1" topLeftCell="AH1" workbookViewId="0">
      <selection activeCell="AN6" sqref="AN6"/>
    </sheetView>
  </sheetViews>
  <sheetFormatPr defaultRowHeight="12.75" x14ac:dyDescent="0.2"/>
  <cols>
    <col min="1" max="1" width="28.7109375" style="23" bestFit="1" customWidth="1"/>
    <col min="2" max="2" width="13.5703125" style="23" bestFit="1" customWidth="1"/>
    <col min="3" max="5" width="13.5703125" style="23" customWidth="1"/>
    <col min="6" max="6" width="18" style="23" customWidth="1"/>
    <col min="7" max="7" width="12" style="23" bestFit="1" customWidth="1"/>
    <col min="8" max="8" width="10.7109375" style="23" bestFit="1" customWidth="1"/>
    <col min="9" max="9" width="15.7109375" style="23" bestFit="1" customWidth="1"/>
    <col min="10" max="10" width="10.7109375" style="23" bestFit="1" customWidth="1"/>
    <col min="11" max="11" width="15.140625" style="23" bestFit="1" customWidth="1"/>
    <col min="12" max="12" width="16.140625" style="23" bestFit="1" customWidth="1"/>
    <col min="13" max="13" width="12.85546875" style="23" bestFit="1" customWidth="1"/>
    <col min="14" max="17" width="10.42578125" style="23" bestFit="1" customWidth="1"/>
    <col min="18" max="18" width="4.42578125" style="23" bestFit="1" customWidth="1"/>
    <col min="19" max="19" width="17.42578125" style="23" bestFit="1" customWidth="1"/>
    <col min="20" max="20" width="16.85546875" style="23" bestFit="1" customWidth="1"/>
    <col min="21" max="21" width="14.7109375" style="23" bestFit="1" customWidth="1"/>
    <col min="22" max="22" width="11.85546875" style="23" bestFit="1" customWidth="1"/>
    <col min="23" max="23" width="11.5703125" style="23" bestFit="1" customWidth="1"/>
    <col min="24" max="24" width="9.85546875" style="23" bestFit="1" customWidth="1"/>
    <col min="25" max="26" width="10.7109375" style="23" bestFit="1" customWidth="1"/>
    <col min="27" max="28" width="12" style="23" bestFit="1" customWidth="1"/>
    <col min="29" max="29" width="17.28515625" style="23" bestFit="1" customWidth="1"/>
    <col min="30" max="30" width="16" style="23" bestFit="1" customWidth="1"/>
    <col min="31" max="31" width="11.5703125" style="23" bestFit="1" customWidth="1"/>
    <col min="32" max="32" width="12" style="23" bestFit="1" customWidth="1"/>
    <col min="33" max="33" width="20.42578125" style="23" bestFit="1" customWidth="1"/>
    <col min="34" max="34" width="10.42578125" style="23" bestFit="1" customWidth="1"/>
    <col min="35" max="35" width="17.7109375" style="23" bestFit="1" customWidth="1"/>
    <col min="36" max="36" width="19" style="24" bestFit="1" customWidth="1"/>
    <col min="37" max="37" width="12.85546875" style="21" bestFit="1" customWidth="1"/>
    <col min="38" max="38" width="15" style="23" bestFit="1" customWidth="1"/>
    <col min="39" max="39" width="18.140625" style="5" bestFit="1" customWidth="1"/>
    <col min="40" max="40" width="19.7109375" style="5" bestFit="1" customWidth="1"/>
    <col min="41" max="41" width="12.7109375" style="5" bestFit="1" customWidth="1"/>
    <col min="42" max="42" width="24.42578125" style="5" bestFit="1" customWidth="1"/>
    <col min="43" max="43" width="26.140625" style="5" bestFit="1" customWidth="1"/>
    <col min="44" max="44" width="15.5703125" style="5" bestFit="1" customWidth="1"/>
  </cols>
  <sheetData>
    <row r="1" spans="1:44" x14ac:dyDescent="0.2">
      <c r="A1" s="13" t="s">
        <v>0</v>
      </c>
      <c r="B1" s="13" t="s">
        <v>0</v>
      </c>
      <c r="C1" s="13" t="s">
        <v>611</v>
      </c>
      <c r="D1" s="13" t="s">
        <v>612</v>
      </c>
      <c r="E1" s="13" t="s">
        <v>613</v>
      </c>
      <c r="F1" s="13" t="s">
        <v>614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4" t="s">
        <v>11</v>
      </c>
      <c r="R1" s="14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 t="s">
        <v>618</v>
      </c>
      <c r="AH1" s="7" t="s">
        <v>32</v>
      </c>
      <c r="AI1" s="7" t="s">
        <v>31</v>
      </c>
      <c r="AJ1" s="15" t="s">
        <v>23</v>
      </c>
      <c r="AK1" s="21" t="s">
        <v>607</v>
      </c>
      <c r="AL1" s="7" t="s">
        <v>608</v>
      </c>
      <c r="AM1" s="13" t="s">
        <v>615</v>
      </c>
      <c r="AN1" s="13" t="s">
        <v>616</v>
      </c>
      <c r="AO1" s="13" t="s">
        <v>613</v>
      </c>
      <c r="AP1" s="13" t="s">
        <v>617</v>
      </c>
      <c r="AQ1" s="13" t="s">
        <v>1535</v>
      </c>
      <c r="AR1" s="13" t="s">
        <v>1536</v>
      </c>
    </row>
    <row r="2" spans="1:44" x14ac:dyDescent="0.2">
      <c r="A2" s="22">
        <v>41641</v>
      </c>
      <c r="B2" s="16">
        <v>41641</v>
      </c>
      <c r="C2" s="29">
        <f>G2/(G2+H2)</f>
        <v>0.89969027345759156</v>
      </c>
      <c r="D2" s="29">
        <f>W2/(J2+W2+AJ2)</f>
        <v>0.5277809331691129</v>
      </c>
      <c r="E2" s="29">
        <f t="shared" ref="E2:E33" si="0">(G2+W2)/(W2+G2+H2+J2)</f>
        <v>0.89369858964214555</v>
      </c>
      <c r="F2" s="29">
        <f>(G2-U2)/(G2-U2+H2)</f>
        <v>0.88043042437406016</v>
      </c>
      <c r="G2" s="8">
        <v>1517038173</v>
      </c>
      <c r="H2" s="8">
        <v>169140079.40000001</v>
      </c>
      <c r="I2" s="9">
        <v>92114950</v>
      </c>
      <c r="J2" s="8">
        <v>22565843.5995</v>
      </c>
      <c r="K2" s="8">
        <v>123182784</v>
      </c>
      <c r="L2" s="8">
        <v>76993490.655799985</v>
      </c>
      <c r="M2" s="17">
        <v>2001035320.6553001</v>
      </c>
      <c r="N2" s="10">
        <v>0.89354751365723861</v>
      </c>
      <c r="O2" s="10">
        <v>0.89969027345759156</v>
      </c>
      <c r="P2" s="10">
        <v>0.61537154796097038</v>
      </c>
      <c r="Q2" s="10">
        <v>0.80752466183832461</v>
      </c>
      <c r="R2" s="11">
        <v>387</v>
      </c>
      <c r="S2" s="8">
        <v>1242339001</v>
      </c>
      <c r="T2" s="8">
        <v>130522451</v>
      </c>
      <c r="U2" s="8">
        <v>271603696</v>
      </c>
      <c r="V2" s="8">
        <v>207319</v>
      </c>
      <c r="W2" s="8">
        <v>94674338</v>
      </c>
      <c r="X2" s="8">
        <v>2888157</v>
      </c>
      <c r="Y2" s="8">
        <v>2559388</v>
      </c>
      <c r="Z2" s="8">
        <v>7339667</v>
      </c>
      <c r="AA2" s="8">
        <v>191705922.99950001</v>
      </c>
      <c r="AB2" s="8">
        <v>28730541.681299999</v>
      </c>
      <c r="AC2" s="8">
        <v>39610001.4045</v>
      </c>
      <c r="AD2" s="8">
        <v>0</v>
      </c>
      <c r="AE2" s="8">
        <v>8652947.5700000003</v>
      </c>
      <c r="AF2" s="8">
        <v>675347.65000000084</v>
      </c>
      <c r="AG2" s="18">
        <v>0.12712718618265312</v>
      </c>
      <c r="AJ2" s="24">
        <f>VLOOKUP(A2,Sheet3!$A:$B,2,FALSE)</f>
        <v>62141702.152000003</v>
      </c>
      <c r="AL2" s="23">
        <f>IFERROR(VLOOKUP(A2,Sheet5!$A$1:$B$29,2,FALSE),0)</f>
        <v>0</v>
      </c>
      <c r="AQ2" s="5">
        <f>COUNTIF(Sheet6!A:A,Sheet1!A2)</f>
        <v>0</v>
      </c>
      <c r="AR2" s="31"/>
    </row>
    <row r="3" spans="1:44" x14ac:dyDescent="0.2">
      <c r="A3" s="22">
        <v>41642</v>
      </c>
      <c r="B3" s="16">
        <v>41642</v>
      </c>
      <c r="C3" s="29">
        <f t="shared" ref="C3:C66" si="1">G3/(G3+H3)</f>
        <v>0.88470040520790416</v>
      </c>
      <c r="D3" s="29">
        <f t="shared" ref="D3:D66" si="2">W3/(J3+W3+AJ3)</f>
        <v>0.51969005332404583</v>
      </c>
      <c r="E3" s="29">
        <f t="shared" si="0"/>
        <v>0.87605205647655071</v>
      </c>
      <c r="F3" s="29">
        <f t="shared" ref="F3:F66" si="3">(G3-U3)/(G3-U3+H3)</f>
        <v>0.8627578725216819</v>
      </c>
      <c r="G3" s="8">
        <v>1666345040</v>
      </c>
      <c r="H3" s="8">
        <v>217168328.13100001</v>
      </c>
      <c r="I3" s="9">
        <v>119253468</v>
      </c>
      <c r="J3" s="8">
        <v>36085165.891500004</v>
      </c>
      <c r="K3" s="8">
        <v>136738864</v>
      </c>
      <c r="L3" s="8">
        <v>69991683.346599996</v>
      </c>
      <c r="M3" s="17">
        <v>2245582549.3691001</v>
      </c>
      <c r="N3" s="10">
        <v>0.87578622981399445</v>
      </c>
      <c r="O3" s="10">
        <v>0.88470040520790416</v>
      </c>
      <c r="P3" s="10">
        <v>0.66143521484875945</v>
      </c>
      <c r="Q3" s="10">
        <v>0.77406001279073988</v>
      </c>
      <c r="R3" s="11">
        <v>388</v>
      </c>
      <c r="S3" s="8">
        <v>1363013272</v>
      </c>
      <c r="T3" s="8">
        <v>152374955</v>
      </c>
      <c r="U3" s="8">
        <v>301139704</v>
      </c>
      <c r="V3" s="8">
        <v>0</v>
      </c>
      <c r="W3" s="8">
        <v>123626120</v>
      </c>
      <c r="X3" s="8">
        <v>2192064</v>
      </c>
      <c r="Y3" s="8">
        <v>4372652</v>
      </c>
      <c r="Z3" s="8">
        <v>15636091</v>
      </c>
      <c r="AA3" s="8">
        <v>253253494.02250001</v>
      </c>
      <c r="AB3" s="8">
        <v>23744092.807599999</v>
      </c>
      <c r="AC3" s="8">
        <v>46247590.538999997</v>
      </c>
      <c r="AD3" s="8">
        <v>0</v>
      </c>
      <c r="AE3" s="8">
        <v>0</v>
      </c>
      <c r="AF3" s="8">
        <v>1250546.5350000004</v>
      </c>
      <c r="AG3" s="18">
        <v>0.12654587723860763</v>
      </c>
      <c r="AJ3" s="24">
        <f>VLOOKUP(A3,Sheet3!$A:$B,2,FALSE)</f>
        <v>78173043.834000006</v>
      </c>
      <c r="AL3" s="23">
        <f>IFERROR(VLOOKUP(A3,Sheet5!$A$1:$B$29,2,FALSE),0)</f>
        <v>0</v>
      </c>
      <c r="AQ3" s="5">
        <f>COUNTIF(Sheet6!A:A,Sheet1!A3)</f>
        <v>0</v>
      </c>
      <c r="AR3" s="31"/>
    </row>
    <row r="4" spans="1:44" x14ac:dyDescent="0.2">
      <c r="A4" s="22">
        <v>41645</v>
      </c>
      <c r="B4" s="16">
        <v>41645</v>
      </c>
      <c r="C4" s="29">
        <f t="shared" si="1"/>
        <v>0.88335344316575726</v>
      </c>
      <c r="D4" s="29">
        <f t="shared" si="2"/>
        <v>0.3267395374425201</v>
      </c>
      <c r="E4" s="29">
        <f t="shared" si="0"/>
        <v>0.87563530349457652</v>
      </c>
      <c r="F4" s="29">
        <f t="shared" si="3"/>
        <v>0.86291837805577509</v>
      </c>
      <c r="G4" s="8">
        <v>1729045281</v>
      </c>
      <c r="H4" s="8">
        <v>228319909.99700001</v>
      </c>
      <c r="I4" s="9">
        <v>128199923.75849999</v>
      </c>
      <c r="J4" s="8">
        <v>35917256.670999996</v>
      </c>
      <c r="K4" s="8">
        <v>185137431</v>
      </c>
      <c r="L4" s="8">
        <v>155881167.70599997</v>
      </c>
      <c r="M4" s="17">
        <v>2462500970.1325002</v>
      </c>
      <c r="N4" s="10">
        <v>0.8754469185193724</v>
      </c>
      <c r="O4" s="10">
        <v>0.88335344316575726</v>
      </c>
      <c r="P4" s="10">
        <v>0.54289540717868956</v>
      </c>
      <c r="Q4" s="10">
        <v>0.78535173426929017</v>
      </c>
      <c r="R4" s="11">
        <v>389</v>
      </c>
      <c r="S4" s="8">
        <v>1437256458</v>
      </c>
      <c r="T4" s="8">
        <v>201825289</v>
      </c>
      <c r="U4" s="8">
        <v>291788823</v>
      </c>
      <c r="V4" s="8">
        <v>0</v>
      </c>
      <c r="W4" s="8">
        <v>131413499.75849999</v>
      </c>
      <c r="X4" s="8">
        <v>0</v>
      </c>
      <c r="Y4" s="8">
        <v>3213576</v>
      </c>
      <c r="Z4" s="8">
        <v>16687858</v>
      </c>
      <c r="AA4" s="8">
        <v>264237166.66800001</v>
      </c>
      <c r="AB4" s="8">
        <v>93707049.269999996</v>
      </c>
      <c r="AC4" s="8">
        <v>60489539.486000001</v>
      </c>
      <c r="AD4" s="8">
        <v>0</v>
      </c>
      <c r="AE4" s="8">
        <v>1684578.95</v>
      </c>
      <c r="AF4" s="8">
        <v>649153.06250000047</v>
      </c>
      <c r="AG4" s="18">
        <v>0.12774537677396261</v>
      </c>
      <c r="AJ4" s="24">
        <f>VLOOKUP(A4,Sheet3!$A:$B,2,FALSE)</f>
        <v>234865747.817</v>
      </c>
      <c r="AL4" s="23">
        <f>IFERROR(VLOOKUP(A4,Sheet5!$A$1:$B$29,2,FALSE),0)</f>
        <v>0</v>
      </c>
      <c r="AQ4" s="5">
        <f>COUNTIF(Sheet6!A:A,Sheet1!A4)</f>
        <v>0</v>
      </c>
      <c r="AR4" s="31"/>
    </row>
    <row r="5" spans="1:44" x14ac:dyDescent="0.2">
      <c r="A5" s="22">
        <v>41646</v>
      </c>
      <c r="B5" s="16">
        <v>41646</v>
      </c>
      <c r="C5" s="29">
        <f t="shared" si="1"/>
        <v>0.90142467478653898</v>
      </c>
      <c r="D5" s="29">
        <f t="shared" si="2"/>
        <v>0.34447628446915357</v>
      </c>
      <c r="E5" s="29">
        <f t="shared" si="0"/>
        <v>0.89615812479901724</v>
      </c>
      <c r="F5" s="29">
        <f t="shared" si="3"/>
        <v>0.8808431889626146</v>
      </c>
      <c r="G5" s="8">
        <v>2526723578</v>
      </c>
      <c r="H5" s="8">
        <v>276309940.68900001</v>
      </c>
      <c r="I5" s="9">
        <v>176465131.06850001</v>
      </c>
      <c r="J5" s="8">
        <v>37818199.972499996</v>
      </c>
      <c r="K5" s="8">
        <v>398775361</v>
      </c>
      <c r="L5" s="8">
        <v>139312660.57449999</v>
      </c>
      <c r="M5" s="17">
        <v>3555404871.3045001</v>
      </c>
      <c r="N5" s="10">
        <v>0.89589156316493268</v>
      </c>
      <c r="O5" s="10">
        <v>0.90142467478653898</v>
      </c>
      <c r="P5" s="10">
        <v>0.74109689309407589</v>
      </c>
      <c r="Q5" s="10">
        <v>0.82966982177347348</v>
      </c>
      <c r="R5" s="11">
        <v>390</v>
      </c>
      <c r="S5" s="8">
        <v>2042566658</v>
      </c>
      <c r="T5" s="8">
        <v>430209926</v>
      </c>
      <c r="U5" s="8">
        <v>484156920</v>
      </c>
      <c r="V5" s="8">
        <v>0</v>
      </c>
      <c r="W5" s="8">
        <v>184210570.06850001</v>
      </c>
      <c r="X5" s="8">
        <v>0</v>
      </c>
      <c r="Y5" s="8">
        <v>7745439</v>
      </c>
      <c r="Z5" s="8">
        <v>31434565</v>
      </c>
      <c r="AA5" s="8">
        <v>314128140.66149998</v>
      </c>
      <c r="AB5" s="8">
        <v>56069810.909999996</v>
      </c>
      <c r="AC5" s="8">
        <v>80969318.3345</v>
      </c>
      <c r="AD5" s="8">
        <v>0</v>
      </c>
      <c r="AE5" s="8">
        <v>2273531.33</v>
      </c>
      <c r="AF5" s="8">
        <v>957230.79499999899</v>
      </c>
      <c r="AG5" s="18">
        <v>0.11476183811099659</v>
      </c>
      <c r="AJ5" s="24">
        <f>VLOOKUP(A5,Sheet3!$A:$B,2,FALSE)</f>
        <v>312726678.66100001</v>
      </c>
      <c r="AL5" s="23">
        <f>IFERROR(VLOOKUP(A5,Sheet5!$A$1:$B$29,2,FALSE),0)</f>
        <v>0</v>
      </c>
      <c r="AQ5" s="5">
        <f>COUNTIF(Sheet6!A:A,Sheet1!A5)</f>
        <v>0</v>
      </c>
      <c r="AR5" s="31"/>
    </row>
    <row r="6" spans="1:44" x14ac:dyDescent="0.2">
      <c r="A6" s="22">
        <v>41647</v>
      </c>
      <c r="B6" s="16">
        <v>41647</v>
      </c>
      <c r="C6" s="29">
        <f t="shared" si="1"/>
        <v>0.89578736476559717</v>
      </c>
      <c r="D6" s="29">
        <f t="shared" si="2"/>
        <v>0.34371112200523007</v>
      </c>
      <c r="E6" s="29">
        <f t="shared" si="0"/>
        <v>0.8922451439716822</v>
      </c>
      <c r="F6" s="29">
        <f t="shared" si="3"/>
        <v>0.87588107054946795</v>
      </c>
      <c r="G6" s="8">
        <v>2314382012</v>
      </c>
      <c r="H6" s="8">
        <v>269246763.12299997</v>
      </c>
      <c r="I6" s="9">
        <v>202994082</v>
      </c>
      <c r="J6" s="8">
        <v>35736015.392999999</v>
      </c>
      <c r="K6" s="8">
        <v>340687301</v>
      </c>
      <c r="L6" s="8">
        <v>283945321.64030004</v>
      </c>
      <c r="M6" s="17">
        <v>3446991495.1563005</v>
      </c>
      <c r="N6" s="10">
        <v>0.89194046813610117</v>
      </c>
      <c r="O6" s="10">
        <v>0.89578736476559717</v>
      </c>
      <c r="P6" s="10">
        <v>0.5454202817008289</v>
      </c>
      <c r="Q6" s="10">
        <v>0.85514987909067797</v>
      </c>
      <c r="R6" s="11">
        <v>391</v>
      </c>
      <c r="S6" s="8">
        <v>1896021722</v>
      </c>
      <c r="T6" s="8">
        <v>353915059</v>
      </c>
      <c r="U6" s="8">
        <v>414364471</v>
      </c>
      <c r="V6" s="8">
        <v>0</v>
      </c>
      <c r="W6" s="8">
        <v>210974275</v>
      </c>
      <c r="X6" s="8">
        <v>3995819</v>
      </c>
      <c r="Y6" s="8">
        <v>7980193</v>
      </c>
      <c r="Z6" s="8">
        <v>13227758</v>
      </c>
      <c r="AA6" s="8">
        <v>304982778.51599997</v>
      </c>
      <c r="AB6" s="8">
        <v>199922394.24270001</v>
      </c>
      <c r="AC6" s="8">
        <v>81974791.491999999</v>
      </c>
      <c r="AD6" s="8">
        <v>0</v>
      </c>
      <c r="AE6" s="8">
        <v>2048135.9055999999</v>
      </c>
      <c r="AF6" s="8">
        <v>1339645.5075000012</v>
      </c>
      <c r="AG6" s="18">
        <v>0.11414205883439384</v>
      </c>
      <c r="AJ6" s="24">
        <f>VLOOKUP(A6,Sheet3!$A:$B,2,FALSE)</f>
        <v>367102477.05299997</v>
      </c>
      <c r="AL6" s="23">
        <f>IFERROR(VLOOKUP(A6,Sheet5!$A$1:$B$29,2,FALSE),0)</f>
        <v>0</v>
      </c>
      <c r="AQ6" s="5">
        <f>COUNTIF(Sheet6!A:A,Sheet1!A6)</f>
        <v>0</v>
      </c>
      <c r="AR6" s="31"/>
    </row>
    <row r="7" spans="1:44" x14ac:dyDescent="0.2">
      <c r="A7" s="22">
        <v>41648</v>
      </c>
      <c r="B7" s="16">
        <v>41648</v>
      </c>
      <c r="C7" s="29">
        <f t="shared" si="1"/>
        <v>0.89817532292451541</v>
      </c>
      <c r="D7" s="29">
        <f t="shared" si="2"/>
        <v>0.37018734168890233</v>
      </c>
      <c r="E7" s="29">
        <f t="shared" si="0"/>
        <v>0.89177811956777175</v>
      </c>
      <c r="F7" s="29">
        <f t="shared" si="3"/>
        <v>0.87538389634194003</v>
      </c>
      <c r="G7" s="8">
        <v>2118514425</v>
      </c>
      <c r="H7" s="8">
        <v>240172538.36700001</v>
      </c>
      <c r="I7" s="9">
        <v>190528530</v>
      </c>
      <c r="J7" s="8">
        <v>41098961.699500002</v>
      </c>
      <c r="K7" s="8">
        <v>174294118</v>
      </c>
      <c r="L7" s="8">
        <v>227741713.65700001</v>
      </c>
      <c r="M7" s="17">
        <v>2992350286.7235003</v>
      </c>
      <c r="N7" s="10">
        <v>0.89141414876624347</v>
      </c>
      <c r="O7" s="10">
        <v>0.89817532292451541</v>
      </c>
      <c r="P7" s="10">
        <v>0.43352881578152563</v>
      </c>
      <c r="Q7" s="10">
        <v>0.8289960209244478</v>
      </c>
      <c r="R7" s="11">
        <v>392</v>
      </c>
      <c r="S7" s="8">
        <v>1683559111</v>
      </c>
      <c r="T7" s="8">
        <v>181641602</v>
      </c>
      <c r="U7" s="8">
        <v>431387591</v>
      </c>
      <c r="V7" s="8">
        <v>0</v>
      </c>
      <c r="W7" s="8">
        <v>199240251</v>
      </c>
      <c r="X7" s="8">
        <v>3567723</v>
      </c>
      <c r="Y7" s="8">
        <v>8711721</v>
      </c>
      <c r="Z7" s="8">
        <v>7347484</v>
      </c>
      <c r="AA7" s="8">
        <v>281271500.06650001</v>
      </c>
      <c r="AB7" s="8">
        <v>122879125.0775</v>
      </c>
      <c r="AC7" s="8">
        <v>89692898.624500006</v>
      </c>
      <c r="AD7" s="8">
        <v>15139105.914999999</v>
      </c>
      <c r="AE7" s="8">
        <v>30584.04</v>
      </c>
      <c r="AF7" s="8">
        <v>2926219.6549999989</v>
      </c>
      <c r="AG7" s="18">
        <v>0.10851564002761324</v>
      </c>
      <c r="AJ7" s="24">
        <f>VLOOKUP(A7,Sheet3!$A:$B,2,FALSE)</f>
        <v>297875438.53899997</v>
      </c>
      <c r="AL7" s="23">
        <f>IFERROR(VLOOKUP(A7,Sheet5!$A$1:$B$29,2,FALSE),0)</f>
        <v>0</v>
      </c>
      <c r="AQ7" s="5">
        <f>COUNTIF(Sheet6!A:A,Sheet1!A7)</f>
        <v>0</v>
      </c>
      <c r="AR7" s="31"/>
    </row>
    <row r="8" spans="1:44" x14ac:dyDescent="0.2">
      <c r="A8" s="22">
        <v>41649</v>
      </c>
      <c r="B8" s="16">
        <v>41649</v>
      </c>
      <c r="C8" s="29">
        <f t="shared" si="1"/>
        <v>0.890972923624196</v>
      </c>
      <c r="D8" s="29">
        <f t="shared" si="2"/>
        <v>0.2967966109008609</v>
      </c>
      <c r="E8" s="29">
        <f t="shared" si="0"/>
        <v>0.88599037265940173</v>
      </c>
      <c r="F8" s="29">
        <f t="shared" si="3"/>
        <v>0.87066379631918256</v>
      </c>
      <c r="G8" s="8">
        <v>2237810913</v>
      </c>
      <c r="H8" s="8">
        <v>273837705.78999996</v>
      </c>
      <c r="I8" s="9">
        <v>218322022</v>
      </c>
      <c r="J8" s="8">
        <v>43022137.928999998</v>
      </c>
      <c r="K8" s="8">
        <v>497389086</v>
      </c>
      <c r="L8" s="8">
        <v>185489485.845</v>
      </c>
      <c r="M8" s="17">
        <v>3455871350.5639997</v>
      </c>
      <c r="N8" s="10">
        <v>0.88573362103547382</v>
      </c>
      <c r="O8" s="10">
        <v>0.890972923624196</v>
      </c>
      <c r="P8" s="10">
        <v>0.72837120171475744</v>
      </c>
      <c r="Q8" s="10">
        <v>0.83922306211946174</v>
      </c>
      <c r="R8" s="11">
        <v>393</v>
      </c>
      <c r="S8" s="8">
        <v>1840511619</v>
      </c>
      <c r="T8" s="8">
        <v>506078003</v>
      </c>
      <c r="U8" s="8">
        <v>394393759</v>
      </c>
      <c r="V8" s="8">
        <v>0</v>
      </c>
      <c r="W8" s="8">
        <v>224566849</v>
      </c>
      <c r="X8" s="8">
        <v>2905535</v>
      </c>
      <c r="Y8" s="8">
        <v>6244827</v>
      </c>
      <c r="Z8" s="8">
        <v>8688917</v>
      </c>
      <c r="AA8" s="8">
        <v>316859843.71899998</v>
      </c>
      <c r="AB8" s="8">
        <v>64101176.068999998</v>
      </c>
      <c r="AC8" s="8">
        <v>121356017.986</v>
      </c>
      <c r="AD8" s="8">
        <v>0</v>
      </c>
      <c r="AE8" s="8">
        <v>32291.79</v>
      </c>
      <c r="AF8" s="8">
        <v>1063518.2900000003</v>
      </c>
      <c r="AG8" s="18">
        <v>0.10927925162749935</v>
      </c>
      <c r="AJ8" s="24">
        <f>VLOOKUP(A8,Sheet3!$A:$B,2,FALSE)</f>
        <v>489046502.66900003</v>
      </c>
      <c r="AL8" s="23">
        <f>IFERROR(VLOOKUP(A8,Sheet5!$A$1:$B$29,2,FALSE),0)</f>
        <v>0</v>
      </c>
      <c r="AQ8" s="5">
        <f>COUNTIF(Sheet6!A:A,Sheet1!A8)</f>
        <v>0</v>
      </c>
      <c r="AR8" s="31"/>
    </row>
    <row r="9" spans="1:44" x14ac:dyDescent="0.2">
      <c r="A9" s="22">
        <v>41652</v>
      </c>
      <c r="B9" s="16">
        <v>41652</v>
      </c>
      <c r="C9" s="29">
        <f t="shared" si="1"/>
        <v>0.89074750787774248</v>
      </c>
      <c r="D9" s="29">
        <f t="shared" si="2"/>
        <v>0.37800883206398073</v>
      </c>
      <c r="E9" s="29">
        <f t="shared" si="0"/>
        <v>0.88368190446808959</v>
      </c>
      <c r="F9" s="29">
        <f t="shared" si="3"/>
        <v>0.87350000991871013</v>
      </c>
      <c r="G9" s="8">
        <v>2008004347</v>
      </c>
      <c r="H9" s="8">
        <v>246286941.20599997</v>
      </c>
      <c r="I9" s="9">
        <v>194099434</v>
      </c>
      <c r="J9" s="8">
        <v>44523056.362499997</v>
      </c>
      <c r="K9" s="8">
        <v>309592378</v>
      </c>
      <c r="L9" s="8">
        <v>123686741.3805</v>
      </c>
      <c r="M9" s="17">
        <v>2926192897.9489999</v>
      </c>
      <c r="N9" s="10">
        <v>0.88334534468516945</v>
      </c>
      <c r="O9" s="10">
        <v>0.89074750787774248</v>
      </c>
      <c r="P9" s="10">
        <v>0.71453334387000556</v>
      </c>
      <c r="Q9" s="10">
        <v>0.81889092798804408</v>
      </c>
      <c r="R9" s="11">
        <v>394</v>
      </c>
      <c r="S9" s="8">
        <v>1697158396</v>
      </c>
      <c r="T9" s="8">
        <v>316392283</v>
      </c>
      <c r="U9" s="8">
        <v>307358794</v>
      </c>
      <c r="V9" s="8">
        <v>533185</v>
      </c>
      <c r="W9" s="8">
        <v>201312538</v>
      </c>
      <c r="X9" s="8">
        <v>2953972</v>
      </c>
      <c r="Y9" s="8">
        <v>7213104</v>
      </c>
      <c r="Z9" s="8">
        <v>6799905</v>
      </c>
      <c r="AA9" s="8">
        <v>290809997.56849998</v>
      </c>
      <c r="AB9" s="8">
        <v>57398502.811999999</v>
      </c>
      <c r="AC9" s="8">
        <v>65175164.428499997</v>
      </c>
      <c r="AD9" s="8">
        <v>0</v>
      </c>
      <c r="AE9" s="8">
        <v>259331.39</v>
      </c>
      <c r="AF9" s="8">
        <v>853742.75</v>
      </c>
      <c r="AG9" s="18">
        <v>0.10560149990347553</v>
      </c>
      <c r="AJ9" s="24">
        <f>VLOOKUP(A9,Sheet3!$A:$B,2,FALSE)</f>
        <v>286724814.083</v>
      </c>
      <c r="AL9" s="23">
        <f>IFERROR(VLOOKUP(A9,Sheet5!$A$1:$B$29,2,FALSE),0)</f>
        <v>0</v>
      </c>
      <c r="AQ9" s="5">
        <f>COUNTIF(Sheet6!A:A,Sheet1!A9)</f>
        <v>0</v>
      </c>
      <c r="AR9" s="31"/>
    </row>
    <row r="10" spans="1:44" x14ac:dyDescent="0.2">
      <c r="A10" s="22">
        <v>41653</v>
      </c>
      <c r="B10" s="16">
        <v>41653</v>
      </c>
      <c r="C10" s="29">
        <f t="shared" si="1"/>
        <v>0.89743125178229866</v>
      </c>
      <c r="D10" s="29">
        <f t="shared" si="2"/>
        <v>0.37945885997471951</v>
      </c>
      <c r="E10" s="29">
        <f t="shared" si="0"/>
        <v>0.88406525474571351</v>
      </c>
      <c r="F10" s="29">
        <f t="shared" si="3"/>
        <v>0.87706164367698769</v>
      </c>
      <c r="G10" s="8">
        <v>3072396984</v>
      </c>
      <c r="H10" s="8">
        <v>351148806.16299999</v>
      </c>
      <c r="I10" s="9">
        <v>269051856</v>
      </c>
      <c r="J10" s="8">
        <v>88302309.675500005</v>
      </c>
      <c r="K10" s="8">
        <v>474347964</v>
      </c>
      <c r="L10" s="8">
        <v>332423237.47299999</v>
      </c>
      <c r="M10" s="17">
        <v>4587671157.3114996</v>
      </c>
      <c r="N10" s="10">
        <v>0.8837707633178985</v>
      </c>
      <c r="O10" s="10">
        <v>0.89743125178229866</v>
      </c>
      <c r="P10" s="10">
        <v>0.58795847339857588</v>
      </c>
      <c r="Q10" s="10">
        <v>0.75936685195755893</v>
      </c>
      <c r="R10" s="11">
        <v>395</v>
      </c>
      <c r="S10" s="8">
        <v>2500307817</v>
      </c>
      <c r="T10" s="8">
        <v>494295234</v>
      </c>
      <c r="U10" s="8">
        <v>567245961</v>
      </c>
      <c r="V10" s="8">
        <v>157515</v>
      </c>
      <c r="W10" s="8">
        <v>278655902</v>
      </c>
      <c r="X10" s="8">
        <v>4685691</v>
      </c>
      <c r="Y10" s="8">
        <v>9604046</v>
      </c>
      <c r="Z10" s="8">
        <v>19947270</v>
      </c>
      <c r="AA10" s="8">
        <v>439451115.83850002</v>
      </c>
      <c r="AB10" s="8">
        <v>236343494.19400001</v>
      </c>
      <c r="AC10" s="8">
        <v>89871628.594500005</v>
      </c>
      <c r="AD10" s="8">
        <v>0</v>
      </c>
      <c r="AE10" s="8">
        <v>3975944.7420000001</v>
      </c>
      <c r="AF10" s="8">
        <v>2232169.942499998</v>
      </c>
      <c r="AG10" s="18">
        <v>0.11721756606548048</v>
      </c>
      <c r="AJ10" s="24">
        <f>VLOOKUP(A10,Sheet3!$A:$B,2,FALSE)</f>
        <v>367392547.76800001</v>
      </c>
      <c r="AL10" s="23">
        <f>IFERROR(VLOOKUP(A10,Sheet5!$A$1:$B$29,2,FALSE),0)</f>
        <v>0</v>
      </c>
      <c r="AQ10" s="5">
        <f>COUNTIF(Sheet6!A:A,Sheet1!A10)</f>
        <v>0</v>
      </c>
      <c r="AR10" s="31"/>
    </row>
    <row r="11" spans="1:44" x14ac:dyDescent="0.2">
      <c r="A11" s="22">
        <v>41654</v>
      </c>
      <c r="B11" s="16">
        <v>41654</v>
      </c>
      <c r="C11" s="29">
        <f t="shared" si="1"/>
        <v>0.89458564482865754</v>
      </c>
      <c r="D11" s="29">
        <f t="shared" si="2"/>
        <v>0.31138736729715383</v>
      </c>
      <c r="E11" s="29">
        <f t="shared" si="0"/>
        <v>0.88835412643012812</v>
      </c>
      <c r="F11" s="29">
        <f t="shared" si="3"/>
        <v>0.8734846624374476</v>
      </c>
      <c r="G11" s="8">
        <v>2705532925</v>
      </c>
      <c r="H11" s="8">
        <v>318809060.18599999</v>
      </c>
      <c r="I11" s="9">
        <v>178155756</v>
      </c>
      <c r="J11" s="8">
        <v>44249075.2575</v>
      </c>
      <c r="K11" s="8">
        <v>361391458</v>
      </c>
      <c r="L11" s="8">
        <v>221450778.92809999</v>
      </c>
      <c r="M11" s="17">
        <v>3829589053.3716002</v>
      </c>
      <c r="N11" s="10">
        <v>0.88817787281572036</v>
      </c>
      <c r="O11" s="10">
        <v>0.89458564482865754</v>
      </c>
      <c r="P11" s="10">
        <v>0.62005022131671905</v>
      </c>
      <c r="Q11" s="10">
        <v>0.8055245746594123</v>
      </c>
      <c r="R11" s="11">
        <v>396</v>
      </c>
      <c r="S11" s="8">
        <v>2198250382</v>
      </c>
      <c r="T11" s="8">
        <v>386219731</v>
      </c>
      <c r="U11" s="8">
        <v>504417790</v>
      </c>
      <c r="V11" s="8">
        <v>540057</v>
      </c>
      <c r="W11" s="8">
        <v>183281345</v>
      </c>
      <c r="X11" s="8">
        <v>2324696</v>
      </c>
      <c r="Y11" s="8">
        <v>5125589</v>
      </c>
      <c r="Z11" s="8">
        <v>24828273</v>
      </c>
      <c r="AA11" s="8">
        <v>363058135.44349998</v>
      </c>
      <c r="AB11" s="8">
        <v>80710436.599999994</v>
      </c>
      <c r="AC11" s="8">
        <v>96219758.596499994</v>
      </c>
      <c r="AD11" s="8">
        <v>40471042.884999998</v>
      </c>
      <c r="AE11" s="8">
        <v>3206875.0041</v>
      </c>
      <c r="AF11" s="8">
        <v>842665.84249999933</v>
      </c>
      <c r="AG11" s="18">
        <v>0.11679098872804913</v>
      </c>
      <c r="AJ11" s="24">
        <f>VLOOKUP(A11,Sheet3!$A:$B,2,FALSE)</f>
        <v>361065535.29100001</v>
      </c>
      <c r="AL11" s="23">
        <f>IFERROR(VLOOKUP(A11,Sheet5!$A$1:$B$29,2,FALSE),0)</f>
        <v>0</v>
      </c>
      <c r="AQ11" s="5">
        <f>COUNTIF(Sheet6!A:A,Sheet1!A11)</f>
        <v>0</v>
      </c>
      <c r="AR11" s="31">
        <f>AQ2</f>
        <v>0</v>
      </c>
    </row>
    <row r="12" spans="1:44" x14ac:dyDescent="0.2">
      <c r="A12" s="22">
        <v>41655</v>
      </c>
      <c r="B12" s="16">
        <v>41655</v>
      </c>
      <c r="C12" s="29">
        <f t="shared" si="1"/>
        <v>0.90914858094237994</v>
      </c>
      <c r="D12" s="29">
        <f t="shared" si="2"/>
        <v>0.34269825170321699</v>
      </c>
      <c r="E12" s="29">
        <f t="shared" si="0"/>
        <v>0.90457292383732435</v>
      </c>
      <c r="F12" s="29">
        <f t="shared" si="3"/>
        <v>0.87903010916580793</v>
      </c>
      <c r="G12" s="8">
        <v>3319480626</v>
      </c>
      <c r="H12" s="8">
        <v>331716434.176</v>
      </c>
      <c r="I12" s="9">
        <v>263616671</v>
      </c>
      <c r="J12" s="8">
        <v>47172553.854000002</v>
      </c>
      <c r="K12" s="8">
        <v>595488815</v>
      </c>
      <c r="L12" s="8">
        <v>230954226.30290002</v>
      </c>
      <c r="M12" s="17">
        <v>4788429326.332901</v>
      </c>
      <c r="N12" s="10">
        <v>0.90436892993254492</v>
      </c>
      <c r="O12" s="10">
        <v>0.90914858094237994</v>
      </c>
      <c r="P12" s="10">
        <v>0.72054429070054582</v>
      </c>
      <c r="Q12" s="10">
        <v>0.85224350044239217</v>
      </c>
      <c r="R12" s="11">
        <v>397</v>
      </c>
      <c r="S12" s="8">
        <v>2405675655</v>
      </c>
      <c r="T12" s="8">
        <v>607748387</v>
      </c>
      <c r="U12" s="8">
        <v>909056583</v>
      </c>
      <c r="V12" s="8">
        <v>1159298</v>
      </c>
      <c r="W12" s="8">
        <v>272086186</v>
      </c>
      <c r="X12" s="8">
        <v>3589090</v>
      </c>
      <c r="Y12" s="8">
        <v>8469515</v>
      </c>
      <c r="Z12" s="8">
        <v>12259572</v>
      </c>
      <c r="AA12" s="8">
        <v>378888988.02999997</v>
      </c>
      <c r="AB12" s="8">
        <v>120183114.26890001</v>
      </c>
      <c r="AC12" s="8">
        <v>101323225.719</v>
      </c>
      <c r="AD12" s="8">
        <v>0</v>
      </c>
      <c r="AE12" s="8">
        <v>7519061.71</v>
      </c>
      <c r="AF12" s="8">
        <v>1928824.6050000023</v>
      </c>
      <c r="AG12" s="18">
        <v>0.12220162608922001</v>
      </c>
      <c r="AJ12" s="24">
        <f>VLOOKUP(A12,Sheet3!$A:$B,2,FALSE)</f>
        <v>474693912.801</v>
      </c>
      <c r="AL12" s="23">
        <f>IFERROR(VLOOKUP(A12,Sheet5!$A$1:$B$29,2,FALSE),0)</f>
        <v>0</v>
      </c>
      <c r="AQ12" s="5">
        <f>COUNTIF(Sheet6!A:A,Sheet1!A12)</f>
        <v>0</v>
      </c>
      <c r="AR12" s="31">
        <f t="shared" ref="AR12:AR75" si="4">AQ3</f>
        <v>0</v>
      </c>
    </row>
    <row r="13" spans="1:44" x14ac:dyDescent="0.2">
      <c r="A13" s="22">
        <v>41656</v>
      </c>
      <c r="B13" s="16">
        <v>41656</v>
      </c>
      <c r="C13" s="29">
        <f t="shared" si="1"/>
        <v>0.91244012436107447</v>
      </c>
      <c r="D13" s="29">
        <f t="shared" si="2"/>
        <v>0.33027687766786129</v>
      </c>
      <c r="E13" s="29">
        <f t="shared" si="0"/>
        <v>0.90870728625462482</v>
      </c>
      <c r="F13" s="29">
        <f t="shared" si="3"/>
        <v>0.89258276981076756</v>
      </c>
      <c r="G13" s="8">
        <v>3024510277</v>
      </c>
      <c r="H13" s="8">
        <v>290239037.77600002</v>
      </c>
      <c r="I13" s="9">
        <v>225083399</v>
      </c>
      <c r="J13" s="8">
        <v>36899612.272500001</v>
      </c>
      <c r="K13" s="8">
        <v>398569649</v>
      </c>
      <c r="L13" s="8">
        <v>196394335.074</v>
      </c>
      <c r="M13" s="17">
        <v>4171696310.1224999</v>
      </c>
      <c r="N13" s="10">
        <v>0.90853700522512515</v>
      </c>
      <c r="O13" s="10">
        <v>0.91244012436107447</v>
      </c>
      <c r="P13" s="10">
        <v>0.66990550633133283</v>
      </c>
      <c r="Q13" s="10">
        <v>0.86265026164349612</v>
      </c>
      <c r="R13" s="11">
        <v>398</v>
      </c>
      <c r="S13" s="8">
        <v>2405343363</v>
      </c>
      <c r="T13" s="8">
        <v>414067673</v>
      </c>
      <c r="U13" s="8">
        <v>612770896</v>
      </c>
      <c r="V13" s="8">
        <v>1164776</v>
      </c>
      <c r="W13" s="8">
        <v>231754793</v>
      </c>
      <c r="X13" s="8">
        <v>5231242</v>
      </c>
      <c r="Y13" s="8">
        <v>6671394</v>
      </c>
      <c r="Z13" s="8">
        <v>15498024</v>
      </c>
      <c r="AA13" s="8">
        <v>327138650.0485</v>
      </c>
      <c r="AB13" s="8">
        <v>91312337.040000007</v>
      </c>
      <c r="AC13" s="8">
        <v>97925668.544</v>
      </c>
      <c r="AD13" s="8">
        <v>0</v>
      </c>
      <c r="AE13" s="8">
        <v>5351995.96</v>
      </c>
      <c r="AF13" s="8">
        <v>1804333.5300000035</v>
      </c>
      <c r="AG13" s="18">
        <v>0.12256956918666569</v>
      </c>
      <c r="AJ13" s="24">
        <f>VLOOKUP(A13,Sheet3!$A:$B,2,FALSE)</f>
        <v>433044104.88800001</v>
      </c>
      <c r="AL13" s="23">
        <f>IFERROR(VLOOKUP(A13,Sheet5!$A$1:$B$29,2,FALSE),0)</f>
        <v>0</v>
      </c>
      <c r="AQ13" s="5">
        <f>COUNTIF(Sheet6!A:A,Sheet1!A13)</f>
        <v>0</v>
      </c>
      <c r="AR13" s="31">
        <f t="shared" si="4"/>
        <v>0</v>
      </c>
    </row>
    <row r="14" spans="1:44" x14ac:dyDescent="0.2">
      <c r="A14" s="22">
        <v>41659</v>
      </c>
      <c r="B14" s="16">
        <v>41659</v>
      </c>
      <c r="C14" s="29">
        <f t="shared" si="1"/>
        <v>0.8969503828360107</v>
      </c>
      <c r="D14" s="29">
        <f t="shared" si="2"/>
        <v>0.40748644889603264</v>
      </c>
      <c r="E14" s="29">
        <f t="shared" si="0"/>
        <v>0.89655904488038951</v>
      </c>
      <c r="F14" s="29">
        <f t="shared" si="3"/>
        <v>0.88382102804617113</v>
      </c>
      <c r="G14" s="8">
        <v>2399175915</v>
      </c>
      <c r="H14" s="8">
        <v>275638613.10600001</v>
      </c>
      <c r="I14" s="9">
        <v>188667314</v>
      </c>
      <c r="J14" s="8">
        <v>23519718.140999999</v>
      </c>
      <c r="K14" s="8">
        <v>482260513</v>
      </c>
      <c r="L14" s="8">
        <v>160751670.01519999</v>
      </c>
      <c r="M14" s="17">
        <v>3530013743.2621999</v>
      </c>
      <c r="N14" s="10">
        <v>0.8963774958190861</v>
      </c>
      <c r="O14" s="10">
        <v>0.8969503828360107</v>
      </c>
      <c r="P14" s="10">
        <v>0.75000213952182604</v>
      </c>
      <c r="Q14" s="10">
        <v>0.89174092218003276</v>
      </c>
      <c r="R14" s="11">
        <v>399</v>
      </c>
      <c r="S14" s="8">
        <v>2094113173</v>
      </c>
      <c r="T14" s="8">
        <v>494273339</v>
      </c>
      <c r="U14" s="8">
        <v>302280080</v>
      </c>
      <c r="V14" s="8">
        <v>59587</v>
      </c>
      <c r="W14" s="8">
        <v>193734286</v>
      </c>
      <c r="X14" s="8">
        <v>2723075</v>
      </c>
      <c r="Y14" s="8">
        <v>5066972</v>
      </c>
      <c r="Z14" s="8">
        <v>12012826</v>
      </c>
      <c r="AA14" s="8">
        <v>299158331.24699998</v>
      </c>
      <c r="AB14" s="8">
        <v>92050852.878199995</v>
      </c>
      <c r="AC14" s="8">
        <v>64153894.592500001</v>
      </c>
      <c r="AD14" s="8">
        <v>0</v>
      </c>
      <c r="AE14" s="8">
        <v>3893791.3470000001</v>
      </c>
      <c r="AF14" s="8">
        <v>653131.19749999966</v>
      </c>
      <c r="AG14" s="18">
        <v>0.12283664496420098</v>
      </c>
      <c r="AJ14" s="24">
        <f>VLOOKUP(A14,Sheet3!$A:$B,2,FALSE)</f>
        <v>258183366.905</v>
      </c>
      <c r="AL14" s="23">
        <f>IFERROR(VLOOKUP(A14,Sheet5!$A$1:$B$29,2,FALSE),0)</f>
        <v>0</v>
      </c>
      <c r="AQ14" s="5">
        <f>COUNTIF(Sheet6!A:A,Sheet1!A14)</f>
        <v>0</v>
      </c>
      <c r="AR14" s="31">
        <f t="shared" si="4"/>
        <v>0</v>
      </c>
    </row>
    <row r="15" spans="1:44" x14ac:dyDescent="0.2">
      <c r="A15" s="22">
        <v>41660</v>
      </c>
      <c r="B15" s="16">
        <v>41660</v>
      </c>
      <c r="C15" s="29">
        <f t="shared" si="1"/>
        <v>0.88585561270419522</v>
      </c>
      <c r="D15" s="29">
        <f t="shared" si="2"/>
        <v>0.3557787161051495</v>
      </c>
      <c r="E15" s="29">
        <f t="shared" si="0"/>
        <v>0.88398373424572241</v>
      </c>
      <c r="F15" s="29">
        <f t="shared" si="3"/>
        <v>0.86495934171851918</v>
      </c>
      <c r="G15" s="8">
        <v>2369498345</v>
      </c>
      <c r="H15" s="8">
        <v>305314921.42700005</v>
      </c>
      <c r="I15" s="9">
        <v>200646379</v>
      </c>
      <c r="J15" s="8">
        <v>32496224.138500001</v>
      </c>
      <c r="K15" s="8">
        <v>300595298</v>
      </c>
      <c r="L15" s="8">
        <v>260439427.72000003</v>
      </c>
      <c r="M15" s="17">
        <v>3468990595.2855005</v>
      </c>
      <c r="N15" s="10">
        <v>0.88383209349873137</v>
      </c>
      <c r="O15" s="10">
        <v>0.88585561270419522</v>
      </c>
      <c r="P15" s="10">
        <v>0.53578733047982563</v>
      </c>
      <c r="Q15" s="10">
        <v>0.86285242841382714</v>
      </c>
      <c r="R15" s="11">
        <v>400</v>
      </c>
      <c r="S15" s="8">
        <v>1950829283</v>
      </c>
      <c r="T15" s="8">
        <v>307718025</v>
      </c>
      <c r="U15" s="8">
        <v>413902180</v>
      </c>
      <c r="V15" s="8">
        <v>148695</v>
      </c>
      <c r="W15" s="8">
        <v>204447265</v>
      </c>
      <c r="X15" s="8">
        <v>4618187</v>
      </c>
      <c r="Y15" s="8">
        <v>3800886</v>
      </c>
      <c r="Z15" s="8">
        <v>7122727</v>
      </c>
      <c r="AA15" s="8">
        <v>337811145.56550002</v>
      </c>
      <c r="AB15" s="8">
        <v>178740061.465</v>
      </c>
      <c r="AC15" s="8">
        <v>80745310.370000005</v>
      </c>
      <c r="AD15" s="8">
        <v>0</v>
      </c>
      <c r="AE15" s="8">
        <v>400234.8</v>
      </c>
      <c r="AF15" s="8">
        <v>553821.08500000008</v>
      </c>
      <c r="AG15" s="18">
        <v>0.10234369080981626</v>
      </c>
      <c r="AJ15" s="24">
        <f>VLOOKUP(A15,Sheet3!$A:$B,2,FALSE)</f>
        <v>337703772.61500001</v>
      </c>
      <c r="AL15" s="23">
        <f>IFERROR(VLOOKUP(A15,Sheet5!$A$1:$B$29,2,FALSE),0)</f>
        <v>0</v>
      </c>
      <c r="AQ15" s="5">
        <f>COUNTIF(Sheet6!A:A,Sheet1!A15)</f>
        <v>0</v>
      </c>
      <c r="AR15" s="31">
        <f t="shared" si="4"/>
        <v>0</v>
      </c>
    </row>
    <row r="16" spans="1:44" x14ac:dyDescent="0.2">
      <c r="A16" s="22">
        <v>41661</v>
      </c>
      <c r="B16" s="16">
        <v>41661</v>
      </c>
      <c r="C16" s="29">
        <f t="shared" si="1"/>
        <v>0.90509077852524833</v>
      </c>
      <c r="D16" s="29">
        <f t="shared" si="2"/>
        <v>0.31688834175663727</v>
      </c>
      <c r="E16" s="29">
        <f t="shared" si="0"/>
        <v>0.90276902067790332</v>
      </c>
      <c r="F16" s="29">
        <f t="shared" si="3"/>
        <v>0.88607449946840766</v>
      </c>
      <c r="G16" s="8">
        <v>2783848757</v>
      </c>
      <c r="H16" s="8">
        <v>291918694.23400003</v>
      </c>
      <c r="I16" s="9">
        <v>237154712</v>
      </c>
      <c r="J16" s="8">
        <v>34174205.721500002</v>
      </c>
      <c r="K16" s="8">
        <v>457308341</v>
      </c>
      <c r="L16" s="8">
        <v>201995467.21130002</v>
      </c>
      <c r="M16" s="17">
        <v>4006400177.1668</v>
      </c>
      <c r="N16" s="10">
        <v>0.90257439164882447</v>
      </c>
      <c r="O16" s="10">
        <v>0.90509077852524833</v>
      </c>
      <c r="P16" s="10">
        <v>0.69362308438758091</v>
      </c>
      <c r="Q16" s="10">
        <v>0.87708396347810791</v>
      </c>
      <c r="R16" s="11">
        <v>401</v>
      </c>
      <c r="S16" s="8">
        <v>2266182043</v>
      </c>
      <c r="T16" s="8">
        <v>468208669</v>
      </c>
      <c r="U16" s="8">
        <v>513402635</v>
      </c>
      <c r="V16" s="8">
        <v>419685</v>
      </c>
      <c r="W16" s="8">
        <v>243854656</v>
      </c>
      <c r="X16" s="8">
        <v>3844394</v>
      </c>
      <c r="Y16" s="8">
        <v>6699944</v>
      </c>
      <c r="Z16" s="8">
        <v>10900328</v>
      </c>
      <c r="AA16" s="8">
        <v>326092899.95550001</v>
      </c>
      <c r="AB16" s="8">
        <v>84055998.765000001</v>
      </c>
      <c r="AC16" s="8">
        <v>103438135.285</v>
      </c>
      <c r="AD16" s="8">
        <v>0</v>
      </c>
      <c r="AE16" s="8">
        <v>13584859.023800001</v>
      </c>
      <c r="AF16" s="8">
        <v>916474.13749999879</v>
      </c>
      <c r="AG16" s="18">
        <v>9.4262904935203062E-2</v>
      </c>
      <c r="AJ16" s="24">
        <f>VLOOKUP(A16,Sheet3!$A:$B,2,FALSE)</f>
        <v>491499782.495</v>
      </c>
      <c r="AL16" s="23">
        <f>IFERROR(VLOOKUP(A16,Sheet5!$A$1:$B$29,2,FALSE),0)</f>
        <v>0</v>
      </c>
      <c r="AQ16" s="5">
        <f>COUNTIF(Sheet6!A:A,Sheet1!A16)</f>
        <v>0</v>
      </c>
      <c r="AR16" s="31">
        <f t="shared" si="4"/>
        <v>0</v>
      </c>
    </row>
    <row r="17" spans="1:44" x14ac:dyDescent="0.2">
      <c r="A17" s="22">
        <v>41662</v>
      </c>
      <c r="B17" s="16">
        <v>41662</v>
      </c>
      <c r="C17" s="29">
        <f t="shared" si="1"/>
        <v>0.9015706983225219</v>
      </c>
      <c r="D17" s="29">
        <f t="shared" si="2"/>
        <v>0.33347277053182672</v>
      </c>
      <c r="E17" s="29">
        <f t="shared" si="0"/>
        <v>0.89834458555038055</v>
      </c>
      <c r="F17" s="29">
        <f t="shared" si="3"/>
        <v>0.88759239974585713</v>
      </c>
      <c r="G17" s="8">
        <v>3379473015</v>
      </c>
      <c r="H17" s="8">
        <v>368955168.48900002</v>
      </c>
      <c r="I17" s="9">
        <v>250411284</v>
      </c>
      <c r="J17" s="8">
        <v>42674130.362999998</v>
      </c>
      <c r="K17" s="8">
        <v>544732026</v>
      </c>
      <c r="L17" s="8">
        <v>344014829.00279999</v>
      </c>
      <c r="M17" s="17">
        <v>4930260452.8547993</v>
      </c>
      <c r="N17" s="10">
        <v>0.89814971819697098</v>
      </c>
      <c r="O17" s="10">
        <v>0.9015706983225219</v>
      </c>
      <c r="P17" s="10">
        <v>0.61292146682002469</v>
      </c>
      <c r="Q17" s="10">
        <v>0.85814666207687207</v>
      </c>
      <c r="R17" s="11">
        <v>402</v>
      </c>
      <c r="S17" s="8">
        <v>2909065656</v>
      </c>
      <c r="T17" s="8">
        <v>560323560</v>
      </c>
      <c r="U17" s="8">
        <v>466130833</v>
      </c>
      <c r="V17" s="8">
        <v>0</v>
      </c>
      <c r="W17" s="8">
        <v>258158624</v>
      </c>
      <c r="X17" s="8">
        <v>4276526</v>
      </c>
      <c r="Y17" s="8">
        <v>7747340</v>
      </c>
      <c r="Z17" s="8">
        <v>15591534</v>
      </c>
      <c r="AA17" s="8">
        <v>411629298.852</v>
      </c>
      <c r="AB17" s="8">
        <v>210467541.67730001</v>
      </c>
      <c r="AC17" s="8">
        <v>125179970.84550001</v>
      </c>
      <c r="AD17" s="8">
        <v>0</v>
      </c>
      <c r="AE17" s="8">
        <v>6715089.2800000003</v>
      </c>
      <c r="AF17" s="8">
        <v>1652227.200000003</v>
      </c>
      <c r="AG17" s="18">
        <v>0.10085663888068279</v>
      </c>
      <c r="AJ17" s="24">
        <f>VLOOKUP(A17,Sheet3!$A:$B,2,FALSE)</f>
        <v>473319280.86400002</v>
      </c>
      <c r="AL17" s="23">
        <f>IFERROR(VLOOKUP(A17,Sheet5!$A$1:$B$29,2,FALSE),0)</f>
        <v>0</v>
      </c>
      <c r="AQ17" s="5">
        <f>COUNTIF(Sheet6!A:A,Sheet1!A17)</f>
        <v>0</v>
      </c>
      <c r="AR17" s="31">
        <f t="shared" si="4"/>
        <v>0</v>
      </c>
    </row>
    <row r="18" spans="1:44" x14ac:dyDescent="0.2">
      <c r="A18" s="22">
        <v>41663</v>
      </c>
      <c r="B18" s="16">
        <v>41663</v>
      </c>
      <c r="C18" s="29">
        <f t="shared" si="1"/>
        <v>0.89678882884421429</v>
      </c>
      <c r="D18" s="29">
        <f t="shared" si="2"/>
        <v>0.36238187537508892</v>
      </c>
      <c r="E18" s="29">
        <f t="shared" si="0"/>
        <v>0.89509217457017487</v>
      </c>
      <c r="F18" s="29">
        <f t="shared" si="3"/>
        <v>0.87260636116217916</v>
      </c>
      <c r="G18" s="8">
        <v>3146263871</v>
      </c>
      <c r="H18" s="8">
        <v>362102613.73299998</v>
      </c>
      <c r="I18" s="9">
        <v>193771836</v>
      </c>
      <c r="J18" s="8">
        <v>29909332.465500001</v>
      </c>
      <c r="K18" s="8">
        <v>382695162</v>
      </c>
      <c r="L18" s="8">
        <v>233387915.64050001</v>
      </c>
      <c r="M18" s="17">
        <v>4348130730.8389997</v>
      </c>
      <c r="N18" s="10">
        <v>0.89496062681232613</v>
      </c>
      <c r="O18" s="10">
        <v>0.89678882884421429</v>
      </c>
      <c r="P18" s="10">
        <v>0.62117460434988969</v>
      </c>
      <c r="Q18" s="10">
        <v>0.86902604642026504</v>
      </c>
      <c r="R18" s="11">
        <v>403</v>
      </c>
      <c r="S18" s="8">
        <v>2475880371</v>
      </c>
      <c r="T18" s="8">
        <v>406725990</v>
      </c>
      <c r="U18" s="8">
        <v>665974847</v>
      </c>
      <c r="V18" s="8">
        <v>0</v>
      </c>
      <c r="W18" s="8">
        <v>198451587</v>
      </c>
      <c r="X18" s="8">
        <v>4408653</v>
      </c>
      <c r="Y18" s="8">
        <v>4679751</v>
      </c>
      <c r="Z18" s="8">
        <v>24030828</v>
      </c>
      <c r="AA18" s="8">
        <v>392011946.19849998</v>
      </c>
      <c r="AB18" s="8">
        <v>133217710.43000001</v>
      </c>
      <c r="AC18" s="8">
        <v>93511749.315500006</v>
      </c>
      <c r="AD18" s="8">
        <v>0</v>
      </c>
      <c r="AE18" s="8">
        <v>5600706.3499999996</v>
      </c>
      <c r="AF18" s="8">
        <v>1057749.5449999995</v>
      </c>
      <c r="AG18" s="18">
        <v>9.8196190093841174E-2</v>
      </c>
      <c r="AJ18" s="24">
        <f>VLOOKUP(A18,Sheet3!$A:$B,2,FALSE)</f>
        <v>319270185.96600002</v>
      </c>
      <c r="AL18" s="23">
        <f>IFERROR(VLOOKUP(A18,Sheet5!$A$1:$B$29,2,FALSE),0)</f>
        <v>0</v>
      </c>
      <c r="AQ18" s="5">
        <f>COUNTIF(Sheet6!A:A,Sheet1!A18)</f>
        <v>0</v>
      </c>
      <c r="AR18" s="31">
        <f t="shared" si="4"/>
        <v>0</v>
      </c>
    </row>
    <row r="19" spans="1:44" x14ac:dyDescent="0.2">
      <c r="A19" s="22">
        <v>41667</v>
      </c>
      <c r="B19" s="16">
        <v>41667</v>
      </c>
      <c r="C19" s="29">
        <f t="shared" si="1"/>
        <v>0.90232656527373623</v>
      </c>
      <c r="D19" s="29">
        <f t="shared" si="2"/>
        <v>0.32927881922622027</v>
      </c>
      <c r="E19" s="29">
        <f t="shared" si="0"/>
        <v>0.89900053444550154</v>
      </c>
      <c r="F19" s="29">
        <f t="shared" si="3"/>
        <v>0.88150196790977065</v>
      </c>
      <c r="G19" s="8">
        <v>3888048688</v>
      </c>
      <c r="H19" s="8">
        <v>420866551.37400001</v>
      </c>
      <c r="I19" s="9">
        <v>323302213</v>
      </c>
      <c r="J19" s="8">
        <v>53647975.028999999</v>
      </c>
      <c r="K19" s="8">
        <v>980774079</v>
      </c>
      <c r="L19" s="8">
        <v>283467567.28840005</v>
      </c>
      <c r="M19" s="17">
        <v>5950107073.6913996</v>
      </c>
      <c r="N19" s="10">
        <v>0.89873492234155228</v>
      </c>
      <c r="O19" s="10">
        <v>0.90232656527373623</v>
      </c>
      <c r="P19" s="10">
        <v>0.77578054945380648</v>
      </c>
      <c r="Q19" s="10">
        <v>0.8621842750232156</v>
      </c>
      <c r="R19" s="11">
        <v>404</v>
      </c>
      <c r="S19" s="8">
        <v>3126825249</v>
      </c>
      <c r="T19" s="8">
        <v>1010407222</v>
      </c>
      <c r="U19" s="8">
        <v>757239790</v>
      </c>
      <c r="V19" s="8">
        <v>0</v>
      </c>
      <c r="W19" s="8">
        <v>335625274</v>
      </c>
      <c r="X19" s="8">
        <v>3983649</v>
      </c>
      <c r="Y19" s="8">
        <v>12323061</v>
      </c>
      <c r="Z19" s="8">
        <v>29633143</v>
      </c>
      <c r="AA19" s="8">
        <v>474514526.403</v>
      </c>
      <c r="AB19" s="8">
        <v>102250939.76350001</v>
      </c>
      <c r="AC19" s="8">
        <v>172625140.52200001</v>
      </c>
      <c r="AD19" s="8">
        <v>0</v>
      </c>
      <c r="AE19" s="8">
        <v>6451259.5653999997</v>
      </c>
      <c r="AF19" s="8">
        <v>2140227.4375000005</v>
      </c>
      <c r="AG19" s="18">
        <v>0.10709413341737305</v>
      </c>
      <c r="AJ19" s="24">
        <f>VLOOKUP(A19,Sheet3!$A:$B,2,FALSE)</f>
        <v>630000552.99899995</v>
      </c>
      <c r="AL19" s="23">
        <f>IFERROR(VLOOKUP(A19,Sheet5!$A$1:$B$29,2,FALSE),0)</f>
        <v>0</v>
      </c>
      <c r="AQ19" s="5">
        <f>COUNTIF(Sheet6!A:A,Sheet1!A19)</f>
        <v>0</v>
      </c>
      <c r="AR19" s="31">
        <f t="shared" si="4"/>
        <v>0</v>
      </c>
    </row>
    <row r="20" spans="1:44" x14ac:dyDescent="0.2">
      <c r="A20" s="22">
        <v>41668</v>
      </c>
      <c r="B20" s="16">
        <v>41668</v>
      </c>
      <c r="C20" s="29">
        <f t="shared" si="1"/>
        <v>0.90359026535873277</v>
      </c>
      <c r="D20" s="29">
        <f t="shared" si="2"/>
        <v>0.35557679182994045</v>
      </c>
      <c r="E20" s="29">
        <f t="shared" si="0"/>
        <v>0.90205405078204814</v>
      </c>
      <c r="F20" s="29">
        <f t="shared" si="3"/>
        <v>0.88492227964228232</v>
      </c>
      <c r="G20" s="8">
        <v>3016007286</v>
      </c>
      <c r="H20" s="8">
        <v>321796806.87900001</v>
      </c>
      <c r="I20" s="9">
        <v>265336466</v>
      </c>
      <c r="J20" s="8">
        <v>35542964.425499998</v>
      </c>
      <c r="K20" s="8">
        <v>890714143</v>
      </c>
      <c r="L20" s="8">
        <v>269223859.3211</v>
      </c>
      <c r="M20" s="17">
        <v>4798621525.6256008</v>
      </c>
      <c r="N20" s="10">
        <v>0.90179421512866853</v>
      </c>
      <c r="O20" s="10">
        <v>0.90359026535873277</v>
      </c>
      <c r="P20" s="10">
        <v>0.76789806111846648</v>
      </c>
      <c r="Q20" s="10">
        <v>0.88554181272646471</v>
      </c>
      <c r="R20" s="11">
        <v>405</v>
      </c>
      <c r="S20" s="8">
        <v>2469052212</v>
      </c>
      <c r="T20" s="8">
        <v>915092082</v>
      </c>
      <c r="U20" s="8">
        <v>541460840</v>
      </c>
      <c r="V20" s="8">
        <v>489376</v>
      </c>
      <c r="W20" s="8">
        <v>274989338</v>
      </c>
      <c r="X20" s="8">
        <v>5004858</v>
      </c>
      <c r="Y20" s="8">
        <v>9652872</v>
      </c>
      <c r="Z20" s="8">
        <v>24377939</v>
      </c>
      <c r="AA20" s="8">
        <v>357339771.30449998</v>
      </c>
      <c r="AB20" s="8">
        <v>163254281.8134</v>
      </c>
      <c r="AC20" s="8">
        <v>101070344.68000001</v>
      </c>
      <c r="AD20" s="8">
        <v>0</v>
      </c>
      <c r="AE20" s="8">
        <v>3473318.5951999999</v>
      </c>
      <c r="AF20" s="8">
        <v>1425914.2324999999</v>
      </c>
      <c r="AG20" s="18">
        <v>0.11218027739475489</v>
      </c>
      <c r="AJ20" s="24">
        <f>VLOOKUP(A20,Sheet3!$A:$B,2,FALSE)</f>
        <v>462829020.13099998</v>
      </c>
      <c r="AL20" s="23">
        <f>IFERROR(VLOOKUP(A20,Sheet5!$A$1:$B$29,2,FALSE),0)</f>
        <v>0</v>
      </c>
      <c r="AQ20" s="5">
        <f>COUNTIF(Sheet6!A:A,Sheet1!A20)</f>
        <v>0</v>
      </c>
      <c r="AR20" s="31">
        <f t="shared" si="4"/>
        <v>0</v>
      </c>
    </row>
    <row r="21" spans="1:44" x14ac:dyDescent="0.2">
      <c r="A21" s="22">
        <v>41669</v>
      </c>
      <c r="B21" s="16">
        <v>41669</v>
      </c>
      <c r="C21" s="29">
        <f t="shared" si="1"/>
        <v>0.91057897330849413</v>
      </c>
      <c r="D21" s="29">
        <f t="shared" si="2"/>
        <v>0.34334558600519527</v>
      </c>
      <c r="E21" s="29">
        <f t="shared" si="0"/>
        <v>0.90611680433389497</v>
      </c>
      <c r="F21" s="29">
        <f t="shared" si="3"/>
        <v>0.89302136326885473</v>
      </c>
      <c r="G21" s="8">
        <v>3152385382</v>
      </c>
      <c r="H21" s="8">
        <v>309571762.19599998</v>
      </c>
      <c r="I21" s="9">
        <v>208423055</v>
      </c>
      <c r="J21" s="8">
        <v>39469889.563000001</v>
      </c>
      <c r="K21" s="8">
        <v>1112838649</v>
      </c>
      <c r="L21" s="8">
        <v>200680118.99340001</v>
      </c>
      <c r="M21" s="17">
        <v>5023368856.7524004</v>
      </c>
      <c r="N21" s="10">
        <v>0.90591489051899676</v>
      </c>
      <c r="O21" s="10">
        <v>0.91057897330849413</v>
      </c>
      <c r="P21" s="10">
        <v>0.84721945062119708</v>
      </c>
      <c r="Q21" s="10">
        <v>0.84574342794755175</v>
      </c>
      <c r="R21" s="11">
        <v>406</v>
      </c>
      <c r="S21" s="8">
        <v>2578452408</v>
      </c>
      <c r="T21" s="8">
        <v>1122241866</v>
      </c>
      <c r="U21" s="8">
        <v>568185344</v>
      </c>
      <c r="V21" s="8">
        <v>42041</v>
      </c>
      <c r="W21" s="8">
        <v>216401799</v>
      </c>
      <c r="X21" s="8">
        <v>5705589</v>
      </c>
      <c r="Y21" s="8">
        <v>7978744</v>
      </c>
      <c r="Z21" s="8">
        <v>9403217</v>
      </c>
      <c r="AA21" s="8">
        <v>349041651.759</v>
      </c>
      <c r="AB21" s="8">
        <v>122742964.6684</v>
      </c>
      <c r="AC21" s="8">
        <v>74248706.966000006</v>
      </c>
      <c r="AD21" s="8">
        <v>0</v>
      </c>
      <c r="AE21" s="8">
        <v>2968206.0490000001</v>
      </c>
      <c r="AF21" s="8">
        <v>720241.31000000052</v>
      </c>
      <c r="AG21" s="18">
        <v>0.11471452658849926</v>
      </c>
      <c r="AJ21" s="24">
        <f>VLOOKUP(A21,Sheet3!$A:$B,2,FALSE)</f>
        <v>374402320.542</v>
      </c>
      <c r="AL21" s="23">
        <f>IFERROR(VLOOKUP(A21,Sheet5!$A$1:$B$29,2,FALSE),0)</f>
        <v>0</v>
      </c>
      <c r="AM21" s="30">
        <f>AVERAGE(C17:C21)</f>
        <v>0.90297106622153989</v>
      </c>
      <c r="AN21" s="30">
        <f t="shared" ref="AN21:AP21" si="5">AVERAGE(D17:D21)</f>
        <v>0.34481116859365429</v>
      </c>
      <c r="AO21" s="30">
        <f t="shared" si="5"/>
        <v>0.90012162993639999</v>
      </c>
      <c r="AP21" s="30">
        <f t="shared" si="5"/>
        <v>0.88392887434578893</v>
      </c>
      <c r="AQ21" s="5">
        <f>COUNTIF(Sheet6!A:A,Sheet1!A21)</f>
        <v>0</v>
      </c>
      <c r="AR21" s="31">
        <f t="shared" si="4"/>
        <v>0</v>
      </c>
    </row>
    <row r="22" spans="1:44" x14ac:dyDescent="0.2">
      <c r="A22" s="22">
        <v>41670</v>
      </c>
      <c r="B22" s="16">
        <v>41670</v>
      </c>
      <c r="C22" s="29">
        <f t="shared" si="1"/>
        <v>0.90953227864575215</v>
      </c>
      <c r="D22" s="29">
        <f t="shared" si="2"/>
        <v>0.36044349805761655</v>
      </c>
      <c r="E22" s="29">
        <f t="shared" si="0"/>
        <v>0.90786906090760444</v>
      </c>
      <c r="F22" s="29">
        <f t="shared" si="3"/>
        <v>0.88733466546748441</v>
      </c>
      <c r="G22" s="8">
        <v>2865525948</v>
      </c>
      <c r="H22" s="8">
        <v>285022982.78299999</v>
      </c>
      <c r="I22" s="9">
        <v>176254965</v>
      </c>
      <c r="J22" s="8">
        <v>25139930.732000001</v>
      </c>
      <c r="K22" s="8">
        <v>464248418</v>
      </c>
      <c r="L22" s="8">
        <v>268607828.39310002</v>
      </c>
      <c r="M22" s="17">
        <v>4084800072.9081001</v>
      </c>
      <c r="N22" s="10">
        <v>0.90746774720342649</v>
      </c>
      <c r="O22" s="10">
        <v>0.90953227864575215</v>
      </c>
      <c r="P22" s="10">
        <v>0.63347814838843541</v>
      </c>
      <c r="Q22" s="10">
        <v>0.88360908659051896</v>
      </c>
      <c r="R22" s="11">
        <v>407</v>
      </c>
      <c r="S22" s="8">
        <v>2238629459</v>
      </c>
      <c r="T22" s="8">
        <v>487889107</v>
      </c>
      <c r="U22" s="8">
        <v>620729231</v>
      </c>
      <c r="V22" s="8">
        <v>0</v>
      </c>
      <c r="W22" s="8">
        <v>190855717</v>
      </c>
      <c r="X22" s="8">
        <v>6167258</v>
      </c>
      <c r="Y22" s="8">
        <v>14600752</v>
      </c>
      <c r="Z22" s="8">
        <v>23640689</v>
      </c>
      <c r="AA22" s="8">
        <v>310162913.51499999</v>
      </c>
      <c r="AB22" s="8">
        <v>181980868.60460001</v>
      </c>
      <c r="AC22" s="8">
        <v>75067374.543500006</v>
      </c>
      <c r="AD22" s="8">
        <v>0</v>
      </c>
      <c r="AE22" s="8">
        <v>10210511.935000001</v>
      </c>
      <c r="AF22" s="8">
        <v>1349073.3100000005</v>
      </c>
      <c r="AG22" s="18">
        <v>0.1137047693814464</v>
      </c>
      <c r="AJ22" s="24">
        <f>VLOOKUP(A22,Sheet3!$A:$B,2,FALSE)</f>
        <v>313506806.96200001</v>
      </c>
      <c r="AL22" s="23">
        <f>IFERROR(VLOOKUP(A22,Sheet5!$A$1:$B$29,2,FALSE),0)</f>
        <v>0</v>
      </c>
      <c r="AM22" s="30">
        <f t="shared" ref="AM22:AM85" si="6">AVERAGE(C18:C22)</f>
        <v>0.90456338228618594</v>
      </c>
      <c r="AN22" s="30">
        <f t="shared" ref="AN22:AN85" si="7">AVERAGE(D18:D22)</f>
        <v>0.35020531409881228</v>
      </c>
      <c r="AO22" s="30">
        <f t="shared" ref="AO22:AO85" si="8">AVERAGE(E18:E22)</f>
        <v>0.90202652500784475</v>
      </c>
      <c r="AP22" s="30">
        <f t="shared" ref="AP22:AP85" si="9">AVERAGE(F18:F22)</f>
        <v>0.88387732749011416</v>
      </c>
      <c r="AQ22" s="5">
        <f>COUNTIF(Sheet6!A:A,Sheet1!A22)</f>
        <v>0</v>
      </c>
      <c r="AR22" s="31">
        <f t="shared" si="4"/>
        <v>0</v>
      </c>
    </row>
    <row r="23" spans="1:44" x14ac:dyDescent="0.2">
      <c r="A23" s="22">
        <v>41673</v>
      </c>
      <c r="B23" s="16">
        <v>41673</v>
      </c>
      <c r="C23" s="29">
        <f t="shared" si="1"/>
        <v>0.89808302879635538</v>
      </c>
      <c r="D23" s="29">
        <f t="shared" si="2"/>
        <v>0.36093761424378434</v>
      </c>
      <c r="E23" s="29">
        <f t="shared" si="0"/>
        <v>0.89330208166845937</v>
      </c>
      <c r="F23" s="29">
        <f t="shared" si="3"/>
        <v>0.88046481695675238</v>
      </c>
      <c r="G23" s="8">
        <v>2348531215</v>
      </c>
      <c r="H23" s="8">
        <v>266517883.68700001</v>
      </c>
      <c r="I23" s="9">
        <v>175355057</v>
      </c>
      <c r="J23" s="8">
        <v>35768114.442000002</v>
      </c>
      <c r="K23" s="8">
        <v>347269586</v>
      </c>
      <c r="L23" s="8">
        <v>216848476.38209999</v>
      </c>
      <c r="M23" s="17">
        <v>3390290332.5110998</v>
      </c>
      <c r="N23" s="10">
        <v>0.89304049108258998</v>
      </c>
      <c r="O23" s="10">
        <v>0.89808302879635538</v>
      </c>
      <c r="P23" s="10">
        <v>0.61559735303206842</v>
      </c>
      <c r="Q23" s="10">
        <v>0.83596526786843128</v>
      </c>
      <c r="R23" s="11">
        <v>408</v>
      </c>
      <c r="S23" s="8">
        <v>1958192822</v>
      </c>
      <c r="T23" s="8">
        <v>366968246</v>
      </c>
      <c r="U23" s="8">
        <v>385430363</v>
      </c>
      <c r="V23" s="8">
        <v>0</v>
      </c>
      <c r="W23" s="8">
        <v>182283965</v>
      </c>
      <c r="X23" s="8">
        <v>4908030</v>
      </c>
      <c r="Y23" s="8">
        <v>6928908</v>
      </c>
      <c r="Z23" s="8">
        <v>19698660</v>
      </c>
      <c r="AA23" s="8">
        <v>302285998.12900001</v>
      </c>
      <c r="AB23" s="8">
        <v>142424389.26679999</v>
      </c>
      <c r="AC23" s="8">
        <v>62077309.065499999</v>
      </c>
      <c r="AD23" s="8">
        <v>0</v>
      </c>
      <c r="AE23" s="8">
        <v>10685556.4923</v>
      </c>
      <c r="AF23" s="8">
        <v>1661221.5574999962</v>
      </c>
      <c r="AG23" s="18">
        <v>0.11361570429450323</v>
      </c>
      <c r="AJ23" s="24">
        <f>VLOOKUP(A23,Sheet3!$A:$B,2,FALSE)</f>
        <v>286976927.80599999</v>
      </c>
      <c r="AL23" s="23">
        <f>IFERROR(VLOOKUP(A23,Sheet5!$A$1:$B$29,2,FALSE),0)</f>
        <v>0</v>
      </c>
      <c r="AM23" s="30">
        <f t="shared" si="6"/>
        <v>0.90482222227661402</v>
      </c>
      <c r="AN23" s="30">
        <f t="shared" si="7"/>
        <v>0.34991646187255138</v>
      </c>
      <c r="AO23" s="30">
        <f t="shared" si="8"/>
        <v>0.90166850642750163</v>
      </c>
      <c r="AP23" s="30">
        <f t="shared" si="9"/>
        <v>0.88544901864902881</v>
      </c>
      <c r="AQ23" s="5">
        <f>COUNTIF(Sheet6!A:A,Sheet1!A23)</f>
        <v>0</v>
      </c>
      <c r="AR23" s="31">
        <f t="shared" si="4"/>
        <v>0</v>
      </c>
    </row>
    <row r="24" spans="1:44" x14ac:dyDescent="0.2">
      <c r="A24" s="22">
        <v>41674</v>
      </c>
      <c r="B24" s="16">
        <v>41674</v>
      </c>
      <c r="C24" s="29">
        <f t="shared" si="1"/>
        <v>0.90087412271770662</v>
      </c>
      <c r="D24" s="29">
        <f t="shared" si="2"/>
        <v>0.35155175900343905</v>
      </c>
      <c r="E24" s="29">
        <f t="shared" si="0"/>
        <v>0.89161543497937468</v>
      </c>
      <c r="F24" s="29">
        <f t="shared" si="3"/>
        <v>0.88049141466546921</v>
      </c>
      <c r="G24" s="8">
        <v>4163541974</v>
      </c>
      <c r="H24" s="8">
        <v>458126990.62699997</v>
      </c>
      <c r="I24" s="9">
        <v>341658673</v>
      </c>
      <c r="J24" s="8">
        <v>90954843.667999998</v>
      </c>
      <c r="K24" s="8">
        <v>1031528843</v>
      </c>
      <c r="L24" s="8">
        <v>275105116.14329994</v>
      </c>
      <c r="M24" s="17">
        <v>6360916440.4383001</v>
      </c>
      <c r="N24" s="10">
        <v>0.89136304978460257</v>
      </c>
      <c r="O24" s="10">
        <v>0.90087412271770662</v>
      </c>
      <c r="P24" s="10">
        <v>0.78945510009270392</v>
      </c>
      <c r="Q24" s="10">
        <v>0.79532328707816358</v>
      </c>
      <c r="R24" s="11">
        <v>409</v>
      </c>
      <c r="S24" s="8">
        <v>3370388238</v>
      </c>
      <c r="T24" s="8">
        <v>1082066134</v>
      </c>
      <c r="U24" s="8">
        <v>788245706</v>
      </c>
      <c r="V24" s="8">
        <v>0</v>
      </c>
      <c r="W24" s="8">
        <v>353428117</v>
      </c>
      <c r="X24" s="8">
        <v>4908030</v>
      </c>
      <c r="Y24" s="8">
        <v>11769444</v>
      </c>
      <c r="Z24" s="8">
        <v>50537291</v>
      </c>
      <c r="AA24" s="8">
        <v>549081834.29499996</v>
      </c>
      <c r="AB24" s="8">
        <v>131425997.5388</v>
      </c>
      <c r="AC24" s="8">
        <v>138344443.51699999</v>
      </c>
      <c r="AD24" s="8">
        <v>0</v>
      </c>
      <c r="AE24" s="8">
        <v>1802386.145</v>
      </c>
      <c r="AF24" s="8">
        <v>3532288.9424999971</v>
      </c>
      <c r="AG24" s="18">
        <v>0.12743412926799419</v>
      </c>
      <c r="AJ24" s="24">
        <f>VLOOKUP(A24,Sheet3!$A:$B,2,FALSE)</f>
        <v>560954398.47899997</v>
      </c>
      <c r="AL24" s="23">
        <f>IFERROR(VLOOKUP(A24,Sheet5!$A$1:$B$29,2,FALSE),0)</f>
        <v>0</v>
      </c>
      <c r="AM24" s="30">
        <f t="shared" si="6"/>
        <v>0.9045317337654083</v>
      </c>
      <c r="AN24" s="30">
        <f t="shared" si="7"/>
        <v>0.35437104982799517</v>
      </c>
      <c r="AO24" s="30">
        <f t="shared" si="8"/>
        <v>0.90019148653427639</v>
      </c>
      <c r="AP24" s="30">
        <f t="shared" si="9"/>
        <v>0.88524690800016859</v>
      </c>
      <c r="AQ24" s="5">
        <f>COUNTIF(Sheet6!A:A,Sheet1!A24)</f>
        <v>0</v>
      </c>
      <c r="AR24" s="31">
        <f t="shared" si="4"/>
        <v>0</v>
      </c>
    </row>
    <row r="25" spans="1:44" x14ac:dyDescent="0.2">
      <c r="A25" s="22">
        <v>41675</v>
      </c>
      <c r="B25" s="16">
        <v>41675</v>
      </c>
      <c r="C25" s="29">
        <f t="shared" si="1"/>
        <v>0.91570404634265068</v>
      </c>
      <c r="D25" s="29">
        <f t="shared" si="2"/>
        <v>0.3700550074465595</v>
      </c>
      <c r="E25" s="29">
        <f t="shared" si="0"/>
        <v>0.90742327297417213</v>
      </c>
      <c r="F25" s="29">
        <f t="shared" si="3"/>
        <v>0.90182116966379222</v>
      </c>
      <c r="G25" s="8">
        <v>3549630191</v>
      </c>
      <c r="H25" s="8">
        <v>326764376.84900004</v>
      </c>
      <c r="I25" s="9">
        <v>287077638.15249997</v>
      </c>
      <c r="J25" s="8">
        <v>65858394.962499999</v>
      </c>
      <c r="K25" s="8">
        <v>981733642</v>
      </c>
      <c r="L25" s="8">
        <v>350443431.76740003</v>
      </c>
      <c r="M25" s="17">
        <v>5561507674.7314005</v>
      </c>
      <c r="N25" s="10">
        <v>0.90716668691683533</v>
      </c>
      <c r="O25" s="10">
        <v>0.91570404634265068</v>
      </c>
      <c r="P25" s="10">
        <v>0.73693930133751273</v>
      </c>
      <c r="Q25" s="10">
        <v>0.81939685024563003</v>
      </c>
      <c r="R25" s="11">
        <v>410</v>
      </c>
      <c r="S25" s="8">
        <v>2997887670</v>
      </c>
      <c r="T25" s="8">
        <v>1021978402</v>
      </c>
      <c r="U25" s="8">
        <v>548137593</v>
      </c>
      <c r="V25" s="8">
        <v>0</v>
      </c>
      <c r="W25" s="8">
        <v>298799669.15249997</v>
      </c>
      <c r="X25" s="8">
        <v>3604928</v>
      </c>
      <c r="Y25" s="8">
        <v>11722031</v>
      </c>
      <c r="Z25" s="8">
        <v>40244760</v>
      </c>
      <c r="AA25" s="8">
        <v>392622771.81150001</v>
      </c>
      <c r="AB25" s="8">
        <v>231757043.4948</v>
      </c>
      <c r="AC25" s="8">
        <v>102405056.1895</v>
      </c>
      <c r="AD25" s="8">
        <v>0</v>
      </c>
      <c r="AE25" s="8">
        <v>14008579.6106</v>
      </c>
      <c r="AF25" s="8">
        <v>2272752.4724999983</v>
      </c>
      <c r="AG25" s="18">
        <v>0.12787999965786423</v>
      </c>
      <c r="AJ25" s="24">
        <f>VLOOKUP(A25,Sheet3!$A:$B,2,FALSE)</f>
        <v>442788567.16900003</v>
      </c>
      <c r="AL25" s="23">
        <f>IFERROR(VLOOKUP(A25,Sheet5!$A$1:$B$29,2,FALSE),0)</f>
        <v>0</v>
      </c>
      <c r="AM25" s="30">
        <f t="shared" si="6"/>
        <v>0.90695448996219175</v>
      </c>
      <c r="AN25" s="30">
        <f t="shared" si="7"/>
        <v>0.35726669295131896</v>
      </c>
      <c r="AO25" s="30">
        <f t="shared" si="8"/>
        <v>0.90126533097270101</v>
      </c>
      <c r="AP25" s="30">
        <f t="shared" si="9"/>
        <v>0.8886266860044707</v>
      </c>
      <c r="AQ25" s="5">
        <f>COUNTIF(Sheet6!A:A,Sheet1!A25)</f>
        <v>0</v>
      </c>
      <c r="AR25" s="31">
        <f t="shared" si="4"/>
        <v>0</v>
      </c>
    </row>
    <row r="26" spans="1:44" x14ac:dyDescent="0.2">
      <c r="A26" s="22">
        <v>41676</v>
      </c>
      <c r="B26" s="16">
        <v>41676</v>
      </c>
      <c r="C26" s="29">
        <f t="shared" si="1"/>
        <v>0.9106952557153124</v>
      </c>
      <c r="D26" s="29">
        <f t="shared" si="2"/>
        <v>0.35331740977108367</v>
      </c>
      <c r="E26" s="29">
        <f t="shared" si="0"/>
        <v>0.90506935959375567</v>
      </c>
      <c r="F26" s="29">
        <f t="shared" si="3"/>
        <v>0.89088821312276334</v>
      </c>
      <c r="G26" s="8">
        <v>3102459778</v>
      </c>
      <c r="H26" s="8">
        <v>304233908.53199995</v>
      </c>
      <c r="I26" s="9">
        <v>272326359.35350001</v>
      </c>
      <c r="J26" s="8">
        <v>51391814.819499999</v>
      </c>
      <c r="K26" s="8">
        <v>776005509</v>
      </c>
      <c r="L26" s="8">
        <v>270689056.58130002</v>
      </c>
      <c r="M26" s="17">
        <v>4777106426.2862997</v>
      </c>
      <c r="N26" s="10">
        <v>0.90466850936821452</v>
      </c>
      <c r="O26" s="10">
        <v>0.9106952557153124</v>
      </c>
      <c r="P26" s="10">
        <v>0.74138677558627797</v>
      </c>
      <c r="Q26" s="10">
        <v>0.84861164163906977</v>
      </c>
      <c r="R26" s="11">
        <v>411</v>
      </c>
      <c r="S26" s="8">
        <v>2480814442</v>
      </c>
      <c r="T26" s="8">
        <v>808159054</v>
      </c>
      <c r="U26" s="8">
        <v>618416478</v>
      </c>
      <c r="V26" s="8">
        <v>0</v>
      </c>
      <c r="W26" s="8">
        <v>288078243.35350001</v>
      </c>
      <c r="X26" s="8">
        <v>3228858</v>
      </c>
      <c r="Y26" s="8">
        <v>15751884</v>
      </c>
      <c r="Z26" s="8">
        <v>32153545</v>
      </c>
      <c r="AA26" s="8">
        <v>355625723.35149997</v>
      </c>
      <c r="AB26" s="8">
        <v>147559406.40400001</v>
      </c>
      <c r="AC26" s="8">
        <v>117245453.1505</v>
      </c>
      <c r="AD26" s="8">
        <v>0</v>
      </c>
      <c r="AE26" s="8">
        <v>4055665.3393000001</v>
      </c>
      <c r="AF26" s="8">
        <v>1828531.6874999986</v>
      </c>
      <c r="AG26" s="18">
        <v>0.13793195320286825</v>
      </c>
      <c r="AJ26" s="24">
        <f>VLOOKUP(A26,Sheet3!$A:$B,2,FALSE)</f>
        <v>475882470.139</v>
      </c>
      <c r="AL26" s="23">
        <f>IFERROR(VLOOKUP(A26,Sheet5!$A$1:$B$29,2,FALSE),0)</f>
        <v>0</v>
      </c>
      <c r="AM26" s="30">
        <f t="shared" si="6"/>
        <v>0.90697774644355555</v>
      </c>
      <c r="AN26" s="30">
        <f t="shared" si="7"/>
        <v>0.35926105770449668</v>
      </c>
      <c r="AO26" s="30">
        <f t="shared" si="8"/>
        <v>0.90105584202467326</v>
      </c>
      <c r="AP26" s="30">
        <f t="shared" si="9"/>
        <v>0.88820005597525231</v>
      </c>
      <c r="AQ26" s="5">
        <f>COUNTIF(Sheet6!A:A,Sheet1!A26)</f>
        <v>0</v>
      </c>
      <c r="AR26" s="31">
        <f t="shared" si="4"/>
        <v>0</v>
      </c>
    </row>
    <row r="27" spans="1:44" x14ac:dyDescent="0.2">
      <c r="A27" s="22">
        <v>41677</v>
      </c>
      <c r="B27" s="16">
        <v>41677</v>
      </c>
      <c r="C27" s="29">
        <f t="shared" si="1"/>
        <v>0.90636126690435914</v>
      </c>
      <c r="D27" s="29">
        <f t="shared" si="2"/>
        <v>0.32390013142333052</v>
      </c>
      <c r="E27" s="29">
        <f t="shared" si="0"/>
        <v>0.90022986635241298</v>
      </c>
      <c r="F27" s="29">
        <f t="shared" si="3"/>
        <v>0.88692881547632063</v>
      </c>
      <c r="G27" s="8">
        <v>3330337311</v>
      </c>
      <c r="H27" s="8">
        <v>344066519.57699996</v>
      </c>
      <c r="I27" s="9">
        <v>307211694.51599997</v>
      </c>
      <c r="J27" s="8">
        <v>60184374.248999998</v>
      </c>
      <c r="K27" s="8">
        <v>945214502</v>
      </c>
      <c r="L27" s="8">
        <v>245359787.10199997</v>
      </c>
      <c r="M27" s="17">
        <v>5232374188.4440002</v>
      </c>
      <c r="N27" s="10">
        <v>0.89998245734732896</v>
      </c>
      <c r="O27" s="10">
        <v>0.90636126690435914</v>
      </c>
      <c r="P27" s="10">
        <v>0.79391476084447909</v>
      </c>
      <c r="Q27" s="10">
        <v>0.84053692944783664</v>
      </c>
      <c r="R27" s="11">
        <v>412</v>
      </c>
      <c r="S27" s="8">
        <v>2695165699</v>
      </c>
      <c r="T27" s="8">
        <v>987873123</v>
      </c>
      <c r="U27" s="8">
        <v>631484266</v>
      </c>
      <c r="V27" s="8"/>
      <c r="W27" s="8">
        <v>317234510.51599997</v>
      </c>
      <c r="X27" s="8">
        <v>3687346</v>
      </c>
      <c r="Y27" s="8">
        <v>10022816</v>
      </c>
      <c r="Z27" s="8">
        <v>42658621</v>
      </c>
      <c r="AA27" s="8">
        <v>404250893.82599998</v>
      </c>
      <c r="AB27" s="8">
        <v>132351585.87549999</v>
      </c>
      <c r="AC27" s="8">
        <v>106727272.443</v>
      </c>
      <c r="AD27" s="8">
        <v>0</v>
      </c>
      <c r="AE27" s="8">
        <v>4486007.4285000004</v>
      </c>
      <c r="AF27" s="8">
        <v>1794921.355</v>
      </c>
      <c r="AG27" s="18">
        <v>0.1409604270110443</v>
      </c>
      <c r="AJ27" s="24">
        <f>VLOOKUP(A27,Sheet3!$A:$B,2,FALSE)</f>
        <v>602001867.92799997</v>
      </c>
      <c r="AL27" s="23">
        <f>IFERROR(VLOOKUP(A27,Sheet5!$A$1:$B$29,2,FALSE),0)</f>
        <v>0</v>
      </c>
      <c r="AM27" s="30">
        <f t="shared" si="6"/>
        <v>0.90634354409527695</v>
      </c>
      <c r="AN27" s="30">
        <f t="shared" si="7"/>
        <v>0.35195238437763943</v>
      </c>
      <c r="AO27" s="30">
        <f t="shared" si="8"/>
        <v>0.89952800311363501</v>
      </c>
      <c r="AP27" s="30">
        <f t="shared" si="9"/>
        <v>0.8881188859770196</v>
      </c>
      <c r="AQ27" s="5">
        <f>COUNTIF(Sheet6!A:A,Sheet1!A27)</f>
        <v>0</v>
      </c>
      <c r="AR27" s="31">
        <f t="shared" si="4"/>
        <v>0</v>
      </c>
    </row>
    <row r="28" spans="1:44" x14ac:dyDescent="0.2">
      <c r="A28" s="22">
        <v>41680</v>
      </c>
      <c r="B28" s="16">
        <v>41680</v>
      </c>
      <c r="C28" s="29">
        <f t="shared" si="1"/>
        <v>0.9082358174456755</v>
      </c>
      <c r="D28" s="29">
        <f t="shared" si="2"/>
        <v>0.41220663099713328</v>
      </c>
      <c r="E28" s="29">
        <f t="shared" si="0"/>
        <v>0.8997589658371421</v>
      </c>
      <c r="F28" s="29">
        <f t="shared" si="3"/>
        <v>0.88781014982440298</v>
      </c>
      <c r="G28" s="8">
        <v>2879219380</v>
      </c>
      <c r="H28" s="8">
        <v>290903758.39099997</v>
      </c>
      <c r="I28" s="9">
        <v>240040627.627</v>
      </c>
      <c r="J28" s="8">
        <v>57794389.550999999</v>
      </c>
      <c r="K28" s="8">
        <v>582282399</v>
      </c>
      <c r="L28" s="8">
        <v>227170257.41949996</v>
      </c>
      <c r="M28" s="17">
        <v>4277410811.9884996</v>
      </c>
      <c r="N28" s="10">
        <v>0.89945145463129506</v>
      </c>
      <c r="O28" s="10">
        <v>0.9082358174456755</v>
      </c>
      <c r="P28" s="10">
        <v>0.71935324985607474</v>
      </c>
      <c r="Q28" s="10">
        <v>0.81264404988967187</v>
      </c>
      <c r="R28" s="11">
        <v>413</v>
      </c>
      <c r="S28" s="8">
        <v>2298560579</v>
      </c>
      <c r="T28" s="8">
        <v>625982919</v>
      </c>
      <c r="U28" s="8">
        <v>577163455</v>
      </c>
      <c r="V28" s="8">
        <v>0</v>
      </c>
      <c r="W28" s="8">
        <v>250679344.627</v>
      </c>
      <c r="X28" s="8">
        <v>3495346</v>
      </c>
      <c r="Y28" s="8">
        <v>10638717</v>
      </c>
      <c r="Z28" s="8">
        <v>43700520</v>
      </c>
      <c r="AA28" s="8">
        <v>348698147.94199997</v>
      </c>
      <c r="AB28" s="8">
        <v>144875631</v>
      </c>
      <c r="AC28" s="8">
        <v>77935300.744499996</v>
      </c>
      <c r="AD28" s="8">
        <v>0</v>
      </c>
      <c r="AE28" s="8">
        <v>2166588.35</v>
      </c>
      <c r="AF28" s="8">
        <v>2192737.3250000007</v>
      </c>
      <c r="AG28" s="18">
        <v>0.14765721501966908</v>
      </c>
      <c r="AJ28" s="24">
        <f>VLOOKUP(A28,Sheet3!$A:$B,2,FALSE)</f>
        <v>299666275.653</v>
      </c>
      <c r="AL28" s="23">
        <f>IFERROR(VLOOKUP(A28,Sheet5!$A$1:$B$29,2,FALSE),0)</f>
        <v>0</v>
      </c>
      <c r="AM28" s="30">
        <f t="shared" si="6"/>
        <v>0.90837410182514089</v>
      </c>
      <c r="AN28" s="30">
        <f t="shared" si="7"/>
        <v>0.3622061877283092</v>
      </c>
      <c r="AO28" s="30">
        <f t="shared" si="8"/>
        <v>0.9008193799473716</v>
      </c>
      <c r="AP28" s="30">
        <f t="shared" si="9"/>
        <v>0.88958795255054957</v>
      </c>
      <c r="AQ28" s="5">
        <f>COUNTIF(Sheet6!A:A,Sheet1!A28)</f>
        <v>0</v>
      </c>
      <c r="AR28" s="31">
        <f t="shared" si="4"/>
        <v>0</v>
      </c>
    </row>
    <row r="29" spans="1:44" x14ac:dyDescent="0.2">
      <c r="A29" s="22">
        <v>41681</v>
      </c>
      <c r="B29" s="16">
        <v>41681</v>
      </c>
      <c r="C29" s="29">
        <f t="shared" si="1"/>
        <v>0.91083836669395479</v>
      </c>
      <c r="D29" s="29">
        <f t="shared" si="2"/>
        <v>0.36483436764774196</v>
      </c>
      <c r="E29" s="29">
        <f t="shared" si="0"/>
        <v>0.90669919142247324</v>
      </c>
      <c r="F29" s="29">
        <f t="shared" si="3"/>
        <v>0.89109131937850439</v>
      </c>
      <c r="G29" s="8">
        <v>3088256731</v>
      </c>
      <c r="H29" s="8">
        <v>302308317.56</v>
      </c>
      <c r="I29" s="9">
        <v>218896083.255</v>
      </c>
      <c r="J29" s="8">
        <v>38980944.017499998</v>
      </c>
      <c r="K29" s="8">
        <v>517891224</v>
      </c>
      <c r="L29" s="8">
        <v>310930469.60459995</v>
      </c>
      <c r="M29" s="17">
        <v>4477263769.4370995</v>
      </c>
      <c r="N29" s="10">
        <v>0.9064561655402944</v>
      </c>
      <c r="O29" s="10">
        <v>0.91083836669395479</v>
      </c>
      <c r="P29" s="10">
        <v>0.62485239949217197</v>
      </c>
      <c r="Q29" s="10">
        <v>0.85421162440119414</v>
      </c>
      <c r="R29" s="11">
        <v>414</v>
      </c>
      <c r="S29" s="8">
        <v>2469637812</v>
      </c>
      <c r="T29" s="8">
        <v>539579609</v>
      </c>
      <c r="U29" s="8">
        <v>614768704</v>
      </c>
      <c r="V29" s="8">
        <v>0</v>
      </c>
      <c r="W29" s="8">
        <v>228399386.255</v>
      </c>
      <c r="X29" s="8">
        <v>3850215</v>
      </c>
      <c r="Y29" s="8">
        <v>9503303</v>
      </c>
      <c r="Z29" s="8">
        <v>21688385</v>
      </c>
      <c r="AA29" s="8">
        <v>341289261.57749999</v>
      </c>
      <c r="AB29" s="8">
        <v>181951486.0117</v>
      </c>
      <c r="AC29" s="8">
        <v>100790535.932</v>
      </c>
      <c r="AD29" s="8">
        <v>20544582.6809</v>
      </c>
      <c r="AE29" s="8">
        <v>7160111.0899999999</v>
      </c>
      <c r="AF29" s="8">
        <v>483753.89000000054</v>
      </c>
      <c r="AG29" s="18">
        <v>0.14931034836690435</v>
      </c>
      <c r="AJ29" s="24">
        <f>VLOOKUP(A29,Sheet3!$A:$B,2,FALSE)</f>
        <v>358655499.98000002</v>
      </c>
      <c r="AL29" s="23">
        <f>IFERROR(VLOOKUP(A29,Sheet5!$A$1:$B$29,2,FALSE),0)</f>
        <v>0</v>
      </c>
      <c r="AM29" s="30">
        <f t="shared" si="6"/>
        <v>0.91036695062039041</v>
      </c>
      <c r="AN29" s="30">
        <f t="shared" si="7"/>
        <v>0.36486270945716981</v>
      </c>
      <c r="AO29" s="30">
        <f t="shared" si="8"/>
        <v>0.90383613123599127</v>
      </c>
      <c r="AP29" s="30">
        <f t="shared" si="9"/>
        <v>0.8917079334931568</v>
      </c>
      <c r="AQ29" s="5">
        <f>COUNTIF(Sheet6!A:A,Sheet1!A29)</f>
        <v>0</v>
      </c>
      <c r="AR29" s="31">
        <f t="shared" si="4"/>
        <v>0</v>
      </c>
    </row>
    <row r="30" spans="1:44" x14ac:dyDescent="0.2">
      <c r="A30" s="22">
        <v>41682</v>
      </c>
      <c r="B30" s="16">
        <v>41682</v>
      </c>
      <c r="C30" s="29">
        <f t="shared" si="1"/>
        <v>0.90709659601820081</v>
      </c>
      <c r="D30" s="29">
        <f t="shared" si="2"/>
        <v>0.28706109757812587</v>
      </c>
      <c r="E30" s="29">
        <f t="shared" si="0"/>
        <v>0.90246375218762298</v>
      </c>
      <c r="F30" s="29">
        <f t="shared" si="3"/>
        <v>0.89014047717424905</v>
      </c>
      <c r="G30" s="8">
        <v>4008092624</v>
      </c>
      <c r="H30" s="8">
        <v>410502530.68800002</v>
      </c>
      <c r="I30" s="9">
        <v>300926183</v>
      </c>
      <c r="J30" s="8">
        <v>56711756.909000002</v>
      </c>
      <c r="K30" s="8">
        <v>756979744</v>
      </c>
      <c r="L30" s="8">
        <v>395146811.96929997</v>
      </c>
      <c r="M30" s="17">
        <v>5928359650.5663004</v>
      </c>
      <c r="N30" s="10">
        <v>0.90217933707516806</v>
      </c>
      <c r="O30" s="10">
        <v>0.90709659601820081</v>
      </c>
      <c r="P30" s="10">
        <v>0.65702829266281637</v>
      </c>
      <c r="Q30" s="10">
        <v>0.84737072974371574</v>
      </c>
      <c r="R30" s="11">
        <v>415</v>
      </c>
      <c r="S30" s="8">
        <v>3321543967</v>
      </c>
      <c r="T30" s="8">
        <v>786430820</v>
      </c>
      <c r="U30" s="8">
        <v>681982068</v>
      </c>
      <c r="V30" s="8">
        <v>0</v>
      </c>
      <c r="W30" s="8">
        <v>314853650</v>
      </c>
      <c r="X30" s="8">
        <v>4566589</v>
      </c>
      <c r="Y30" s="8">
        <v>13927467</v>
      </c>
      <c r="Z30" s="8">
        <v>29451076</v>
      </c>
      <c r="AA30" s="8">
        <v>467214287.597</v>
      </c>
      <c r="AB30" s="8">
        <v>193076895.1187</v>
      </c>
      <c r="AC30" s="8">
        <v>167683668.8955</v>
      </c>
      <c r="AD30" s="8">
        <v>0</v>
      </c>
      <c r="AE30" s="8">
        <v>32527688.7676</v>
      </c>
      <c r="AF30" s="8">
        <v>1858559.187499997</v>
      </c>
      <c r="AG30" s="18">
        <v>0.14287443273569994</v>
      </c>
      <c r="AJ30" s="24">
        <f>VLOOKUP(A30,Sheet3!$A:$B,2,FALSE)</f>
        <v>725252143.97599995</v>
      </c>
      <c r="AL30" s="23">
        <f>IFERROR(VLOOKUP(A30,Sheet5!$A$1:$B$29,2,FALSE),0)</f>
        <v>0</v>
      </c>
      <c r="AM30" s="30">
        <f t="shared" si="6"/>
        <v>0.90864546055550055</v>
      </c>
      <c r="AN30" s="30">
        <f t="shared" si="7"/>
        <v>0.348263927483483</v>
      </c>
      <c r="AO30" s="30">
        <f t="shared" si="8"/>
        <v>0.90284422707868139</v>
      </c>
      <c r="AP30" s="30">
        <f t="shared" si="9"/>
        <v>0.88937179499524799</v>
      </c>
      <c r="AQ30" s="5">
        <f>COUNTIF(Sheet6!A:A,Sheet1!A30)</f>
        <v>0</v>
      </c>
      <c r="AR30" s="31">
        <f t="shared" si="4"/>
        <v>0</v>
      </c>
    </row>
    <row r="31" spans="1:44" x14ac:dyDescent="0.2">
      <c r="A31" s="22">
        <v>41683</v>
      </c>
      <c r="B31" s="16">
        <v>41683</v>
      </c>
      <c r="C31" s="29">
        <f t="shared" si="1"/>
        <v>0.90854947767145589</v>
      </c>
      <c r="D31" s="29">
        <f t="shared" si="2"/>
        <v>0.39234890471908523</v>
      </c>
      <c r="E31" s="29">
        <f t="shared" si="0"/>
        <v>0.89999077856586207</v>
      </c>
      <c r="F31" s="29">
        <f t="shared" si="3"/>
        <v>0.8961579700817498</v>
      </c>
      <c r="G31" s="8">
        <v>3214095992</v>
      </c>
      <c r="H31" s="8">
        <v>323516511.21500003</v>
      </c>
      <c r="I31" s="9">
        <v>296474421</v>
      </c>
      <c r="J31" s="8">
        <v>67735106.544499993</v>
      </c>
      <c r="K31" s="8">
        <v>529720762</v>
      </c>
      <c r="L31" s="8">
        <v>319189362.1171</v>
      </c>
      <c r="M31" s="17">
        <v>4750732154.8766003</v>
      </c>
      <c r="N31" s="10">
        <v>0.89972591915389288</v>
      </c>
      <c r="O31" s="10">
        <v>0.90854947767145589</v>
      </c>
      <c r="P31" s="10">
        <v>0.62400099486495164</v>
      </c>
      <c r="Q31" s="10">
        <v>0.81915261677200912</v>
      </c>
      <c r="R31" s="11">
        <v>416</v>
      </c>
      <c r="S31" s="8">
        <v>2785918095</v>
      </c>
      <c r="T31" s="8">
        <v>539973591</v>
      </c>
      <c r="U31" s="8">
        <v>422144600</v>
      </c>
      <c r="V31" s="8">
        <v>37655</v>
      </c>
      <c r="W31" s="8">
        <v>306807811</v>
      </c>
      <c r="X31" s="8">
        <v>5995642</v>
      </c>
      <c r="Y31" s="8">
        <v>10333390</v>
      </c>
      <c r="Z31" s="8">
        <v>10252829</v>
      </c>
      <c r="AA31" s="8">
        <v>391251617.75950003</v>
      </c>
      <c r="AB31" s="8">
        <v>204781763.6956</v>
      </c>
      <c r="AC31" s="8">
        <v>110296753.839</v>
      </c>
      <c r="AD31" s="8">
        <v>0</v>
      </c>
      <c r="AE31" s="8">
        <v>3188374.8650000002</v>
      </c>
      <c r="AF31" s="8">
        <v>922469.71750000108</v>
      </c>
      <c r="AG31" s="18">
        <v>0.14140356122208286</v>
      </c>
      <c r="AJ31" s="24">
        <f>VLOOKUP(A31,Sheet3!$A:$B,2,FALSE)</f>
        <v>407434060.87900001</v>
      </c>
      <c r="AL31" s="23">
        <f>IFERROR(VLOOKUP(A31,Sheet5!$A$1:$B$29,2,FALSE),0)</f>
        <v>0</v>
      </c>
      <c r="AM31" s="30">
        <f t="shared" si="6"/>
        <v>0.90821630494672922</v>
      </c>
      <c r="AN31" s="30">
        <f t="shared" si="7"/>
        <v>0.3560702264730834</v>
      </c>
      <c r="AO31" s="30">
        <f t="shared" si="8"/>
        <v>0.90182851087310267</v>
      </c>
      <c r="AP31" s="30">
        <f t="shared" si="9"/>
        <v>0.89042574638704541</v>
      </c>
      <c r="AQ31" s="5">
        <f>COUNTIF(Sheet6!A:A,Sheet1!A31)</f>
        <v>0</v>
      </c>
      <c r="AR31" s="31">
        <f t="shared" si="4"/>
        <v>0</v>
      </c>
    </row>
    <row r="32" spans="1:44" x14ac:dyDescent="0.2">
      <c r="A32" s="22">
        <v>41684</v>
      </c>
      <c r="B32" s="16">
        <v>41684</v>
      </c>
      <c r="C32" s="29">
        <f t="shared" si="1"/>
        <v>0.91442434285754726</v>
      </c>
      <c r="D32" s="29">
        <f t="shared" si="2"/>
        <v>0.35807288046651381</v>
      </c>
      <c r="E32" s="29">
        <f t="shared" si="0"/>
        <v>0.90339030702706102</v>
      </c>
      <c r="F32" s="29">
        <f t="shared" si="3"/>
        <v>0.89797401744239236</v>
      </c>
      <c r="G32" s="8">
        <v>3437788686</v>
      </c>
      <c r="H32" s="8">
        <v>321722653.40399998</v>
      </c>
      <c r="I32" s="9">
        <v>288054850</v>
      </c>
      <c r="J32" s="8">
        <v>77858758.836999997</v>
      </c>
      <c r="K32" s="8">
        <v>565308055</v>
      </c>
      <c r="L32" s="8">
        <v>326965259.70950001</v>
      </c>
      <c r="M32" s="17">
        <v>5017698262.9504995</v>
      </c>
      <c r="N32" s="10">
        <v>0.90314175696945509</v>
      </c>
      <c r="O32" s="10">
        <v>0.91442434285754726</v>
      </c>
      <c r="P32" s="10">
        <v>0.63355929812161749</v>
      </c>
      <c r="Q32" s="10">
        <v>0.79321875988751878</v>
      </c>
      <c r="R32" s="11">
        <v>417</v>
      </c>
      <c r="S32" s="8">
        <v>2827615446</v>
      </c>
      <c r="T32" s="8">
        <v>588074974</v>
      </c>
      <c r="U32" s="8">
        <v>606170932</v>
      </c>
      <c r="V32" s="8">
        <v>0</v>
      </c>
      <c r="W32" s="8">
        <v>298668429</v>
      </c>
      <c r="X32" s="8">
        <v>4002308</v>
      </c>
      <c r="Y32" s="8">
        <v>10613579</v>
      </c>
      <c r="Z32" s="8">
        <v>22766919</v>
      </c>
      <c r="AA32" s="8">
        <v>399581412.241</v>
      </c>
      <c r="AB32" s="8">
        <v>205400673.6358</v>
      </c>
      <c r="AC32" s="8">
        <v>117126605.94050001</v>
      </c>
      <c r="AD32" s="8">
        <v>0</v>
      </c>
      <c r="AE32" s="8">
        <v>3371607.2631999999</v>
      </c>
      <c r="AF32" s="8">
        <v>1066372.869999998</v>
      </c>
      <c r="AG32" s="18">
        <v>0.1384098331303808</v>
      </c>
      <c r="AJ32" s="24">
        <f>VLOOKUP(A32,Sheet3!$A:$B,2,FALSE)</f>
        <v>457572363.65899998</v>
      </c>
      <c r="AL32" s="23">
        <f>IFERROR(VLOOKUP(A32,Sheet5!$A$1:$B$29,2,FALSE),0)</f>
        <v>0</v>
      </c>
      <c r="AM32" s="30">
        <f t="shared" si="6"/>
        <v>0.90982892013736694</v>
      </c>
      <c r="AN32" s="30">
        <f t="shared" si="7"/>
        <v>0.36290477628172002</v>
      </c>
      <c r="AO32" s="30">
        <f t="shared" si="8"/>
        <v>0.9024605990080321</v>
      </c>
      <c r="AP32" s="30">
        <f t="shared" si="9"/>
        <v>0.89263478678025976</v>
      </c>
      <c r="AQ32" s="5">
        <f>COUNTIF(Sheet6!A:A,Sheet1!A32)</f>
        <v>0</v>
      </c>
      <c r="AR32" s="31">
        <f t="shared" si="4"/>
        <v>0</v>
      </c>
    </row>
    <row r="33" spans="1:44" x14ac:dyDescent="0.2">
      <c r="A33" s="22">
        <v>41687</v>
      </c>
      <c r="B33" s="16">
        <v>41687</v>
      </c>
      <c r="C33" s="29">
        <f t="shared" si="1"/>
        <v>0.91157070258516304</v>
      </c>
      <c r="D33" s="29">
        <f t="shared" si="2"/>
        <v>0.40934121573356297</v>
      </c>
      <c r="E33" s="29">
        <f t="shared" si="0"/>
        <v>0.90141585822533132</v>
      </c>
      <c r="F33" s="29">
        <f t="shared" si="3"/>
        <v>0.89795524503700275</v>
      </c>
      <c r="G33" s="8">
        <v>3140940683</v>
      </c>
      <c r="H33" s="8">
        <v>304695156.42800003</v>
      </c>
      <c r="I33" s="9">
        <v>225684701.25549999</v>
      </c>
      <c r="J33" s="8">
        <v>64433491.695</v>
      </c>
      <c r="K33" s="8">
        <v>913525245</v>
      </c>
      <c r="L33" s="8">
        <v>205444826.248</v>
      </c>
      <c r="M33" s="17">
        <v>4854724103.6265001</v>
      </c>
      <c r="N33" s="10">
        <v>0.90119032331259208</v>
      </c>
      <c r="O33" s="10">
        <v>0.91157070258516304</v>
      </c>
      <c r="P33" s="10">
        <v>0.81639828309360862</v>
      </c>
      <c r="Q33" s="10">
        <v>0.78426138998395523</v>
      </c>
      <c r="R33" s="11">
        <v>418</v>
      </c>
      <c r="S33" s="8">
        <v>2672171483</v>
      </c>
      <c r="T33" s="8">
        <v>951741912</v>
      </c>
      <c r="U33" s="8">
        <v>459738558</v>
      </c>
      <c r="V33" s="8">
        <v>362117</v>
      </c>
      <c r="W33" s="8">
        <v>234231136.25549999</v>
      </c>
      <c r="X33" s="8">
        <v>8668525</v>
      </c>
      <c r="Y33" s="8">
        <v>8546435</v>
      </c>
      <c r="Z33" s="8">
        <v>38216667</v>
      </c>
      <c r="AA33" s="8">
        <v>369128648.12300003</v>
      </c>
      <c r="AB33" s="8">
        <v>133962152.67200001</v>
      </c>
      <c r="AC33" s="8">
        <v>68235513.534999996</v>
      </c>
      <c r="AD33" s="8">
        <v>0</v>
      </c>
      <c r="AE33" s="8">
        <v>1994175.7209999999</v>
      </c>
      <c r="AF33" s="8">
        <v>1252984.3200000003</v>
      </c>
      <c r="AG33" s="18">
        <v>0.13929237535859917</v>
      </c>
      <c r="AJ33" s="24">
        <f>VLOOKUP(A33,Sheet3!$A:$B,2,FALSE)</f>
        <v>273550255.99599999</v>
      </c>
      <c r="AL33" s="23">
        <f>IFERROR(VLOOKUP(A33,Sheet5!$A$1:$B$29,2,FALSE),0)</f>
        <v>0</v>
      </c>
      <c r="AM33" s="30">
        <f t="shared" si="6"/>
        <v>0.91049589716526425</v>
      </c>
      <c r="AN33" s="30">
        <f t="shared" si="7"/>
        <v>0.36233169322900599</v>
      </c>
      <c r="AO33" s="30">
        <f t="shared" si="8"/>
        <v>0.90279197748567019</v>
      </c>
      <c r="AP33" s="30">
        <f t="shared" si="9"/>
        <v>0.89466380582277982</v>
      </c>
      <c r="AQ33" s="5">
        <f>COUNTIF(Sheet6!A:A,Sheet1!A33)</f>
        <v>0</v>
      </c>
      <c r="AR33" s="31">
        <f t="shared" si="4"/>
        <v>0</v>
      </c>
    </row>
    <row r="34" spans="1:44" x14ac:dyDescent="0.2">
      <c r="A34" s="22">
        <v>41688</v>
      </c>
      <c r="B34" s="16">
        <v>41688</v>
      </c>
      <c r="C34" s="29">
        <f t="shared" si="1"/>
        <v>0.91820634366111809</v>
      </c>
      <c r="D34" s="29">
        <f t="shared" si="2"/>
        <v>0.36112362046930474</v>
      </c>
      <c r="E34" s="29">
        <f t="shared" ref="E34:E66" si="10">(G34+W34)/(W34+G34+H34+J34)</f>
        <v>0.91202545607712904</v>
      </c>
      <c r="F34" s="29">
        <f t="shared" si="3"/>
        <v>0.90593690738190114</v>
      </c>
      <c r="G34" s="8">
        <v>3394944117</v>
      </c>
      <c r="H34" s="8">
        <v>302421012.78499997</v>
      </c>
      <c r="I34" s="9">
        <v>239550870</v>
      </c>
      <c r="J34" s="8">
        <v>48962404.908500001</v>
      </c>
      <c r="K34" s="8">
        <v>608679815</v>
      </c>
      <c r="L34" s="8">
        <v>202008281.69910002</v>
      </c>
      <c r="M34" s="17">
        <v>4796566501.392601</v>
      </c>
      <c r="N34" s="10">
        <v>0.91184291591039635</v>
      </c>
      <c r="O34" s="10">
        <v>0.91820634366111809</v>
      </c>
      <c r="P34" s="10">
        <v>0.75081873963411772</v>
      </c>
      <c r="Q34" s="10">
        <v>0.83502324303002673</v>
      </c>
      <c r="R34" s="11">
        <v>419</v>
      </c>
      <c r="S34" s="8">
        <v>2907363531</v>
      </c>
      <c r="T34" s="8">
        <v>646649898</v>
      </c>
      <c r="U34" s="8">
        <v>482278273</v>
      </c>
      <c r="V34" s="8">
        <v>0</v>
      </c>
      <c r="W34" s="8">
        <v>247821250</v>
      </c>
      <c r="X34" s="8">
        <v>5302313</v>
      </c>
      <c r="Y34" s="8">
        <v>8270380</v>
      </c>
      <c r="Z34" s="8">
        <v>37970083</v>
      </c>
      <c r="AA34" s="8">
        <v>351383417.69349998</v>
      </c>
      <c r="AB34" s="8">
        <v>117245304.2105</v>
      </c>
      <c r="AC34" s="8">
        <v>79767057.459000006</v>
      </c>
      <c r="AD34" s="8">
        <v>0</v>
      </c>
      <c r="AE34" s="8">
        <v>3812260.7020999999</v>
      </c>
      <c r="AF34" s="8">
        <v>1183659.3275000011</v>
      </c>
      <c r="AG34" s="18">
        <v>0.13893914814876193</v>
      </c>
      <c r="AJ34" s="24">
        <f>VLOOKUP(A34,Sheet3!$A:$B,2,FALSE)</f>
        <v>389466803.25300002</v>
      </c>
      <c r="AL34" s="23">
        <f>IFERROR(VLOOKUP(A34,Sheet5!$A$1:$B$29,2,FALSE),0)</f>
        <v>0</v>
      </c>
      <c r="AM34" s="30">
        <f t="shared" si="6"/>
        <v>0.91196949255869697</v>
      </c>
      <c r="AN34" s="30">
        <f t="shared" si="7"/>
        <v>0.36158954379331854</v>
      </c>
      <c r="AO34" s="30">
        <f t="shared" si="8"/>
        <v>0.90385723041660138</v>
      </c>
      <c r="AP34" s="30">
        <f t="shared" si="9"/>
        <v>0.89763292342345902</v>
      </c>
      <c r="AQ34" s="5">
        <f>COUNTIF(Sheet6!A:A,Sheet1!A34)</f>
        <v>0</v>
      </c>
      <c r="AR34" s="31">
        <f t="shared" si="4"/>
        <v>0</v>
      </c>
    </row>
    <row r="35" spans="1:44" x14ac:dyDescent="0.2">
      <c r="A35" s="22">
        <v>41689</v>
      </c>
      <c r="B35" s="16">
        <v>41689</v>
      </c>
      <c r="C35" s="29">
        <f t="shared" si="1"/>
        <v>0.91653011547772101</v>
      </c>
      <c r="D35" s="29">
        <f t="shared" si="2"/>
        <v>0.32584170486549185</v>
      </c>
      <c r="E35" s="29">
        <f t="shared" si="10"/>
        <v>0.90744890041837634</v>
      </c>
      <c r="F35" s="29">
        <f t="shared" si="3"/>
        <v>0.9016233784877099</v>
      </c>
      <c r="G35" s="8">
        <v>3760272644</v>
      </c>
      <c r="H35" s="8">
        <v>342454130.05700004</v>
      </c>
      <c r="I35" s="9">
        <v>299253680.24449998</v>
      </c>
      <c r="J35" s="8">
        <v>72694298.414000005</v>
      </c>
      <c r="K35" s="8">
        <v>1759335835</v>
      </c>
      <c r="L35" s="8">
        <v>342370652.50799996</v>
      </c>
      <c r="M35" s="17">
        <v>6576381240.2235003</v>
      </c>
      <c r="N35" s="10">
        <v>0.90722265831297288</v>
      </c>
      <c r="O35" s="10">
        <v>0.91653011547772101</v>
      </c>
      <c r="P35" s="10">
        <v>0.83709873165308168</v>
      </c>
      <c r="Q35" s="10">
        <v>0.81014132456996901</v>
      </c>
      <c r="R35" s="11">
        <v>420</v>
      </c>
      <c r="S35" s="8">
        <v>3129829303</v>
      </c>
      <c r="T35" s="8">
        <v>1771697612</v>
      </c>
      <c r="U35" s="8">
        <v>621674825</v>
      </c>
      <c r="V35" s="8">
        <v>0</v>
      </c>
      <c r="W35" s="8">
        <v>310192068.24449998</v>
      </c>
      <c r="X35" s="8">
        <v>8768516</v>
      </c>
      <c r="Y35" s="8">
        <v>10938388</v>
      </c>
      <c r="Z35" s="8">
        <v>12361777</v>
      </c>
      <c r="AA35" s="8">
        <v>415148428.47100002</v>
      </c>
      <c r="AB35" s="8">
        <v>196467547.28369999</v>
      </c>
      <c r="AC35" s="8">
        <v>143912842.65450001</v>
      </c>
      <c r="AD35" s="8">
        <v>0</v>
      </c>
      <c r="AE35" s="8">
        <v>139188.73480000001</v>
      </c>
      <c r="AF35" s="8">
        <v>1851073.8349999993</v>
      </c>
      <c r="AG35" s="18">
        <v>0.13732657725019401</v>
      </c>
      <c r="AJ35" s="24">
        <f>VLOOKUP(A35,Sheet3!$A:$B,2,FALSE)</f>
        <v>569085292.01100004</v>
      </c>
      <c r="AL35" s="23">
        <f>IFERROR(VLOOKUP(A35,Sheet5!$A$1:$B$29,2,FALSE),0)</f>
        <v>0</v>
      </c>
      <c r="AM35" s="30">
        <f t="shared" si="6"/>
        <v>0.91385619645060101</v>
      </c>
      <c r="AN35" s="30">
        <f t="shared" si="7"/>
        <v>0.36934566525079171</v>
      </c>
      <c r="AO35" s="30">
        <f t="shared" si="8"/>
        <v>0.90485426006275205</v>
      </c>
      <c r="AP35" s="30">
        <f t="shared" si="9"/>
        <v>0.8999295036861511</v>
      </c>
      <c r="AQ35" s="5">
        <f>COUNTIF(Sheet6!A:A,Sheet1!A35)</f>
        <v>0</v>
      </c>
      <c r="AR35" s="31">
        <f t="shared" si="4"/>
        <v>0</v>
      </c>
    </row>
    <row r="36" spans="1:44" x14ac:dyDescent="0.2">
      <c r="A36" s="22">
        <v>41690</v>
      </c>
      <c r="B36" s="16">
        <v>41690</v>
      </c>
      <c r="C36" s="29">
        <f t="shared" si="1"/>
        <v>0.91489763422579895</v>
      </c>
      <c r="D36" s="29">
        <f t="shared" si="2"/>
        <v>0.36124748888134628</v>
      </c>
      <c r="E36" s="29">
        <f t="shared" si="10"/>
        <v>0.90846919381776225</v>
      </c>
      <c r="F36" s="29">
        <f t="shared" si="3"/>
        <v>0.89724048656118971</v>
      </c>
      <c r="G36" s="8">
        <v>4315023385</v>
      </c>
      <c r="H36" s="8">
        <v>401376814.954</v>
      </c>
      <c r="I36" s="9">
        <v>341210483</v>
      </c>
      <c r="J36" s="8">
        <v>68918563.261000007</v>
      </c>
      <c r="K36" s="8">
        <v>1278353175</v>
      </c>
      <c r="L36" s="8">
        <v>264371686.13850001</v>
      </c>
      <c r="M36" s="17">
        <v>6669254107.3535004</v>
      </c>
      <c r="N36" s="10">
        <v>0.9082624216837879</v>
      </c>
      <c r="O36" s="10">
        <v>0.91489763422579895</v>
      </c>
      <c r="P36" s="10">
        <v>0.82863328854154916</v>
      </c>
      <c r="Q36" s="10">
        <v>0.83657360141127057</v>
      </c>
      <c r="R36" s="11">
        <v>421</v>
      </c>
      <c r="S36" s="8">
        <v>3497388077</v>
      </c>
      <c r="T36" s="8">
        <v>1287785916</v>
      </c>
      <c r="U36" s="8">
        <v>810418150</v>
      </c>
      <c r="V36" s="8">
        <v>0</v>
      </c>
      <c r="W36" s="8">
        <v>352791539</v>
      </c>
      <c r="X36" s="8">
        <v>7217158</v>
      </c>
      <c r="Y36" s="8">
        <v>11581056</v>
      </c>
      <c r="Z36" s="8">
        <v>9432741</v>
      </c>
      <c r="AA36" s="8">
        <v>470295378.21499997</v>
      </c>
      <c r="AB36" s="8">
        <v>120784092.8872</v>
      </c>
      <c r="AC36" s="8">
        <v>136778620.02900001</v>
      </c>
      <c r="AD36" s="8">
        <v>0</v>
      </c>
      <c r="AE36" s="8">
        <v>3991232.5998</v>
      </c>
      <c r="AF36" s="8">
        <v>2817740.6224999982</v>
      </c>
      <c r="AG36" s="18">
        <v>0.13687850052107123</v>
      </c>
      <c r="AJ36" s="24">
        <f>VLOOKUP(A36,Sheet3!$A:$B,2,FALSE)</f>
        <v>554882261.30799997</v>
      </c>
      <c r="AL36" s="23">
        <f>IFERROR(VLOOKUP(A36,Sheet5!$A$1:$B$29,2,FALSE),0)</f>
        <v>0</v>
      </c>
      <c r="AM36" s="30">
        <f t="shared" si="6"/>
        <v>0.91512582776146978</v>
      </c>
      <c r="AN36" s="30">
        <f t="shared" si="7"/>
        <v>0.36312538208324396</v>
      </c>
      <c r="AO36" s="30">
        <f t="shared" si="8"/>
        <v>0.90654994311313197</v>
      </c>
      <c r="AP36" s="30">
        <f t="shared" si="9"/>
        <v>0.90014600698203928</v>
      </c>
      <c r="AQ36" s="5">
        <f>COUNTIF(Sheet6!A:A,Sheet1!A36)</f>
        <v>0</v>
      </c>
      <c r="AR36" s="31">
        <f t="shared" si="4"/>
        <v>0</v>
      </c>
    </row>
    <row r="37" spans="1:44" x14ac:dyDescent="0.2">
      <c r="A37" s="22">
        <v>41691</v>
      </c>
      <c r="B37" s="16">
        <v>41691</v>
      </c>
      <c r="C37" s="29">
        <f t="shared" si="1"/>
        <v>0.91163849229763483</v>
      </c>
      <c r="D37" s="29">
        <f t="shared" si="2"/>
        <v>0.36562474178082471</v>
      </c>
      <c r="E37" s="29">
        <f t="shared" si="10"/>
        <v>0.90705975544925432</v>
      </c>
      <c r="F37" s="29">
        <f t="shared" si="3"/>
        <v>0.89100060074146559</v>
      </c>
      <c r="G37" s="8">
        <v>3830328529</v>
      </c>
      <c r="H37" s="8">
        <v>371258570.889</v>
      </c>
      <c r="I37" s="9">
        <v>302249670.42699999</v>
      </c>
      <c r="J37" s="8">
        <v>53012095.401500002</v>
      </c>
      <c r="K37" s="8">
        <v>708394719</v>
      </c>
      <c r="L37" s="8">
        <v>348163009.56630003</v>
      </c>
      <c r="M37" s="17">
        <v>5613406594.2838001</v>
      </c>
      <c r="N37" s="10">
        <v>0.90689384730698197</v>
      </c>
      <c r="O37" s="10">
        <v>0.91163849229763483</v>
      </c>
      <c r="P37" s="10">
        <v>0.67047422005161883</v>
      </c>
      <c r="Q37" s="10">
        <v>0.85412040022111635</v>
      </c>
      <c r="R37" s="11">
        <v>422</v>
      </c>
      <c r="S37" s="8">
        <v>3029144636</v>
      </c>
      <c r="T37" s="8">
        <v>734712193</v>
      </c>
      <c r="U37" s="8">
        <v>795526393</v>
      </c>
      <c r="V37" s="8">
        <v>0</v>
      </c>
      <c r="W37" s="8">
        <v>310384126.42699999</v>
      </c>
      <c r="X37" s="8">
        <v>5657500</v>
      </c>
      <c r="Y37" s="8">
        <v>8134456</v>
      </c>
      <c r="Z37" s="8">
        <v>26317474</v>
      </c>
      <c r="AA37" s="8">
        <v>424270666.29049999</v>
      </c>
      <c r="AB37" s="8">
        <v>199912994.13060001</v>
      </c>
      <c r="AC37" s="8">
        <v>137849649.47799999</v>
      </c>
      <c r="AD37" s="8">
        <v>0</v>
      </c>
      <c r="AE37" s="8">
        <v>9156784.4651999995</v>
      </c>
      <c r="AF37" s="8">
        <v>1243581.4925000011</v>
      </c>
      <c r="AG37" s="18">
        <v>0.1301346026516868</v>
      </c>
      <c r="AJ37" s="24">
        <f>VLOOKUP(A37,Sheet3!$A:$B,2,FALSE)</f>
        <v>485518227.76599997</v>
      </c>
      <c r="AL37" s="23">
        <f>IFERROR(VLOOKUP(A37,Sheet5!$A$1:$B$29,2,FALSE),0)</f>
        <v>0</v>
      </c>
      <c r="AM37" s="30">
        <f t="shared" si="6"/>
        <v>0.91456865764948714</v>
      </c>
      <c r="AN37" s="30">
        <f t="shared" si="7"/>
        <v>0.36463575434610612</v>
      </c>
      <c r="AO37" s="30">
        <f t="shared" si="8"/>
        <v>0.90728383279757063</v>
      </c>
      <c r="AP37" s="30">
        <f t="shared" si="9"/>
        <v>0.89875132364185384</v>
      </c>
      <c r="AQ37" s="5">
        <f>COUNTIF(Sheet6!A:A,Sheet1!A37)</f>
        <v>0</v>
      </c>
      <c r="AR37" s="31">
        <f t="shared" si="4"/>
        <v>0</v>
      </c>
    </row>
    <row r="38" spans="1:44" x14ac:dyDescent="0.2">
      <c r="A38" s="22">
        <v>41694</v>
      </c>
      <c r="B38" s="16">
        <v>41694</v>
      </c>
      <c r="C38" s="29">
        <f t="shared" si="1"/>
        <v>0.91288510586878091</v>
      </c>
      <c r="D38" s="29">
        <f t="shared" si="2"/>
        <v>0.30981565263077165</v>
      </c>
      <c r="E38" s="29">
        <f t="shared" si="10"/>
        <v>0.90753828097260691</v>
      </c>
      <c r="F38" s="29">
        <f t="shared" si="3"/>
        <v>0.89429947845191005</v>
      </c>
      <c r="G38" s="8">
        <v>3781328133</v>
      </c>
      <c r="H38" s="8">
        <v>360844971.46899998</v>
      </c>
      <c r="I38" s="9">
        <v>239170782</v>
      </c>
      <c r="J38" s="8">
        <v>49353711.902000003</v>
      </c>
      <c r="K38" s="8">
        <v>805909640</v>
      </c>
      <c r="L38" s="8">
        <v>239798638.65880001</v>
      </c>
      <c r="M38" s="17">
        <v>5476405877.0298004</v>
      </c>
      <c r="N38" s="10">
        <v>0.90741893928355322</v>
      </c>
      <c r="O38" s="10">
        <v>0.91288510586878091</v>
      </c>
      <c r="P38" s="10">
        <v>0.77068304463807069</v>
      </c>
      <c r="Q38" s="10">
        <v>0.83226901469743897</v>
      </c>
      <c r="R38" s="11">
        <v>423</v>
      </c>
      <c r="S38" s="8">
        <v>3045816161</v>
      </c>
      <c r="T38" s="8">
        <v>819281554</v>
      </c>
      <c r="U38" s="8">
        <v>728330238</v>
      </c>
      <c r="V38" s="8">
        <v>0</v>
      </c>
      <c r="W38" s="8">
        <v>244889548</v>
      </c>
      <c r="X38" s="8">
        <v>7181734</v>
      </c>
      <c r="Y38" s="8">
        <v>5718766</v>
      </c>
      <c r="Z38" s="8">
        <v>13371914</v>
      </c>
      <c r="AA38" s="8">
        <v>410198683.37099999</v>
      </c>
      <c r="AB38" s="8">
        <v>121726055.23360001</v>
      </c>
      <c r="AC38" s="8">
        <v>105870127.1145</v>
      </c>
      <c r="AD38" s="8">
        <v>0</v>
      </c>
      <c r="AE38" s="8">
        <v>11335956.3432</v>
      </c>
      <c r="AF38" s="8">
        <v>866499.9674999998</v>
      </c>
      <c r="AG38" s="18">
        <v>0.12835966813014957</v>
      </c>
      <c r="AJ38" s="24">
        <f>VLOOKUP(A38,Sheet3!$A:$B,2,FALSE)</f>
        <v>496193071.89899999</v>
      </c>
      <c r="AL38" s="23">
        <f>IFERROR(VLOOKUP(A38,Sheet5!$A$1:$B$29,2,FALSE),0)</f>
        <v>0</v>
      </c>
      <c r="AM38" s="30">
        <f t="shared" si="6"/>
        <v>0.91483153830621067</v>
      </c>
      <c r="AN38" s="30">
        <f t="shared" si="7"/>
        <v>0.34473064172554785</v>
      </c>
      <c r="AO38" s="30">
        <f t="shared" si="8"/>
        <v>0.90850831734702575</v>
      </c>
      <c r="AP38" s="30">
        <f t="shared" si="9"/>
        <v>0.89802017032483528</v>
      </c>
      <c r="AQ38" s="5">
        <f>COUNTIF(Sheet6!A:A,Sheet1!A38)</f>
        <v>0</v>
      </c>
      <c r="AR38" s="31">
        <f t="shared" si="4"/>
        <v>0</v>
      </c>
    </row>
    <row r="39" spans="1:44" x14ac:dyDescent="0.2">
      <c r="A39" s="22">
        <v>41695</v>
      </c>
      <c r="B39" s="16">
        <v>41695</v>
      </c>
      <c r="C39" s="29">
        <f t="shared" si="1"/>
        <v>0.91378624593964697</v>
      </c>
      <c r="D39" s="29">
        <f t="shared" si="2"/>
        <v>0.29474581916279541</v>
      </c>
      <c r="E39" s="29">
        <f t="shared" si="10"/>
        <v>0.90691962929863812</v>
      </c>
      <c r="F39" s="29">
        <f t="shared" si="3"/>
        <v>0.89465498912874886</v>
      </c>
      <c r="G39" s="8">
        <v>3503830760</v>
      </c>
      <c r="H39" s="8">
        <v>330578846.80799997</v>
      </c>
      <c r="I39" s="9">
        <v>218511837</v>
      </c>
      <c r="J39" s="8">
        <v>52071769.921499997</v>
      </c>
      <c r="K39" s="8">
        <v>739643459</v>
      </c>
      <c r="L39" s="8">
        <v>462034493.28290004</v>
      </c>
      <c r="M39" s="17">
        <v>5306671166.0123997</v>
      </c>
      <c r="N39" s="10">
        <v>0.90678410491649719</v>
      </c>
      <c r="O39" s="10">
        <v>0.91378624593964697</v>
      </c>
      <c r="P39" s="10">
        <v>0.61550888704819351</v>
      </c>
      <c r="Q39" s="10">
        <v>0.81171649769674681</v>
      </c>
      <c r="R39" s="11">
        <v>424</v>
      </c>
      <c r="S39" s="8">
        <v>2800449210</v>
      </c>
      <c r="T39" s="8">
        <v>791351128</v>
      </c>
      <c r="U39" s="8">
        <v>696350727</v>
      </c>
      <c r="V39" s="8">
        <v>0</v>
      </c>
      <c r="W39" s="8">
        <v>224488679</v>
      </c>
      <c r="X39" s="8">
        <v>7030823</v>
      </c>
      <c r="Y39" s="8">
        <v>5976842</v>
      </c>
      <c r="Z39" s="8">
        <v>51707669</v>
      </c>
      <c r="AA39" s="8">
        <v>382650616.7295</v>
      </c>
      <c r="AB39" s="8">
        <v>353757050.58880001</v>
      </c>
      <c r="AC39" s="8">
        <v>99361793.498500004</v>
      </c>
      <c r="AD39" s="8"/>
      <c r="AE39" s="8">
        <v>6701561.0206000004</v>
      </c>
      <c r="AF39" s="8">
        <v>2214088.1750000035</v>
      </c>
      <c r="AG39" s="18">
        <v>0.11666914125331888</v>
      </c>
      <c r="AJ39" s="24">
        <f>VLOOKUP(A39,Sheet3!$A:$B,2,FALSE)</f>
        <v>485074371.33700001</v>
      </c>
      <c r="AL39" s="23">
        <f>IFERROR(VLOOKUP(A39,Sheet5!$A$1:$B$29,2,FALSE),0)</f>
        <v>0</v>
      </c>
      <c r="AM39" s="30">
        <f t="shared" si="6"/>
        <v>0.9139475187619166</v>
      </c>
      <c r="AN39" s="30">
        <f t="shared" si="7"/>
        <v>0.33145508146424596</v>
      </c>
      <c r="AO39" s="30">
        <f t="shared" si="8"/>
        <v>0.90748715199132768</v>
      </c>
      <c r="AP39" s="30">
        <f t="shared" si="9"/>
        <v>0.89576378667420475</v>
      </c>
      <c r="AQ39" s="5">
        <f>COUNTIF(Sheet6!A:A,Sheet1!A39)</f>
        <v>0</v>
      </c>
      <c r="AR39" s="31">
        <f t="shared" si="4"/>
        <v>0</v>
      </c>
    </row>
    <row r="40" spans="1:44" x14ac:dyDescent="0.2">
      <c r="A40" s="22">
        <v>41696</v>
      </c>
      <c r="B40" s="16">
        <v>41696</v>
      </c>
      <c r="C40" s="29">
        <f t="shared" si="1"/>
        <v>0.90822285090248689</v>
      </c>
      <c r="D40" s="29">
        <f t="shared" si="2"/>
        <v>0.29507943054238478</v>
      </c>
      <c r="E40" s="29">
        <f t="shared" si="10"/>
        <v>0.90388155160359174</v>
      </c>
      <c r="F40" s="29">
        <f t="shared" si="3"/>
        <v>0.89327327031603954</v>
      </c>
      <c r="G40" s="8">
        <v>3769835718</v>
      </c>
      <c r="H40" s="8">
        <v>380947004.824</v>
      </c>
      <c r="I40" s="9">
        <v>248539147.6205</v>
      </c>
      <c r="J40" s="8">
        <v>47143705.149499997</v>
      </c>
      <c r="K40" s="8">
        <v>927915766</v>
      </c>
      <c r="L40" s="8">
        <v>337862016.71750003</v>
      </c>
      <c r="M40" s="17">
        <v>5712243358.3114996</v>
      </c>
      <c r="N40" s="10">
        <v>0.903723372486402</v>
      </c>
      <c r="O40" s="10">
        <v>0.90822285090248689</v>
      </c>
      <c r="P40" s="10">
        <v>0.73307951732874976</v>
      </c>
      <c r="Q40" s="10">
        <v>0.84441034844621488</v>
      </c>
      <c r="R40" s="11">
        <v>425</v>
      </c>
      <c r="S40" s="8">
        <v>3184157115</v>
      </c>
      <c r="T40" s="8">
        <v>944287073</v>
      </c>
      <c r="U40" s="8">
        <v>581414431</v>
      </c>
      <c r="V40" s="8">
        <v>0</v>
      </c>
      <c r="W40" s="8">
        <v>255856556.6205</v>
      </c>
      <c r="X40" s="8">
        <v>4264172</v>
      </c>
      <c r="Y40" s="8">
        <v>7317409</v>
      </c>
      <c r="Z40" s="8">
        <v>16371307</v>
      </c>
      <c r="AA40" s="8">
        <v>428090709.97350001</v>
      </c>
      <c r="AB40" s="8">
        <v>177578847.95500001</v>
      </c>
      <c r="AC40" s="8">
        <v>151716347.86500001</v>
      </c>
      <c r="AD40" s="8">
        <v>0</v>
      </c>
      <c r="AE40" s="8">
        <v>6895667.7800000003</v>
      </c>
      <c r="AF40" s="8">
        <v>1671153.1174999985</v>
      </c>
      <c r="AG40" s="18">
        <v>0.11281874297326033</v>
      </c>
      <c r="AJ40" s="24">
        <f>VLOOKUP(A40,Sheet3!$A:$B,2,FALSE)</f>
        <v>564076633.93299997</v>
      </c>
      <c r="AL40" s="23">
        <f>IFERROR(VLOOKUP(A40,Sheet5!$A$1:$B$29,2,FALSE),0)</f>
        <v>0</v>
      </c>
      <c r="AM40" s="30">
        <f t="shared" si="6"/>
        <v>0.91228606584686978</v>
      </c>
      <c r="AN40" s="30">
        <f t="shared" si="7"/>
        <v>0.32530262659962456</v>
      </c>
      <c r="AO40" s="30">
        <f t="shared" si="8"/>
        <v>0.90677368222837063</v>
      </c>
      <c r="AP40" s="30">
        <f t="shared" si="9"/>
        <v>0.8940937650398707</v>
      </c>
      <c r="AQ40" s="5">
        <f>COUNTIF(Sheet6!A:A,Sheet1!A40)</f>
        <v>0</v>
      </c>
      <c r="AR40" s="31">
        <f t="shared" si="4"/>
        <v>0</v>
      </c>
    </row>
    <row r="41" spans="1:44" x14ac:dyDescent="0.2">
      <c r="A41" s="22">
        <v>41697</v>
      </c>
      <c r="B41" s="16">
        <v>41697</v>
      </c>
      <c r="C41" s="29">
        <f t="shared" si="1"/>
        <v>0.90930682946116126</v>
      </c>
      <c r="D41" s="29">
        <f t="shared" si="2"/>
        <v>0.29082766343918343</v>
      </c>
      <c r="E41" s="29">
        <f t="shared" si="10"/>
        <v>0.90452680278337594</v>
      </c>
      <c r="F41" s="29">
        <f t="shared" si="3"/>
        <v>0.89302681235288206</v>
      </c>
      <c r="G41" s="8">
        <v>3281610213</v>
      </c>
      <c r="H41" s="8">
        <v>327303859.43099999</v>
      </c>
      <c r="I41" s="9">
        <v>249706910</v>
      </c>
      <c r="J41" s="8">
        <v>46338804.939000003</v>
      </c>
      <c r="K41" s="8">
        <v>559890935</v>
      </c>
      <c r="L41" s="8">
        <v>420993269.4777</v>
      </c>
      <c r="M41" s="17">
        <v>4885843991.8477001</v>
      </c>
      <c r="N41" s="10">
        <v>0.90431587398710467</v>
      </c>
      <c r="O41" s="10">
        <v>0.90930682946116126</v>
      </c>
      <c r="P41" s="10">
        <v>0.5708022745642336</v>
      </c>
      <c r="Q41" s="10">
        <v>0.84790639626690012</v>
      </c>
      <c r="R41" s="11">
        <v>426</v>
      </c>
      <c r="S41" s="8">
        <v>2721516741</v>
      </c>
      <c r="T41" s="8">
        <v>568590504</v>
      </c>
      <c r="U41" s="8">
        <v>549232795</v>
      </c>
      <c r="V41" s="8">
        <v>0</v>
      </c>
      <c r="W41" s="8">
        <v>258334132</v>
      </c>
      <c r="X41" s="8">
        <v>10860677</v>
      </c>
      <c r="Y41" s="8">
        <v>8627222</v>
      </c>
      <c r="Z41" s="8">
        <v>8699569</v>
      </c>
      <c r="AA41" s="8">
        <v>373642664.37</v>
      </c>
      <c r="AB41" s="8">
        <v>291601215.62339997</v>
      </c>
      <c r="AC41" s="8">
        <v>124923855.9825</v>
      </c>
      <c r="AD41" s="8">
        <v>0</v>
      </c>
      <c r="AE41" s="8">
        <v>3122851.8467999999</v>
      </c>
      <c r="AF41" s="8">
        <v>1345346.0249999983</v>
      </c>
      <c r="AG41" s="18">
        <v>0.10956934756340685</v>
      </c>
      <c r="AJ41" s="24">
        <f>VLOOKUP(A41,Sheet3!$A:$B,2,FALSE)</f>
        <v>583599275.35699999</v>
      </c>
      <c r="AL41" s="23">
        <f>IFERROR(VLOOKUP(A41,Sheet5!$A$1:$B$29,2,FALSE),0)</f>
        <v>0</v>
      </c>
      <c r="AM41" s="30">
        <f t="shared" si="6"/>
        <v>0.91116790489394217</v>
      </c>
      <c r="AN41" s="30">
        <f t="shared" si="7"/>
        <v>0.31121866151119199</v>
      </c>
      <c r="AO41" s="30">
        <f t="shared" si="8"/>
        <v>0.90598520402149352</v>
      </c>
      <c r="AP41" s="30">
        <f t="shared" si="9"/>
        <v>0.89325103019820917</v>
      </c>
      <c r="AQ41" s="5">
        <f>COUNTIF(Sheet6!A:A,Sheet1!A41)</f>
        <v>0</v>
      </c>
      <c r="AR41" s="31">
        <f t="shared" si="4"/>
        <v>0</v>
      </c>
    </row>
    <row r="42" spans="1:44" x14ac:dyDescent="0.2">
      <c r="A42" s="22">
        <v>41698</v>
      </c>
      <c r="B42" s="16">
        <v>41698</v>
      </c>
      <c r="C42" s="29">
        <f t="shared" si="1"/>
        <v>0.92908122276860727</v>
      </c>
      <c r="D42" s="29">
        <f t="shared" si="2"/>
        <v>0.29085138955333739</v>
      </c>
      <c r="E42" s="29">
        <f t="shared" si="10"/>
        <v>0.92153377167195383</v>
      </c>
      <c r="F42" s="29">
        <f t="shared" si="3"/>
        <v>0.89048603592306774</v>
      </c>
      <c r="G42" s="8">
        <v>4440153789</v>
      </c>
      <c r="H42" s="8">
        <v>338926532.70600003</v>
      </c>
      <c r="I42" s="9">
        <v>232535667</v>
      </c>
      <c r="J42" s="8">
        <v>59751761.544500001</v>
      </c>
      <c r="K42" s="8">
        <v>1623865118</v>
      </c>
      <c r="L42" s="8">
        <v>360322351.26300001</v>
      </c>
      <c r="M42" s="17">
        <v>7055555219.5135002</v>
      </c>
      <c r="N42" s="10">
        <v>0.9213864357932221</v>
      </c>
      <c r="O42" s="10">
        <v>0.92908122276860727</v>
      </c>
      <c r="P42" s="10">
        <v>0.81840307085658748</v>
      </c>
      <c r="Q42" s="10">
        <v>0.80202188037155864</v>
      </c>
      <c r="R42" s="11">
        <v>427</v>
      </c>
      <c r="S42" s="8">
        <v>2748490416</v>
      </c>
      <c r="T42" s="8">
        <v>1749059852</v>
      </c>
      <c r="U42" s="8">
        <v>1684255515</v>
      </c>
      <c r="V42" s="8">
        <v>204471</v>
      </c>
      <c r="W42" s="8">
        <v>242058164</v>
      </c>
      <c r="X42" s="8">
        <v>7203387</v>
      </c>
      <c r="Y42" s="8">
        <v>9522497</v>
      </c>
      <c r="Z42" s="8">
        <v>125194734</v>
      </c>
      <c r="AA42" s="8">
        <v>398678294.25050002</v>
      </c>
      <c r="AB42" s="8">
        <v>242337053.22600001</v>
      </c>
      <c r="AC42" s="8">
        <v>110005286.9395</v>
      </c>
      <c r="AD42" s="8">
        <v>0</v>
      </c>
      <c r="AE42" s="8">
        <v>5356256.7</v>
      </c>
      <c r="AF42" s="8">
        <v>2623754.3975000032</v>
      </c>
      <c r="AG42" s="18">
        <v>0.11006997019458432</v>
      </c>
      <c r="AJ42" s="24">
        <f>VLOOKUP(A42,Sheet3!$A:$B,2,FALSE)</f>
        <v>530430086.68900001</v>
      </c>
      <c r="AL42" s="23">
        <f>IFERROR(VLOOKUP(A42,Sheet5!$A$1:$B$29,2,FALSE),0)</f>
        <v>0</v>
      </c>
      <c r="AM42" s="30">
        <f t="shared" si="6"/>
        <v>0.91465645098813675</v>
      </c>
      <c r="AN42" s="30">
        <f t="shared" si="7"/>
        <v>0.29626399106569451</v>
      </c>
      <c r="AO42" s="30">
        <f t="shared" si="8"/>
        <v>0.90888000726603335</v>
      </c>
      <c r="AP42" s="30">
        <f t="shared" si="9"/>
        <v>0.89314811723452969</v>
      </c>
      <c r="AQ42" s="5">
        <f>COUNTIF(Sheet6!A:A,Sheet1!A42)</f>
        <v>0</v>
      </c>
      <c r="AR42" s="31">
        <f t="shared" si="4"/>
        <v>0</v>
      </c>
    </row>
    <row r="43" spans="1:44" x14ac:dyDescent="0.2">
      <c r="A43" s="22">
        <v>41701</v>
      </c>
      <c r="B43" s="16">
        <v>41701</v>
      </c>
      <c r="C43" s="29">
        <f t="shared" si="1"/>
        <v>0.91020070235842365</v>
      </c>
      <c r="D43" s="29">
        <f t="shared" si="2"/>
        <v>0.35623360509752477</v>
      </c>
      <c r="E43" s="29">
        <f t="shared" si="10"/>
        <v>0.90229504665245674</v>
      </c>
      <c r="F43" s="29">
        <f t="shared" si="3"/>
        <v>0.89318747162735967</v>
      </c>
      <c r="G43" s="8">
        <v>3338509300</v>
      </c>
      <c r="H43" s="8">
        <v>329373279.46799999</v>
      </c>
      <c r="I43" s="9">
        <v>243155623</v>
      </c>
      <c r="J43" s="8">
        <v>59286568.784500003</v>
      </c>
      <c r="K43" s="8">
        <v>599988107</v>
      </c>
      <c r="L43" s="8">
        <v>541554388.98470008</v>
      </c>
      <c r="M43" s="17">
        <v>5111867267.2372007</v>
      </c>
      <c r="N43" s="10">
        <v>0.90210880201372257</v>
      </c>
      <c r="O43" s="10">
        <v>0.91020070235842365</v>
      </c>
      <c r="P43" s="10">
        <v>0.52559419304179933</v>
      </c>
      <c r="Q43" s="10">
        <v>0.80875942145169766</v>
      </c>
      <c r="R43" s="11">
        <v>428</v>
      </c>
      <c r="S43" s="8">
        <v>2748624772</v>
      </c>
      <c r="T43" s="8">
        <v>617128545</v>
      </c>
      <c r="U43" s="8">
        <v>584224843</v>
      </c>
      <c r="V43" s="8">
        <v>394130</v>
      </c>
      <c r="W43" s="8">
        <v>250723834</v>
      </c>
      <c r="X43" s="8">
        <v>5265555</v>
      </c>
      <c r="Y43" s="8">
        <v>7568211</v>
      </c>
      <c r="Z43" s="8">
        <v>17140438</v>
      </c>
      <c r="AA43" s="8">
        <v>388659848.2525</v>
      </c>
      <c r="AB43" s="8">
        <v>182757663.99680001</v>
      </c>
      <c r="AC43" s="8">
        <v>105609104.1135</v>
      </c>
      <c r="AD43" s="8">
        <v>247696499.24259999</v>
      </c>
      <c r="AE43" s="8">
        <v>4999100.1568</v>
      </c>
      <c r="AF43" s="8">
        <v>492021.47499999986</v>
      </c>
      <c r="AG43" s="18">
        <v>0.11177705473624479</v>
      </c>
      <c r="AJ43" s="24">
        <f>VLOOKUP(A43,Sheet3!$A:$B,2,FALSE)</f>
        <v>393808188.19700003</v>
      </c>
      <c r="AL43" s="23">
        <f>IFERROR(VLOOKUP(A43,Sheet5!$A$1:$B$29,2,FALSE),0)</f>
        <v>0</v>
      </c>
      <c r="AM43" s="30">
        <f t="shared" si="6"/>
        <v>0.91411957028606516</v>
      </c>
      <c r="AN43" s="30">
        <f t="shared" si="7"/>
        <v>0.30554758155904516</v>
      </c>
      <c r="AO43" s="30">
        <f t="shared" si="8"/>
        <v>0.90783136040200318</v>
      </c>
      <c r="AP43" s="30">
        <f t="shared" si="9"/>
        <v>0.89292571586961955</v>
      </c>
      <c r="AQ43" s="5">
        <f>COUNTIF(Sheet6!A:A,Sheet1!A43)</f>
        <v>0</v>
      </c>
      <c r="AR43" s="31">
        <f t="shared" si="4"/>
        <v>0</v>
      </c>
    </row>
    <row r="44" spans="1:44" x14ac:dyDescent="0.2">
      <c r="A44" s="22">
        <v>41702</v>
      </c>
      <c r="B44" s="16">
        <v>41702</v>
      </c>
      <c r="C44" s="29">
        <f t="shared" si="1"/>
        <v>0.90688474340798275</v>
      </c>
      <c r="D44" s="29">
        <f t="shared" si="2"/>
        <v>0.34608403997799408</v>
      </c>
      <c r="E44" s="29">
        <f t="shared" si="10"/>
        <v>0.89553553243990003</v>
      </c>
      <c r="F44" s="29">
        <f t="shared" si="3"/>
        <v>0.88819374122830919</v>
      </c>
      <c r="G44" s="8">
        <v>2926054156</v>
      </c>
      <c r="H44" s="8">
        <v>300435403.19600004</v>
      </c>
      <c r="I44" s="9">
        <v>231331552</v>
      </c>
      <c r="J44" s="8">
        <v>68887383.695999995</v>
      </c>
      <c r="K44" s="8">
        <v>889885922</v>
      </c>
      <c r="L44" s="8">
        <v>426816718.28920001</v>
      </c>
      <c r="M44" s="17">
        <v>4843411135.1812</v>
      </c>
      <c r="N44" s="10">
        <v>0.89527833462081752</v>
      </c>
      <c r="O44" s="10">
        <v>0.90688474340798275</v>
      </c>
      <c r="P44" s="10">
        <v>0.67584426032938294</v>
      </c>
      <c r="Q44" s="10">
        <v>0.77699268716457348</v>
      </c>
      <c r="R44" s="11">
        <v>429</v>
      </c>
      <c r="S44" s="8">
        <v>2383668042</v>
      </c>
      <c r="T44" s="8">
        <v>906251304</v>
      </c>
      <c r="U44" s="8">
        <v>539382357</v>
      </c>
      <c r="V44" s="8">
        <v>0</v>
      </c>
      <c r="W44" s="8">
        <v>240014521</v>
      </c>
      <c r="X44" s="8">
        <v>3003757</v>
      </c>
      <c r="Y44" s="8">
        <v>8682969</v>
      </c>
      <c r="Z44" s="8">
        <v>16365382</v>
      </c>
      <c r="AA44" s="8">
        <v>369322786.89200002</v>
      </c>
      <c r="AB44" s="8">
        <v>126547531.7287</v>
      </c>
      <c r="AC44" s="8">
        <v>94394358.693000004</v>
      </c>
      <c r="AD44" s="8">
        <v>198137294.785</v>
      </c>
      <c r="AE44" s="8">
        <v>6113848.29</v>
      </c>
      <c r="AF44" s="8">
        <v>1623684.7924999984</v>
      </c>
      <c r="AG44" s="18">
        <v>8.3432467918552869E-2</v>
      </c>
      <c r="AJ44" s="24">
        <f>VLOOKUP(A44,Sheet3!$A:$B,2,FALSE)</f>
        <v>384613234.04100001</v>
      </c>
      <c r="AL44" s="23">
        <f>IFERROR(VLOOKUP(A44,Sheet5!$A$1:$B$29,2,FALSE),0)</f>
        <v>0</v>
      </c>
      <c r="AM44" s="30">
        <f t="shared" si="6"/>
        <v>0.9127392697797323</v>
      </c>
      <c r="AN44" s="30">
        <f t="shared" si="7"/>
        <v>0.31581522572208487</v>
      </c>
      <c r="AO44" s="30">
        <f t="shared" si="8"/>
        <v>0.90555454103025568</v>
      </c>
      <c r="AP44" s="30">
        <f t="shared" si="9"/>
        <v>0.89163346628953166</v>
      </c>
      <c r="AQ44" s="5">
        <f>COUNTIF(Sheet6!A:A,Sheet1!A44)</f>
        <v>0</v>
      </c>
      <c r="AR44" s="31">
        <f t="shared" si="4"/>
        <v>0</v>
      </c>
    </row>
    <row r="45" spans="1:44" x14ac:dyDescent="0.2">
      <c r="A45" s="22">
        <v>41703</v>
      </c>
      <c r="B45" s="16">
        <v>41703</v>
      </c>
      <c r="C45" s="29">
        <f t="shared" si="1"/>
        <v>0.90974276606184901</v>
      </c>
      <c r="D45" s="29">
        <f t="shared" si="2"/>
        <v>0.30741020380661815</v>
      </c>
      <c r="E45" s="29">
        <f t="shared" si="10"/>
        <v>0.90334067926388317</v>
      </c>
      <c r="F45" s="29">
        <f t="shared" si="3"/>
        <v>0.89235138848163653</v>
      </c>
      <c r="G45" s="8">
        <v>3605501177</v>
      </c>
      <c r="H45" s="8">
        <v>357708327.38300002</v>
      </c>
      <c r="I45" s="9">
        <v>267472971</v>
      </c>
      <c r="J45" s="8">
        <v>57381067.468999997</v>
      </c>
      <c r="K45" s="8">
        <v>1575267704</v>
      </c>
      <c r="L45" s="8">
        <v>329168622.51550001</v>
      </c>
      <c r="M45" s="17">
        <v>6192499869.3674994</v>
      </c>
      <c r="N45" s="10">
        <v>0.90319887037496582</v>
      </c>
      <c r="O45" s="10">
        <v>0.90974276606184901</v>
      </c>
      <c r="P45" s="10">
        <v>0.82715692935884511</v>
      </c>
      <c r="Q45" s="10">
        <v>0.82671923875037012</v>
      </c>
      <c r="R45" s="11">
        <v>430</v>
      </c>
      <c r="S45" s="8">
        <v>2959822206</v>
      </c>
      <c r="T45" s="8">
        <v>1590988492</v>
      </c>
      <c r="U45" s="8">
        <v>640283901</v>
      </c>
      <c r="V45" s="8">
        <v>58803</v>
      </c>
      <c r="W45" s="8">
        <v>273763989</v>
      </c>
      <c r="X45" s="8">
        <v>5336267</v>
      </c>
      <c r="Y45" s="8">
        <v>6291018</v>
      </c>
      <c r="Z45" s="8">
        <v>15720788</v>
      </c>
      <c r="AA45" s="8">
        <v>415089394.852</v>
      </c>
      <c r="AB45" s="8">
        <v>201247914.178</v>
      </c>
      <c r="AC45" s="8">
        <v>124509221.2625</v>
      </c>
      <c r="AD45" s="8">
        <v>0</v>
      </c>
      <c r="AE45" s="8">
        <v>2513515.2149999999</v>
      </c>
      <c r="AF45" s="8">
        <v>897971.85999999917</v>
      </c>
      <c r="AG45" s="18">
        <v>7.9660033782874867E-2</v>
      </c>
      <c r="AJ45" s="24">
        <f>VLOOKUP(A45,Sheet3!$A:$B,2,FALSE)</f>
        <v>559404397.02999997</v>
      </c>
      <c r="AL45" s="23">
        <f>IFERROR(VLOOKUP(A45,Sheet5!$A$1:$B$29,2,FALSE),0)</f>
        <v>0</v>
      </c>
      <c r="AM45" s="30">
        <f t="shared" si="6"/>
        <v>0.91304325281160481</v>
      </c>
      <c r="AN45" s="30">
        <f t="shared" si="7"/>
        <v>0.31828138037493159</v>
      </c>
      <c r="AO45" s="30">
        <f t="shared" si="8"/>
        <v>0.90544636656231392</v>
      </c>
      <c r="AP45" s="30">
        <f t="shared" si="9"/>
        <v>0.89144908992265104</v>
      </c>
      <c r="AQ45" s="5">
        <f>COUNTIF(Sheet6!A:A,Sheet1!A45)</f>
        <v>0</v>
      </c>
      <c r="AR45" s="31">
        <f t="shared" si="4"/>
        <v>0</v>
      </c>
    </row>
    <row r="46" spans="1:44" x14ac:dyDescent="0.2">
      <c r="A46" s="22">
        <v>41704</v>
      </c>
      <c r="B46" s="16">
        <v>41704</v>
      </c>
      <c r="C46" s="29">
        <f t="shared" si="1"/>
        <v>0.91395028106129017</v>
      </c>
      <c r="D46" s="29">
        <f t="shared" si="2"/>
        <v>0.2655722204555509</v>
      </c>
      <c r="E46" s="29">
        <f t="shared" si="10"/>
        <v>0.90812035278372638</v>
      </c>
      <c r="F46" s="29">
        <f t="shared" si="3"/>
        <v>0.89125778491658925</v>
      </c>
      <c r="G46" s="8">
        <v>3422022770</v>
      </c>
      <c r="H46" s="8">
        <v>322188311.18299997</v>
      </c>
      <c r="I46" s="9">
        <v>250425792</v>
      </c>
      <c r="J46" s="8">
        <v>50456421.207000002</v>
      </c>
      <c r="K46" s="8">
        <v>759689575</v>
      </c>
      <c r="L46" s="8">
        <v>557681746.08099997</v>
      </c>
      <c r="M46" s="17">
        <v>5362464615.4709997</v>
      </c>
      <c r="N46" s="10">
        <v>0.90787734539848364</v>
      </c>
      <c r="O46" s="10">
        <v>0.91395028106129017</v>
      </c>
      <c r="P46" s="10">
        <v>0.57667080104386892</v>
      </c>
      <c r="Q46" s="10">
        <v>0.8380631537469071</v>
      </c>
      <c r="R46" s="11">
        <v>431</v>
      </c>
      <c r="S46" s="8">
        <v>2635097443</v>
      </c>
      <c r="T46" s="8">
        <v>802272103</v>
      </c>
      <c r="U46" s="8">
        <v>781347846</v>
      </c>
      <c r="V46" s="8">
        <v>0</v>
      </c>
      <c r="W46" s="8">
        <v>261124435</v>
      </c>
      <c r="X46" s="8">
        <v>5577481</v>
      </c>
      <c r="Y46" s="8">
        <v>10698643</v>
      </c>
      <c r="Z46" s="8">
        <v>42582528</v>
      </c>
      <c r="AA46" s="8">
        <v>372644732.38999999</v>
      </c>
      <c r="AB46" s="8">
        <v>389547369.22039998</v>
      </c>
      <c r="AC46" s="8">
        <v>163112059.28049999</v>
      </c>
      <c r="AD46" s="8">
        <v>0</v>
      </c>
      <c r="AE46" s="8">
        <v>4423088.9825999998</v>
      </c>
      <c r="AF46" s="8">
        <v>599228.5975000005</v>
      </c>
      <c r="AG46" s="18">
        <v>7.3858776054719161E-2</v>
      </c>
      <c r="AJ46" s="24">
        <f>VLOOKUP(A46,Sheet3!$A:$B,2,FALSE)</f>
        <v>671671211.91999996</v>
      </c>
      <c r="AL46" s="23">
        <f>IFERROR(VLOOKUP(A46,Sheet5!$A$1:$B$29,2,FALSE),0)</f>
        <v>0</v>
      </c>
      <c r="AM46" s="30">
        <f t="shared" si="6"/>
        <v>0.91397194313163066</v>
      </c>
      <c r="AN46" s="30">
        <f t="shared" si="7"/>
        <v>0.31323029177820505</v>
      </c>
      <c r="AO46" s="30">
        <f t="shared" si="8"/>
        <v>0.90616507656238399</v>
      </c>
      <c r="AP46" s="30">
        <f t="shared" si="9"/>
        <v>0.89109528443539232</v>
      </c>
      <c r="AQ46" s="5">
        <f>COUNTIF(Sheet6!A:A,Sheet1!A46)</f>
        <v>0</v>
      </c>
      <c r="AR46" s="31">
        <f t="shared" si="4"/>
        <v>0</v>
      </c>
    </row>
    <row r="47" spans="1:44" x14ac:dyDescent="0.2">
      <c r="A47" s="22">
        <v>41705</v>
      </c>
      <c r="B47" s="16">
        <v>41705</v>
      </c>
      <c r="C47" s="29">
        <f t="shared" si="1"/>
        <v>0.91264835061510674</v>
      </c>
      <c r="D47" s="29">
        <f t="shared" si="2"/>
        <v>0.34773386128378037</v>
      </c>
      <c r="E47" s="29">
        <f t="shared" si="10"/>
        <v>0.90516705108781226</v>
      </c>
      <c r="F47" s="29">
        <f t="shared" si="3"/>
        <v>0.89663377919567921</v>
      </c>
      <c r="G47" s="8">
        <v>3116493321</v>
      </c>
      <c r="H47" s="8">
        <v>298286663.97400004</v>
      </c>
      <c r="I47" s="9">
        <v>268200592.96700001</v>
      </c>
      <c r="J47" s="8">
        <v>57186375.122000001</v>
      </c>
      <c r="K47" s="8">
        <v>556500274</v>
      </c>
      <c r="L47" s="8">
        <v>413114068.12100005</v>
      </c>
      <c r="M47" s="17">
        <v>4709781295.184</v>
      </c>
      <c r="N47" s="10">
        <v>0.90495797552435819</v>
      </c>
      <c r="O47" s="10">
        <v>0.91264835061510674</v>
      </c>
      <c r="P47" s="10">
        <v>0.57393981279471762</v>
      </c>
      <c r="Q47" s="10">
        <v>0.8285948701905399</v>
      </c>
      <c r="R47" s="11">
        <v>432</v>
      </c>
      <c r="S47" s="8">
        <v>2582355913</v>
      </c>
      <c r="T47" s="8">
        <v>576803302</v>
      </c>
      <c r="U47" s="8">
        <v>529053278</v>
      </c>
      <c r="V47" s="8">
        <v>0</v>
      </c>
      <c r="W47" s="8">
        <v>276446434.96700001</v>
      </c>
      <c r="X47" s="8">
        <v>5084130</v>
      </c>
      <c r="Y47" s="8">
        <v>8245842</v>
      </c>
      <c r="Z47" s="8">
        <v>20303028</v>
      </c>
      <c r="AA47" s="8">
        <v>355473039.09600002</v>
      </c>
      <c r="AB47" s="8">
        <v>288140469.43000001</v>
      </c>
      <c r="AC47" s="8">
        <v>121082601.72849999</v>
      </c>
      <c r="AD47" s="8">
        <v>0</v>
      </c>
      <c r="AE47" s="8">
        <v>3202039.29</v>
      </c>
      <c r="AF47" s="8">
        <v>688957.67249999999</v>
      </c>
      <c r="AG47" s="18">
        <v>7.2394412629635294E-2</v>
      </c>
      <c r="AJ47" s="24">
        <f>VLOOKUP(A47,Sheet3!$A:$B,2,FALSE)</f>
        <v>461361482.23100001</v>
      </c>
      <c r="AL47" s="23">
        <f>IFERROR(VLOOKUP(A47,Sheet5!$A$1:$B$29,2,FALSE),0)</f>
        <v>0</v>
      </c>
      <c r="AM47" s="30">
        <f t="shared" si="6"/>
        <v>0.91068536870093053</v>
      </c>
      <c r="AN47" s="30">
        <f t="shared" si="7"/>
        <v>0.32460678612429367</v>
      </c>
      <c r="AO47" s="30">
        <f t="shared" si="8"/>
        <v>0.90289173244555576</v>
      </c>
      <c r="AP47" s="30">
        <f t="shared" si="9"/>
        <v>0.89232483308991473</v>
      </c>
      <c r="AQ47" s="5">
        <f>COUNTIF(Sheet6!A:A,Sheet1!A47)</f>
        <v>0</v>
      </c>
      <c r="AR47" s="31">
        <f t="shared" si="4"/>
        <v>0</v>
      </c>
    </row>
    <row r="48" spans="1:44" x14ac:dyDescent="0.2">
      <c r="A48" s="22">
        <v>41708</v>
      </c>
      <c r="B48" s="16">
        <v>41708</v>
      </c>
      <c r="C48" s="29">
        <f t="shared" si="1"/>
        <v>0.91218194741252323</v>
      </c>
      <c r="D48" s="29">
        <f t="shared" si="2"/>
        <v>0.32155710150845979</v>
      </c>
      <c r="E48" s="29">
        <f t="shared" si="10"/>
        <v>0.90756568665066339</v>
      </c>
      <c r="F48" s="29">
        <f t="shared" si="3"/>
        <v>0.89536865841798718</v>
      </c>
      <c r="G48" s="8">
        <v>3369913980</v>
      </c>
      <c r="H48" s="8">
        <v>324430102.95300001</v>
      </c>
      <c r="I48" s="9">
        <v>259532987</v>
      </c>
      <c r="J48" s="8">
        <v>46064281.927500002</v>
      </c>
      <c r="K48" s="8">
        <v>561791922</v>
      </c>
      <c r="L48" s="8">
        <v>378587025.97619998</v>
      </c>
      <c r="M48" s="17">
        <v>4940320299.8566999</v>
      </c>
      <c r="N48" s="10">
        <v>0.90737504571002803</v>
      </c>
      <c r="O48" s="10">
        <v>0.91218194741252323</v>
      </c>
      <c r="P48" s="10">
        <v>0.59741014322900221</v>
      </c>
      <c r="Q48" s="10">
        <v>0.85322691983259691</v>
      </c>
      <c r="R48" s="11">
        <v>433</v>
      </c>
      <c r="S48" s="8">
        <v>2769482805</v>
      </c>
      <c r="T48" s="8">
        <v>585646640</v>
      </c>
      <c r="U48" s="8">
        <v>593646930</v>
      </c>
      <c r="V48" s="8">
        <v>0</v>
      </c>
      <c r="W48" s="8">
        <v>267782657</v>
      </c>
      <c r="X48" s="8">
        <v>6784245</v>
      </c>
      <c r="Y48" s="8">
        <v>8249670</v>
      </c>
      <c r="Z48" s="8">
        <v>23854718</v>
      </c>
      <c r="AA48" s="8">
        <v>370494384.88050002</v>
      </c>
      <c r="AB48" s="8">
        <v>156204630.35969999</v>
      </c>
      <c r="AC48" s="8">
        <v>117038539.59649999</v>
      </c>
      <c r="AD48" s="8">
        <v>99006660.420000002</v>
      </c>
      <c r="AE48" s="8">
        <v>5453898.4000000004</v>
      </c>
      <c r="AF48" s="8">
        <v>883297.1999999996</v>
      </c>
      <c r="AG48" s="18">
        <v>7.8264101007223003E-2</v>
      </c>
      <c r="AH48" s="8">
        <v>947863.32</v>
      </c>
      <c r="AJ48" s="24">
        <f>VLOOKUP(A48,Sheet3!$A:$B,2,FALSE)</f>
        <v>518921660.31599998</v>
      </c>
      <c r="AL48" s="23">
        <f>IFERROR(VLOOKUP(A48,Sheet5!$A$1:$B$29,2,FALSE),0)</f>
        <v>0</v>
      </c>
      <c r="AM48" s="30">
        <f t="shared" si="6"/>
        <v>0.91108161771175022</v>
      </c>
      <c r="AN48" s="30">
        <f t="shared" si="7"/>
        <v>0.31767148540648066</v>
      </c>
      <c r="AO48" s="30">
        <f t="shared" si="8"/>
        <v>0.90394586044519709</v>
      </c>
      <c r="AP48" s="30">
        <f t="shared" si="9"/>
        <v>0.89276107044804021</v>
      </c>
      <c r="AQ48" s="5">
        <f>COUNTIF(Sheet6!A:A,Sheet1!A48)</f>
        <v>0</v>
      </c>
      <c r="AR48" s="31">
        <f t="shared" si="4"/>
        <v>0</v>
      </c>
    </row>
    <row r="49" spans="1:44" x14ac:dyDescent="0.2">
      <c r="A49" s="22">
        <v>41709</v>
      </c>
      <c r="B49" s="16">
        <v>41709</v>
      </c>
      <c r="C49" s="29">
        <f t="shared" si="1"/>
        <v>0.90570185889978128</v>
      </c>
      <c r="D49" s="29">
        <f t="shared" si="2"/>
        <v>0.3676475663109946</v>
      </c>
      <c r="E49" s="29">
        <f t="shared" si="10"/>
        <v>0.89622319181259669</v>
      </c>
      <c r="F49" s="29">
        <f t="shared" si="3"/>
        <v>0.88929044721092776</v>
      </c>
      <c r="G49" s="8">
        <v>3619990746</v>
      </c>
      <c r="H49" s="8">
        <v>376899301.67799997</v>
      </c>
      <c r="I49" s="9">
        <v>311218262</v>
      </c>
      <c r="J49" s="8">
        <v>79614451.674999997</v>
      </c>
      <c r="K49" s="8">
        <v>817912439</v>
      </c>
      <c r="L49" s="8">
        <v>760893570.68420005</v>
      </c>
      <c r="M49" s="17">
        <v>5966528771.0372</v>
      </c>
      <c r="N49" s="10">
        <v>0.89595656376151056</v>
      </c>
      <c r="O49" s="10">
        <v>0.90570185889978128</v>
      </c>
      <c r="P49" s="10">
        <v>0.51805759161228593</v>
      </c>
      <c r="Q49" s="10">
        <v>0.80200623309175489</v>
      </c>
      <c r="R49" s="11">
        <v>434</v>
      </c>
      <c r="S49" s="8">
        <v>3021141104</v>
      </c>
      <c r="T49" s="8">
        <v>831709749</v>
      </c>
      <c r="U49" s="8">
        <v>592492756</v>
      </c>
      <c r="V49" s="8">
        <v>0</v>
      </c>
      <c r="W49" s="8">
        <v>322491397</v>
      </c>
      <c r="X49" s="8">
        <v>6356886</v>
      </c>
      <c r="Y49" s="8">
        <v>11273135</v>
      </c>
      <c r="Z49" s="8">
        <v>13797310</v>
      </c>
      <c r="AA49" s="8">
        <v>456513753.35299999</v>
      </c>
      <c r="AB49" s="8">
        <v>233195990.9233</v>
      </c>
      <c r="AC49" s="8">
        <v>134900170.7035</v>
      </c>
      <c r="AD49" s="8">
        <v>389098470.08999997</v>
      </c>
      <c r="AE49" s="8">
        <v>3102299.8099000002</v>
      </c>
      <c r="AF49" s="8">
        <v>596639.15749999939</v>
      </c>
      <c r="AG49" s="18">
        <v>7.6560051098322174E-2</v>
      </c>
      <c r="AH49" s="8">
        <v>658811.88</v>
      </c>
      <c r="AJ49" s="24">
        <f>VLOOKUP(A49,Sheet3!$A:$B,2,FALSE)</f>
        <v>475069540.34200001</v>
      </c>
      <c r="AL49" s="23">
        <f>IFERROR(VLOOKUP(A49,Sheet5!$A$1:$B$29,2,FALSE),0)</f>
        <v>0</v>
      </c>
      <c r="AM49" s="30">
        <f t="shared" si="6"/>
        <v>0.91084504081011008</v>
      </c>
      <c r="AN49" s="30">
        <f t="shared" si="7"/>
        <v>0.32198419067308076</v>
      </c>
      <c r="AO49" s="30">
        <f t="shared" si="8"/>
        <v>0.90408339231973633</v>
      </c>
      <c r="AP49" s="30">
        <f t="shared" si="9"/>
        <v>0.89298041164456399</v>
      </c>
      <c r="AQ49" s="5">
        <f>COUNTIF(Sheet6!A:A,Sheet1!A49)</f>
        <v>0</v>
      </c>
      <c r="AR49" s="31">
        <f t="shared" si="4"/>
        <v>0</v>
      </c>
    </row>
    <row r="50" spans="1:44" x14ac:dyDescent="0.2">
      <c r="A50" s="22">
        <v>41710</v>
      </c>
      <c r="B50" s="16">
        <v>41710</v>
      </c>
      <c r="C50" s="29">
        <f t="shared" si="1"/>
        <v>0.90798063493756931</v>
      </c>
      <c r="D50" s="29">
        <f t="shared" si="2"/>
        <v>0.36808808948558946</v>
      </c>
      <c r="E50" s="29">
        <f t="shared" si="10"/>
        <v>0.89764925710536525</v>
      </c>
      <c r="F50" s="29">
        <f t="shared" si="3"/>
        <v>0.89263808944398049</v>
      </c>
      <c r="G50" s="8">
        <v>3324522468</v>
      </c>
      <c r="H50" s="8">
        <v>336923977.08700001</v>
      </c>
      <c r="I50" s="9">
        <v>276509315</v>
      </c>
      <c r="J50" s="8">
        <v>74557939.0035</v>
      </c>
      <c r="K50" s="8">
        <v>695763440</v>
      </c>
      <c r="L50" s="8">
        <v>222385669.21399999</v>
      </c>
      <c r="M50" s="17">
        <v>4930662808.3044996</v>
      </c>
      <c r="N50" s="10">
        <v>0.89745033987453582</v>
      </c>
      <c r="O50" s="10">
        <v>0.90798063493756931</v>
      </c>
      <c r="P50" s="10">
        <v>0.75778915757552967</v>
      </c>
      <c r="Q50" s="10">
        <v>0.79223989137130524</v>
      </c>
      <c r="R50" s="11">
        <v>435</v>
      </c>
      <c r="S50" s="8">
        <v>2795702724</v>
      </c>
      <c r="T50" s="8">
        <v>750713753</v>
      </c>
      <c r="U50" s="8">
        <v>523238720</v>
      </c>
      <c r="V50" s="8">
        <v>0</v>
      </c>
      <c r="W50" s="8">
        <v>284307579</v>
      </c>
      <c r="X50" s="8">
        <v>5581024</v>
      </c>
      <c r="Y50" s="8">
        <v>7798264</v>
      </c>
      <c r="Z50" s="8">
        <v>54950313</v>
      </c>
      <c r="AA50" s="8">
        <v>411481916.0905</v>
      </c>
      <c r="AB50" s="8">
        <v>134540450.0835</v>
      </c>
      <c r="AC50" s="8">
        <v>84253308.088</v>
      </c>
      <c r="AD50" s="8">
        <v>0</v>
      </c>
      <c r="AE50" s="8">
        <v>2647630.3199999998</v>
      </c>
      <c r="AF50" s="8">
        <v>944280.72250000027</v>
      </c>
      <c r="AG50" s="18">
        <v>7.2349799167156573E-2</v>
      </c>
      <c r="AH50" s="8">
        <v>0</v>
      </c>
      <c r="AJ50" s="24">
        <f>VLOOKUP(A50,Sheet3!$A:$B,2,FALSE)</f>
        <v>413524535.14200002</v>
      </c>
      <c r="AL50" s="23">
        <f>IFERROR(VLOOKUP(A50,Sheet5!$A$1:$B$29,2,FALSE),0)</f>
        <v>0</v>
      </c>
      <c r="AM50" s="30">
        <f t="shared" si="6"/>
        <v>0.9104926145852541</v>
      </c>
      <c r="AN50" s="30">
        <f t="shared" si="7"/>
        <v>0.33411976780887498</v>
      </c>
      <c r="AO50" s="30">
        <f t="shared" si="8"/>
        <v>0.90294510788803284</v>
      </c>
      <c r="AP50" s="30">
        <f t="shared" si="9"/>
        <v>0.89303775183703282</v>
      </c>
      <c r="AQ50" s="5">
        <f>COUNTIF(Sheet6!A:A,Sheet1!A50)</f>
        <v>0</v>
      </c>
      <c r="AR50" s="31">
        <f t="shared" si="4"/>
        <v>0</v>
      </c>
    </row>
    <row r="51" spans="1:44" x14ac:dyDescent="0.2">
      <c r="A51" s="22">
        <v>41711</v>
      </c>
      <c r="B51" s="16">
        <v>41711</v>
      </c>
      <c r="C51" s="29">
        <f t="shared" si="1"/>
        <v>0.91493683325399511</v>
      </c>
      <c r="D51" s="29">
        <f t="shared" si="2"/>
        <v>0.37064937109280444</v>
      </c>
      <c r="E51" s="29">
        <f t="shared" si="10"/>
        <v>0.90699271448446483</v>
      </c>
      <c r="F51" s="29">
        <f t="shared" si="3"/>
        <v>0.89947700907900885</v>
      </c>
      <c r="G51" s="8">
        <v>3256801170</v>
      </c>
      <c r="H51" s="8">
        <v>302790106.28200001</v>
      </c>
      <c r="I51" s="9">
        <v>265920536</v>
      </c>
      <c r="J51" s="8">
        <v>59391668.515000001</v>
      </c>
      <c r="K51" s="8">
        <v>818701186</v>
      </c>
      <c r="L51" s="8">
        <v>304333762.64209998</v>
      </c>
      <c r="M51" s="17">
        <v>5007938429.4391003</v>
      </c>
      <c r="N51" s="10">
        <v>0.90677200177887118</v>
      </c>
      <c r="O51" s="10">
        <v>0.91493683325399511</v>
      </c>
      <c r="P51" s="10">
        <v>0.7290077543801462</v>
      </c>
      <c r="Q51" s="10">
        <v>0.8224630702663821</v>
      </c>
      <c r="R51" s="11">
        <v>436</v>
      </c>
      <c r="S51" s="8">
        <v>2702938044</v>
      </c>
      <c r="T51" s="8">
        <v>846666038</v>
      </c>
      <c r="U51" s="8">
        <v>547443473</v>
      </c>
      <c r="V51" s="8">
        <v>1425719</v>
      </c>
      <c r="W51" s="8">
        <v>275139680</v>
      </c>
      <c r="X51" s="8">
        <v>4993934</v>
      </c>
      <c r="Y51" s="8">
        <v>9219144</v>
      </c>
      <c r="Z51" s="8">
        <v>27964852</v>
      </c>
      <c r="AA51" s="8">
        <v>362181774.79699999</v>
      </c>
      <c r="AB51" s="8">
        <v>186600042.78</v>
      </c>
      <c r="AC51" s="8">
        <v>111759586.25650001</v>
      </c>
      <c r="AD51" s="8">
        <v>0</v>
      </c>
      <c r="AE51" s="8">
        <v>4612021.1456000004</v>
      </c>
      <c r="AF51" s="8">
        <v>1362112.4600000044</v>
      </c>
      <c r="AG51" s="18">
        <v>7.4062119427468945E-2</v>
      </c>
      <c r="AH51" s="8">
        <v>0</v>
      </c>
      <c r="AJ51" s="24">
        <f>VLOOKUP(A51,Sheet3!$A:$B,2,FALSE)</f>
        <v>407786597.92799997</v>
      </c>
      <c r="AL51" s="23">
        <f>IFERROR(VLOOKUP(A51,Sheet5!$A$1:$B$29,2,FALSE),0)</f>
        <v>0</v>
      </c>
      <c r="AM51" s="30">
        <f t="shared" si="6"/>
        <v>0.9106899250237952</v>
      </c>
      <c r="AN51" s="30">
        <f t="shared" si="7"/>
        <v>0.3551351979363257</v>
      </c>
      <c r="AO51" s="30">
        <f t="shared" si="8"/>
        <v>0.90271958022818044</v>
      </c>
      <c r="AP51" s="30">
        <f t="shared" si="9"/>
        <v>0.89468159666951674</v>
      </c>
      <c r="AQ51" s="5">
        <f>COUNTIF(Sheet6!A:A,Sheet1!A51)</f>
        <v>0</v>
      </c>
      <c r="AR51" s="31">
        <f t="shared" si="4"/>
        <v>0</v>
      </c>
    </row>
    <row r="52" spans="1:44" x14ac:dyDescent="0.2">
      <c r="A52" s="22">
        <v>41712</v>
      </c>
      <c r="B52" s="16">
        <v>41712</v>
      </c>
      <c r="C52" s="29">
        <f t="shared" si="1"/>
        <v>0.91406752812563319</v>
      </c>
      <c r="D52" s="29">
        <f t="shared" si="2"/>
        <v>0.39204957302843718</v>
      </c>
      <c r="E52" s="29">
        <f t="shared" si="10"/>
        <v>0.90345566825453216</v>
      </c>
      <c r="F52" s="29">
        <f t="shared" si="3"/>
        <v>0.89680920850965296</v>
      </c>
      <c r="G52" s="8">
        <v>3356075447</v>
      </c>
      <c r="H52" s="8">
        <v>315508263.97799999</v>
      </c>
      <c r="I52" s="9">
        <v>278822895.38849998</v>
      </c>
      <c r="J52" s="8">
        <v>73804583.024000004</v>
      </c>
      <c r="K52" s="8">
        <v>373597328</v>
      </c>
      <c r="L52" s="8">
        <v>317992245.01109999</v>
      </c>
      <c r="M52" s="17">
        <v>4715800762.4015999</v>
      </c>
      <c r="N52" s="10">
        <v>0.90325735189336209</v>
      </c>
      <c r="O52" s="10">
        <v>0.91406752812563319</v>
      </c>
      <c r="P52" s="10">
        <v>0.54020092635781214</v>
      </c>
      <c r="Q52" s="10">
        <v>0.79549501232323261</v>
      </c>
      <c r="R52" s="11">
        <v>437</v>
      </c>
      <c r="S52" s="8">
        <v>2736772408</v>
      </c>
      <c r="T52" s="8">
        <v>414282241</v>
      </c>
      <c r="U52" s="8">
        <v>614060269</v>
      </c>
      <c r="V52" s="8">
        <v>47943</v>
      </c>
      <c r="W52" s="8">
        <v>287089221.38849998</v>
      </c>
      <c r="X52" s="8">
        <v>5194827</v>
      </c>
      <c r="Y52" s="8">
        <v>8266326</v>
      </c>
      <c r="Z52" s="8">
        <v>40684913</v>
      </c>
      <c r="AA52" s="8">
        <v>389312847.00199997</v>
      </c>
      <c r="AB52" s="8">
        <v>204010368.3154</v>
      </c>
      <c r="AC52" s="8">
        <v>101154403.561</v>
      </c>
      <c r="AD52" s="8">
        <v>0</v>
      </c>
      <c r="AE52" s="8">
        <v>12539566.2772</v>
      </c>
      <c r="AF52" s="8">
        <v>287906.85750000033</v>
      </c>
      <c r="AG52" s="18">
        <v>8.8970292570754145E-2</v>
      </c>
      <c r="AH52" s="8">
        <v>0</v>
      </c>
      <c r="AJ52" s="24">
        <f>VLOOKUP(A52,Sheet3!$A:$B,2,FALSE)</f>
        <v>371384053.13200003</v>
      </c>
      <c r="AL52" s="23">
        <f>IFERROR(VLOOKUP(A52,Sheet5!$A$1:$B$29,2,FALSE),0)</f>
        <v>0</v>
      </c>
      <c r="AM52" s="30">
        <f t="shared" si="6"/>
        <v>0.91097376052590051</v>
      </c>
      <c r="AN52" s="30">
        <f t="shared" si="7"/>
        <v>0.36399834028525713</v>
      </c>
      <c r="AO52" s="30">
        <f t="shared" si="8"/>
        <v>0.90237730366152447</v>
      </c>
      <c r="AP52" s="30">
        <f t="shared" si="9"/>
        <v>0.8947166825323114</v>
      </c>
      <c r="AQ52" s="5">
        <f>COUNTIF(Sheet6!A:A,Sheet1!A52)</f>
        <v>0</v>
      </c>
      <c r="AR52" s="31">
        <f t="shared" si="4"/>
        <v>0</v>
      </c>
    </row>
    <row r="53" spans="1:44" x14ac:dyDescent="0.2">
      <c r="A53" s="22">
        <v>41715</v>
      </c>
      <c r="B53" s="16">
        <v>41715</v>
      </c>
      <c r="C53" s="29">
        <f t="shared" si="1"/>
        <v>0.92437168789881108</v>
      </c>
      <c r="D53" s="29">
        <f t="shared" si="2"/>
        <v>0.36662724975797023</v>
      </c>
      <c r="E53" s="29">
        <f t="shared" si="10"/>
        <v>0.9098506853889925</v>
      </c>
      <c r="F53" s="29">
        <f t="shared" si="3"/>
        <v>0.90976276192059491</v>
      </c>
      <c r="G53" s="8">
        <v>2748231116</v>
      </c>
      <c r="H53" s="8">
        <v>224849033.44400001</v>
      </c>
      <c r="I53" s="9">
        <v>193348427</v>
      </c>
      <c r="J53" s="8">
        <v>67058124.843500003</v>
      </c>
      <c r="K53" s="8">
        <v>829450644</v>
      </c>
      <c r="L53" s="8">
        <v>154699759.20030001</v>
      </c>
      <c r="M53" s="17">
        <v>4217637104.4878006</v>
      </c>
      <c r="N53" s="10">
        <v>0.90972371769110116</v>
      </c>
      <c r="O53" s="10">
        <v>0.92437168789881108</v>
      </c>
      <c r="P53" s="10">
        <v>0.84280882404026758</v>
      </c>
      <c r="Q53" s="10">
        <v>0.74691288631521802</v>
      </c>
      <c r="R53" s="11">
        <v>438</v>
      </c>
      <c r="S53" s="8">
        <v>2261655550</v>
      </c>
      <c r="T53" s="8">
        <v>861320062</v>
      </c>
      <c r="U53" s="8">
        <v>481325767</v>
      </c>
      <c r="V53" s="8">
        <v>0</v>
      </c>
      <c r="W53" s="8">
        <v>197902520</v>
      </c>
      <c r="X53" s="8">
        <v>5249799</v>
      </c>
      <c r="Y53" s="8">
        <v>4554093</v>
      </c>
      <c r="Z53" s="8">
        <v>31869418</v>
      </c>
      <c r="AA53" s="8">
        <v>291907158.28750002</v>
      </c>
      <c r="AB53" s="8">
        <v>86787120.114800006</v>
      </c>
      <c r="AC53" s="8">
        <v>66028717.618000001</v>
      </c>
      <c r="AD53" s="8"/>
      <c r="AE53" s="8">
        <v>1435415.8225</v>
      </c>
      <c r="AF53" s="8">
        <v>448505.64500000043</v>
      </c>
      <c r="AG53" s="18">
        <v>8.6943105195216558E-2</v>
      </c>
      <c r="AH53" s="8">
        <v>0</v>
      </c>
      <c r="AJ53" s="24">
        <f>VLOOKUP(A53,Sheet3!$A:$B,2,FALSE)</f>
        <v>274831528.62599999</v>
      </c>
      <c r="AL53" s="23">
        <f>IFERROR(VLOOKUP(A53,Sheet5!$A$1:$B$29,2,FALSE),0)</f>
        <v>0</v>
      </c>
      <c r="AM53" s="30">
        <f t="shared" si="6"/>
        <v>0.91341170862315801</v>
      </c>
      <c r="AN53" s="30">
        <f t="shared" si="7"/>
        <v>0.37301236993515918</v>
      </c>
      <c r="AO53" s="30">
        <f t="shared" si="8"/>
        <v>0.90283430340919024</v>
      </c>
      <c r="AP53" s="30">
        <f t="shared" si="9"/>
        <v>0.89759550323283288</v>
      </c>
      <c r="AQ53" s="5">
        <f>COUNTIF(Sheet6!A:A,Sheet1!A53)</f>
        <v>0</v>
      </c>
      <c r="AR53" s="31">
        <f t="shared" si="4"/>
        <v>0</v>
      </c>
    </row>
    <row r="54" spans="1:44" x14ac:dyDescent="0.2">
      <c r="A54" s="22">
        <v>41716</v>
      </c>
      <c r="B54" s="16">
        <v>41716</v>
      </c>
      <c r="C54" s="29">
        <f t="shared" si="1"/>
        <v>0.91382054456937378</v>
      </c>
      <c r="D54" s="29">
        <f t="shared" si="2"/>
        <v>0.28768117605685073</v>
      </c>
      <c r="E54" s="29">
        <f t="shared" si="10"/>
        <v>0.90841446397351022</v>
      </c>
      <c r="F54" s="29">
        <f t="shared" si="3"/>
        <v>0.89512489613759338</v>
      </c>
      <c r="G54" s="8">
        <v>2923556294</v>
      </c>
      <c r="H54" s="8">
        <v>275711123.847</v>
      </c>
      <c r="I54" s="9">
        <v>217385939</v>
      </c>
      <c r="J54" s="8">
        <v>41839008.704499997</v>
      </c>
      <c r="K54" s="8">
        <v>835062080</v>
      </c>
      <c r="L54" s="8">
        <v>276232091.84299999</v>
      </c>
      <c r="M54" s="17">
        <v>4569786537.3945007</v>
      </c>
      <c r="N54" s="10">
        <v>0.90818249717290822</v>
      </c>
      <c r="O54" s="10">
        <v>0.91382054456937378</v>
      </c>
      <c r="P54" s="10">
        <v>0.75143207006576007</v>
      </c>
      <c r="Q54" s="10">
        <v>0.84387531154634265</v>
      </c>
      <c r="R54" s="11">
        <v>439</v>
      </c>
      <c r="S54" s="8">
        <v>2346771960</v>
      </c>
      <c r="T54" s="8">
        <v>857440207</v>
      </c>
      <c r="U54" s="8">
        <v>570320092</v>
      </c>
      <c r="V54" s="8">
        <v>245110</v>
      </c>
      <c r="W54" s="8">
        <v>226145569</v>
      </c>
      <c r="X54" s="8">
        <v>6219132</v>
      </c>
      <c r="Y54" s="8">
        <v>8759630</v>
      </c>
      <c r="Z54" s="8">
        <v>22378127</v>
      </c>
      <c r="AA54" s="8">
        <v>317550132.55150002</v>
      </c>
      <c r="AB54" s="8">
        <v>187740955.87200001</v>
      </c>
      <c r="AC54" s="8">
        <v>87805653.2685</v>
      </c>
      <c r="AD54" s="8">
        <v>0</v>
      </c>
      <c r="AE54" s="8">
        <v>125841.03</v>
      </c>
      <c r="AF54" s="8">
        <v>559641.67249999975</v>
      </c>
      <c r="AG54" s="18">
        <v>8.8955060365484104E-2</v>
      </c>
      <c r="AH54" s="8">
        <v>0</v>
      </c>
      <c r="AJ54" s="24">
        <f>VLOOKUP(A54,Sheet3!$A:$B,2,FALSE)</f>
        <v>518113324.49299997</v>
      </c>
      <c r="AL54" s="23">
        <f>IFERROR(VLOOKUP(A54,Sheet5!$A$1:$B$29,2,FALSE),0)</f>
        <v>0</v>
      </c>
      <c r="AM54" s="30">
        <f t="shared" si="6"/>
        <v>0.91503544575707652</v>
      </c>
      <c r="AN54" s="30">
        <f t="shared" si="7"/>
        <v>0.35701909188433045</v>
      </c>
      <c r="AO54" s="30">
        <f t="shared" si="8"/>
        <v>0.90527255784137295</v>
      </c>
      <c r="AP54" s="30">
        <f t="shared" si="9"/>
        <v>0.89876239301816607</v>
      </c>
      <c r="AQ54" s="5">
        <f>COUNTIF(Sheet6!A:A,Sheet1!A54)</f>
        <v>0</v>
      </c>
      <c r="AR54" s="31">
        <f t="shared" si="4"/>
        <v>0</v>
      </c>
    </row>
    <row r="55" spans="1:44" x14ac:dyDescent="0.2">
      <c r="A55" s="22">
        <v>41717</v>
      </c>
      <c r="B55" s="16">
        <v>41717</v>
      </c>
      <c r="C55" s="29">
        <f t="shared" si="1"/>
        <v>0.91545729118044694</v>
      </c>
      <c r="D55" s="29">
        <f t="shared" si="2"/>
        <v>0.30878745728026763</v>
      </c>
      <c r="E55" s="29">
        <f t="shared" si="10"/>
        <v>0.9041165355235522</v>
      </c>
      <c r="F55" s="29">
        <f t="shared" si="3"/>
        <v>0.89395637693446051</v>
      </c>
      <c r="G55" s="8">
        <v>3292095956</v>
      </c>
      <c r="H55" s="8">
        <v>304025881.37699997</v>
      </c>
      <c r="I55" s="9">
        <v>282751842</v>
      </c>
      <c r="J55" s="8">
        <v>75944278.157000005</v>
      </c>
      <c r="K55" s="8">
        <v>1948587681</v>
      </c>
      <c r="L55" s="8">
        <v>1181234373.3894</v>
      </c>
      <c r="M55" s="17">
        <v>7084640011.9234009</v>
      </c>
      <c r="N55" s="10">
        <v>0.9039222124471874</v>
      </c>
      <c r="O55" s="10">
        <v>0.91545729118044694</v>
      </c>
      <c r="P55" s="10">
        <v>0.62258736986890839</v>
      </c>
      <c r="Q55" s="10">
        <v>0.79290438683975573</v>
      </c>
      <c r="R55" s="11">
        <v>440</v>
      </c>
      <c r="S55" s="8">
        <v>2557610426</v>
      </c>
      <c r="T55" s="8">
        <v>1986980668</v>
      </c>
      <c r="U55" s="8">
        <v>729133021</v>
      </c>
      <c r="V55" s="8">
        <v>486906</v>
      </c>
      <c r="W55" s="8">
        <v>290766909</v>
      </c>
      <c r="X55" s="8">
        <v>4865603</v>
      </c>
      <c r="Y55" s="8">
        <v>8015067</v>
      </c>
      <c r="Z55" s="8">
        <v>38392987</v>
      </c>
      <c r="AA55" s="8">
        <v>379970159.53399998</v>
      </c>
      <c r="AB55" s="8">
        <v>1053287114.0979</v>
      </c>
      <c r="AC55" s="8">
        <v>123589681.6925</v>
      </c>
      <c r="AD55" s="8">
        <v>0</v>
      </c>
      <c r="AE55" s="8">
        <v>3480053.2940000002</v>
      </c>
      <c r="AF55" s="8">
        <v>877524.30499999959</v>
      </c>
      <c r="AG55" s="18">
        <v>8.8594267719175099E-2</v>
      </c>
      <c r="AH55" s="8">
        <v>0</v>
      </c>
      <c r="AJ55" s="24">
        <f>VLOOKUP(A55,Sheet3!$A:$B,2,FALSE)</f>
        <v>574929744.63800001</v>
      </c>
      <c r="AL55" s="23">
        <f>IFERROR(VLOOKUP(A55,Sheet5!$A$1:$B$29,2,FALSE),0)</f>
        <v>0</v>
      </c>
      <c r="AM55" s="30">
        <f t="shared" si="6"/>
        <v>0.916530777005652</v>
      </c>
      <c r="AN55" s="30">
        <f t="shared" si="7"/>
        <v>0.34515896544326602</v>
      </c>
      <c r="AO55" s="30">
        <f t="shared" si="8"/>
        <v>0.90656601352501043</v>
      </c>
      <c r="AP55" s="30">
        <f t="shared" si="9"/>
        <v>0.89902605051626217</v>
      </c>
      <c r="AQ55" s="5">
        <f>COUNTIF(Sheet6!A:A,Sheet1!A55)</f>
        <v>0</v>
      </c>
      <c r="AR55" s="31">
        <f t="shared" si="4"/>
        <v>0</v>
      </c>
    </row>
    <row r="56" spans="1:44" x14ac:dyDescent="0.2">
      <c r="A56" s="22">
        <v>41718</v>
      </c>
      <c r="B56" s="16">
        <v>41718</v>
      </c>
      <c r="C56" s="29">
        <f t="shared" si="1"/>
        <v>0.94847009524340686</v>
      </c>
      <c r="D56" s="29">
        <f t="shared" si="2"/>
        <v>0.35695868016524462</v>
      </c>
      <c r="E56" s="29">
        <f t="shared" si="10"/>
        <v>0.93954119423364146</v>
      </c>
      <c r="F56" s="29">
        <f t="shared" si="3"/>
        <v>0.90298939480378171</v>
      </c>
      <c r="G56" s="8">
        <v>5877429909</v>
      </c>
      <c r="H56" s="8">
        <v>319317820.29100001</v>
      </c>
      <c r="I56" s="9">
        <v>287263448</v>
      </c>
      <c r="J56" s="8">
        <v>78093575.478499994</v>
      </c>
      <c r="K56" s="8">
        <v>871638709</v>
      </c>
      <c r="L56" s="8">
        <v>290368617.79109997</v>
      </c>
      <c r="M56" s="17">
        <v>7724112079.5606003</v>
      </c>
      <c r="N56" s="10">
        <v>0.93943842551404333</v>
      </c>
      <c r="O56" s="10">
        <v>0.94847009524340686</v>
      </c>
      <c r="P56" s="10">
        <v>0.75011464119339322</v>
      </c>
      <c r="Q56" s="10">
        <v>0.79258641430903731</v>
      </c>
      <c r="R56" s="11">
        <v>441</v>
      </c>
      <c r="S56" s="8">
        <v>2967064936</v>
      </c>
      <c r="T56" s="8">
        <v>943188860</v>
      </c>
      <c r="U56" s="8">
        <v>2905171312</v>
      </c>
      <c r="V56" s="8">
        <v>0</v>
      </c>
      <c r="W56" s="8">
        <v>298417805</v>
      </c>
      <c r="X56" s="8">
        <v>5193661</v>
      </c>
      <c r="Y56" s="8">
        <v>11154357</v>
      </c>
      <c r="Z56" s="8">
        <v>71550151</v>
      </c>
      <c r="AA56" s="8">
        <v>397411395.76950002</v>
      </c>
      <c r="AB56" s="8">
        <v>192469079.84549999</v>
      </c>
      <c r="AC56" s="8">
        <v>92509021.788499996</v>
      </c>
      <c r="AD56" s="8">
        <v>0</v>
      </c>
      <c r="AE56" s="8">
        <v>4047606.8895999999</v>
      </c>
      <c r="AF56" s="8">
        <v>1342909.2674999996</v>
      </c>
      <c r="AG56" s="18">
        <v>9.7031874144792266E-2</v>
      </c>
      <c r="AH56" s="8">
        <v>0</v>
      </c>
      <c r="AJ56" s="24">
        <f>VLOOKUP(A56,Sheet3!$A:$B,2,FALSE)</f>
        <v>459489595.49400002</v>
      </c>
      <c r="AL56" s="23">
        <f>IFERROR(VLOOKUP(A56,Sheet5!$A$1:$B$29,2,FALSE),0)</f>
        <v>0</v>
      </c>
      <c r="AM56" s="30">
        <f t="shared" si="6"/>
        <v>0.92323742940353437</v>
      </c>
      <c r="AN56" s="30">
        <f t="shared" si="7"/>
        <v>0.34242082725775408</v>
      </c>
      <c r="AO56" s="30">
        <f t="shared" si="8"/>
        <v>0.91307570947484573</v>
      </c>
      <c r="AP56" s="30">
        <f t="shared" si="9"/>
        <v>0.89972852766121658</v>
      </c>
      <c r="AQ56" s="5">
        <f>COUNTIF(Sheet6!A:A,Sheet1!A56)</f>
        <v>0</v>
      </c>
      <c r="AR56" s="31">
        <f t="shared" si="4"/>
        <v>0</v>
      </c>
    </row>
    <row r="57" spans="1:44" x14ac:dyDescent="0.2">
      <c r="A57" s="22">
        <v>41719</v>
      </c>
      <c r="B57" s="16">
        <v>41719</v>
      </c>
      <c r="C57" s="29">
        <f t="shared" si="1"/>
        <v>0.94746721432082581</v>
      </c>
      <c r="D57" s="29">
        <f t="shared" si="2"/>
        <v>0.40135655804193554</v>
      </c>
      <c r="E57" s="29">
        <f t="shared" si="10"/>
        <v>0.94107402370876525</v>
      </c>
      <c r="F57" s="29">
        <f t="shared" si="3"/>
        <v>0.89730812462741816</v>
      </c>
      <c r="G57" s="8">
        <v>4768701057</v>
      </c>
      <c r="H57" s="8">
        <v>264402975.43700004</v>
      </c>
      <c r="I57" s="9">
        <v>258262165</v>
      </c>
      <c r="J57" s="8">
        <v>50866566.177000001</v>
      </c>
      <c r="K57" s="8">
        <v>1522601974</v>
      </c>
      <c r="L57" s="8">
        <v>500304774.6024</v>
      </c>
      <c r="M57" s="17">
        <v>7365139512.2164001</v>
      </c>
      <c r="N57" s="10">
        <v>0.94098543519831179</v>
      </c>
      <c r="O57" s="10">
        <v>0.94746721432082581</v>
      </c>
      <c r="P57" s="10">
        <v>0.75268025827287688</v>
      </c>
      <c r="Q57" s="10">
        <v>0.83961868229471825</v>
      </c>
      <c r="R57" s="11">
        <v>442</v>
      </c>
      <c r="S57" s="8">
        <v>2303684585</v>
      </c>
      <c r="T57" s="8">
        <v>1586997313</v>
      </c>
      <c r="U57" s="8">
        <v>2458382571</v>
      </c>
      <c r="V57" s="8">
        <v>685192</v>
      </c>
      <c r="W57" s="8">
        <v>266293605</v>
      </c>
      <c r="X57" s="8">
        <v>5948709</v>
      </c>
      <c r="Y57" s="8">
        <v>8031440</v>
      </c>
      <c r="Z57" s="8">
        <v>64395339</v>
      </c>
      <c r="AA57" s="8">
        <v>315269541.61400002</v>
      </c>
      <c r="AB57" s="8">
        <v>320548918.74119997</v>
      </c>
      <c r="AC57" s="8">
        <v>100798487.8635</v>
      </c>
      <c r="AD57" s="8">
        <v>73020086.780200005</v>
      </c>
      <c r="AE57" s="8">
        <v>4925382.8499999996</v>
      </c>
      <c r="AF57" s="8">
        <v>1011898.3674999994</v>
      </c>
      <c r="AG57" s="18">
        <v>0.10067046334036929</v>
      </c>
      <c r="AH57" s="8">
        <v>0</v>
      </c>
      <c r="AJ57" s="24">
        <f>VLOOKUP(A57,Sheet3!$A:$B,2,FALSE)</f>
        <v>346323705.352</v>
      </c>
      <c r="AL57" s="23">
        <f>IFERROR(VLOOKUP(A57,Sheet5!$A$1:$B$29,2,FALSE),0)</f>
        <v>1</v>
      </c>
      <c r="AM57" s="30">
        <f t="shared" si="6"/>
        <v>0.92991736664257285</v>
      </c>
      <c r="AN57" s="30">
        <f t="shared" si="7"/>
        <v>0.3442822242604538</v>
      </c>
      <c r="AO57" s="30">
        <f t="shared" si="8"/>
        <v>0.92059938056569235</v>
      </c>
      <c r="AP57" s="30">
        <f t="shared" si="9"/>
        <v>0.89982831088476978</v>
      </c>
      <c r="AQ57" s="5">
        <f>COUNTIF(Sheet6!A:A,Sheet1!A57)</f>
        <v>0</v>
      </c>
      <c r="AR57" s="31">
        <f t="shared" si="4"/>
        <v>0</v>
      </c>
    </row>
    <row r="58" spans="1:44" x14ac:dyDescent="0.2">
      <c r="A58" s="22">
        <v>41722</v>
      </c>
      <c r="B58" s="16">
        <v>41722</v>
      </c>
      <c r="C58" s="29">
        <f t="shared" si="1"/>
        <v>0.91459265938532219</v>
      </c>
      <c r="D58" s="29">
        <f t="shared" si="2"/>
        <v>0.36824937512063982</v>
      </c>
      <c r="E58" s="29">
        <f t="shared" si="10"/>
        <v>0.90940257182108941</v>
      </c>
      <c r="F58" s="29">
        <f t="shared" si="3"/>
        <v>0.89924868783564138</v>
      </c>
      <c r="G58" s="8">
        <v>2884208842</v>
      </c>
      <c r="H58" s="8">
        <v>269335867.11500001</v>
      </c>
      <c r="I58" s="9">
        <v>195153876</v>
      </c>
      <c r="J58" s="8">
        <v>38000355.942000002</v>
      </c>
      <c r="K58" s="8">
        <v>437016307</v>
      </c>
      <c r="L58" s="8">
        <v>261379274.55450001</v>
      </c>
      <c r="M58" s="17">
        <v>4085094522.6114998</v>
      </c>
      <c r="N58" s="10">
        <v>0.90925198005315488</v>
      </c>
      <c r="O58" s="10">
        <v>0.91459265938532219</v>
      </c>
      <c r="P58" s="10">
        <v>0.62574322997187659</v>
      </c>
      <c r="Q58" s="10">
        <v>0.84085862187776361</v>
      </c>
      <c r="R58" s="11">
        <v>443</v>
      </c>
      <c r="S58" s="8">
        <v>2400173125</v>
      </c>
      <c r="T58" s="8">
        <v>470003002</v>
      </c>
      <c r="U58" s="8">
        <v>480270671</v>
      </c>
      <c r="V58" s="8">
        <v>33126</v>
      </c>
      <c r="W58" s="8">
        <v>200783274</v>
      </c>
      <c r="X58" s="8">
        <v>3731920</v>
      </c>
      <c r="Y58" s="8">
        <v>5629398</v>
      </c>
      <c r="Z58" s="8">
        <v>32986695</v>
      </c>
      <c r="AA58" s="8">
        <v>307336223.05699998</v>
      </c>
      <c r="AB58" s="8">
        <v>172066766.458</v>
      </c>
      <c r="AC58" s="8">
        <v>85930286.385499999</v>
      </c>
      <c r="AD58" s="8">
        <v>0</v>
      </c>
      <c r="AE58" s="8">
        <v>2775480.2710000002</v>
      </c>
      <c r="AF58" s="8">
        <v>606741.43999999936</v>
      </c>
      <c r="AG58" s="18">
        <v>0.10101926890720163</v>
      </c>
      <c r="AH58" s="8">
        <v>0</v>
      </c>
      <c r="AJ58" s="24">
        <f>VLOOKUP(A58,Sheet3!$A:$B,2,FALSE)</f>
        <v>306453612.98400003</v>
      </c>
      <c r="AL58" s="23">
        <f>IFERROR(VLOOKUP(A58,Sheet5!$A$1:$B$29,2,FALSE),0)</f>
        <v>0</v>
      </c>
      <c r="AM58" s="30">
        <f t="shared" si="6"/>
        <v>0.92796156093987514</v>
      </c>
      <c r="AN58" s="30">
        <f t="shared" si="7"/>
        <v>0.34460664933298768</v>
      </c>
      <c r="AO58" s="30">
        <f t="shared" si="8"/>
        <v>0.92050975785211175</v>
      </c>
      <c r="AP58" s="30">
        <f t="shared" si="9"/>
        <v>0.89772549606777896</v>
      </c>
      <c r="AQ58" s="5">
        <f>COUNTIF(Sheet6!A:A,Sheet1!A58)</f>
        <v>0</v>
      </c>
      <c r="AR58" s="31">
        <f t="shared" si="4"/>
        <v>0</v>
      </c>
    </row>
    <row r="59" spans="1:44" x14ac:dyDescent="0.2">
      <c r="A59" s="22">
        <v>41723</v>
      </c>
      <c r="B59" s="16">
        <v>41723</v>
      </c>
      <c r="C59" s="29">
        <f t="shared" si="1"/>
        <v>0.92198229520955477</v>
      </c>
      <c r="D59" s="29">
        <f t="shared" si="2"/>
        <v>0.38875127525056763</v>
      </c>
      <c r="E59" s="29">
        <f t="shared" si="10"/>
        <v>0.91106055303374367</v>
      </c>
      <c r="F59" s="29">
        <f t="shared" si="3"/>
        <v>0.90312589836971724</v>
      </c>
      <c r="G59" s="8">
        <v>3251649765</v>
      </c>
      <c r="H59" s="8">
        <v>275153061.79500002</v>
      </c>
      <c r="I59" s="9">
        <v>278545865</v>
      </c>
      <c r="J59" s="8">
        <v>70974616.329999998</v>
      </c>
      <c r="K59" s="8">
        <v>767208433</v>
      </c>
      <c r="L59" s="8">
        <v>288669083.43199998</v>
      </c>
      <c r="M59" s="17">
        <v>4932200824.5570002</v>
      </c>
      <c r="N59" s="10">
        <v>0.91070722160881257</v>
      </c>
      <c r="O59" s="10">
        <v>0.92198229520955477</v>
      </c>
      <c r="P59" s="10">
        <v>0.72660741521662031</v>
      </c>
      <c r="Q59" s="10">
        <v>0.80550638058212698</v>
      </c>
      <c r="R59" s="11">
        <v>444</v>
      </c>
      <c r="S59" s="8">
        <v>2558709512</v>
      </c>
      <c r="T59" s="8">
        <v>812966546</v>
      </c>
      <c r="U59" s="8">
        <v>686486817</v>
      </c>
      <c r="V59" s="8">
        <v>1878990</v>
      </c>
      <c r="W59" s="8">
        <v>293945408</v>
      </c>
      <c r="X59" s="8">
        <v>4574446</v>
      </c>
      <c r="Y59" s="8">
        <v>15399543</v>
      </c>
      <c r="Z59" s="8">
        <v>45758113</v>
      </c>
      <c r="AA59" s="8">
        <v>346127678.125</v>
      </c>
      <c r="AB59" s="8">
        <v>172276297.5675</v>
      </c>
      <c r="AC59" s="8">
        <v>106617180.72400001</v>
      </c>
      <c r="AD59" s="8">
        <v>0</v>
      </c>
      <c r="AE59" s="8">
        <v>8997336.5879999995</v>
      </c>
      <c r="AF59" s="8">
        <v>778268.55250000011</v>
      </c>
      <c r="AG59" s="18">
        <v>0.10108707254304838</v>
      </c>
      <c r="AH59" s="8">
        <v>0</v>
      </c>
      <c r="AJ59" s="24">
        <f>VLOOKUP(A59,Sheet3!$A:$B,2,FALSE)</f>
        <v>391207162.16100001</v>
      </c>
      <c r="AL59" s="23">
        <f>IFERROR(VLOOKUP(A59,Sheet5!$A$1:$B$29,2,FALSE),0)</f>
        <v>0</v>
      </c>
      <c r="AM59" s="30">
        <f t="shared" si="6"/>
        <v>0.92959391106791123</v>
      </c>
      <c r="AN59" s="30">
        <f t="shared" si="7"/>
        <v>0.36482066917173112</v>
      </c>
      <c r="AO59" s="30">
        <f t="shared" si="8"/>
        <v>0.92103897566415827</v>
      </c>
      <c r="AP59" s="30">
        <f t="shared" si="9"/>
        <v>0.8993256965142038</v>
      </c>
      <c r="AQ59" s="5">
        <f>COUNTIF(Sheet6!A:A,Sheet1!A59)</f>
        <v>0</v>
      </c>
      <c r="AR59" s="31">
        <f t="shared" si="4"/>
        <v>0</v>
      </c>
    </row>
    <row r="60" spans="1:44" x14ac:dyDescent="0.2">
      <c r="A60" s="22">
        <v>41724</v>
      </c>
      <c r="B60" s="16">
        <v>41724</v>
      </c>
      <c r="C60" s="29">
        <f t="shared" si="1"/>
        <v>0.92270499076511359</v>
      </c>
      <c r="D60" s="29">
        <f t="shared" si="2"/>
        <v>0.83587505848322985</v>
      </c>
      <c r="E60" s="29">
        <f t="shared" si="10"/>
        <v>0.91521491558062629</v>
      </c>
      <c r="F60" s="29">
        <f t="shared" si="3"/>
        <v>0.90534893081044887</v>
      </c>
      <c r="G60" s="8">
        <v>3766395421</v>
      </c>
      <c r="H60" s="8">
        <v>315510994.04699999</v>
      </c>
      <c r="I60" s="9">
        <v>311650342</v>
      </c>
      <c r="J60" s="8">
        <v>63245902.043499999</v>
      </c>
      <c r="K60" s="8">
        <v>778586607</v>
      </c>
      <c r="L60" s="8">
        <v>405534353.73960006</v>
      </c>
      <c r="M60" s="17">
        <v>5640923619.8301001</v>
      </c>
      <c r="N60" s="10">
        <v>0.91501600473201283</v>
      </c>
      <c r="O60" s="10">
        <v>0.92270499076511359</v>
      </c>
      <c r="P60" s="10">
        <v>0.65752286532762327</v>
      </c>
      <c r="Q60" s="10">
        <v>0.83587505848322985</v>
      </c>
      <c r="R60" s="11">
        <v>445</v>
      </c>
      <c r="S60" s="8">
        <v>3010151332</v>
      </c>
      <c r="T60" s="8">
        <v>800011176</v>
      </c>
      <c r="U60" s="8">
        <v>748494582</v>
      </c>
      <c r="V60" s="8">
        <v>211784</v>
      </c>
      <c r="W60" s="8">
        <v>322106266</v>
      </c>
      <c r="X60" s="8">
        <v>7537723</v>
      </c>
      <c r="Y60" s="8">
        <v>10455924</v>
      </c>
      <c r="Z60" s="8">
        <v>21424569</v>
      </c>
      <c r="AA60" s="8">
        <v>378756896.0905</v>
      </c>
      <c r="AB60" s="8">
        <v>271392774.70490003</v>
      </c>
      <c r="AC60" s="8">
        <v>119487277.18000001</v>
      </c>
      <c r="AD60" s="8">
        <v>0</v>
      </c>
      <c r="AE60" s="8">
        <v>14089964.497199999</v>
      </c>
      <c r="AF60" s="8">
        <v>564337.35749999993</v>
      </c>
      <c r="AG60" s="18">
        <v>0.10548422548901963</v>
      </c>
      <c r="AH60" s="8">
        <v>0</v>
      </c>
      <c r="AJ60" s="24">
        <f>VLOOKUP(A60,Sheet3!$A:$B,2,FALSE)</f>
        <v>0</v>
      </c>
      <c r="AL60" s="23">
        <f>IFERROR(VLOOKUP(A60,Sheet5!$A$1:$B$29,2,FALSE),0)</f>
        <v>0</v>
      </c>
      <c r="AM60" s="30">
        <f t="shared" si="6"/>
        <v>0.93104345098484464</v>
      </c>
      <c r="AN60" s="30">
        <f t="shared" si="7"/>
        <v>0.47023818941232348</v>
      </c>
      <c r="AO60" s="30">
        <f t="shared" si="8"/>
        <v>0.92325865167557331</v>
      </c>
      <c r="AP60" s="30">
        <f t="shared" si="9"/>
        <v>0.90160420728940149</v>
      </c>
      <c r="AQ60" s="5">
        <f>COUNTIF(Sheet6!A:A,Sheet1!A60)</f>
        <v>0</v>
      </c>
      <c r="AR60" s="31">
        <f t="shared" si="4"/>
        <v>0</v>
      </c>
    </row>
    <row r="61" spans="1:44" x14ac:dyDescent="0.2">
      <c r="A61" s="22">
        <v>41725</v>
      </c>
      <c r="B61" s="16">
        <v>41725</v>
      </c>
      <c r="C61" s="29">
        <f t="shared" si="1"/>
        <v>0.91836355050029117</v>
      </c>
      <c r="D61" s="29">
        <f t="shared" si="2"/>
        <v>0.81888179854175935</v>
      </c>
      <c r="E61" s="29">
        <f t="shared" si="10"/>
        <v>0.90901408497439706</v>
      </c>
      <c r="F61" s="29">
        <f t="shared" si="3"/>
        <v>0.90029410170534974</v>
      </c>
      <c r="G61" s="8">
        <v>3203549261</v>
      </c>
      <c r="H61" s="8">
        <v>284774354.69099998</v>
      </c>
      <c r="I61" s="9">
        <v>287230972</v>
      </c>
      <c r="J61" s="8">
        <v>65536804.432999998</v>
      </c>
      <c r="K61" s="8">
        <v>431395718</v>
      </c>
      <c r="L61" s="8">
        <v>251464538.35280001</v>
      </c>
      <c r="M61" s="17">
        <v>4523951648.4768</v>
      </c>
      <c r="N61" s="10">
        <v>0.90879905647590198</v>
      </c>
      <c r="O61" s="10">
        <v>0.91836355050029117</v>
      </c>
      <c r="P61" s="10">
        <v>0.63174817100077241</v>
      </c>
      <c r="Q61" s="10">
        <v>0.81888179854175935</v>
      </c>
      <c r="R61" s="11">
        <v>446</v>
      </c>
      <c r="S61" s="8">
        <v>2566657976</v>
      </c>
      <c r="T61" s="8">
        <v>454453008</v>
      </c>
      <c r="U61" s="8">
        <v>632180102</v>
      </c>
      <c r="V61" s="8">
        <v>0</v>
      </c>
      <c r="W61" s="8">
        <v>296308686</v>
      </c>
      <c r="X61" s="8">
        <v>4711183</v>
      </c>
      <c r="Y61" s="8">
        <v>9077714</v>
      </c>
      <c r="Z61" s="8">
        <v>23057290</v>
      </c>
      <c r="AA61" s="8">
        <v>350311159.12400001</v>
      </c>
      <c r="AB61" s="8">
        <v>151070441.6902</v>
      </c>
      <c r="AC61" s="8">
        <v>96795328.284500003</v>
      </c>
      <c r="AD61" s="8">
        <v>0</v>
      </c>
      <c r="AE61" s="8">
        <v>2364263.5455999998</v>
      </c>
      <c r="AF61" s="8">
        <v>1234504.8325000019</v>
      </c>
      <c r="AG61" s="18">
        <v>0.10563031142190316</v>
      </c>
      <c r="AH61" s="8">
        <v>0</v>
      </c>
      <c r="AJ61" s="24">
        <f>VLOOKUP(A61,Sheet3!$A:$B,2,FALSE)</f>
        <v>0</v>
      </c>
      <c r="AL61" s="23">
        <f>IFERROR(VLOOKUP(A61,Sheet5!$A$1:$B$29,2,FALSE),0)</f>
        <v>0</v>
      </c>
      <c r="AM61" s="30">
        <f t="shared" si="6"/>
        <v>0.92502214203622146</v>
      </c>
      <c r="AN61" s="30">
        <f t="shared" si="7"/>
        <v>0.56262281308762641</v>
      </c>
      <c r="AO61" s="30">
        <f t="shared" si="8"/>
        <v>0.91715322982372438</v>
      </c>
      <c r="AP61" s="30">
        <f t="shared" si="9"/>
        <v>0.9010651486697151</v>
      </c>
      <c r="AQ61" s="5">
        <f>COUNTIF(Sheet6!A:A,Sheet1!A61)</f>
        <v>0</v>
      </c>
      <c r="AR61" s="31">
        <f t="shared" si="4"/>
        <v>0</v>
      </c>
    </row>
    <row r="62" spans="1:44" x14ac:dyDescent="0.2">
      <c r="A62" s="22">
        <v>41726</v>
      </c>
      <c r="B62" s="16">
        <v>41726</v>
      </c>
      <c r="C62" s="29">
        <f t="shared" si="1"/>
        <v>0.91548740586066057</v>
      </c>
      <c r="D62" s="29">
        <f t="shared" si="2"/>
        <v>0.84172917217207222</v>
      </c>
      <c r="E62" s="29">
        <f t="shared" si="10"/>
        <v>0.90879398014847412</v>
      </c>
      <c r="F62" s="29">
        <f t="shared" si="3"/>
        <v>0.89819849026080611</v>
      </c>
      <c r="G62" s="8">
        <v>3006209220</v>
      </c>
      <c r="H62" s="8">
        <v>277516149.41000003</v>
      </c>
      <c r="I62" s="9">
        <v>268105305.69499999</v>
      </c>
      <c r="J62" s="8">
        <v>51870623.027999997</v>
      </c>
      <c r="K62" s="8">
        <v>432564363</v>
      </c>
      <c r="L62" s="8">
        <v>294448747.99699992</v>
      </c>
      <c r="M62" s="17">
        <v>4330714409.1300001</v>
      </c>
      <c r="N62" s="10">
        <v>0.90859764858739878</v>
      </c>
      <c r="O62" s="10">
        <v>0.91548740586066057</v>
      </c>
      <c r="P62" s="10">
        <v>0.59498839354739641</v>
      </c>
      <c r="Q62" s="10">
        <v>0.84172917217207222</v>
      </c>
      <c r="R62" s="11">
        <v>447</v>
      </c>
      <c r="S62" s="8">
        <v>2442921771</v>
      </c>
      <c r="T62" s="8">
        <v>467319231</v>
      </c>
      <c r="U62" s="8">
        <v>557673957</v>
      </c>
      <c r="V62" s="8">
        <v>0</v>
      </c>
      <c r="W62" s="8">
        <v>275862691.69499999</v>
      </c>
      <c r="X62" s="8">
        <v>5613492</v>
      </c>
      <c r="Y62" s="8">
        <v>7757386</v>
      </c>
      <c r="Z62" s="8">
        <v>34754868</v>
      </c>
      <c r="AA62" s="8">
        <v>329386772.43800002</v>
      </c>
      <c r="AB62" s="8">
        <v>166551379.11039999</v>
      </c>
      <c r="AC62" s="8">
        <v>112244702.29449999</v>
      </c>
      <c r="AD62" s="8">
        <v>0</v>
      </c>
      <c r="AE62" s="8">
        <v>14487613.809599999</v>
      </c>
      <c r="AF62" s="8">
        <v>1165052.7824999983</v>
      </c>
      <c r="AG62" s="18">
        <v>0.10643744195137829</v>
      </c>
      <c r="AH62" s="8">
        <v>0</v>
      </c>
      <c r="AJ62" s="24">
        <f>VLOOKUP(A62,Sheet3!$A:$B,2,FALSE)</f>
        <v>0</v>
      </c>
      <c r="AL62" s="23">
        <f>IFERROR(VLOOKUP(A62,Sheet5!$A$1:$B$29,2,FALSE),0)</f>
        <v>0</v>
      </c>
      <c r="AM62" s="30">
        <f t="shared" si="6"/>
        <v>0.91862618034418841</v>
      </c>
      <c r="AN62" s="30">
        <f t="shared" si="7"/>
        <v>0.65069733591365375</v>
      </c>
      <c r="AO62" s="30">
        <f t="shared" si="8"/>
        <v>0.91069722111166629</v>
      </c>
      <c r="AP62" s="30">
        <f t="shared" si="9"/>
        <v>0.9012432217963926</v>
      </c>
      <c r="AQ62" s="5">
        <f>COUNTIF(Sheet6!A:A,Sheet1!A62)</f>
        <v>0</v>
      </c>
      <c r="AR62" s="31">
        <f t="shared" si="4"/>
        <v>0</v>
      </c>
    </row>
    <row r="63" spans="1:44" x14ac:dyDescent="0.2">
      <c r="A63" s="22">
        <v>41729</v>
      </c>
      <c r="B63" s="16">
        <v>41729</v>
      </c>
      <c r="C63" s="29">
        <f t="shared" si="1"/>
        <v>0.94001641038820205</v>
      </c>
      <c r="D63" s="29">
        <f t="shared" si="2"/>
        <v>0.82720037896342702</v>
      </c>
      <c r="E63" s="29">
        <f t="shared" si="10"/>
        <v>0.93028675969310193</v>
      </c>
      <c r="F63" s="29">
        <f t="shared" si="3"/>
        <v>0.91646897932837368</v>
      </c>
      <c r="G63" s="8">
        <v>3209311634</v>
      </c>
      <c r="H63" s="8">
        <v>204790075.85699999</v>
      </c>
      <c r="I63" s="9">
        <v>259139911</v>
      </c>
      <c r="J63" s="8">
        <v>55682047.6325</v>
      </c>
      <c r="K63" s="8">
        <v>450298457</v>
      </c>
      <c r="L63" s="8">
        <v>297326232.67519999</v>
      </c>
      <c r="M63" s="17">
        <v>4476548358.1646996</v>
      </c>
      <c r="N63" s="10">
        <v>0.93014817501077696</v>
      </c>
      <c r="O63" s="10">
        <v>0.94001641038820205</v>
      </c>
      <c r="P63" s="10">
        <v>0.60230549260703103</v>
      </c>
      <c r="Q63" s="10">
        <v>0.82720037896342702</v>
      </c>
      <c r="R63" s="11">
        <v>448</v>
      </c>
      <c r="S63" s="8">
        <v>2242718954</v>
      </c>
      <c r="T63" s="8">
        <v>491284770</v>
      </c>
      <c r="U63" s="8">
        <v>962436757</v>
      </c>
      <c r="V63" s="8">
        <v>125105</v>
      </c>
      <c r="W63" s="8">
        <v>266552731</v>
      </c>
      <c r="X63" s="8">
        <v>4030818</v>
      </c>
      <c r="Y63" s="8">
        <v>7412820</v>
      </c>
      <c r="Z63" s="8">
        <v>40986313</v>
      </c>
      <c r="AA63" s="8">
        <v>260472123.48949999</v>
      </c>
      <c r="AB63" s="8">
        <v>188790453.44999999</v>
      </c>
      <c r="AC63" s="8">
        <v>90025733.045000002</v>
      </c>
      <c r="AD63" s="8">
        <v>0</v>
      </c>
      <c r="AE63" s="8">
        <v>17817676.997699998</v>
      </c>
      <c r="AF63" s="8">
        <v>692369.18249999965</v>
      </c>
      <c r="AG63" s="18">
        <v>0.10738699039035818</v>
      </c>
      <c r="AH63" s="8">
        <v>0</v>
      </c>
      <c r="AJ63" s="24">
        <f>VLOOKUP(A63,Sheet3!$A:$B,2,FALSE)</f>
        <v>0</v>
      </c>
      <c r="AL63" s="23">
        <f>IFERROR(VLOOKUP(A63,Sheet5!$A$1:$B$29,2,FALSE),0)</f>
        <v>0</v>
      </c>
      <c r="AM63" s="30">
        <f t="shared" si="6"/>
        <v>0.92371093054476427</v>
      </c>
      <c r="AN63" s="30">
        <f t="shared" si="7"/>
        <v>0.74248753668221124</v>
      </c>
      <c r="AO63" s="30">
        <f t="shared" si="8"/>
        <v>0.91487405868606864</v>
      </c>
      <c r="AP63" s="30">
        <f t="shared" si="9"/>
        <v>0.90468728009493904</v>
      </c>
      <c r="AQ63" s="5">
        <f>COUNTIF(Sheet6!A:A,Sheet1!A63)</f>
        <v>0</v>
      </c>
      <c r="AR63" s="31">
        <f t="shared" si="4"/>
        <v>0</v>
      </c>
    </row>
    <row r="64" spans="1:44" x14ac:dyDescent="0.2">
      <c r="A64" s="22">
        <v>41730</v>
      </c>
      <c r="B64" s="16">
        <v>41730</v>
      </c>
      <c r="C64" s="29">
        <f t="shared" si="1"/>
        <v>0.91181200683631247</v>
      </c>
      <c r="D64" s="29">
        <f t="shared" si="2"/>
        <v>0.80855525523776939</v>
      </c>
      <c r="E64" s="29">
        <f t="shared" si="10"/>
        <v>0.90243675873225004</v>
      </c>
      <c r="F64" s="29">
        <f t="shared" si="3"/>
        <v>0.89485974370283305</v>
      </c>
      <c r="G64" s="8">
        <v>3033031963</v>
      </c>
      <c r="H64" s="8">
        <v>293346654.80700004</v>
      </c>
      <c r="I64" s="9">
        <v>259172757.71600002</v>
      </c>
      <c r="J64" s="8">
        <v>63594251.941</v>
      </c>
      <c r="K64" s="8">
        <v>579963871</v>
      </c>
      <c r="L64" s="8">
        <v>274168736.96459997</v>
      </c>
      <c r="M64" s="17">
        <v>4503278235.4286003</v>
      </c>
      <c r="N64" s="10">
        <v>0.90218507475788001</v>
      </c>
      <c r="O64" s="10">
        <v>0.91181200683631247</v>
      </c>
      <c r="P64" s="10">
        <v>0.67900916741962969</v>
      </c>
      <c r="Q64" s="10">
        <v>0.80855525523776939</v>
      </c>
      <c r="R64" s="11">
        <v>449</v>
      </c>
      <c r="S64" s="8">
        <v>2491954522</v>
      </c>
      <c r="T64" s="8">
        <v>612725713</v>
      </c>
      <c r="U64" s="8">
        <v>536327831</v>
      </c>
      <c r="V64" s="8">
        <v>0</v>
      </c>
      <c r="W64" s="8">
        <v>268586461.71600002</v>
      </c>
      <c r="X64" s="8">
        <v>4749610</v>
      </c>
      <c r="Y64" s="8">
        <v>9413704</v>
      </c>
      <c r="Z64" s="8">
        <v>32761842</v>
      </c>
      <c r="AA64" s="8">
        <v>356940906.74800003</v>
      </c>
      <c r="AB64" s="8">
        <v>176179003.7306</v>
      </c>
      <c r="AC64" s="8">
        <v>93158800.005999997</v>
      </c>
      <c r="AD64" s="8">
        <v>0</v>
      </c>
      <c r="AE64" s="8">
        <v>2370151.2930000001</v>
      </c>
      <c r="AF64" s="8">
        <v>2460781.9350000028</v>
      </c>
      <c r="AG64" s="18">
        <v>0.10689669824830622</v>
      </c>
      <c r="AH64" s="8">
        <v>0</v>
      </c>
      <c r="AJ64" s="24">
        <f>VLOOKUP(A64,Sheet3!$A:$B,2,FALSE)</f>
        <v>0</v>
      </c>
      <c r="AL64" s="23">
        <f>IFERROR(VLOOKUP(A64,Sheet5!$A$1:$B$29,2,FALSE),0)</f>
        <v>0</v>
      </c>
      <c r="AM64" s="30">
        <f t="shared" si="6"/>
        <v>0.92167687287011602</v>
      </c>
      <c r="AN64" s="30">
        <f t="shared" si="7"/>
        <v>0.82644833267965156</v>
      </c>
      <c r="AO64" s="30">
        <f t="shared" si="8"/>
        <v>0.91314929982576987</v>
      </c>
      <c r="AP64" s="30">
        <f t="shared" si="9"/>
        <v>0.90303404916156238</v>
      </c>
      <c r="AQ64" s="5">
        <f>COUNTIF(Sheet6!A:A,Sheet1!A64)</f>
        <v>0</v>
      </c>
      <c r="AR64" s="31">
        <f t="shared" si="4"/>
        <v>0</v>
      </c>
    </row>
    <row r="65" spans="1:44" x14ac:dyDescent="0.2">
      <c r="A65" s="22">
        <v>41731</v>
      </c>
      <c r="B65" s="16">
        <v>41731</v>
      </c>
      <c r="C65" s="29">
        <f t="shared" si="1"/>
        <v>0.90835765529585422</v>
      </c>
      <c r="D65" s="29">
        <f t="shared" si="2"/>
        <v>0.81779444767487341</v>
      </c>
      <c r="E65" s="29">
        <f t="shared" si="10"/>
        <v>0.89884160239742228</v>
      </c>
      <c r="F65" s="29">
        <f t="shared" si="3"/>
        <v>0.88670511568197774</v>
      </c>
      <c r="G65" s="8">
        <v>2870269177</v>
      </c>
      <c r="H65" s="8">
        <v>289575582.67799997</v>
      </c>
      <c r="I65" s="9">
        <v>292363155.16649997</v>
      </c>
      <c r="J65" s="8">
        <v>67599958.343500003</v>
      </c>
      <c r="K65" s="8">
        <v>579779151</v>
      </c>
      <c r="L65" s="8">
        <v>316255555.33160001</v>
      </c>
      <c r="M65" s="17">
        <v>4415842579.5195999</v>
      </c>
      <c r="N65" s="10">
        <v>0.89852413714331658</v>
      </c>
      <c r="O65" s="10">
        <v>0.90835765529585422</v>
      </c>
      <c r="P65" s="10">
        <v>0.6470498820002607</v>
      </c>
      <c r="Q65" s="10">
        <v>0.81779444767487341</v>
      </c>
      <c r="R65" s="11">
        <v>450</v>
      </c>
      <c r="S65" s="8">
        <v>2261026646</v>
      </c>
      <c r="T65" s="8">
        <v>618875001</v>
      </c>
      <c r="U65" s="8">
        <v>603898969</v>
      </c>
      <c r="V65" s="8">
        <v>764467</v>
      </c>
      <c r="W65" s="8">
        <v>303409363.16649997</v>
      </c>
      <c r="X65" s="8">
        <v>4579095</v>
      </c>
      <c r="Y65" s="8">
        <v>11046208</v>
      </c>
      <c r="Z65" s="8">
        <v>39095850</v>
      </c>
      <c r="AA65" s="8">
        <v>357175541.02149999</v>
      </c>
      <c r="AB65" s="8">
        <v>168205839.33199999</v>
      </c>
      <c r="AC65" s="8">
        <v>132829951.204</v>
      </c>
      <c r="AD65" s="8">
        <v>0</v>
      </c>
      <c r="AE65" s="8">
        <v>13240323.6556</v>
      </c>
      <c r="AF65" s="8">
        <v>1979441.1400000018</v>
      </c>
      <c r="AG65" s="18">
        <v>0.10241706283706799</v>
      </c>
      <c r="AH65" s="8">
        <v>0</v>
      </c>
      <c r="AJ65" s="24">
        <f>VLOOKUP(A65,Sheet3!$A:$B,2,FALSE)</f>
        <v>0</v>
      </c>
      <c r="AL65" s="23">
        <f>IFERROR(VLOOKUP(A65,Sheet5!$A$1:$B$29,2,FALSE),0)</f>
        <v>0</v>
      </c>
      <c r="AM65" s="30">
        <f t="shared" si="6"/>
        <v>0.91880740577626407</v>
      </c>
      <c r="AN65" s="30">
        <f t="shared" si="7"/>
        <v>0.82283221051798028</v>
      </c>
      <c r="AO65" s="30">
        <f t="shared" si="8"/>
        <v>0.90987463718912909</v>
      </c>
      <c r="AP65" s="30">
        <f t="shared" si="9"/>
        <v>0.89930528613586813</v>
      </c>
      <c r="AQ65" s="5">
        <f>COUNTIF(Sheet6!A:A,Sheet1!A65)</f>
        <v>0</v>
      </c>
      <c r="AR65" s="31">
        <f t="shared" si="4"/>
        <v>0</v>
      </c>
    </row>
    <row r="66" spans="1:44" x14ac:dyDescent="0.2">
      <c r="A66" s="22">
        <v>41732</v>
      </c>
      <c r="B66" s="16">
        <v>41732</v>
      </c>
      <c r="C66" s="29">
        <f t="shared" si="1"/>
        <v>0.89971324766978644</v>
      </c>
      <c r="D66" s="29">
        <f t="shared" si="2"/>
        <v>0.80350594594374769</v>
      </c>
      <c r="E66" s="29">
        <f t="shared" si="10"/>
        <v>0.89008839533557782</v>
      </c>
      <c r="F66" s="29">
        <f t="shared" si="3"/>
        <v>0.87871497337131699</v>
      </c>
      <c r="G66" s="8">
        <v>2585852929</v>
      </c>
      <c r="H66" s="8">
        <v>288232715.17300004</v>
      </c>
      <c r="I66" s="9">
        <v>248821626.741</v>
      </c>
      <c r="J66" s="8">
        <v>62778845.679499999</v>
      </c>
      <c r="K66" s="8">
        <v>662588653</v>
      </c>
      <c r="L66" s="8">
        <v>264847230.18240002</v>
      </c>
      <c r="M66" s="17">
        <v>4113121999.7759004</v>
      </c>
      <c r="N66" s="10">
        <v>0.88981602455302733</v>
      </c>
      <c r="O66" s="10">
        <v>0.89971324766978644</v>
      </c>
      <c r="P66" s="10">
        <v>0.71443068465972637</v>
      </c>
      <c r="Q66" s="10">
        <v>0.80350594594374769</v>
      </c>
      <c r="R66" s="11">
        <v>451</v>
      </c>
      <c r="S66" s="8">
        <v>2084766422</v>
      </c>
      <c r="T66" s="8">
        <v>672506503</v>
      </c>
      <c r="U66" s="8">
        <v>497595131</v>
      </c>
      <c r="V66" s="8">
        <v>11027</v>
      </c>
      <c r="W66" s="8">
        <v>256716041.741</v>
      </c>
      <c r="X66" s="8">
        <v>3480349</v>
      </c>
      <c r="Y66" s="8">
        <v>7894415</v>
      </c>
      <c r="Z66" s="8">
        <v>9917850</v>
      </c>
      <c r="AA66" s="8">
        <v>351011560.85250002</v>
      </c>
      <c r="AB66" s="8">
        <v>141982155.88240001</v>
      </c>
      <c r="AC66" s="8">
        <v>99251496.414000005</v>
      </c>
      <c r="AD66" s="8">
        <v>0</v>
      </c>
      <c r="AE66" s="8">
        <v>21753867.256000001</v>
      </c>
      <c r="AF66" s="8">
        <v>1859710.6300000059</v>
      </c>
      <c r="AG66" s="18">
        <v>0.10257925329033864</v>
      </c>
      <c r="AH66" s="8">
        <v>0</v>
      </c>
      <c r="AJ66" s="24">
        <f>VLOOKUP(A66,Sheet3!$A:$B,2,FALSE)</f>
        <v>0</v>
      </c>
      <c r="AL66" s="23">
        <f>IFERROR(VLOOKUP(A66,Sheet5!$A$1:$B$29,2,FALSE),0)</f>
        <v>0</v>
      </c>
      <c r="AM66" s="30">
        <f t="shared" si="6"/>
        <v>0.91507734521016315</v>
      </c>
      <c r="AN66" s="30">
        <f t="shared" si="7"/>
        <v>0.81975703999837779</v>
      </c>
      <c r="AO66" s="30">
        <f t="shared" si="8"/>
        <v>0.90608949926136528</v>
      </c>
      <c r="AP66" s="30">
        <f t="shared" si="9"/>
        <v>0.89498946046906158</v>
      </c>
      <c r="AQ66" s="5">
        <f>COUNTIF(Sheet6!A:A,Sheet1!A66)</f>
        <v>0</v>
      </c>
      <c r="AR66" s="31">
        <f t="shared" si="4"/>
        <v>0</v>
      </c>
    </row>
    <row r="67" spans="1:44" x14ac:dyDescent="0.2">
      <c r="A67" s="22">
        <v>41733</v>
      </c>
      <c r="B67" s="16">
        <v>41733</v>
      </c>
      <c r="C67" s="29">
        <f t="shared" ref="C67:C130" si="11">G67/(G67+H67)</f>
        <v>0.89412179007582926</v>
      </c>
      <c r="D67" s="29">
        <f t="shared" ref="D67:D98" si="12">W67/(J67+W67+AJ67)</f>
        <v>0.79756532033620864</v>
      </c>
      <c r="E67" s="29">
        <f t="shared" ref="E67:E130" si="13">(G67+W67)/(W67+G67+H67+J67)</f>
        <v>0.88521930481809885</v>
      </c>
      <c r="F67" s="29">
        <f t="shared" ref="F67:F130" si="14">(G67-U67)/(G67-U67+H67)</f>
        <v>0.86883903863823897</v>
      </c>
      <c r="G67" s="8">
        <v>2367410755</v>
      </c>
      <c r="H67" s="8">
        <v>280339004.90600002</v>
      </c>
      <c r="I67" s="9">
        <v>208911013.9355</v>
      </c>
      <c r="J67" s="8">
        <v>54437911.181999996</v>
      </c>
      <c r="K67" s="8">
        <v>831952484</v>
      </c>
      <c r="L67" s="8">
        <v>281170486.60680002</v>
      </c>
      <c r="M67" s="17">
        <v>4024221655.6303005</v>
      </c>
      <c r="N67" s="10">
        <v>0.88499980512158494</v>
      </c>
      <c r="O67" s="10">
        <v>0.89412179007582926</v>
      </c>
      <c r="P67" s="10">
        <v>0.74740393107373859</v>
      </c>
      <c r="Q67" s="10">
        <v>0.79756532033620864</v>
      </c>
      <c r="R67" s="11">
        <v>452</v>
      </c>
      <c r="S67" s="8">
        <v>1851326420</v>
      </c>
      <c r="T67" s="8">
        <v>857791751</v>
      </c>
      <c r="U67" s="8">
        <v>510383565</v>
      </c>
      <c r="V67" s="8">
        <v>0</v>
      </c>
      <c r="W67" s="8">
        <v>214478023.9355</v>
      </c>
      <c r="X67" s="8">
        <v>5700770</v>
      </c>
      <c r="Y67" s="8">
        <v>5567010</v>
      </c>
      <c r="Z67" s="8">
        <v>25839267</v>
      </c>
      <c r="AA67" s="8">
        <v>334776916.088</v>
      </c>
      <c r="AB67" s="8">
        <v>188722457.46529999</v>
      </c>
      <c r="AC67" s="8">
        <v>75026976.321500003</v>
      </c>
      <c r="AD67" s="8">
        <v>0</v>
      </c>
      <c r="AE67" s="8">
        <v>16661234.08</v>
      </c>
      <c r="AF67" s="8">
        <v>759818.74000000046</v>
      </c>
      <c r="AG67" s="18">
        <v>0.10232474662614152</v>
      </c>
      <c r="AH67" s="8">
        <v>0</v>
      </c>
      <c r="AJ67" s="24">
        <f>VLOOKUP(A67,Sheet3!$A:$B,2,FALSE)</f>
        <v>0</v>
      </c>
      <c r="AL67" s="23">
        <f>IFERROR(VLOOKUP(A67,Sheet5!$A$1:$B$29,2,FALSE),0)</f>
        <v>0</v>
      </c>
      <c r="AM67" s="30">
        <f t="shared" si="6"/>
        <v>0.91080422205319689</v>
      </c>
      <c r="AN67" s="30">
        <f t="shared" si="7"/>
        <v>0.81092426963120512</v>
      </c>
      <c r="AO67" s="30">
        <f t="shared" si="8"/>
        <v>0.90137456419529016</v>
      </c>
      <c r="AP67" s="30">
        <f t="shared" si="9"/>
        <v>0.88911757014454795</v>
      </c>
      <c r="AQ67" s="5">
        <f>COUNTIF(Sheet6!A:A,Sheet1!A67)</f>
        <v>0</v>
      </c>
      <c r="AR67" s="31">
        <f t="shared" si="4"/>
        <v>0</v>
      </c>
    </row>
    <row r="68" spans="1:44" x14ac:dyDescent="0.2">
      <c r="A68" s="22">
        <v>41736</v>
      </c>
      <c r="B68" s="16">
        <v>41736</v>
      </c>
      <c r="C68" s="29">
        <f t="shared" si="11"/>
        <v>0.90407682514103227</v>
      </c>
      <c r="D68" s="29">
        <f t="shared" si="12"/>
        <v>0.83304657798781168</v>
      </c>
      <c r="E68" s="29">
        <f t="shared" si="13"/>
        <v>0.89740330408017144</v>
      </c>
      <c r="F68" s="29">
        <f t="shared" si="14"/>
        <v>0.88082677524021535</v>
      </c>
      <c r="G68" s="8">
        <v>2202778720</v>
      </c>
      <c r="H68" s="8">
        <v>233716341.86200002</v>
      </c>
      <c r="I68" s="9">
        <v>202079029.042</v>
      </c>
      <c r="J68" s="8">
        <v>42181493.560500003</v>
      </c>
      <c r="K68" s="8">
        <v>241574149</v>
      </c>
      <c r="L68" s="8">
        <v>186060438.71810001</v>
      </c>
      <c r="M68" s="17">
        <v>3108390172.1826</v>
      </c>
      <c r="N68" s="10">
        <v>0.897082062601536</v>
      </c>
      <c r="O68" s="10">
        <v>0.90407682514103227</v>
      </c>
      <c r="P68" s="10">
        <v>0.56490788149074489</v>
      </c>
      <c r="Q68" s="10">
        <v>0.83304657798781168</v>
      </c>
      <c r="R68" s="11">
        <v>453</v>
      </c>
      <c r="S68" s="8">
        <v>1723831851</v>
      </c>
      <c r="T68" s="8">
        <v>255138474</v>
      </c>
      <c r="U68" s="8">
        <v>475346974</v>
      </c>
      <c r="V68" s="8">
        <v>0</v>
      </c>
      <c r="W68" s="8">
        <v>210472768.042</v>
      </c>
      <c r="X68" s="8">
        <v>3599895</v>
      </c>
      <c r="Y68" s="8">
        <v>8393739</v>
      </c>
      <c r="Z68" s="8">
        <v>13564325</v>
      </c>
      <c r="AA68" s="8">
        <v>275897835.42250001</v>
      </c>
      <c r="AB68" s="8">
        <v>111065322.3488</v>
      </c>
      <c r="AC68" s="8">
        <v>67111523.754999995</v>
      </c>
      <c r="AD68" s="8">
        <v>0</v>
      </c>
      <c r="AE68" s="8">
        <v>7394471.8393000001</v>
      </c>
      <c r="AF68" s="8">
        <v>489120.77499999962</v>
      </c>
      <c r="AG68" s="18">
        <v>9.6654625769180283E-2</v>
      </c>
      <c r="AH68" s="8">
        <v>0</v>
      </c>
      <c r="AJ68" s="24">
        <f>VLOOKUP(A68,Sheet3!$A:$B,2,FALSE)</f>
        <v>0</v>
      </c>
      <c r="AL68" s="23">
        <f>IFERROR(VLOOKUP(A68,Sheet5!$A$1:$B$29,2,FALSE),0)</f>
        <v>0</v>
      </c>
      <c r="AM68" s="30">
        <f t="shared" si="6"/>
        <v>0.90361630500376289</v>
      </c>
      <c r="AN68" s="30">
        <f t="shared" si="7"/>
        <v>0.81209350943608227</v>
      </c>
      <c r="AO68" s="30">
        <f t="shared" si="8"/>
        <v>0.89479787307270409</v>
      </c>
      <c r="AP68" s="30">
        <f t="shared" si="9"/>
        <v>0.88198912932691642</v>
      </c>
      <c r="AQ68" s="5">
        <f>COUNTIF(Sheet6!A:A,Sheet1!A68)</f>
        <v>0</v>
      </c>
      <c r="AR68" s="31">
        <f t="shared" si="4"/>
        <v>0</v>
      </c>
    </row>
    <row r="69" spans="1:44" x14ac:dyDescent="0.2">
      <c r="A69" s="22">
        <v>41737</v>
      </c>
      <c r="B69" s="16">
        <v>41737</v>
      </c>
      <c r="C69" s="29">
        <f t="shared" si="11"/>
        <v>0.89669040559133117</v>
      </c>
      <c r="D69" s="29">
        <f t="shared" si="12"/>
        <v>0.80229364019809879</v>
      </c>
      <c r="E69" s="29">
        <f t="shared" si="13"/>
        <v>0.88806812219597608</v>
      </c>
      <c r="F69" s="29">
        <f t="shared" si="14"/>
        <v>0.87567868619112899</v>
      </c>
      <c r="G69" s="8">
        <v>2632841316</v>
      </c>
      <c r="H69" s="8">
        <v>303335205.55399996</v>
      </c>
      <c r="I69" s="9">
        <v>228444353.68700001</v>
      </c>
      <c r="J69" s="8">
        <v>58353510.848499998</v>
      </c>
      <c r="K69" s="8">
        <v>345357795</v>
      </c>
      <c r="L69" s="8">
        <v>318213108.39020008</v>
      </c>
      <c r="M69" s="17">
        <v>3886545289.4796996</v>
      </c>
      <c r="N69" s="10">
        <v>0.88777797367439093</v>
      </c>
      <c r="O69" s="10">
        <v>0.89669040559133117</v>
      </c>
      <c r="P69" s="10">
        <v>0.52045349371944805</v>
      </c>
      <c r="Q69" s="10">
        <v>0.80229364019809879</v>
      </c>
      <c r="R69" s="11">
        <v>454</v>
      </c>
      <c r="S69" s="8">
        <v>2130582254</v>
      </c>
      <c r="T69" s="8">
        <v>355633539</v>
      </c>
      <c r="U69" s="8">
        <v>496247307</v>
      </c>
      <c r="V69" s="8">
        <v>0</v>
      </c>
      <c r="W69" s="8">
        <v>236798910.68700001</v>
      </c>
      <c r="X69" s="8">
        <v>6011755</v>
      </c>
      <c r="Y69" s="8">
        <v>8354557</v>
      </c>
      <c r="Z69" s="8">
        <v>10275744</v>
      </c>
      <c r="AA69" s="8">
        <v>361688716.40249997</v>
      </c>
      <c r="AB69" s="8">
        <v>182310698.54170001</v>
      </c>
      <c r="AC69" s="8">
        <v>126415819.271</v>
      </c>
      <c r="AD69" s="8">
        <v>0</v>
      </c>
      <c r="AE69" s="8">
        <v>8470729.5399999991</v>
      </c>
      <c r="AF69" s="8">
        <v>1015861.0375000027</v>
      </c>
      <c r="AG69" s="18">
        <v>9.6664197087246287E-2</v>
      </c>
      <c r="AH69" s="8">
        <v>0</v>
      </c>
      <c r="AJ69" s="24">
        <f>VLOOKUP(A69,Sheet3!$A:$B,2,FALSE)</f>
        <v>0</v>
      </c>
      <c r="AL69" s="23">
        <f>IFERROR(VLOOKUP(A69,Sheet5!$A$1:$B$29,2,FALSE),0)</f>
        <v>0</v>
      </c>
      <c r="AM69" s="30">
        <f t="shared" si="6"/>
        <v>0.90059198475476665</v>
      </c>
      <c r="AN69" s="30">
        <f t="shared" si="7"/>
        <v>0.81084118642814806</v>
      </c>
      <c r="AO69" s="30">
        <f t="shared" si="8"/>
        <v>0.89192414576544932</v>
      </c>
      <c r="AP69" s="30">
        <f t="shared" si="9"/>
        <v>0.87815291782457572</v>
      </c>
      <c r="AQ69" s="5">
        <f>COUNTIF(Sheet6!A:A,Sheet1!A69)</f>
        <v>0</v>
      </c>
      <c r="AR69" s="31">
        <f t="shared" si="4"/>
        <v>0</v>
      </c>
    </row>
    <row r="70" spans="1:44" x14ac:dyDescent="0.2">
      <c r="A70" s="22">
        <v>41738</v>
      </c>
      <c r="B70" s="16">
        <v>41738</v>
      </c>
      <c r="C70" s="29">
        <f t="shared" si="11"/>
        <v>0.90704500785908915</v>
      </c>
      <c r="D70" s="29">
        <f t="shared" si="12"/>
        <v>0.81507235551953472</v>
      </c>
      <c r="E70" s="29">
        <f t="shared" si="13"/>
        <v>0.89706172835783038</v>
      </c>
      <c r="F70" s="29">
        <f t="shared" si="14"/>
        <v>0.88563777770630958</v>
      </c>
      <c r="G70" s="8">
        <v>3648233126</v>
      </c>
      <c r="H70" s="8">
        <v>373875032.23899996</v>
      </c>
      <c r="I70" s="9">
        <v>386126126.28899997</v>
      </c>
      <c r="J70" s="8">
        <v>90567264.127000004</v>
      </c>
      <c r="K70" s="8">
        <v>632585062</v>
      </c>
      <c r="L70" s="8">
        <v>571408473.23300004</v>
      </c>
      <c r="M70" s="17">
        <v>5702795083.8879995</v>
      </c>
      <c r="N70" s="10">
        <v>0.89676310649780644</v>
      </c>
      <c r="O70" s="10">
        <v>0.90704500785908915</v>
      </c>
      <c r="P70" s="10">
        <v>0.52540569653273139</v>
      </c>
      <c r="Q70" s="10">
        <v>0.81507235551953472</v>
      </c>
      <c r="R70" s="11">
        <v>455</v>
      </c>
      <c r="S70" s="8">
        <v>2886766026</v>
      </c>
      <c r="T70" s="8">
        <v>654958984</v>
      </c>
      <c r="U70" s="8">
        <v>752890188</v>
      </c>
      <c r="V70" s="8">
        <v>0</v>
      </c>
      <c r="W70" s="8">
        <v>399177059.28899997</v>
      </c>
      <c r="X70" s="8">
        <v>8576912</v>
      </c>
      <c r="Y70" s="8">
        <v>13050933</v>
      </c>
      <c r="Z70" s="8">
        <v>22373922</v>
      </c>
      <c r="AA70" s="8">
        <v>464442296.366</v>
      </c>
      <c r="AB70" s="8">
        <v>164106736.50049999</v>
      </c>
      <c r="AC70" s="8">
        <v>150689078.30599999</v>
      </c>
      <c r="AD70" s="8">
        <v>246857719.715</v>
      </c>
      <c r="AE70" s="8">
        <v>8554606.4289999995</v>
      </c>
      <c r="AF70" s="8">
        <v>1200332.2824999988</v>
      </c>
      <c r="AG70" s="18">
        <v>0.10048711136922828</v>
      </c>
      <c r="AH70" s="8">
        <v>0</v>
      </c>
      <c r="AJ70" s="24">
        <f>VLOOKUP(A70,Sheet3!$A:$B,2,FALSE)</f>
        <v>0</v>
      </c>
      <c r="AL70" s="23">
        <f>IFERROR(VLOOKUP(A70,Sheet5!$A$1:$B$29,2,FALSE),0)</f>
        <v>0</v>
      </c>
      <c r="AM70" s="30">
        <f t="shared" si="6"/>
        <v>0.90032945526741359</v>
      </c>
      <c r="AN70" s="30">
        <f t="shared" si="7"/>
        <v>0.81029676799708028</v>
      </c>
      <c r="AO70" s="30">
        <f t="shared" si="8"/>
        <v>0.89156817095753094</v>
      </c>
      <c r="AP70" s="30">
        <f t="shared" si="9"/>
        <v>0.87793945022944198</v>
      </c>
      <c r="AQ70" s="5">
        <f>COUNTIF(Sheet6!A:A,Sheet1!A70)</f>
        <v>0</v>
      </c>
      <c r="AR70" s="31">
        <f t="shared" si="4"/>
        <v>0</v>
      </c>
    </row>
    <row r="71" spans="1:44" x14ac:dyDescent="0.2">
      <c r="A71" s="22">
        <v>41739</v>
      </c>
      <c r="B71" s="16">
        <v>41739</v>
      </c>
      <c r="C71" s="29">
        <f t="shared" si="11"/>
        <v>0.9004152621822884</v>
      </c>
      <c r="D71" s="29">
        <f t="shared" si="12"/>
        <v>0.79813209056278733</v>
      </c>
      <c r="E71" s="29">
        <f t="shared" si="13"/>
        <v>0.8888975408860138</v>
      </c>
      <c r="F71" s="29">
        <f t="shared" si="14"/>
        <v>0.8824205465082342</v>
      </c>
      <c r="G71" s="8">
        <v>3234848357</v>
      </c>
      <c r="H71" s="8">
        <v>357769952.42299998</v>
      </c>
      <c r="I71" s="9">
        <v>350175738.98400003</v>
      </c>
      <c r="J71" s="8">
        <v>92028927.963</v>
      </c>
      <c r="K71" s="8">
        <v>454450172</v>
      </c>
      <c r="L71" s="8">
        <v>357805285.39300001</v>
      </c>
      <c r="M71" s="17">
        <v>4847078433.7629995</v>
      </c>
      <c r="N71" s="10">
        <v>0.88852078938276757</v>
      </c>
      <c r="O71" s="10">
        <v>0.9004152621822884</v>
      </c>
      <c r="P71" s="10">
        <v>0.5594916819132183</v>
      </c>
      <c r="Q71" s="10">
        <v>0.79813209056278733</v>
      </c>
      <c r="R71" s="11">
        <v>456</v>
      </c>
      <c r="S71" s="8">
        <v>2680149956</v>
      </c>
      <c r="T71" s="8">
        <v>467986804</v>
      </c>
      <c r="U71" s="8">
        <v>549825187</v>
      </c>
      <c r="V71" s="8">
        <v>0</v>
      </c>
      <c r="W71" s="8">
        <v>363857934.98400003</v>
      </c>
      <c r="X71" s="8">
        <v>4873214</v>
      </c>
      <c r="Y71" s="8">
        <v>13682196</v>
      </c>
      <c r="Z71" s="8">
        <v>13536632</v>
      </c>
      <c r="AA71" s="8">
        <v>449798880.38599998</v>
      </c>
      <c r="AB71" s="8">
        <v>209416985.72490001</v>
      </c>
      <c r="AC71" s="8">
        <v>140894790.16949999</v>
      </c>
      <c r="AD71" s="8">
        <v>0</v>
      </c>
      <c r="AE71" s="8">
        <v>5448460.0910999998</v>
      </c>
      <c r="AF71" s="8">
        <v>2045049.4075000018</v>
      </c>
      <c r="AG71" s="18">
        <v>9.94422235224552E-2</v>
      </c>
      <c r="AH71" s="8">
        <v>0</v>
      </c>
      <c r="AJ71" s="24">
        <f>VLOOKUP(A71,Sheet3!$A:$B,2,FALSE)</f>
        <v>0</v>
      </c>
      <c r="AL71" s="23">
        <f>IFERROR(VLOOKUP(A71,Sheet5!$A$1:$B$29,2,FALSE),0)</f>
        <v>0</v>
      </c>
      <c r="AM71" s="30">
        <f t="shared" si="6"/>
        <v>0.90046985816991398</v>
      </c>
      <c r="AN71" s="30">
        <f t="shared" si="7"/>
        <v>0.80922199692088825</v>
      </c>
      <c r="AO71" s="30">
        <f t="shared" si="8"/>
        <v>0.89133000006761809</v>
      </c>
      <c r="AP71" s="30">
        <f t="shared" si="9"/>
        <v>0.87868056485682544</v>
      </c>
      <c r="AQ71" s="5">
        <f>COUNTIF(Sheet6!A:A,Sheet1!A71)</f>
        <v>0</v>
      </c>
      <c r="AR71" s="31">
        <f t="shared" si="4"/>
        <v>0</v>
      </c>
    </row>
    <row r="72" spans="1:44" x14ac:dyDescent="0.2">
      <c r="A72" s="22">
        <v>41740</v>
      </c>
      <c r="B72" s="16">
        <v>41740</v>
      </c>
      <c r="C72" s="29">
        <f t="shared" si="11"/>
        <v>0.90354034059842858</v>
      </c>
      <c r="D72" s="29">
        <f t="shared" si="12"/>
        <v>0.80652339149228014</v>
      </c>
      <c r="E72" s="29">
        <f t="shared" si="13"/>
        <v>0.89444032550940467</v>
      </c>
      <c r="F72" s="29">
        <f t="shared" si="14"/>
        <v>0.87975959354687028</v>
      </c>
      <c r="G72" s="8">
        <v>3021855615</v>
      </c>
      <c r="H72" s="8">
        <v>322605588.579</v>
      </c>
      <c r="I72" s="9">
        <v>271115585.588</v>
      </c>
      <c r="J72" s="8">
        <v>66976771.076499999</v>
      </c>
      <c r="K72" s="8">
        <v>517352406</v>
      </c>
      <c r="L72" s="8">
        <v>404257650.51539999</v>
      </c>
      <c r="M72" s="17">
        <v>4604163616.7588997</v>
      </c>
      <c r="N72" s="10">
        <v>0.89420863721809929</v>
      </c>
      <c r="O72" s="10">
        <v>0.90354034059842858</v>
      </c>
      <c r="P72" s="10">
        <v>0.56135716222119492</v>
      </c>
      <c r="Q72" s="10">
        <v>0.80652339149228014</v>
      </c>
      <c r="R72" s="11">
        <v>457</v>
      </c>
      <c r="S72" s="8">
        <v>2354403466</v>
      </c>
      <c r="T72" s="8">
        <v>537366519</v>
      </c>
      <c r="U72" s="8">
        <v>661456396</v>
      </c>
      <c r="V72" s="8">
        <v>169851</v>
      </c>
      <c r="W72" s="8">
        <v>279198260.588</v>
      </c>
      <c r="X72" s="8">
        <v>5825902</v>
      </c>
      <c r="Y72" s="8">
        <v>8082675</v>
      </c>
      <c r="Z72" s="8">
        <v>20014113</v>
      </c>
      <c r="AA72" s="8">
        <v>389582359.65549999</v>
      </c>
      <c r="AB72" s="8">
        <v>275831626.48699999</v>
      </c>
      <c r="AC72" s="8">
        <v>118777577.2445</v>
      </c>
      <c r="AD72" s="8">
        <v>0</v>
      </c>
      <c r="AE72" s="8">
        <v>8812056.6063999999</v>
      </c>
      <c r="AF72" s="8">
        <v>836390.17750000092</v>
      </c>
      <c r="AG72" s="18">
        <v>8.7804074666158152E-2</v>
      </c>
      <c r="AH72" s="8">
        <v>0</v>
      </c>
      <c r="AJ72" s="24">
        <f>VLOOKUP(A72,Sheet3!$A:$B,2,FALSE)</f>
        <v>0</v>
      </c>
      <c r="AL72" s="23">
        <f>IFERROR(VLOOKUP(A72,Sheet5!$A$1:$B$29,2,FALSE),0)</f>
        <v>0</v>
      </c>
      <c r="AM72" s="30">
        <f t="shared" si="6"/>
        <v>0.9023535682744338</v>
      </c>
      <c r="AN72" s="30">
        <f t="shared" si="7"/>
        <v>0.81101361115210246</v>
      </c>
      <c r="AO72" s="30">
        <f t="shared" si="8"/>
        <v>0.89317420420587934</v>
      </c>
      <c r="AP72" s="30">
        <f t="shared" si="9"/>
        <v>0.88086467583855177</v>
      </c>
      <c r="AQ72" s="5">
        <f>COUNTIF(Sheet6!A:A,Sheet1!A72)</f>
        <v>0</v>
      </c>
      <c r="AR72" s="31">
        <f t="shared" si="4"/>
        <v>0</v>
      </c>
    </row>
    <row r="73" spans="1:44" x14ac:dyDescent="0.2">
      <c r="A73" s="22">
        <v>41743</v>
      </c>
      <c r="B73" s="16">
        <v>41743</v>
      </c>
      <c r="C73" s="29">
        <f t="shared" si="11"/>
        <v>0.90608891006265169</v>
      </c>
      <c r="D73" s="29">
        <f t="shared" si="12"/>
        <v>0.71446665872232429</v>
      </c>
      <c r="E73" s="29">
        <f t="shared" si="13"/>
        <v>0.88915806467631253</v>
      </c>
      <c r="F73" s="29">
        <f t="shared" si="14"/>
        <v>0.88624188684659977</v>
      </c>
      <c r="G73" s="8">
        <v>2986047740</v>
      </c>
      <c r="H73" s="8">
        <v>309487286.241</v>
      </c>
      <c r="I73" s="9">
        <v>221961768.86050001</v>
      </c>
      <c r="J73" s="8">
        <v>91198955.179499999</v>
      </c>
      <c r="K73" s="8">
        <v>519682361</v>
      </c>
      <c r="L73" s="8">
        <v>200756142.87149999</v>
      </c>
      <c r="M73" s="17">
        <v>4329134254.1525002</v>
      </c>
      <c r="N73" s="10">
        <v>0.88896646623941633</v>
      </c>
      <c r="O73" s="10">
        <v>0.90608891006265169</v>
      </c>
      <c r="P73" s="10">
        <v>0.72134173591128936</v>
      </c>
      <c r="Q73" s="10">
        <v>0.71446665872232429</v>
      </c>
      <c r="R73" s="11">
        <v>458</v>
      </c>
      <c r="S73" s="8">
        <v>2406793804</v>
      </c>
      <c r="T73" s="8">
        <v>557721803</v>
      </c>
      <c r="U73" s="8">
        <v>574961718</v>
      </c>
      <c r="V73" s="8">
        <v>0</v>
      </c>
      <c r="W73" s="8">
        <v>228199664.86050001</v>
      </c>
      <c r="X73" s="8">
        <v>4292218</v>
      </c>
      <c r="Y73" s="8">
        <v>6237896</v>
      </c>
      <c r="Z73" s="8">
        <v>38039442</v>
      </c>
      <c r="AA73" s="8">
        <v>400686241.42049998</v>
      </c>
      <c r="AB73" s="8">
        <v>78711812.121999994</v>
      </c>
      <c r="AC73" s="8">
        <v>95375835.166999996</v>
      </c>
      <c r="AD73" s="8">
        <v>13551035.09</v>
      </c>
      <c r="AE73" s="8">
        <v>11686671.02</v>
      </c>
      <c r="AF73" s="8">
        <v>1430789.4725000008</v>
      </c>
      <c r="AG73" s="18">
        <v>0.10068530172657193</v>
      </c>
      <c r="AH73" s="8">
        <v>0</v>
      </c>
      <c r="AJ73" s="24">
        <f>VLOOKUP(A73,Sheet3!$A:$B,2,FALSE)</f>
        <v>0</v>
      </c>
      <c r="AL73" s="23">
        <f>IFERROR(VLOOKUP(A73,Sheet5!$A$1:$B$29,2,FALSE),0)</f>
        <v>0</v>
      </c>
      <c r="AM73" s="30">
        <f t="shared" si="6"/>
        <v>0.90275598525875778</v>
      </c>
      <c r="AN73" s="30">
        <f t="shared" si="7"/>
        <v>0.7872976272990051</v>
      </c>
      <c r="AO73" s="30">
        <f t="shared" si="8"/>
        <v>0.89152515632510754</v>
      </c>
      <c r="AP73" s="30">
        <f t="shared" si="9"/>
        <v>0.88194769815982854</v>
      </c>
      <c r="AQ73" s="5">
        <f>COUNTIF(Sheet6!A:A,Sheet1!A73)</f>
        <v>0</v>
      </c>
      <c r="AR73" s="31">
        <f t="shared" si="4"/>
        <v>0</v>
      </c>
    </row>
    <row r="74" spans="1:44" x14ac:dyDescent="0.2">
      <c r="A74" s="22">
        <v>41744</v>
      </c>
      <c r="B74" s="16">
        <v>41744</v>
      </c>
      <c r="C74" s="29">
        <f t="shared" si="11"/>
        <v>0.89950280070743405</v>
      </c>
      <c r="D74" s="29">
        <f t="shared" si="12"/>
        <v>0.77237355614620973</v>
      </c>
      <c r="E74" s="29">
        <f t="shared" si="13"/>
        <v>0.88702717727598812</v>
      </c>
      <c r="F74" s="29">
        <f t="shared" si="14"/>
        <v>0.87792744688983448</v>
      </c>
      <c r="G74" s="8">
        <v>2645118859</v>
      </c>
      <c r="H74" s="8">
        <v>295526636.39999998</v>
      </c>
      <c r="I74" s="9">
        <v>237348464.993</v>
      </c>
      <c r="J74" s="8">
        <v>72834956.852500007</v>
      </c>
      <c r="K74" s="8">
        <v>425053011</v>
      </c>
      <c r="L74" s="8">
        <v>286862100.65350002</v>
      </c>
      <c r="M74" s="17">
        <v>3962744028.8990002</v>
      </c>
      <c r="N74" s="10">
        <v>0.88668687198567775</v>
      </c>
      <c r="O74" s="10">
        <v>0.89950280070743405</v>
      </c>
      <c r="P74" s="10">
        <v>0.59705575010589151</v>
      </c>
      <c r="Q74" s="10">
        <v>0.77237355614620973</v>
      </c>
      <c r="R74" s="11">
        <v>459</v>
      </c>
      <c r="S74" s="8">
        <v>2120613817</v>
      </c>
      <c r="T74" s="8">
        <v>443767597</v>
      </c>
      <c r="U74" s="8">
        <v>519735726</v>
      </c>
      <c r="V74" s="8">
        <v>159460</v>
      </c>
      <c r="W74" s="8">
        <v>247140857.993</v>
      </c>
      <c r="X74" s="8">
        <v>4609856</v>
      </c>
      <c r="Y74" s="8">
        <v>9792393</v>
      </c>
      <c r="Z74" s="8">
        <v>18714586</v>
      </c>
      <c r="AA74" s="8">
        <v>368361593.2525</v>
      </c>
      <c r="AB74" s="8">
        <v>196517916.655</v>
      </c>
      <c r="AC74" s="8">
        <v>76668474.450000003</v>
      </c>
      <c r="AD74" s="8">
        <v>0</v>
      </c>
      <c r="AE74" s="8">
        <v>10662977.896</v>
      </c>
      <c r="AF74" s="8">
        <v>3012731.6524999985</v>
      </c>
      <c r="AG74" s="18">
        <v>0.10093211484856791</v>
      </c>
      <c r="AH74" s="8">
        <v>0</v>
      </c>
      <c r="AJ74" s="24">
        <f>VLOOKUP(A74,Sheet3!$A:$B,2,FALSE)</f>
        <v>0</v>
      </c>
      <c r="AL74" s="23">
        <f>IFERROR(VLOOKUP(A74,Sheet5!$A$1:$B$29,2,FALSE),0)</f>
        <v>0</v>
      </c>
      <c r="AM74" s="30">
        <f t="shared" si="6"/>
        <v>0.90331846428197837</v>
      </c>
      <c r="AN74" s="30">
        <f t="shared" si="7"/>
        <v>0.78131361048862724</v>
      </c>
      <c r="AO74" s="30">
        <f t="shared" si="8"/>
        <v>0.89131696734110988</v>
      </c>
      <c r="AP74" s="30">
        <f t="shared" si="9"/>
        <v>0.88239745029956962</v>
      </c>
      <c r="AQ74" s="5">
        <f>COUNTIF(Sheet6!A:A,Sheet1!A74)</f>
        <v>0</v>
      </c>
      <c r="AR74" s="31">
        <f t="shared" si="4"/>
        <v>0</v>
      </c>
    </row>
    <row r="75" spans="1:44" x14ac:dyDescent="0.2">
      <c r="A75" s="22">
        <v>41745</v>
      </c>
      <c r="B75" s="16">
        <v>41745</v>
      </c>
      <c r="C75" s="29">
        <f t="shared" si="11"/>
        <v>0.911203377863115</v>
      </c>
      <c r="D75" s="29">
        <f t="shared" si="12"/>
        <v>0.77641349850720065</v>
      </c>
      <c r="E75" s="29">
        <f t="shared" si="13"/>
        <v>0.8964430836281968</v>
      </c>
      <c r="F75" s="29">
        <f t="shared" si="14"/>
        <v>0.8930634894771865</v>
      </c>
      <c r="G75" s="8">
        <v>2626846086</v>
      </c>
      <c r="H75" s="8">
        <v>255985727.20099998</v>
      </c>
      <c r="I75" s="9">
        <v>266314890.20200002</v>
      </c>
      <c r="J75" s="8">
        <v>79263199.057500005</v>
      </c>
      <c r="K75" s="8">
        <v>446456695</v>
      </c>
      <c r="L75" s="8">
        <v>213829343.16679999</v>
      </c>
      <c r="M75" s="17">
        <v>3888695940.6273003</v>
      </c>
      <c r="N75" s="10">
        <v>0.89615664169441633</v>
      </c>
      <c r="O75" s="10">
        <v>0.911203377863115</v>
      </c>
      <c r="P75" s="10">
        <v>0.67615649762870966</v>
      </c>
      <c r="Q75" s="10">
        <v>0.77641349850720065</v>
      </c>
      <c r="R75" s="11">
        <v>460</v>
      </c>
      <c r="S75" s="8">
        <v>2133108651</v>
      </c>
      <c r="T75" s="8">
        <v>466018779</v>
      </c>
      <c r="U75" s="8">
        <v>489021449</v>
      </c>
      <c r="V75" s="8">
        <v>0</v>
      </c>
      <c r="W75" s="8">
        <v>275244781.20200002</v>
      </c>
      <c r="X75" s="8">
        <v>4715986</v>
      </c>
      <c r="Y75" s="8">
        <v>8929891</v>
      </c>
      <c r="Z75" s="8">
        <v>19562084</v>
      </c>
      <c r="AA75" s="8">
        <v>335248926.25849998</v>
      </c>
      <c r="AB75" s="8">
        <v>117293649.35519999</v>
      </c>
      <c r="AC75" s="8">
        <v>81000335.254999995</v>
      </c>
      <c r="AD75" s="8">
        <v>0</v>
      </c>
      <c r="AE75" s="8">
        <v>13155123.3616</v>
      </c>
      <c r="AF75" s="8">
        <v>2380235.1950000064</v>
      </c>
      <c r="AG75" s="18">
        <v>0.10277614087482133</v>
      </c>
      <c r="AH75" s="8">
        <v>0</v>
      </c>
      <c r="AJ75" s="24">
        <f>VLOOKUP(A75,Sheet3!$A:$B,2,FALSE)</f>
        <v>0</v>
      </c>
      <c r="AL75" s="23">
        <f>IFERROR(VLOOKUP(A75,Sheet5!$A$1:$B$29,2,FALSE),0)</f>
        <v>0</v>
      </c>
      <c r="AM75" s="30">
        <f t="shared" si="6"/>
        <v>0.90415013828278357</v>
      </c>
      <c r="AN75" s="30">
        <f t="shared" si="7"/>
        <v>0.77358183908616041</v>
      </c>
      <c r="AO75" s="30">
        <f t="shared" si="8"/>
        <v>0.89119323839518305</v>
      </c>
      <c r="AP75" s="30">
        <f t="shared" si="9"/>
        <v>0.88388259265374491</v>
      </c>
      <c r="AQ75" s="5">
        <f>COUNTIF(Sheet6!A:A,Sheet1!A75)</f>
        <v>0</v>
      </c>
      <c r="AR75" s="31">
        <f t="shared" si="4"/>
        <v>0</v>
      </c>
    </row>
    <row r="76" spans="1:44" x14ac:dyDescent="0.2">
      <c r="A76" s="22">
        <v>41746</v>
      </c>
      <c r="B76" s="16">
        <v>41746</v>
      </c>
      <c r="C76" s="29">
        <f t="shared" si="11"/>
        <v>0.92136332225798057</v>
      </c>
      <c r="D76" s="29">
        <f t="shared" si="12"/>
        <v>0.79663799260890167</v>
      </c>
      <c r="E76" s="29">
        <f t="shared" si="13"/>
        <v>0.91016534268663529</v>
      </c>
      <c r="F76" s="29">
        <f t="shared" si="14"/>
        <v>0.90057114245236225</v>
      </c>
      <c r="G76" s="8">
        <v>2949746097</v>
      </c>
      <c r="H76" s="8">
        <v>251755445.05299997</v>
      </c>
      <c r="I76" s="9">
        <v>243010592.81</v>
      </c>
      <c r="J76" s="8">
        <v>64218876.825499997</v>
      </c>
      <c r="K76" s="8">
        <v>386441634</v>
      </c>
      <c r="L76" s="8">
        <v>201901602.40949997</v>
      </c>
      <c r="M76" s="17">
        <v>4097074248.098</v>
      </c>
      <c r="N76" s="10">
        <v>0.90994626808783374</v>
      </c>
      <c r="O76" s="10">
        <v>0.92136332225798057</v>
      </c>
      <c r="P76" s="10">
        <v>0.65683024820400593</v>
      </c>
      <c r="Q76" s="10">
        <v>0.79663799260890167</v>
      </c>
      <c r="R76" s="11">
        <v>461</v>
      </c>
      <c r="S76" s="8">
        <v>2275307271</v>
      </c>
      <c r="T76" s="8">
        <v>400201758</v>
      </c>
      <c r="U76" s="8">
        <v>669485674</v>
      </c>
      <c r="V76" s="8">
        <v>0</v>
      </c>
      <c r="W76" s="8">
        <v>251567132.81</v>
      </c>
      <c r="X76" s="8">
        <v>4953152</v>
      </c>
      <c r="Y76" s="8">
        <v>8556540</v>
      </c>
      <c r="Z76" s="8">
        <v>13760124</v>
      </c>
      <c r="AA76" s="8">
        <v>315974321.87849998</v>
      </c>
      <c r="AB76" s="8">
        <v>112341144.4425</v>
      </c>
      <c r="AC76" s="8">
        <v>87650401.422999993</v>
      </c>
      <c r="AD76" s="8">
        <v>0</v>
      </c>
      <c r="AE76" s="8">
        <v>811088.00899999996</v>
      </c>
      <c r="AF76" s="8">
        <v>1098968.5350000004</v>
      </c>
      <c r="AG76" s="18">
        <v>9.3492109040342594E-2</v>
      </c>
      <c r="AH76" s="8">
        <v>0</v>
      </c>
      <c r="AJ76" s="24">
        <f>VLOOKUP(A76,Sheet3!$A:$B,2,FALSE)</f>
        <v>0</v>
      </c>
      <c r="AL76" s="23">
        <f>IFERROR(VLOOKUP(A76,Sheet5!$A$1:$B$29,2,FALSE),0)</f>
        <v>0</v>
      </c>
      <c r="AM76" s="30">
        <f t="shared" si="6"/>
        <v>0.90833975029792191</v>
      </c>
      <c r="AN76" s="30">
        <f t="shared" si="7"/>
        <v>0.77328301949538336</v>
      </c>
      <c r="AO76" s="30">
        <f t="shared" si="8"/>
        <v>0.89544679875530753</v>
      </c>
      <c r="AP76" s="30">
        <f t="shared" si="9"/>
        <v>0.88751271184257075</v>
      </c>
      <c r="AQ76" s="5">
        <f>COUNTIF(Sheet6!A:A,Sheet1!A76)</f>
        <v>0</v>
      </c>
      <c r="AR76" s="31">
        <f t="shared" ref="AR76:AR139" si="15">AQ67</f>
        <v>0</v>
      </c>
    </row>
    <row r="77" spans="1:44" x14ac:dyDescent="0.2">
      <c r="A77" s="22">
        <v>41751</v>
      </c>
      <c r="B77" s="16">
        <v>41751</v>
      </c>
      <c r="C77" s="29">
        <f t="shared" si="11"/>
        <v>0.90741957240315119</v>
      </c>
      <c r="D77" s="29">
        <f t="shared" si="12"/>
        <v>0.81070596917075877</v>
      </c>
      <c r="E77" s="29">
        <f t="shared" si="13"/>
        <v>0.89768411171352436</v>
      </c>
      <c r="F77" s="29">
        <f t="shared" si="14"/>
        <v>0.887629653291513</v>
      </c>
      <c r="G77" s="8">
        <v>2453469433</v>
      </c>
      <c r="H77" s="8">
        <v>250317775.93399999</v>
      </c>
      <c r="I77" s="9">
        <v>237076546.07600001</v>
      </c>
      <c r="J77" s="8">
        <v>57286964.0185</v>
      </c>
      <c r="K77" s="8">
        <v>362834961</v>
      </c>
      <c r="L77" s="8">
        <v>305912865.1821</v>
      </c>
      <c r="M77" s="17">
        <v>3666898545.2105999</v>
      </c>
      <c r="N77" s="10">
        <v>0.89740184240898535</v>
      </c>
      <c r="O77" s="10">
        <v>0.90741957240315119</v>
      </c>
      <c r="P77" s="10">
        <v>0.54255871465247951</v>
      </c>
      <c r="Q77" s="10">
        <v>0.81070596917075877</v>
      </c>
      <c r="R77" s="11">
        <v>462</v>
      </c>
      <c r="S77" s="8">
        <v>1972369421</v>
      </c>
      <c r="T77" s="8">
        <v>377831879</v>
      </c>
      <c r="U77" s="8">
        <v>476173045</v>
      </c>
      <c r="V77" s="8">
        <v>0</v>
      </c>
      <c r="W77" s="8">
        <v>245347851.07600001</v>
      </c>
      <c r="X77" s="8">
        <v>4926967</v>
      </c>
      <c r="Y77" s="8">
        <v>8271305</v>
      </c>
      <c r="Z77" s="8">
        <v>14996918</v>
      </c>
      <c r="AA77" s="8">
        <v>307604739.95249999</v>
      </c>
      <c r="AB77" s="8">
        <v>195240449.24360001</v>
      </c>
      <c r="AC77" s="8">
        <v>107871891.07099999</v>
      </c>
      <c r="AD77" s="8">
        <v>0</v>
      </c>
      <c r="AE77" s="8">
        <v>2101322.415</v>
      </c>
      <c r="AF77" s="8">
        <v>699202.45250000001</v>
      </c>
      <c r="AG77" s="18">
        <v>9.0695084155063901E-2</v>
      </c>
      <c r="AH77" s="8">
        <v>0</v>
      </c>
      <c r="AJ77" s="24">
        <f>VLOOKUP(A77,Sheet3!$A:$B,2,FALSE)</f>
        <v>0</v>
      </c>
      <c r="AL77" s="23">
        <f>IFERROR(VLOOKUP(A77,Sheet5!$A$1:$B$29,2,FALSE),0)</f>
        <v>0</v>
      </c>
      <c r="AM77" s="30">
        <f t="shared" si="6"/>
        <v>0.90911559665886654</v>
      </c>
      <c r="AN77" s="30">
        <f t="shared" si="7"/>
        <v>0.774119535031079</v>
      </c>
      <c r="AO77" s="30">
        <f t="shared" si="8"/>
        <v>0.89609555599613144</v>
      </c>
      <c r="AP77" s="30">
        <f t="shared" si="9"/>
        <v>0.88908672379149922</v>
      </c>
      <c r="AQ77" s="5">
        <f>COUNTIF(Sheet6!A:A,Sheet1!A77)</f>
        <v>0</v>
      </c>
      <c r="AR77" s="31">
        <f t="shared" si="15"/>
        <v>0</v>
      </c>
    </row>
    <row r="78" spans="1:44" x14ac:dyDescent="0.2">
      <c r="A78" s="22">
        <v>41752</v>
      </c>
      <c r="B78" s="16">
        <v>41752</v>
      </c>
      <c r="C78" s="29">
        <f t="shared" si="11"/>
        <v>0.91720380463094808</v>
      </c>
      <c r="D78" s="29">
        <f t="shared" si="12"/>
        <v>0.81341561655735917</v>
      </c>
      <c r="E78" s="29">
        <f t="shared" si="13"/>
        <v>0.90641868461863973</v>
      </c>
      <c r="F78" s="29">
        <f t="shared" si="14"/>
        <v>0.8998862378109671</v>
      </c>
      <c r="G78" s="8">
        <v>3228470680</v>
      </c>
      <c r="H78" s="8">
        <v>291434780.15999997</v>
      </c>
      <c r="I78" s="9">
        <v>316854921.85750002</v>
      </c>
      <c r="J78" s="8">
        <v>76161238.426499993</v>
      </c>
      <c r="K78" s="8">
        <v>439018419</v>
      </c>
      <c r="L78" s="8">
        <v>212267164.25470001</v>
      </c>
      <c r="M78" s="17">
        <v>4564207203.6987</v>
      </c>
      <c r="N78" s="10">
        <v>0.9060558696944232</v>
      </c>
      <c r="O78" s="10">
        <v>0.91720380463094808</v>
      </c>
      <c r="P78" s="10">
        <v>0.67407974364498091</v>
      </c>
      <c r="Q78" s="10">
        <v>0.81341561655735917</v>
      </c>
      <c r="R78" s="11">
        <v>463</v>
      </c>
      <c r="S78" s="8">
        <v>2614638005</v>
      </c>
      <c r="T78" s="8">
        <v>453529043</v>
      </c>
      <c r="U78" s="8">
        <v>608869317</v>
      </c>
      <c r="V78" s="8">
        <v>0</v>
      </c>
      <c r="W78" s="8">
        <v>332025325.85750002</v>
      </c>
      <c r="X78" s="8">
        <v>4963358</v>
      </c>
      <c r="Y78" s="8">
        <v>15170404</v>
      </c>
      <c r="Z78" s="8">
        <v>14510624</v>
      </c>
      <c r="AA78" s="8">
        <v>367596018.58649999</v>
      </c>
      <c r="AB78" s="8">
        <v>108682823.49690001</v>
      </c>
      <c r="AC78" s="8">
        <v>97108920.237000003</v>
      </c>
      <c r="AD78" s="8">
        <v>0</v>
      </c>
      <c r="AE78" s="8">
        <v>5337213.7308</v>
      </c>
      <c r="AF78" s="8">
        <v>1138206.7900000017</v>
      </c>
      <c r="AG78" s="18">
        <v>9.3008424700705708E-2</v>
      </c>
      <c r="AH78" s="8">
        <v>0</v>
      </c>
      <c r="AJ78" s="24">
        <f>VLOOKUP(A78,Sheet3!$A:$B,2,FALSE)</f>
        <v>0</v>
      </c>
      <c r="AL78" s="23">
        <f>IFERROR(VLOOKUP(A78,Sheet5!$A$1:$B$29,2,FALSE),0)</f>
        <v>0</v>
      </c>
      <c r="AM78" s="30">
        <f t="shared" si="6"/>
        <v>0.91133857557252573</v>
      </c>
      <c r="AN78" s="30">
        <f t="shared" si="7"/>
        <v>0.793909326598086</v>
      </c>
      <c r="AO78" s="30">
        <f t="shared" si="8"/>
        <v>0.89954767998459673</v>
      </c>
      <c r="AP78" s="30">
        <f t="shared" si="9"/>
        <v>0.89181559398437271</v>
      </c>
      <c r="AQ78" s="5">
        <f>COUNTIF(Sheet6!A:A,Sheet1!A78)</f>
        <v>0</v>
      </c>
      <c r="AR78" s="31">
        <f t="shared" si="15"/>
        <v>0</v>
      </c>
    </row>
    <row r="79" spans="1:44" x14ac:dyDescent="0.2">
      <c r="A79" s="22">
        <v>41753</v>
      </c>
      <c r="B79" s="16">
        <v>41753</v>
      </c>
      <c r="C79" s="29">
        <f t="shared" si="11"/>
        <v>0.90929665559918682</v>
      </c>
      <c r="D79" s="29">
        <f t="shared" si="12"/>
        <v>0.79852146926592538</v>
      </c>
      <c r="E79" s="29">
        <f t="shared" si="13"/>
        <v>0.89924626306670663</v>
      </c>
      <c r="F79" s="29">
        <f t="shared" si="14"/>
        <v>0.88601436634076169</v>
      </c>
      <c r="G79" s="8">
        <v>3069882798</v>
      </c>
      <c r="H79" s="8">
        <v>306224195.352</v>
      </c>
      <c r="I79" s="9">
        <v>259758795.33499998</v>
      </c>
      <c r="J79" s="8">
        <v>67872151.113999993</v>
      </c>
      <c r="K79" s="8">
        <v>257911813</v>
      </c>
      <c r="L79" s="8">
        <v>262218913.61969998</v>
      </c>
      <c r="M79" s="17">
        <v>4223868666.4207001</v>
      </c>
      <c r="N79" s="10">
        <v>0.89899492011951043</v>
      </c>
      <c r="O79" s="10">
        <v>0.90929665559918682</v>
      </c>
      <c r="P79" s="10">
        <v>0.49585959798251916</v>
      </c>
      <c r="Q79" s="10">
        <v>0.79852146926592538</v>
      </c>
      <c r="R79" s="11">
        <v>464</v>
      </c>
      <c r="S79" s="8">
        <v>2370108091</v>
      </c>
      <c r="T79" s="8">
        <v>320300226</v>
      </c>
      <c r="U79" s="8">
        <v>689591285</v>
      </c>
      <c r="V79" s="8">
        <v>773361</v>
      </c>
      <c r="W79" s="8">
        <v>268998238.33499998</v>
      </c>
      <c r="X79" s="8">
        <v>9410061</v>
      </c>
      <c r="Y79" s="8">
        <v>9239443</v>
      </c>
      <c r="Z79" s="8">
        <v>62388413</v>
      </c>
      <c r="AA79" s="8">
        <v>374096346.46600002</v>
      </c>
      <c r="AB79" s="8">
        <v>97991695.793200001</v>
      </c>
      <c r="AC79" s="8">
        <v>111360022.984</v>
      </c>
      <c r="AD79" s="8">
        <v>49590079.659999996</v>
      </c>
      <c r="AE79" s="8">
        <v>1882098.25</v>
      </c>
      <c r="AF79" s="8">
        <v>1395016.9325000006</v>
      </c>
      <c r="AG79" s="18">
        <v>9.2079553951741736E-2</v>
      </c>
      <c r="AH79" s="8">
        <v>0</v>
      </c>
      <c r="AJ79" s="24">
        <f>VLOOKUP(A79,Sheet3!$A:$B,2,FALSE)</f>
        <v>0</v>
      </c>
      <c r="AL79" s="23">
        <f>IFERROR(VLOOKUP(A79,Sheet5!$A$1:$B$29,2,FALSE),0)</f>
        <v>0</v>
      </c>
      <c r="AM79" s="30">
        <f t="shared" si="6"/>
        <v>0.91329734655087635</v>
      </c>
      <c r="AN79" s="30">
        <f t="shared" si="7"/>
        <v>0.79913890922202913</v>
      </c>
      <c r="AO79" s="30">
        <f t="shared" si="8"/>
        <v>0.90199149714274063</v>
      </c>
      <c r="AP79" s="30">
        <f t="shared" si="9"/>
        <v>0.893432977874558</v>
      </c>
      <c r="AQ79" s="5">
        <f>COUNTIF(Sheet6!A:A,Sheet1!A79)</f>
        <v>0</v>
      </c>
      <c r="AR79" s="31">
        <f t="shared" si="15"/>
        <v>0</v>
      </c>
    </row>
    <row r="80" spans="1:44" x14ac:dyDescent="0.2">
      <c r="A80" s="22">
        <v>41757</v>
      </c>
      <c r="B80" s="16">
        <v>41757</v>
      </c>
      <c r="C80" s="29">
        <f t="shared" si="11"/>
        <v>0.9030513113704105</v>
      </c>
      <c r="D80" s="29">
        <f t="shared" si="12"/>
        <v>0.821053782632851</v>
      </c>
      <c r="E80" s="29">
        <f t="shared" si="13"/>
        <v>0.89374684170475827</v>
      </c>
      <c r="F80" s="29">
        <f t="shared" si="14"/>
        <v>0.8851400074707273</v>
      </c>
      <c r="G80" s="8">
        <v>2820987335</v>
      </c>
      <c r="H80" s="8">
        <v>302852140.65399998</v>
      </c>
      <c r="I80" s="9">
        <v>313326928.04400003</v>
      </c>
      <c r="J80" s="8">
        <v>71550044.859999999</v>
      </c>
      <c r="K80" s="8">
        <v>570598065</v>
      </c>
      <c r="L80" s="8">
        <v>357600825.50150001</v>
      </c>
      <c r="M80" s="17">
        <v>4436915339.0594997</v>
      </c>
      <c r="N80" s="10">
        <v>0.89329368987115776</v>
      </c>
      <c r="O80" s="10">
        <v>0.9030513113704105</v>
      </c>
      <c r="P80" s="10">
        <v>0.61473685310236625</v>
      </c>
      <c r="Q80" s="10">
        <v>0.821053782632851</v>
      </c>
      <c r="R80" s="11">
        <v>465</v>
      </c>
      <c r="S80" s="8">
        <v>2328722223</v>
      </c>
      <c r="T80" s="8">
        <v>582484273</v>
      </c>
      <c r="U80" s="8">
        <v>487132525</v>
      </c>
      <c r="V80" s="8">
        <v>1145812</v>
      </c>
      <c r="W80" s="8">
        <v>328291013.04400003</v>
      </c>
      <c r="X80" s="8">
        <v>3986775</v>
      </c>
      <c r="Y80" s="8">
        <v>14964085</v>
      </c>
      <c r="Z80" s="8">
        <v>11886208</v>
      </c>
      <c r="AA80" s="8">
        <v>374402185.514</v>
      </c>
      <c r="AB80" s="8">
        <v>239225204.68000001</v>
      </c>
      <c r="AC80" s="8">
        <v>113631934.053</v>
      </c>
      <c r="AD80" s="8">
        <v>0</v>
      </c>
      <c r="AE80" s="8">
        <v>2319992.1260000002</v>
      </c>
      <c r="AF80" s="8">
        <v>2423694.6424999991</v>
      </c>
      <c r="AG80" s="18">
        <v>8.9503812816153924E-2</v>
      </c>
      <c r="AH80" s="8">
        <v>0</v>
      </c>
      <c r="AJ80" s="24">
        <f>VLOOKUP(A80,Sheet3!$A:$B,2,FALSE)</f>
        <v>0</v>
      </c>
      <c r="AL80" s="23">
        <f>IFERROR(VLOOKUP(A80,Sheet5!$A$1:$B$29,2,FALSE),0)</f>
        <v>0</v>
      </c>
      <c r="AM80" s="30">
        <f t="shared" si="6"/>
        <v>0.9116669332523355</v>
      </c>
      <c r="AN80" s="30">
        <f t="shared" si="7"/>
        <v>0.80806696604715922</v>
      </c>
      <c r="AO80" s="30">
        <f t="shared" si="8"/>
        <v>0.90145224875805297</v>
      </c>
      <c r="AP80" s="30">
        <f t="shared" si="9"/>
        <v>0.89184828147326622</v>
      </c>
      <c r="AQ80" s="5">
        <f>COUNTIF(Sheet6!A:A,Sheet1!A80)</f>
        <v>0</v>
      </c>
      <c r="AR80" s="31">
        <f t="shared" si="15"/>
        <v>0</v>
      </c>
    </row>
    <row r="81" spans="1:44" x14ac:dyDescent="0.2">
      <c r="A81" s="22">
        <v>41758</v>
      </c>
      <c r="B81" s="16">
        <v>41758</v>
      </c>
      <c r="C81" s="29">
        <f t="shared" si="11"/>
        <v>0.91141066565272233</v>
      </c>
      <c r="D81" s="29">
        <f t="shared" si="12"/>
        <v>0.85414620132221775</v>
      </c>
      <c r="E81" s="29">
        <f t="shared" si="13"/>
        <v>0.90482744304899587</v>
      </c>
      <c r="F81" s="29">
        <f t="shared" si="14"/>
        <v>0.89505613454629929</v>
      </c>
      <c r="G81" s="8">
        <v>3706426597</v>
      </c>
      <c r="H81" s="8">
        <v>360265550.32699996</v>
      </c>
      <c r="I81" s="9">
        <v>439717009.69950002</v>
      </c>
      <c r="J81" s="8">
        <v>77046042.387999997</v>
      </c>
      <c r="K81" s="8">
        <v>773900879</v>
      </c>
      <c r="L81" s="8">
        <v>421251314.51050001</v>
      </c>
      <c r="M81" s="17">
        <v>5778607392.9249992</v>
      </c>
      <c r="N81" s="10">
        <v>0.90458909846640101</v>
      </c>
      <c r="O81" s="10">
        <v>0.91141066565272233</v>
      </c>
      <c r="P81" s="10">
        <v>0.64753332939701536</v>
      </c>
      <c r="Q81" s="10">
        <v>0.85414620132221775</v>
      </c>
      <c r="R81" s="11">
        <v>466</v>
      </c>
      <c r="S81" s="8">
        <v>3068036521</v>
      </c>
      <c r="T81" s="8">
        <v>810623165</v>
      </c>
      <c r="U81" s="8">
        <v>633756370</v>
      </c>
      <c r="V81" s="8">
        <v>0</v>
      </c>
      <c r="W81" s="8">
        <v>451195546.69950002</v>
      </c>
      <c r="X81" s="8">
        <v>4633706</v>
      </c>
      <c r="Y81" s="8">
        <v>11478537</v>
      </c>
      <c r="Z81" s="8">
        <v>36722286</v>
      </c>
      <c r="AA81" s="8">
        <v>437311592.71499997</v>
      </c>
      <c r="AB81" s="8">
        <v>292972014.37</v>
      </c>
      <c r="AC81" s="8">
        <v>124436886.134</v>
      </c>
      <c r="AD81" s="8">
        <v>0</v>
      </c>
      <c r="AE81" s="8">
        <v>1956787.669</v>
      </c>
      <c r="AF81" s="8">
        <v>1885626.3375000015</v>
      </c>
      <c r="AG81" s="18">
        <v>9.4513275657179638E-2</v>
      </c>
      <c r="AH81" s="8">
        <v>0</v>
      </c>
      <c r="AJ81" s="24">
        <f>VLOOKUP(A81,Sheet3!$A:$B,2,FALSE)</f>
        <v>0</v>
      </c>
      <c r="AL81" s="23">
        <f>IFERROR(VLOOKUP(A81,Sheet5!$A$1:$B$29,2,FALSE),0)</f>
        <v>0</v>
      </c>
      <c r="AM81" s="30">
        <f t="shared" si="6"/>
        <v>0.90967640193128374</v>
      </c>
      <c r="AN81" s="30">
        <f t="shared" si="7"/>
        <v>0.81956860778982255</v>
      </c>
      <c r="AO81" s="30">
        <f t="shared" si="8"/>
        <v>0.90038466883052504</v>
      </c>
      <c r="AP81" s="30">
        <f t="shared" si="9"/>
        <v>0.89074527989205377</v>
      </c>
      <c r="AQ81" s="5">
        <f>COUNTIF(Sheet6!A:A,Sheet1!A81)</f>
        <v>0</v>
      </c>
      <c r="AR81" s="31">
        <f t="shared" si="15"/>
        <v>0</v>
      </c>
    </row>
    <row r="82" spans="1:44" x14ac:dyDescent="0.2">
      <c r="A82" s="22">
        <v>41759</v>
      </c>
      <c r="B82" s="16">
        <v>41759</v>
      </c>
      <c r="C82" s="29">
        <f t="shared" si="11"/>
        <v>0.90687016237706408</v>
      </c>
      <c r="D82" s="29">
        <f t="shared" si="12"/>
        <v>0.80111089825807025</v>
      </c>
      <c r="E82" s="29">
        <f t="shared" si="13"/>
        <v>0.89664271477708535</v>
      </c>
      <c r="F82" s="29">
        <f t="shared" si="14"/>
        <v>0.88349580902285008</v>
      </c>
      <c r="G82" s="8">
        <v>3343007786</v>
      </c>
      <c r="H82" s="8">
        <v>343305784.222</v>
      </c>
      <c r="I82" s="9">
        <v>303635665.6365</v>
      </c>
      <c r="J82" s="8">
        <v>78491474.675500005</v>
      </c>
      <c r="K82" s="8">
        <v>762412641</v>
      </c>
      <c r="L82" s="8">
        <v>369649493.30619997</v>
      </c>
      <c r="M82" s="17">
        <v>5200502844.8402004</v>
      </c>
      <c r="N82" s="10">
        <v>0.89632458995767517</v>
      </c>
      <c r="O82" s="10">
        <v>0.90687016237706408</v>
      </c>
      <c r="P82" s="10">
        <v>0.67347243397311862</v>
      </c>
      <c r="Q82" s="10">
        <v>0.80111089825807025</v>
      </c>
      <c r="R82" s="11">
        <v>467</v>
      </c>
      <c r="S82" s="8">
        <v>2598050032</v>
      </c>
      <c r="T82" s="8">
        <v>786731342</v>
      </c>
      <c r="U82" s="8">
        <v>739588810</v>
      </c>
      <c r="V82" s="8">
        <v>0</v>
      </c>
      <c r="W82" s="8">
        <v>316157975.6365</v>
      </c>
      <c r="X82" s="8">
        <v>5368944</v>
      </c>
      <c r="Y82" s="8">
        <v>12522310</v>
      </c>
      <c r="Z82" s="8">
        <v>24318701</v>
      </c>
      <c r="AA82" s="8">
        <v>421797258.89749998</v>
      </c>
      <c r="AB82" s="8">
        <v>237803964.5438</v>
      </c>
      <c r="AC82" s="8">
        <v>121796664.87</v>
      </c>
      <c r="AD82" s="8">
        <v>0</v>
      </c>
      <c r="AE82" s="8">
        <v>8340161.5473999996</v>
      </c>
      <c r="AF82" s="8">
        <v>1708702.3449999981</v>
      </c>
      <c r="AG82" s="18">
        <v>9.4274699728655348E-2</v>
      </c>
      <c r="AH82" s="8">
        <v>0</v>
      </c>
      <c r="AJ82" s="24">
        <f>VLOOKUP(A82,Sheet3!$A:$B,2,FALSE)</f>
        <v>0</v>
      </c>
      <c r="AL82" s="23">
        <f>IFERROR(VLOOKUP(A82,Sheet5!$A$1:$B$29,2,FALSE),0)</f>
        <v>0</v>
      </c>
      <c r="AM82" s="30">
        <f t="shared" si="6"/>
        <v>0.9095665199260663</v>
      </c>
      <c r="AN82" s="30">
        <f t="shared" si="7"/>
        <v>0.81764959360728473</v>
      </c>
      <c r="AO82" s="30">
        <f t="shared" si="8"/>
        <v>0.90017638944323719</v>
      </c>
      <c r="AP82" s="30">
        <f t="shared" si="9"/>
        <v>0.88991851103832109</v>
      </c>
      <c r="AQ82" s="5">
        <f>COUNTIF(Sheet6!A:A,Sheet1!A82)</f>
        <v>0</v>
      </c>
      <c r="AR82" s="31">
        <f t="shared" si="15"/>
        <v>0</v>
      </c>
    </row>
    <row r="83" spans="1:44" x14ac:dyDescent="0.2">
      <c r="A83" s="22">
        <v>41760</v>
      </c>
      <c r="B83" s="16">
        <v>41760</v>
      </c>
      <c r="C83" s="29">
        <f t="shared" si="11"/>
        <v>0.91596975538038528</v>
      </c>
      <c r="D83" s="29">
        <f t="shared" si="12"/>
        <v>0.8198309829478394</v>
      </c>
      <c r="E83" s="29">
        <f t="shared" si="13"/>
        <v>0.90790258261865964</v>
      </c>
      <c r="F83" s="29">
        <f t="shared" si="14"/>
        <v>0.89120053777341535</v>
      </c>
      <c r="G83" s="8">
        <v>3598522882</v>
      </c>
      <c r="H83" s="8">
        <v>330125264.80000001</v>
      </c>
      <c r="I83" s="9">
        <v>285008198.77749997</v>
      </c>
      <c r="J83" s="8">
        <v>64834880.829999998</v>
      </c>
      <c r="K83" s="8">
        <v>941194373</v>
      </c>
      <c r="L83" s="8">
        <v>548809272.09120011</v>
      </c>
      <c r="M83" s="17">
        <v>5768494871.4987001</v>
      </c>
      <c r="N83" s="10">
        <v>0.90768705024045726</v>
      </c>
      <c r="O83" s="10">
        <v>0.91596975538038528</v>
      </c>
      <c r="P83" s="10">
        <v>0.63167253053424</v>
      </c>
      <c r="Q83" s="10">
        <v>0.8198309829478394</v>
      </c>
      <c r="R83" s="11">
        <v>468</v>
      </c>
      <c r="S83" s="8">
        <v>2699993013</v>
      </c>
      <c r="T83" s="8">
        <v>965318076</v>
      </c>
      <c r="U83" s="8">
        <v>894393583</v>
      </c>
      <c r="V83" s="8">
        <v>0</v>
      </c>
      <c r="W83" s="8">
        <v>295021002.77749997</v>
      </c>
      <c r="X83" s="8">
        <v>4136286</v>
      </c>
      <c r="Y83" s="8">
        <v>10012804</v>
      </c>
      <c r="Z83" s="8">
        <v>24123703</v>
      </c>
      <c r="AA83" s="8">
        <v>394960145.63</v>
      </c>
      <c r="AB83" s="8">
        <v>391121476.18580002</v>
      </c>
      <c r="AC83" s="8">
        <v>135395897.89700001</v>
      </c>
      <c r="AD83" s="8">
        <v>0</v>
      </c>
      <c r="AE83" s="8">
        <v>20835811.5009</v>
      </c>
      <c r="AF83" s="8">
        <v>1456086.5074999973</v>
      </c>
      <c r="AG83" s="18">
        <v>9.7710100147530538E-2</v>
      </c>
      <c r="AH83" s="8">
        <v>0</v>
      </c>
      <c r="AJ83" s="24">
        <f>VLOOKUP(A83,Sheet3!$A:$B,2,FALSE)</f>
        <v>0</v>
      </c>
      <c r="AL83" s="23">
        <f>IFERROR(VLOOKUP(A83,Sheet5!$A$1:$B$29,2,FALSE),0)</f>
        <v>0</v>
      </c>
      <c r="AM83" s="30">
        <f t="shared" si="6"/>
        <v>0.9093197100759538</v>
      </c>
      <c r="AN83" s="30">
        <f t="shared" si="7"/>
        <v>0.81893266688538069</v>
      </c>
      <c r="AO83" s="30">
        <f t="shared" si="8"/>
        <v>0.90047316904324115</v>
      </c>
      <c r="AP83" s="30">
        <f t="shared" si="9"/>
        <v>0.88818137103081063</v>
      </c>
      <c r="AQ83" s="5">
        <f>COUNTIF(Sheet6!A:A,Sheet1!A83)</f>
        <v>0</v>
      </c>
      <c r="AR83" s="31">
        <f t="shared" si="15"/>
        <v>0</v>
      </c>
    </row>
    <row r="84" spans="1:44" x14ac:dyDescent="0.2">
      <c r="A84" s="22">
        <v>41761</v>
      </c>
      <c r="B84" s="16">
        <v>41761</v>
      </c>
      <c r="C84" s="29">
        <f t="shared" si="11"/>
        <v>0.91529883810369717</v>
      </c>
      <c r="D84" s="29">
        <f t="shared" si="12"/>
        <v>0.81149049964900166</v>
      </c>
      <c r="E84" s="29">
        <f t="shared" si="13"/>
        <v>0.90555463671360525</v>
      </c>
      <c r="F84" s="29">
        <f t="shared" si="14"/>
        <v>0.89291143555759267</v>
      </c>
      <c r="G84" s="8">
        <v>2723707420</v>
      </c>
      <c r="H84" s="8">
        <v>252050121.26700002</v>
      </c>
      <c r="I84" s="9">
        <v>243419628.96349999</v>
      </c>
      <c r="J84" s="8">
        <v>58110279.023999996</v>
      </c>
      <c r="K84" s="8">
        <v>537117352</v>
      </c>
      <c r="L84" s="8">
        <v>193393502.96470001</v>
      </c>
      <c r="M84" s="17">
        <v>4007798304.2192006</v>
      </c>
      <c r="N84" s="10">
        <v>0.90536063586318805</v>
      </c>
      <c r="O84" s="10">
        <v>0.91529883810369717</v>
      </c>
      <c r="P84" s="10">
        <v>0.73526265674170543</v>
      </c>
      <c r="Q84" s="10">
        <v>0.81149049964900166</v>
      </c>
      <c r="R84" s="11">
        <v>469</v>
      </c>
      <c r="S84" s="8">
        <v>2096674124</v>
      </c>
      <c r="T84" s="8">
        <v>593651004</v>
      </c>
      <c r="U84" s="8">
        <v>622097068</v>
      </c>
      <c r="V84" s="8">
        <v>0</v>
      </c>
      <c r="W84" s="8">
        <v>250151526.96349999</v>
      </c>
      <c r="X84" s="8">
        <v>4936228</v>
      </c>
      <c r="Y84" s="8">
        <v>6731898</v>
      </c>
      <c r="Z84" s="8">
        <v>56533652</v>
      </c>
      <c r="AA84" s="8">
        <v>310160400.29100001</v>
      </c>
      <c r="AB84" s="8">
        <v>105740409.4102</v>
      </c>
      <c r="AC84" s="8">
        <v>85490547.139500007</v>
      </c>
      <c r="AD84" s="8">
        <v>0</v>
      </c>
      <c r="AE84" s="8">
        <v>772136.54</v>
      </c>
      <c r="AF84" s="8">
        <v>1390409.8749999993</v>
      </c>
      <c r="AG84" s="18">
        <v>9.7617234688623322E-2</v>
      </c>
      <c r="AH84" s="8">
        <v>0</v>
      </c>
      <c r="AJ84" s="24">
        <f>VLOOKUP(A84,Sheet3!$A:$B,2,FALSE)</f>
        <v>0</v>
      </c>
      <c r="AL84" s="23">
        <f>IFERROR(VLOOKUP(A84,Sheet5!$A$1:$B$29,2,FALSE),0)</f>
        <v>0</v>
      </c>
      <c r="AM84" s="30">
        <f t="shared" si="6"/>
        <v>0.91052014657685587</v>
      </c>
      <c r="AN84" s="30">
        <f t="shared" si="7"/>
        <v>0.82152647296199588</v>
      </c>
      <c r="AO84" s="30">
        <f t="shared" si="8"/>
        <v>0.90173484377262092</v>
      </c>
      <c r="AP84" s="30">
        <f t="shared" si="9"/>
        <v>0.88956078487417689</v>
      </c>
      <c r="AQ84" s="5">
        <f>COUNTIF(Sheet6!A:A,Sheet1!A84)</f>
        <v>0</v>
      </c>
      <c r="AR84" s="31">
        <f t="shared" si="15"/>
        <v>0</v>
      </c>
    </row>
    <row r="85" spans="1:44" x14ac:dyDescent="0.2">
      <c r="A85" s="22">
        <v>41764</v>
      </c>
      <c r="B85" s="16">
        <v>41764</v>
      </c>
      <c r="C85" s="29">
        <f t="shared" si="11"/>
        <v>0.89818601764999939</v>
      </c>
      <c r="D85" s="29">
        <f t="shared" si="12"/>
        <v>0.84282884117075374</v>
      </c>
      <c r="E85" s="29">
        <f t="shared" si="13"/>
        <v>0.89328865766365617</v>
      </c>
      <c r="F85" s="29">
        <f t="shared" si="14"/>
        <v>0.88038907666332367</v>
      </c>
      <c r="G85" s="8">
        <v>2603913225</v>
      </c>
      <c r="H85" s="8">
        <v>295166891.84799999</v>
      </c>
      <c r="I85" s="9">
        <v>228577281.5165</v>
      </c>
      <c r="J85" s="8">
        <v>44223125.598499998</v>
      </c>
      <c r="K85" s="8">
        <v>286101536</v>
      </c>
      <c r="L85" s="8">
        <v>217494312.33440003</v>
      </c>
      <c r="M85" s="17">
        <v>3675476372.2974</v>
      </c>
      <c r="N85" s="10">
        <v>0.89300037788861597</v>
      </c>
      <c r="O85" s="10">
        <v>0.89818601764999939</v>
      </c>
      <c r="P85" s="10">
        <v>0.56811734438688521</v>
      </c>
      <c r="Q85" s="10">
        <v>0.84282884117075374</v>
      </c>
      <c r="R85" s="11">
        <v>470</v>
      </c>
      <c r="S85" s="8">
        <v>2168177970</v>
      </c>
      <c r="T85" s="8">
        <v>297775025</v>
      </c>
      <c r="U85" s="8">
        <v>431354899</v>
      </c>
      <c r="V85" s="8">
        <v>0</v>
      </c>
      <c r="W85" s="8">
        <v>237146089.5165</v>
      </c>
      <c r="X85" s="8">
        <v>4380356</v>
      </c>
      <c r="Y85" s="8">
        <v>8568808</v>
      </c>
      <c r="Z85" s="8">
        <v>11673489</v>
      </c>
      <c r="AA85" s="8">
        <v>339390017.4465</v>
      </c>
      <c r="AB85" s="8">
        <v>133910457.06200001</v>
      </c>
      <c r="AC85" s="8">
        <v>80894508.647499993</v>
      </c>
      <c r="AD85" s="8">
        <v>0</v>
      </c>
      <c r="AE85" s="8">
        <v>1786656.4824000001</v>
      </c>
      <c r="AF85" s="8">
        <v>902690.14249999949</v>
      </c>
      <c r="AG85" s="18">
        <v>9.7327941871577617E-2</v>
      </c>
      <c r="AH85" s="8">
        <v>0</v>
      </c>
      <c r="AJ85" s="24">
        <f>VLOOKUP(A85,Sheet3!$A:$B,2,FALSE)</f>
        <v>0</v>
      </c>
      <c r="AL85" s="23">
        <f>IFERROR(VLOOKUP(A85,Sheet5!$A$1:$B$29,2,FALSE),0)</f>
        <v>0</v>
      </c>
      <c r="AM85" s="30">
        <f t="shared" si="6"/>
        <v>0.9095470878327736</v>
      </c>
      <c r="AN85" s="30">
        <f t="shared" si="7"/>
        <v>0.82588148466957656</v>
      </c>
      <c r="AO85" s="30">
        <f t="shared" si="8"/>
        <v>0.90164320696440048</v>
      </c>
      <c r="AP85" s="30">
        <f t="shared" si="9"/>
        <v>0.88861059871269621</v>
      </c>
      <c r="AQ85" s="5">
        <f>COUNTIF(Sheet6!A:A,Sheet1!A85)</f>
        <v>0</v>
      </c>
      <c r="AR85" s="31">
        <f t="shared" si="15"/>
        <v>0</v>
      </c>
    </row>
    <row r="86" spans="1:44" x14ac:dyDescent="0.2">
      <c r="A86" s="22">
        <v>41765</v>
      </c>
      <c r="B86" s="16">
        <v>41765</v>
      </c>
      <c r="C86" s="29">
        <f t="shared" si="11"/>
        <v>0.90020021974583853</v>
      </c>
      <c r="D86" s="29">
        <f t="shared" si="12"/>
        <v>0.80645099304856538</v>
      </c>
      <c r="E86" s="29">
        <f t="shared" si="13"/>
        <v>0.89186713386821193</v>
      </c>
      <c r="F86" s="29">
        <f t="shared" si="14"/>
        <v>0.88369570809692666</v>
      </c>
      <c r="G86" s="8">
        <v>2268131239</v>
      </c>
      <c r="H86" s="8">
        <v>251454059.08000001</v>
      </c>
      <c r="I86" s="9">
        <v>193412377.89399999</v>
      </c>
      <c r="J86" s="8">
        <v>47575780.827</v>
      </c>
      <c r="K86" s="8">
        <v>262937571</v>
      </c>
      <c r="L86" s="8">
        <v>324242837.18299997</v>
      </c>
      <c r="M86" s="17">
        <v>3347753864.9840002</v>
      </c>
      <c r="N86" s="10">
        <v>0.89167836154828461</v>
      </c>
      <c r="O86" s="10">
        <v>0.90020021974583853</v>
      </c>
      <c r="P86" s="10">
        <v>0.44779690762102742</v>
      </c>
      <c r="Q86" s="10">
        <v>0.80645099304856538</v>
      </c>
      <c r="R86" s="11">
        <v>471</v>
      </c>
      <c r="S86" s="8">
        <v>1907276194</v>
      </c>
      <c r="T86" s="8">
        <v>271066339</v>
      </c>
      <c r="U86" s="8">
        <v>357549358</v>
      </c>
      <c r="V86" s="8">
        <v>123994</v>
      </c>
      <c r="W86" s="8">
        <v>198231632.89399999</v>
      </c>
      <c r="X86" s="8">
        <v>3181693</v>
      </c>
      <c r="Y86" s="8">
        <v>4819255</v>
      </c>
      <c r="Z86" s="8">
        <v>8128768</v>
      </c>
      <c r="AA86" s="8">
        <v>299029839.90700001</v>
      </c>
      <c r="AB86" s="8">
        <v>254710208.095</v>
      </c>
      <c r="AC86" s="8">
        <v>68740024.740500003</v>
      </c>
      <c r="AD86" s="8">
        <v>0</v>
      </c>
      <c r="AE86" s="8">
        <v>42889.2</v>
      </c>
      <c r="AF86" s="8">
        <v>749715.14750000031</v>
      </c>
      <c r="AG86" s="18">
        <v>9.7895331064933408E-2</v>
      </c>
      <c r="AH86" s="8">
        <v>262.5</v>
      </c>
      <c r="AJ86" s="24">
        <f>VLOOKUP(A86,Sheet3!$A:$B,2,FALSE)</f>
        <v>0</v>
      </c>
      <c r="AL86" s="23">
        <f>IFERROR(VLOOKUP(A86,Sheet5!$A$1:$B$29,2,FALSE),0)</f>
        <v>0</v>
      </c>
      <c r="AM86" s="30">
        <f t="shared" ref="AM86:AM149" si="16">AVERAGE(C82:C86)</f>
        <v>0.9073049986513968</v>
      </c>
      <c r="AN86" s="30">
        <f t="shared" ref="AN86:AN149" si="17">AVERAGE(D82:D86)</f>
        <v>0.81634244301484615</v>
      </c>
      <c r="AO86" s="30">
        <f t="shared" ref="AO86:AO149" si="18">AVERAGE(E82:E86)</f>
        <v>0.89905114512824369</v>
      </c>
      <c r="AP86" s="30">
        <f t="shared" ref="AP86:AP149" si="19">AVERAGE(F82:F86)</f>
        <v>0.88633851342282166</v>
      </c>
      <c r="AQ86" s="5">
        <f>COUNTIF(Sheet6!A:A,Sheet1!A86)</f>
        <v>0</v>
      </c>
      <c r="AR86" s="31">
        <f t="shared" si="15"/>
        <v>0</v>
      </c>
    </row>
    <row r="87" spans="1:44" x14ac:dyDescent="0.2">
      <c r="A87" s="22">
        <v>41766</v>
      </c>
      <c r="B87" s="16">
        <v>41766</v>
      </c>
      <c r="C87" s="29">
        <f t="shared" si="11"/>
        <v>0.90683905654023211</v>
      </c>
      <c r="D87" s="29">
        <f t="shared" si="12"/>
        <v>0.80456021989150628</v>
      </c>
      <c r="E87" s="29">
        <f t="shared" si="13"/>
        <v>0.89741087291595234</v>
      </c>
      <c r="F87" s="29">
        <f t="shared" si="14"/>
        <v>0.88276664333239352</v>
      </c>
      <c r="G87" s="8">
        <v>3214589360</v>
      </c>
      <c r="H87" s="8">
        <v>330239611.37700003</v>
      </c>
      <c r="I87" s="9">
        <v>282622137.76700002</v>
      </c>
      <c r="J87" s="8">
        <v>70347929.809499994</v>
      </c>
      <c r="K87" s="8">
        <v>420658767</v>
      </c>
      <c r="L87" s="8">
        <v>214776311.79410002</v>
      </c>
      <c r="M87" s="17">
        <v>4533234117.7476006</v>
      </c>
      <c r="N87" s="10">
        <v>0.8972272461501628</v>
      </c>
      <c r="O87" s="10">
        <v>0.90683905654023211</v>
      </c>
      <c r="P87" s="10">
        <v>0.66200117217058141</v>
      </c>
      <c r="Q87" s="10">
        <v>0.80456021989150628</v>
      </c>
      <c r="R87" s="11">
        <v>472</v>
      </c>
      <c r="S87" s="8">
        <v>2483268645</v>
      </c>
      <c r="T87" s="8">
        <v>433308566</v>
      </c>
      <c r="U87" s="8">
        <v>727886586</v>
      </c>
      <c r="V87" s="8">
        <v>309483</v>
      </c>
      <c r="W87" s="8">
        <v>289598902.76700002</v>
      </c>
      <c r="X87" s="8">
        <v>3124646</v>
      </c>
      <c r="Y87" s="8">
        <v>6976765</v>
      </c>
      <c r="Z87" s="8">
        <v>12649799</v>
      </c>
      <c r="AA87" s="8">
        <v>400587541.18650001</v>
      </c>
      <c r="AB87" s="8">
        <v>116106526.5944</v>
      </c>
      <c r="AC87" s="8">
        <v>95456040.523499995</v>
      </c>
      <c r="AD87" s="8">
        <v>0</v>
      </c>
      <c r="AE87" s="8">
        <v>2452081.9961999999</v>
      </c>
      <c r="AF87" s="8">
        <v>761662.68000000063</v>
      </c>
      <c r="AG87" s="18">
        <v>0.1028696775438827</v>
      </c>
      <c r="AH87" s="8">
        <v>0</v>
      </c>
      <c r="AJ87" s="24">
        <f>VLOOKUP(A87,Sheet3!$A:$B,2,FALSE)</f>
        <v>0</v>
      </c>
      <c r="AL87" s="23">
        <f>IFERROR(VLOOKUP(A87,Sheet5!$A$1:$B$29,2,FALSE),0)</f>
        <v>0</v>
      </c>
      <c r="AM87" s="30">
        <f t="shared" si="16"/>
        <v>0.90729877748403032</v>
      </c>
      <c r="AN87" s="30">
        <f t="shared" si="17"/>
        <v>0.8170323073415332</v>
      </c>
      <c r="AO87" s="30">
        <f t="shared" si="18"/>
        <v>0.89920477675601718</v>
      </c>
      <c r="AP87" s="30">
        <f t="shared" si="19"/>
        <v>0.88619268028473042</v>
      </c>
      <c r="AQ87" s="5">
        <f>COUNTIF(Sheet6!A:A,Sheet1!A87)</f>
        <v>0</v>
      </c>
      <c r="AR87" s="31">
        <f t="shared" si="15"/>
        <v>0</v>
      </c>
    </row>
    <row r="88" spans="1:44" x14ac:dyDescent="0.2">
      <c r="A88" s="22">
        <v>41767</v>
      </c>
      <c r="B88" s="16">
        <v>41767</v>
      </c>
      <c r="C88" s="29">
        <f t="shared" si="11"/>
        <v>0.9060542199269116</v>
      </c>
      <c r="D88" s="29">
        <f t="shared" si="12"/>
        <v>0.81835997088655954</v>
      </c>
      <c r="E88" s="29">
        <f t="shared" si="13"/>
        <v>0.89787039333171115</v>
      </c>
      <c r="F88" s="29">
        <f t="shared" si="14"/>
        <v>0.88530657475085417</v>
      </c>
      <c r="G88" s="8">
        <v>3239610592</v>
      </c>
      <c r="H88" s="8">
        <v>335904560.13</v>
      </c>
      <c r="I88" s="9">
        <v>292881944.05900002</v>
      </c>
      <c r="J88" s="8">
        <v>66847095.722999997</v>
      </c>
      <c r="K88" s="8">
        <v>368974490</v>
      </c>
      <c r="L88" s="8">
        <v>271633335.34319997</v>
      </c>
      <c r="M88" s="17">
        <v>4575852017.2552004</v>
      </c>
      <c r="N88" s="10">
        <v>0.89765523148963289</v>
      </c>
      <c r="O88" s="10">
        <v>0.9060542199269116</v>
      </c>
      <c r="P88" s="10">
        <v>0.57597562096954591</v>
      </c>
      <c r="Q88" s="10">
        <v>0.81835997088655954</v>
      </c>
      <c r="R88" s="11">
        <v>473</v>
      </c>
      <c r="S88" s="8">
        <v>2587900045</v>
      </c>
      <c r="T88" s="8">
        <v>445176229</v>
      </c>
      <c r="U88" s="8">
        <v>646798363</v>
      </c>
      <c r="V88" s="8">
        <v>36401</v>
      </c>
      <c r="W88" s="8">
        <v>301172531.05900002</v>
      </c>
      <c r="X88" s="8">
        <v>4875783</v>
      </c>
      <c r="Y88" s="8">
        <v>8290587</v>
      </c>
      <c r="Z88" s="8">
        <v>76201739</v>
      </c>
      <c r="AA88" s="8">
        <v>402751655.85299999</v>
      </c>
      <c r="AB88" s="8">
        <v>151255845.27939999</v>
      </c>
      <c r="AC88" s="8">
        <v>117889780.255</v>
      </c>
      <c r="AD88" s="8">
        <v>0</v>
      </c>
      <c r="AE88" s="8">
        <v>1763031.7338</v>
      </c>
      <c r="AF88" s="8">
        <v>724678.07500000019</v>
      </c>
      <c r="AG88" s="18">
        <v>0.10598778621503993</v>
      </c>
      <c r="AH88" s="8">
        <v>0</v>
      </c>
      <c r="AJ88" s="24">
        <f>VLOOKUP(A88,Sheet3!$A:$B,2,FALSE)</f>
        <v>0</v>
      </c>
      <c r="AL88" s="23">
        <f>IFERROR(VLOOKUP(A88,Sheet5!$A$1:$B$29,2,FALSE),0)</f>
        <v>0</v>
      </c>
      <c r="AM88" s="30">
        <f t="shared" si="16"/>
        <v>0.90531567039333594</v>
      </c>
      <c r="AN88" s="30">
        <f t="shared" si="17"/>
        <v>0.81673810492927734</v>
      </c>
      <c r="AO88" s="30">
        <f t="shared" si="18"/>
        <v>0.89719833889862743</v>
      </c>
      <c r="AP88" s="30">
        <f t="shared" si="19"/>
        <v>0.88501388768021805</v>
      </c>
      <c r="AQ88" s="5">
        <f>COUNTIF(Sheet6!A:A,Sheet1!A88)</f>
        <v>0</v>
      </c>
      <c r="AR88" s="31">
        <f t="shared" si="15"/>
        <v>0</v>
      </c>
    </row>
    <row r="89" spans="1:44" x14ac:dyDescent="0.2">
      <c r="A89" s="22">
        <v>41768</v>
      </c>
      <c r="B89" s="16">
        <v>41768</v>
      </c>
      <c r="C89" s="29">
        <f t="shared" si="11"/>
        <v>0.90114086681949668</v>
      </c>
      <c r="D89" s="29">
        <f t="shared" si="12"/>
        <v>0.85061966915921416</v>
      </c>
      <c r="E89" s="29">
        <f t="shared" si="13"/>
        <v>0.89677359982808857</v>
      </c>
      <c r="F89" s="29">
        <f t="shared" si="14"/>
        <v>0.8844984557976493</v>
      </c>
      <c r="G89" s="8">
        <v>2601905362</v>
      </c>
      <c r="H89" s="8">
        <v>285440510.10900003</v>
      </c>
      <c r="I89" s="9">
        <v>222341189.229</v>
      </c>
      <c r="J89" s="8">
        <v>40812507.410499997</v>
      </c>
      <c r="K89" s="8">
        <v>280261600</v>
      </c>
      <c r="L89" s="8">
        <v>226788847.36989999</v>
      </c>
      <c r="M89" s="17">
        <v>3657550016.1184006</v>
      </c>
      <c r="N89" s="10">
        <v>0.89644403676300122</v>
      </c>
      <c r="O89" s="10">
        <v>0.90114086681949668</v>
      </c>
      <c r="P89" s="10">
        <v>0.55272922340120823</v>
      </c>
      <c r="Q89" s="10">
        <v>0.85061966915921416</v>
      </c>
      <c r="R89" s="11">
        <v>474</v>
      </c>
      <c r="S89" s="8">
        <v>2181594648</v>
      </c>
      <c r="T89" s="8">
        <v>302475465</v>
      </c>
      <c r="U89" s="8">
        <v>416032505</v>
      </c>
      <c r="V89" s="8">
        <v>0</v>
      </c>
      <c r="W89" s="8">
        <v>232399549.229</v>
      </c>
      <c r="X89" s="8">
        <v>4278209</v>
      </c>
      <c r="Y89" s="8">
        <v>10058360</v>
      </c>
      <c r="Z89" s="8">
        <v>22213865</v>
      </c>
      <c r="AA89" s="8">
        <v>326253017.51950002</v>
      </c>
      <c r="AB89" s="8">
        <v>131862677.77509999</v>
      </c>
      <c r="AC89" s="8">
        <v>92622390.164000005</v>
      </c>
      <c r="AD89" s="8">
        <v>0</v>
      </c>
      <c r="AE89" s="8">
        <v>353773.94829999999</v>
      </c>
      <c r="AF89" s="8">
        <v>1950005.4825000018</v>
      </c>
      <c r="AG89" s="18">
        <v>0.10667507445778782</v>
      </c>
      <c r="AH89" s="8">
        <v>0</v>
      </c>
      <c r="AJ89" s="24">
        <f>VLOOKUP(A89,Sheet3!$A:$B,2,FALSE)</f>
        <v>0</v>
      </c>
      <c r="AL89" s="23">
        <f>IFERROR(VLOOKUP(A89,Sheet5!$A$1:$B$29,2,FALSE),0)</f>
        <v>0</v>
      </c>
      <c r="AM89" s="30">
        <f t="shared" si="16"/>
        <v>0.90248407613649562</v>
      </c>
      <c r="AN89" s="30">
        <f t="shared" si="17"/>
        <v>0.82456393883131995</v>
      </c>
      <c r="AO89" s="30">
        <f t="shared" si="18"/>
        <v>0.89544213152152385</v>
      </c>
      <c r="AP89" s="30">
        <f t="shared" si="19"/>
        <v>0.88333129172822944</v>
      </c>
      <c r="AQ89" s="5">
        <f>COUNTIF(Sheet6!A:A,Sheet1!A89)</f>
        <v>0</v>
      </c>
      <c r="AR89" s="31">
        <f t="shared" si="15"/>
        <v>0</v>
      </c>
    </row>
    <row r="90" spans="1:44" x14ac:dyDescent="0.2">
      <c r="A90" s="22">
        <v>41771</v>
      </c>
      <c r="B90" s="16">
        <v>41771</v>
      </c>
      <c r="C90" s="29">
        <f t="shared" si="11"/>
        <v>0.88543127706274016</v>
      </c>
      <c r="D90" s="29">
        <f t="shared" si="12"/>
        <v>0.78721606218659967</v>
      </c>
      <c r="E90" s="29">
        <f t="shared" si="13"/>
        <v>0.87591530135678952</v>
      </c>
      <c r="F90" s="29">
        <f t="shared" si="14"/>
        <v>0.86501862648288441</v>
      </c>
      <c r="G90" s="8">
        <v>2279279901</v>
      </c>
      <c r="H90" s="8">
        <v>294923156.92799997</v>
      </c>
      <c r="I90" s="9">
        <v>210697209.70050001</v>
      </c>
      <c r="J90" s="8">
        <v>58764503.833499998</v>
      </c>
      <c r="K90" s="8">
        <v>240899678</v>
      </c>
      <c r="L90" s="8">
        <v>258233986.47199997</v>
      </c>
      <c r="M90" s="17">
        <v>3342798435.934</v>
      </c>
      <c r="N90" s="10">
        <v>0.87562258944479587</v>
      </c>
      <c r="O90" s="10">
        <v>0.88543127706274016</v>
      </c>
      <c r="P90" s="10">
        <v>0.48263560474293316</v>
      </c>
      <c r="Q90" s="10">
        <v>0.78721606218659967</v>
      </c>
      <c r="R90" s="11">
        <v>475</v>
      </c>
      <c r="S90" s="8">
        <v>1885247575</v>
      </c>
      <c r="T90" s="8">
        <v>263287198</v>
      </c>
      <c r="U90" s="8">
        <v>389285619</v>
      </c>
      <c r="V90" s="8">
        <v>0</v>
      </c>
      <c r="W90" s="8">
        <v>217405325.70050001</v>
      </c>
      <c r="X90" s="8">
        <v>4746707</v>
      </c>
      <c r="Y90" s="8">
        <v>6708116</v>
      </c>
      <c r="Z90" s="8">
        <v>22387520</v>
      </c>
      <c r="AA90" s="8">
        <v>353687660.7615</v>
      </c>
      <c r="AB90" s="8">
        <v>164094716.95739999</v>
      </c>
      <c r="AC90" s="8">
        <v>90448201.149499997</v>
      </c>
      <c r="AD90" s="8">
        <v>0</v>
      </c>
      <c r="AE90" s="8">
        <v>2518083.9651000001</v>
      </c>
      <c r="AF90" s="8">
        <v>1172984.4000000006</v>
      </c>
      <c r="AG90" s="18">
        <v>0.10092909870700083</v>
      </c>
      <c r="AH90" s="8">
        <v>0</v>
      </c>
      <c r="AJ90" s="24">
        <f>VLOOKUP(A90,Sheet3!$A:$B,2,FALSE)</f>
        <v>0</v>
      </c>
      <c r="AL90" s="23">
        <f>IFERROR(VLOOKUP(A90,Sheet5!$A$1:$B$29,2,FALSE),0)</f>
        <v>0</v>
      </c>
      <c r="AM90" s="30">
        <f t="shared" si="16"/>
        <v>0.89993312801904379</v>
      </c>
      <c r="AN90" s="30">
        <f t="shared" si="17"/>
        <v>0.81344138303448899</v>
      </c>
      <c r="AO90" s="30">
        <f t="shared" si="18"/>
        <v>0.89196746026015072</v>
      </c>
      <c r="AP90" s="30">
        <f t="shared" si="19"/>
        <v>0.8802572016921415</v>
      </c>
      <c r="AQ90" s="5">
        <f>COUNTIF(Sheet6!A:A,Sheet1!A90)</f>
        <v>0</v>
      </c>
      <c r="AR90" s="31">
        <f t="shared" si="15"/>
        <v>0</v>
      </c>
    </row>
    <row r="91" spans="1:44" x14ac:dyDescent="0.2">
      <c r="A91" s="22">
        <v>41772</v>
      </c>
      <c r="B91" s="16">
        <v>41772</v>
      </c>
      <c r="C91" s="29">
        <f t="shared" si="11"/>
        <v>0.89497399605726746</v>
      </c>
      <c r="D91" s="29">
        <f t="shared" si="12"/>
        <v>0.81736287697472587</v>
      </c>
      <c r="E91" s="29">
        <f t="shared" si="13"/>
        <v>0.88756179702238402</v>
      </c>
      <c r="F91" s="29">
        <f t="shared" si="14"/>
        <v>0.86548330024696685</v>
      </c>
      <c r="G91" s="8">
        <v>3392058261</v>
      </c>
      <c r="H91" s="8">
        <v>398061089.88999999</v>
      </c>
      <c r="I91" s="9">
        <v>316264132.91350001</v>
      </c>
      <c r="J91" s="8">
        <v>73090104.898000002</v>
      </c>
      <c r="K91" s="8">
        <v>1054852100</v>
      </c>
      <c r="L91" s="8">
        <v>402164666.32409996</v>
      </c>
      <c r="M91" s="17">
        <v>5636490355.0255995</v>
      </c>
      <c r="N91" s="10">
        <v>0.88727020645334909</v>
      </c>
      <c r="O91" s="10">
        <v>0.89497399605726746</v>
      </c>
      <c r="P91" s="10">
        <v>0.72398075600823786</v>
      </c>
      <c r="Q91" s="10">
        <v>0.81736287697472587</v>
      </c>
      <c r="R91" s="11">
        <v>476</v>
      </c>
      <c r="S91" s="8">
        <v>2549939049</v>
      </c>
      <c r="T91" s="8">
        <v>1074175161</v>
      </c>
      <c r="U91" s="8">
        <v>830924763</v>
      </c>
      <c r="V91" s="8">
        <v>563994</v>
      </c>
      <c r="W91" s="8">
        <v>327102931.91350001</v>
      </c>
      <c r="X91" s="8">
        <v>10630455</v>
      </c>
      <c r="Y91" s="8">
        <v>10838799</v>
      </c>
      <c r="Z91" s="8">
        <v>19323061</v>
      </c>
      <c r="AA91" s="8">
        <v>471151194.78799999</v>
      </c>
      <c r="AB91" s="8">
        <v>263051457.00400001</v>
      </c>
      <c r="AC91" s="8">
        <v>135996541.27250001</v>
      </c>
      <c r="AD91" s="8">
        <v>0</v>
      </c>
      <c r="AE91" s="8">
        <v>1598019.0851</v>
      </c>
      <c r="AF91" s="8">
        <v>1518648.9624999985</v>
      </c>
      <c r="AG91" s="18">
        <v>0.10579194795035575</v>
      </c>
      <c r="AH91" s="8">
        <v>0</v>
      </c>
      <c r="AJ91" s="24">
        <f>VLOOKUP(A91,Sheet3!$A:$B,2,FALSE)</f>
        <v>0</v>
      </c>
      <c r="AL91" s="23">
        <f>IFERROR(VLOOKUP(A91,Sheet5!$A$1:$B$29,2,FALSE),0)</f>
        <v>0</v>
      </c>
      <c r="AM91" s="30">
        <f t="shared" si="16"/>
        <v>0.89888788328132951</v>
      </c>
      <c r="AN91" s="30">
        <f t="shared" si="17"/>
        <v>0.81562375981972113</v>
      </c>
      <c r="AO91" s="30">
        <f t="shared" si="18"/>
        <v>0.89110639289098503</v>
      </c>
      <c r="AP91" s="30">
        <f t="shared" si="19"/>
        <v>0.87661472012214969</v>
      </c>
      <c r="AQ91" s="5">
        <f>COUNTIF(Sheet6!A:A,Sheet1!A91)</f>
        <v>0</v>
      </c>
      <c r="AR91" s="31">
        <f t="shared" si="15"/>
        <v>0</v>
      </c>
    </row>
    <row r="92" spans="1:44" x14ac:dyDescent="0.2">
      <c r="A92" s="22">
        <v>41773</v>
      </c>
      <c r="B92" s="16">
        <v>41773</v>
      </c>
      <c r="C92" s="29">
        <f t="shared" si="11"/>
        <v>0.90137907773767867</v>
      </c>
      <c r="D92" s="29">
        <f t="shared" si="12"/>
        <v>0.84325342965740013</v>
      </c>
      <c r="E92" s="29">
        <f t="shared" si="13"/>
        <v>0.89569335460875876</v>
      </c>
      <c r="F92" s="29">
        <f t="shared" si="14"/>
        <v>0.88263072545797527</v>
      </c>
      <c r="G92" s="8">
        <v>2739763930</v>
      </c>
      <c r="H92" s="8">
        <v>299760724.68400002</v>
      </c>
      <c r="I92" s="9">
        <v>272375573.12800002</v>
      </c>
      <c r="J92" s="8">
        <v>51656783.863499999</v>
      </c>
      <c r="K92" s="8">
        <v>510304575</v>
      </c>
      <c r="L92" s="8">
        <v>319283386.05039996</v>
      </c>
      <c r="M92" s="17">
        <v>4193144972.7259002</v>
      </c>
      <c r="N92" s="10">
        <v>0.89552205973388654</v>
      </c>
      <c r="O92" s="10">
        <v>0.90137907773767867</v>
      </c>
      <c r="P92" s="10">
        <v>0.61513015974082752</v>
      </c>
      <c r="Q92" s="10">
        <v>0.84325342965740013</v>
      </c>
      <c r="R92" s="11">
        <v>477</v>
      </c>
      <c r="S92" s="8">
        <v>2247086693</v>
      </c>
      <c r="T92" s="8">
        <v>537851187</v>
      </c>
      <c r="U92" s="8">
        <v>485528084</v>
      </c>
      <c r="V92" s="8">
        <v>834831</v>
      </c>
      <c r="W92" s="8">
        <v>277899287.12800002</v>
      </c>
      <c r="X92" s="8">
        <v>6314322</v>
      </c>
      <c r="Y92" s="8">
        <v>5523714</v>
      </c>
      <c r="Z92" s="8">
        <v>27546612</v>
      </c>
      <c r="AA92" s="8">
        <v>351417508.54750001</v>
      </c>
      <c r="AB92" s="8">
        <v>205280796.92770001</v>
      </c>
      <c r="AC92" s="8">
        <v>77617437.901999995</v>
      </c>
      <c r="AD92" s="8">
        <v>33952132.534999996</v>
      </c>
      <c r="AE92" s="8">
        <v>1059290.7006999999</v>
      </c>
      <c r="AF92" s="8">
        <v>1373727.9849999957</v>
      </c>
      <c r="AG92" s="18">
        <v>9.9175242700859381E-2</v>
      </c>
      <c r="AH92" s="8">
        <v>29303.9</v>
      </c>
      <c r="AJ92" s="24">
        <f>VLOOKUP(A92,Sheet3!$A:$B,2,FALSE)</f>
        <v>0</v>
      </c>
      <c r="AL92" s="23">
        <f>IFERROR(VLOOKUP(A92,Sheet5!$A$1:$B$29,2,FALSE),0)</f>
        <v>0</v>
      </c>
      <c r="AM92" s="30">
        <f t="shared" si="16"/>
        <v>0.89779588752081896</v>
      </c>
      <c r="AN92" s="30">
        <f t="shared" si="17"/>
        <v>0.82336240177289999</v>
      </c>
      <c r="AO92" s="30">
        <f t="shared" si="18"/>
        <v>0.89076288922954627</v>
      </c>
      <c r="AP92" s="30">
        <f t="shared" si="19"/>
        <v>0.87658753654726596</v>
      </c>
      <c r="AQ92" s="5">
        <f>COUNTIF(Sheet6!A:A,Sheet1!A92)</f>
        <v>0</v>
      </c>
      <c r="AR92" s="31">
        <f t="shared" si="15"/>
        <v>0</v>
      </c>
    </row>
    <row r="93" spans="1:44" x14ac:dyDescent="0.2">
      <c r="A93" s="22">
        <v>41774</v>
      </c>
      <c r="B93" s="16">
        <v>41774</v>
      </c>
      <c r="C93" s="29">
        <f t="shared" si="11"/>
        <v>0.90592186472902725</v>
      </c>
      <c r="D93" s="29">
        <f t="shared" si="12"/>
        <v>0.84443288086964885</v>
      </c>
      <c r="E93" s="29">
        <f t="shared" si="13"/>
        <v>0.90052464489737905</v>
      </c>
      <c r="F93" s="29">
        <f t="shared" si="14"/>
        <v>0.87123560387534016</v>
      </c>
      <c r="G93" s="8">
        <v>3065607196</v>
      </c>
      <c r="H93" s="8">
        <v>318357045.68099999</v>
      </c>
      <c r="I93" s="9">
        <v>265305596.58600003</v>
      </c>
      <c r="J93" s="8">
        <v>50654097.695500001</v>
      </c>
      <c r="K93" s="8">
        <v>445907018</v>
      </c>
      <c r="L93" s="8">
        <v>242855957.46560001</v>
      </c>
      <c r="M93" s="17">
        <v>4388686911.4280996</v>
      </c>
      <c r="N93" s="10">
        <v>0.90026520821420486</v>
      </c>
      <c r="O93" s="10">
        <v>0.90592186472902725</v>
      </c>
      <c r="P93" s="10">
        <v>0.64740271164919871</v>
      </c>
      <c r="Q93" s="10">
        <v>0.84443288086964885</v>
      </c>
      <c r="R93" s="11">
        <v>478</v>
      </c>
      <c r="S93" s="8">
        <v>2146516646</v>
      </c>
      <c r="T93" s="8">
        <v>470086891</v>
      </c>
      <c r="U93" s="8">
        <v>911564609</v>
      </c>
      <c r="V93" s="8">
        <v>0</v>
      </c>
      <c r="W93" s="8">
        <v>274955182.58600003</v>
      </c>
      <c r="X93" s="8">
        <v>7525941</v>
      </c>
      <c r="Y93" s="8">
        <v>9649586</v>
      </c>
      <c r="Z93" s="8">
        <v>24179873</v>
      </c>
      <c r="AA93" s="8">
        <v>369011143.37650001</v>
      </c>
      <c r="AB93" s="8">
        <v>146424139.93990001</v>
      </c>
      <c r="AC93" s="8">
        <v>93911080.2535</v>
      </c>
      <c r="AD93" s="8">
        <v>0</v>
      </c>
      <c r="AE93" s="8">
        <v>1425815.9272</v>
      </c>
      <c r="AF93" s="8">
        <v>1094921.3449999995</v>
      </c>
      <c r="AG93" s="18">
        <v>8.4819813146609691E-2</v>
      </c>
      <c r="AH93" s="8">
        <v>0</v>
      </c>
      <c r="AJ93" s="24">
        <f>VLOOKUP(A93,Sheet3!$A:$B,2,FALSE)</f>
        <v>0</v>
      </c>
      <c r="AL93" s="23">
        <f>IFERROR(VLOOKUP(A93,Sheet5!$A$1:$B$29,2,FALSE),0)</f>
        <v>0</v>
      </c>
      <c r="AM93" s="30">
        <f t="shared" si="16"/>
        <v>0.89776941648124209</v>
      </c>
      <c r="AN93" s="30">
        <f t="shared" si="17"/>
        <v>0.82857698376951772</v>
      </c>
      <c r="AO93" s="30">
        <f t="shared" si="18"/>
        <v>0.89129373954267999</v>
      </c>
      <c r="AP93" s="30">
        <f t="shared" si="19"/>
        <v>0.8737733423721632</v>
      </c>
      <c r="AQ93" s="5">
        <f>COUNTIF(Sheet6!A:A,Sheet1!A93)</f>
        <v>0</v>
      </c>
      <c r="AR93" s="31">
        <f t="shared" si="15"/>
        <v>0</v>
      </c>
    </row>
    <row r="94" spans="1:44" x14ac:dyDescent="0.2">
      <c r="A94" s="22">
        <v>41775</v>
      </c>
      <c r="B94" s="16">
        <v>41775</v>
      </c>
      <c r="C94" s="29">
        <f t="shared" si="11"/>
        <v>0.8962725673249442</v>
      </c>
      <c r="D94" s="29">
        <f t="shared" si="12"/>
        <v>0.86769894828789973</v>
      </c>
      <c r="E94" s="29">
        <f t="shared" si="13"/>
        <v>0.89370171089604811</v>
      </c>
      <c r="F94" s="29">
        <f t="shared" si="14"/>
        <v>0.87011661215016078</v>
      </c>
      <c r="G94" s="8">
        <v>2660444789</v>
      </c>
      <c r="H94" s="8">
        <v>307898643.55700004</v>
      </c>
      <c r="I94" s="9">
        <v>248028905.0625</v>
      </c>
      <c r="J94" s="8">
        <v>38827173.467500001</v>
      </c>
      <c r="K94" s="8">
        <v>397041647</v>
      </c>
      <c r="L94" s="8">
        <v>253335748.30210003</v>
      </c>
      <c r="M94" s="17">
        <v>3905576906.3891006</v>
      </c>
      <c r="N94" s="10">
        <v>0.89348554033521621</v>
      </c>
      <c r="O94" s="10">
        <v>0.8962725673249442</v>
      </c>
      <c r="P94" s="10">
        <v>0.6104788540745244</v>
      </c>
      <c r="Q94" s="10">
        <v>0.86769894828789973</v>
      </c>
      <c r="R94" s="11">
        <v>479</v>
      </c>
      <c r="S94" s="8">
        <v>2055835793</v>
      </c>
      <c r="T94" s="8">
        <v>411534574</v>
      </c>
      <c r="U94" s="8">
        <v>597765881</v>
      </c>
      <c r="V94" s="8">
        <v>27693</v>
      </c>
      <c r="W94" s="8">
        <v>254648751.0625</v>
      </c>
      <c r="X94" s="8">
        <v>6815422</v>
      </c>
      <c r="Y94" s="8">
        <v>6619846</v>
      </c>
      <c r="Z94" s="8">
        <v>14492927</v>
      </c>
      <c r="AA94" s="8">
        <v>346725817.02450001</v>
      </c>
      <c r="AB94" s="8">
        <v>133768216.2376</v>
      </c>
      <c r="AC94" s="8">
        <v>86428383.248500004</v>
      </c>
      <c r="AD94" s="8">
        <v>29613337.129999999</v>
      </c>
      <c r="AE94" s="8">
        <v>2828385.9160000002</v>
      </c>
      <c r="AF94" s="8">
        <v>697425.76999999932</v>
      </c>
      <c r="AG94" s="18">
        <v>8.7145243275248321E-2</v>
      </c>
      <c r="AH94" s="8">
        <v>0</v>
      </c>
      <c r="AJ94" s="24">
        <f>VLOOKUP(A94,Sheet3!$A:$B,2,FALSE)</f>
        <v>0</v>
      </c>
      <c r="AL94" s="23">
        <f>IFERROR(VLOOKUP(A94,Sheet5!$A$1:$B$29,2,FALSE),0)</f>
        <v>0</v>
      </c>
      <c r="AM94" s="30">
        <f t="shared" si="16"/>
        <v>0.89679575658233157</v>
      </c>
      <c r="AN94" s="30">
        <f t="shared" si="17"/>
        <v>0.83199283959525483</v>
      </c>
      <c r="AO94" s="30">
        <f t="shared" si="18"/>
        <v>0.89067936175627194</v>
      </c>
      <c r="AP94" s="30">
        <f t="shared" si="19"/>
        <v>0.87089697364266561</v>
      </c>
      <c r="AQ94" s="5">
        <f>COUNTIF(Sheet6!A:A,Sheet1!A94)</f>
        <v>0</v>
      </c>
      <c r="AR94" s="31">
        <f t="shared" si="15"/>
        <v>0</v>
      </c>
    </row>
    <row r="95" spans="1:44" x14ac:dyDescent="0.2">
      <c r="A95" s="22">
        <v>41778</v>
      </c>
      <c r="B95" s="16">
        <v>41778</v>
      </c>
      <c r="C95" s="29">
        <f t="shared" si="11"/>
        <v>0.89225775602794899</v>
      </c>
      <c r="D95" s="29">
        <f t="shared" si="12"/>
        <v>0.85157978506423082</v>
      </c>
      <c r="E95" s="29">
        <f t="shared" si="13"/>
        <v>0.88826659555682907</v>
      </c>
      <c r="F95" s="29">
        <f t="shared" si="14"/>
        <v>0.87294690875853143</v>
      </c>
      <c r="G95" s="8">
        <v>2908426513</v>
      </c>
      <c r="H95" s="8">
        <v>351199411.62900001</v>
      </c>
      <c r="I95" s="9">
        <v>293790236.088</v>
      </c>
      <c r="J95" s="8">
        <v>52632021.728</v>
      </c>
      <c r="K95" s="8">
        <v>554025444</v>
      </c>
      <c r="L95" s="8">
        <v>191352451.04950002</v>
      </c>
      <c r="M95" s="17">
        <v>4351426077.4945002</v>
      </c>
      <c r="N95" s="10">
        <v>0.88801274610723824</v>
      </c>
      <c r="O95" s="10">
        <v>0.89225775602794899</v>
      </c>
      <c r="P95" s="10">
        <v>0.74328129084537398</v>
      </c>
      <c r="Q95" s="10">
        <v>0.85157978506423082</v>
      </c>
      <c r="R95" s="11">
        <v>480</v>
      </c>
      <c r="S95" s="8">
        <v>2406064007</v>
      </c>
      <c r="T95" s="8">
        <v>577304288</v>
      </c>
      <c r="U95" s="8">
        <v>495431774</v>
      </c>
      <c r="V95" s="8">
        <v>0</v>
      </c>
      <c r="W95" s="8">
        <v>301982892.088</v>
      </c>
      <c r="X95" s="8">
        <v>6930732</v>
      </c>
      <c r="Y95" s="8">
        <v>8192656</v>
      </c>
      <c r="Z95" s="8">
        <v>23278844</v>
      </c>
      <c r="AA95" s="8">
        <v>403831433.35699999</v>
      </c>
      <c r="AB95" s="8">
        <v>108160571.36</v>
      </c>
      <c r="AC95" s="8">
        <v>81802068.972000003</v>
      </c>
      <c r="AD95" s="8">
        <v>0</v>
      </c>
      <c r="AE95" s="8">
        <v>78821</v>
      </c>
      <c r="AF95" s="8">
        <v>1310989.7174999993</v>
      </c>
      <c r="AG95" s="18">
        <v>9.787910182167299E-2</v>
      </c>
      <c r="AH95" s="8">
        <v>0</v>
      </c>
      <c r="AJ95" s="24">
        <f>VLOOKUP(A95,Sheet3!$A:$B,2,FALSE)</f>
        <v>0</v>
      </c>
      <c r="AL95" s="23">
        <f>IFERROR(VLOOKUP(A95,Sheet5!$A$1:$B$29,2,FALSE),0)</f>
        <v>0</v>
      </c>
      <c r="AM95" s="30">
        <f t="shared" si="16"/>
        <v>0.89816105237537336</v>
      </c>
      <c r="AN95" s="30">
        <f t="shared" si="17"/>
        <v>0.84486558417078095</v>
      </c>
      <c r="AO95" s="30">
        <f t="shared" si="18"/>
        <v>0.89314962059627978</v>
      </c>
      <c r="AP95" s="30">
        <f t="shared" si="19"/>
        <v>0.87248263009779481</v>
      </c>
      <c r="AQ95" s="5">
        <f>COUNTIF(Sheet6!A:A,Sheet1!A95)</f>
        <v>0</v>
      </c>
      <c r="AR95" s="31">
        <f t="shared" si="15"/>
        <v>0</v>
      </c>
    </row>
    <row r="96" spans="1:44" x14ac:dyDescent="0.2">
      <c r="A96" s="22">
        <v>41779</v>
      </c>
      <c r="B96" s="16">
        <v>41779</v>
      </c>
      <c r="C96" s="29">
        <f t="shared" si="11"/>
        <v>0.88805524785019252</v>
      </c>
      <c r="D96" s="29">
        <f t="shared" si="12"/>
        <v>0.86271968010335043</v>
      </c>
      <c r="E96" s="29">
        <f t="shared" si="13"/>
        <v>0.88538402933203653</v>
      </c>
      <c r="F96" s="29">
        <f t="shared" si="14"/>
        <v>0.86672539372576307</v>
      </c>
      <c r="G96" s="8">
        <v>2926036746</v>
      </c>
      <c r="H96" s="8">
        <v>368844685.176</v>
      </c>
      <c r="I96" s="9">
        <v>320803800.18949997</v>
      </c>
      <c r="J96" s="8">
        <v>53310681.773500003</v>
      </c>
      <c r="K96" s="8">
        <v>533368139</v>
      </c>
      <c r="L96" s="8">
        <v>355792375.34399998</v>
      </c>
      <c r="M96" s="17">
        <v>4558156427.4829998</v>
      </c>
      <c r="N96" s="10">
        <v>0.88493980997969379</v>
      </c>
      <c r="O96" s="10">
        <v>0.88805524785019252</v>
      </c>
      <c r="P96" s="10">
        <v>0.59985585324097013</v>
      </c>
      <c r="Q96" s="10">
        <v>0.86271968010335043</v>
      </c>
      <c r="R96" s="11">
        <v>481</v>
      </c>
      <c r="S96" s="8">
        <v>2389905019</v>
      </c>
      <c r="T96" s="8">
        <v>566366416</v>
      </c>
      <c r="U96" s="8">
        <v>527327315</v>
      </c>
      <c r="V96" s="8">
        <v>128313</v>
      </c>
      <c r="W96" s="8">
        <v>335023799.18949997</v>
      </c>
      <c r="X96" s="8">
        <v>8676099</v>
      </c>
      <c r="Y96" s="8">
        <v>14219999</v>
      </c>
      <c r="Z96" s="8">
        <v>32998277</v>
      </c>
      <c r="AA96" s="8">
        <v>422155366.94950002</v>
      </c>
      <c r="AB96" s="8">
        <v>219082424.56999999</v>
      </c>
      <c r="AC96" s="8">
        <v>84041641.497999996</v>
      </c>
      <c r="AD96" s="8">
        <v>49261022.759999998</v>
      </c>
      <c r="AE96" s="8">
        <v>1933984.9084999999</v>
      </c>
      <c r="AF96" s="8">
        <v>1473301.6075000016</v>
      </c>
      <c r="AG96" s="18">
        <v>9.5294196163481948E-2</v>
      </c>
      <c r="AH96" s="8">
        <v>540939.19999999995</v>
      </c>
      <c r="AJ96" s="24">
        <f>VLOOKUP(A96,Sheet3!$A:$B,2,FALSE)</f>
        <v>0</v>
      </c>
      <c r="AL96" s="23">
        <f>IFERROR(VLOOKUP(A96,Sheet5!$A$1:$B$29,2,FALSE),0)</f>
        <v>0</v>
      </c>
      <c r="AM96" s="30">
        <f t="shared" si="16"/>
        <v>0.89677730273395839</v>
      </c>
      <c r="AN96" s="30">
        <f t="shared" si="17"/>
        <v>0.85393694479650617</v>
      </c>
      <c r="AO96" s="30">
        <f t="shared" si="18"/>
        <v>0.8927140670582101</v>
      </c>
      <c r="AP96" s="30">
        <f t="shared" si="19"/>
        <v>0.87273104879355423</v>
      </c>
      <c r="AQ96" s="5">
        <f>COUNTIF(Sheet6!A:A,Sheet1!A96)</f>
        <v>0</v>
      </c>
      <c r="AR96" s="31">
        <f t="shared" si="15"/>
        <v>0</v>
      </c>
    </row>
    <row r="97" spans="1:44" x14ac:dyDescent="0.2">
      <c r="A97" s="22">
        <v>41780</v>
      </c>
      <c r="B97" s="16">
        <v>41780</v>
      </c>
      <c r="C97" s="29">
        <f t="shared" si="11"/>
        <v>0.89934758720187979</v>
      </c>
      <c r="D97" s="29">
        <f t="shared" si="12"/>
        <v>0.8612019687421778</v>
      </c>
      <c r="E97" s="29">
        <f t="shared" si="13"/>
        <v>0.89502831733834898</v>
      </c>
      <c r="F97" s="29">
        <f t="shared" si="14"/>
        <v>0.88064224928983137</v>
      </c>
      <c r="G97" s="8">
        <v>3156174463</v>
      </c>
      <c r="H97" s="8">
        <v>353230029.67199999</v>
      </c>
      <c r="I97" s="9">
        <v>368728609.40850002</v>
      </c>
      <c r="J97" s="8">
        <v>62197360.2205</v>
      </c>
      <c r="K97" s="8">
        <v>962396491</v>
      </c>
      <c r="L97" s="8">
        <v>394791033.60489994</v>
      </c>
      <c r="M97" s="17">
        <v>5297517986.905901</v>
      </c>
      <c r="N97" s="10">
        <v>0.8945704189364091</v>
      </c>
      <c r="O97" s="10">
        <v>0.89934758720187979</v>
      </c>
      <c r="P97" s="10">
        <v>0.70911091765315915</v>
      </c>
      <c r="Q97" s="10">
        <v>0.8612019687421778</v>
      </c>
      <c r="R97" s="11">
        <v>482</v>
      </c>
      <c r="S97" s="8">
        <v>2601591060</v>
      </c>
      <c r="T97" s="8">
        <v>976131254</v>
      </c>
      <c r="U97" s="8">
        <v>549981853</v>
      </c>
      <c r="V97" s="8">
        <v>0</v>
      </c>
      <c r="W97" s="8">
        <v>385916778.40850002</v>
      </c>
      <c r="X97" s="8">
        <v>4601550</v>
      </c>
      <c r="Y97" s="8">
        <v>17188169</v>
      </c>
      <c r="Z97" s="8">
        <v>13734763</v>
      </c>
      <c r="AA97" s="8">
        <v>415427389.89249998</v>
      </c>
      <c r="AB97" s="8">
        <v>244351479.5519</v>
      </c>
      <c r="AC97" s="8">
        <v>147577069.12799999</v>
      </c>
      <c r="AD97" s="8">
        <v>0</v>
      </c>
      <c r="AE97" s="8">
        <v>786073.96</v>
      </c>
      <c r="AF97" s="8">
        <v>2076410.9649999987</v>
      </c>
      <c r="AG97" s="18">
        <v>9.3575847494379333E-2</v>
      </c>
      <c r="AH97" s="8">
        <v>0</v>
      </c>
      <c r="AJ97" s="24">
        <f>VLOOKUP(A97,Sheet3!$A:$B,2,FALSE)</f>
        <v>0</v>
      </c>
      <c r="AL97" s="23">
        <f>IFERROR(VLOOKUP(A97,Sheet5!$A$1:$B$29,2,FALSE),0)</f>
        <v>0</v>
      </c>
      <c r="AM97" s="30">
        <f t="shared" si="16"/>
        <v>0.89637100462679853</v>
      </c>
      <c r="AN97" s="30">
        <f t="shared" si="17"/>
        <v>0.85752665261346162</v>
      </c>
      <c r="AO97" s="30">
        <f t="shared" si="18"/>
        <v>0.89258105960412837</v>
      </c>
      <c r="AP97" s="30">
        <f t="shared" si="19"/>
        <v>0.87233335355992536</v>
      </c>
      <c r="AQ97" s="5">
        <f>COUNTIF(Sheet6!A:A,Sheet1!A97)</f>
        <v>0</v>
      </c>
      <c r="AR97" s="31">
        <f t="shared" si="15"/>
        <v>0</v>
      </c>
    </row>
    <row r="98" spans="1:44" x14ac:dyDescent="0.2">
      <c r="A98" s="22">
        <v>41781</v>
      </c>
      <c r="B98" s="16">
        <v>41781</v>
      </c>
      <c r="C98" s="29">
        <f t="shared" si="11"/>
        <v>0.89728735052182829</v>
      </c>
      <c r="D98" s="29">
        <f t="shared" si="12"/>
        <v>0.85483030480430144</v>
      </c>
      <c r="E98" s="29">
        <f t="shared" si="13"/>
        <v>0.89279063743868492</v>
      </c>
      <c r="F98" s="29">
        <f t="shared" si="14"/>
        <v>0.87832462235828312</v>
      </c>
      <c r="G98" s="8">
        <v>3177689268</v>
      </c>
      <c r="H98" s="8">
        <v>363750680.03000003</v>
      </c>
      <c r="I98" s="9">
        <v>344137093.667</v>
      </c>
      <c r="J98" s="8">
        <v>60900522.036499999</v>
      </c>
      <c r="K98" s="8">
        <v>566301395</v>
      </c>
      <c r="L98" s="8">
        <v>216336228.91170001</v>
      </c>
      <c r="M98" s="17">
        <v>4729115187.6451998</v>
      </c>
      <c r="N98" s="10">
        <v>0.89239741130955119</v>
      </c>
      <c r="O98" s="10">
        <v>0.89728735052182829</v>
      </c>
      <c r="P98" s="10">
        <v>0.72358059170420375</v>
      </c>
      <c r="Q98" s="10">
        <v>0.85483030480430144</v>
      </c>
      <c r="R98" s="11">
        <v>483</v>
      </c>
      <c r="S98" s="8">
        <v>2618301839</v>
      </c>
      <c r="T98" s="8">
        <v>581414330</v>
      </c>
      <c r="U98" s="8">
        <v>551922372</v>
      </c>
      <c r="V98" s="8">
        <v>0</v>
      </c>
      <c r="W98" s="8">
        <v>358612117.667</v>
      </c>
      <c r="X98" s="8">
        <v>7465057</v>
      </c>
      <c r="Y98" s="8">
        <v>14475024</v>
      </c>
      <c r="Z98" s="8">
        <v>15112935</v>
      </c>
      <c r="AA98" s="8">
        <v>424651202.06650001</v>
      </c>
      <c r="AB98" s="8">
        <v>120676798.5979</v>
      </c>
      <c r="AC98" s="8">
        <v>90850544.606000006</v>
      </c>
      <c r="AD98" s="8">
        <v>0</v>
      </c>
      <c r="AE98" s="8">
        <v>2688374.8953</v>
      </c>
      <c r="AF98" s="8">
        <v>2120510.8124999967</v>
      </c>
      <c r="AG98" s="18">
        <v>9.7675875880074814E-2</v>
      </c>
      <c r="AH98" s="8">
        <v>0</v>
      </c>
      <c r="AJ98" s="24">
        <f>VLOOKUP(A98,Sheet3!$A:$B,2,FALSE)</f>
        <v>0</v>
      </c>
      <c r="AL98" s="23">
        <f>IFERROR(VLOOKUP(A98,Sheet5!$A$1:$B$29,2,FALSE),0)</f>
        <v>0</v>
      </c>
      <c r="AM98" s="30">
        <f t="shared" si="16"/>
        <v>0.89464410178535869</v>
      </c>
      <c r="AN98" s="30">
        <f t="shared" si="17"/>
        <v>0.85960613740039205</v>
      </c>
      <c r="AO98" s="30">
        <f t="shared" si="18"/>
        <v>0.89103425811238957</v>
      </c>
      <c r="AP98" s="30">
        <f t="shared" si="19"/>
        <v>0.87375115725651398</v>
      </c>
      <c r="AQ98" s="5">
        <f>COUNTIF(Sheet6!A:A,Sheet1!A98)</f>
        <v>0</v>
      </c>
      <c r="AR98" s="31">
        <f t="shared" si="15"/>
        <v>0</v>
      </c>
    </row>
    <row r="99" spans="1:44" x14ac:dyDescent="0.2">
      <c r="A99" s="22">
        <v>41782</v>
      </c>
      <c r="B99" s="16">
        <v>41782</v>
      </c>
      <c r="C99" s="29">
        <f t="shared" si="11"/>
        <v>0.90470292814068476</v>
      </c>
      <c r="D99" s="29">
        <f t="shared" ref="D99:D130" si="20">W99/(J99+W99+AJ99)</f>
        <v>0.87753822335913756</v>
      </c>
      <c r="E99" s="29">
        <f t="shared" si="13"/>
        <v>0.90209777440895544</v>
      </c>
      <c r="F99" s="29">
        <f t="shared" si="14"/>
        <v>0.88158956691252977</v>
      </c>
      <c r="G99" s="8">
        <v>3009174431</v>
      </c>
      <c r="H99" s="8">
        <v>316972017.07700002</v>
      </c>
      <c r="I99" s="9">
        <v>299789281.12349999</v>
      </c>
      <c r="J99" s="8">
        <v>43207073.883500002</v>
      </c>
      <c r="K99" s="8">
        <v>534807611</v>
      </c>
      <c r="L99" s="8">
        <v>418245521.94190001</v>
      </c>
      <c r="M99" s="17">
        <v>4622195936.0258999</v>
      </c>
      <c r="N99" s="10">
        <v>0.90183563020284707</v>
      </c>
      <c r="O99" s="10">
        <v>0.90470292814068476</v>
      </c>
      <c r="P99" s="10">
        <v>0.56115193635547589</v>
      </c>
      <c r="Q99" s="10">
        <v>0.87753822335913756</v>
      </c>
      <c r="R99" s="11">
        <v>484</v>
      </c>
      <c r="S99" s="8">
        <v>2351838827</v>
      </c>
      <c r="T99" s="8">
        <v>577950642</v>
      </c>
      <c r="U99" s="8">
        <v>649253806</v>
      </c>
      <c r="V99" s="8">
        <v>0</v>
      </c>
      <c r="W99" s="8">
        <v>309613823.12349999</v>
      </c>
      <c r="X99" s="8">
        <v>8081798</v>
      </c>
      <c r="Y99" s="8">
        <v>9824542</v>
      </c>
      <c r="Z99" s="8">
        <v>43143031</v>
      </c>
      <c r="AA99" s="8">
        <v>360179090.9605</v>
      </c>
      <c r="AB99" s="8">
        <v>303808645.20990002</v>
      </c>
      <c r="AC99" s="8">
        <v>113113643.358</v>
      </c>
      <c r="AD99" s="8">
        <v>0</v>
      </c>
      <c r="AE99" s="8">
        <v>599039.54399999999</v>
      </c>
      <c r="AF99" s="8">
        <v>724193.82999999973</v>
      </c>
      <c r="AG99" s="18">
        <v>9.7655551932797971E-2</v>
      </c>
      <c r="AH99" s="8">
        <v>0</v>
      </c>
      <c r="AJ99" s="24">
        <f>VLOOKUP(A99,Sheet3!$A:$B,2,FALSE)</f>
        <v>0</v>
      </c>
      <c r="AL99" s="23">
        <f>IFERROR(VLOOKUP(A99,Sheet5!$A$1:$B$29,2,FALSE),0)</f>
        <v>0</v>
      </c>
      <c r="AM99" s="30">
        <f t="shared" si="16"/>
        <v>0.89633017394850678</v>
      </c>
      <c r="AN99" s="30">
        <f t="shared" si="17"/>
        <v>0.86157399241463961</v>
      </c>
      <c r="AO99" s="30">
        <f t="shared" si="18"/>
        <v>0.89271347081497088</v>
      </c>
      <c r="AP99" s="30">
        <f t="shared" si="19"/>
        <v>0.87604574820898784</v>
      </c>
      <c r="AQ99" s="5">
        <f>COUNTIF(Sheet6!A:A,Sheet1!A99)</f>
        <v>0</v>
      </c>
      <c r="AR99" s="31">
        <f t="shared" si="15"/>
        <v>0</v>
      </c>
    </row>
    <row r="100" spans="1:44" x14ac:dyDescent="0.2">
      <c r="A100" s="22">
        <v>41785</v>
      </c>
      <c r="B100" s="16">
        <v>41785</v>
      </c>
      <c r="C100" s="29">
        <f t="shared" si="11"/>
        <v>0.88806397241748458</v>
      </c>
      <c r="D100" s="29">
        <f t="shared" si="20"/>
        <v>0.83109310404838821</v>
      </c>
      <c r="E100" s="29">
        <f t="shared" si="13"/>
        <v>0.88139262084380032</v>
      </c>
      <c r="F100" s="29">
        <f t="shared" si="14"/>
        <v>0.86643562335498625</v>
      </c>
      <c r="G100" s="8">
        <v>2069851499</v>
      </c>
      <c r="H100" s="8">
        <v>260894441.93200001</v>
      </c>
      <c r="I100" s="9">
        <v>248982767.93599999</v>
      </c>
      <c r="J100" s="8">
        <v>52214645.348999999</v>
      </c>
      <c r="K100" s="8">
        <v>307907223</v>
      </c>
      <c r="L100" s="8">
        <v>253131278.5733</v>
      </c>
      <c r="M100" s="17">
        <v>3192981855.7902999</v>
      </c>
      <c r="N100" s="10">
        <v>0.8810350204614682</v>
      </c>
      <c r="O100" s="10">
        <v>0.88806397241748458</v>
      </c>
      <c r="P100" s="10">
        <v>0.54881656452551275</v>
      </c>
      <c r="Q100" s="10">
        <v>0.83109310404838821</v>
      </c>
      <c r="R100" s="11">
        <v>485</v>
      </c>
      <c r="S100" s="8">
        <v>1690168292</v>
      </c>
      <c r="T100" s="8">
        <v>335033866</v>
      </c>
      <c r="U100" s="8">
        <v>377422394</v>
      </c>
      <c r="V100" s="8">
        <v>234164</v>
      </c>
      <c r="W100" s="8">
        <v>256918057.93599999</v>
      </c>
      <c r="X100" s="8">
        <v>2026649</v>
      </c>
      <c r="Y100" s="8">
        <v>7935290</v>
      </c>
      <c r="Z100" s="8">
        <v>27126643</v>
      </c>
      <c r="AA100" s="8">
        <v>313109087.28100002</v>
      </c>
      <c r="AB100" s="8">
        <v>169353012.5553</v>
      </c>
      <c r="AC100" s="8">
        <v>82349477.393000007</v>
      </c>
      <c r="AD100" s="8">
        <v>0</v>
      </c>
      <c r="AE100" s="8">
        <v>2921.46</v>
      </c>
      <c r="AF100" s="8">
        <v>1425867.1649999996</v>
      </c>
      <c r="AG100" s="18">
        <v>9.8635330502384849E-2</v>
      </c>
      <c r="AH100" s="8">
        <v>0</v>
      </c>
      <c r="AJ100" s="24">
        <f>VLOOKUP(A100,Sheet3!$A:$B,2,FALSE)</f>
        <v>0</v>
      </c>
      <c r="AL100" s="23">
        <f>IFERROR(VLOOKUP(A100,Sheet5!$A$1:$B$29,2,FALSE),0)</f>
        <v>0</v>
      </c>
      <c r="AM100" s="30">
        <f t="shared" si="16"/>
        <v>0.8954914172264139</v>
      </c>
      <c r="AN100" s="30">
        <f t="shared" si="17"/>
        <v>0.85747665621147107</v>
      </c>
      <c r="AO100" s="30">
        <f t="shared" si="18"/>
        <v>0.89133867587236537</v>
      </c>
      <c r="AP100" s="30">
        <f t="shared" si="19"/>
        <v>0.87474349112827865</v>
      </c>
      <c r="AQ100" s="5">
        <f>COUNTIF(Sheet6!A:A,Sheet1!A100)</f>
        <v>0</v>
      </c>
      <c r="AR100" s="31">
        <f t="shared" si="15"/>
        <v>0</v>
      </c>
    </row>
    <row r="101" spans="1:44" x14ac:dyDescent="0.2">
      <c r="A101" s="22">
        <v>41786</v>
      </c>
      <c r="B101" s="16">
        <v>41786</v>
      </c>
      <c r="C101" s="29">
        <f t="shared" si="11"/>
        <v>0.90305744766067442</v>
      </c>
      <c r="D101" s="29">
        <f t="shared" si="20"/>
        <v>0.79094510541296981</v>
      </c>
      <c r="E101" s="29">
        <f t="shared" si="13"/>
        <v>0.89103588424063607</v>
      </c>
      <c r="F101" s="29">
        <f t="shared" si="14"/>
        <v>0.8804502310869956</v>
      </c>
      <c r="G101" s="8">
        <v>2324389531</v>
      </c>
      <c r="H101" s="8">
        <v>249521505.35900003</v>
      </c>
      <c r="I101" s="9">
        <v>235982515.74849999</v>
      </c>
      <c r="J101" s="8">
        <v>64628005.826499999</v>
      </c>
      <c r="K101" s="8">
        <v>302125912</v>
      </c>
      <c r="L101" s="8">
        <v>385386113.36469996</v>
      </c>
      <c r="M101" s="17">
        <v>3562033583.2986999</v>
      </c>
      <c r="N101" s="10">
        <v>0.89071241775229948</v>
      </c>
      <c r="O101" s="10">
        <v>0.90305744766067442</v>
      </c>
      <c r="P101" s="10">
        <v>0.4394481854186234</v>
      </c>
      <c r="Q101" s="10">
        <v>0.79094510541296981</v>
      </c>
      <c r="R101" s="11">
        <v>486</v>
      </c>
      <c r="S101" s="8">
        <v>1833506969</v>
      </c>
      <c r="T101" s="8">
        <v>331058881</v>
      </c>
      <c r="U101" s="8">
        <v>486734226</v>
      </c>
      <c r="V101" s="8">
        <v>0</v>
      </c>
      <c r="W101" s="8">
        <v>244515704.74849999</v>
      </c>
      <c r="X101" s="8">
        <v>4148336</v>
      </c>
      <c r="Y101" s="8">
        <v>8533189</v>
      </c>
      <c r="Z101" s="8">
        <v>28932969</v>
      </c>
      <c r="AA101" s="8">
        <v>314149511.18550003</v>
      </c>
      <c r="AB101" s="8">
        <v>299348681.88419998</v>
      </c>
      <c r="AC101" s="8">
        <v>84498132.187999994</v>
      </c>
      <c r="AD101" s="8">
        <v>0</v>
      </c>
      <c r="AE101" s="8">
        <v>0</v>
      </c>
      <c r="AF101" s="8">
        <v>1539299.2925000328</v>
      </c>
      <c r="AG101" s="18">
        <v>9.2817414322691472E-2</v>
      </c>
      <c r="AH101" s="8">
        <v>0</v>
      </c>
      <c r="AJ101" s="24">
        <f>VLOOKUP(A101,Sheet3!$A:$B,2,FALSE)</f>
        <v>0</v>
      </c>
      <c r="AL101" s="23">
        <f>IFERROR(VLOOKUP(A101,Sheet5!$A$1:$B$29,2,FALSE),0)</f>
        <v>0</v>
      </c>
      <c r="AM101" s="30">
        <f t="shared" si="16"/>
        <v>0.89849185718851032</v>
      </c>
      <c r="AN101" s="30">
        <f t="shared" si="17"/>
        <v>0.84312174127339501</v>
      </c>
      <c r="AO101" s="30">
        <f t="shared" si="18"/>
        <v>0.89246904685408524</v>
      </c>
      <c r="AP101" s="30">
        <f t="shared" si="19"/>
        <v>0.87748845860052538</v>
      </c>
      <c r="AQ101" s="5">
        <f>COUNTIF(Sheet6!A:A,Sheet1!A101)</f>
        <v>0</v>
      </c>
      <c r="AR101" s="31">
        <f t="shared" si="15"/>
        <v>0</v>
      </c>
    </row>
    <row r="102" spans="1:44" x14ac:dyDescent="0.2">
      <c r="A102" s="22">
        <v>41787</v>
      </c>
      <c r="B102" s="16">
        <v>41787</v>
      </c>
      <c r="C102" s="29">
        <f t="shared" si="11"/>
        <v>0.90247339276250704</v>
      </c>
      <c r="D102" s="29">
        <f t="shared" si="20"/>
        <v>0.76717748787845319</v>
      </c>
      <c r="E102" s="29">
        <f t="shared" si="13"/>
        <v>0.88802414297400212</v>
      </c>
      <c r="F102" s="29">
        <f t="shared" si="14"/>
        <v>0.88499851760471926</v>
      </c>
      <c r="G102" s="8">
        <v>2621106942</v>
      </c>
      <c r="H102" s="8">
        <v>283252303.403</v>
      </c>
      <c r="I102" s="9">
        <v>258066699</v>
      </c>
      <c r="J102" s="8">
        <v>80851106.841000006</v>
      </c>
      <c r="K102" s="8">
        <v>453690048</v>
      </c>
      <c r="L102" s="8">
        <v>285120240.63239998</v>
      </c>
      <c r="M102" s="17">
        <v>3982087339.8764</v>
      </c>
      <c r="N102" s="10">
        <v>0.8877359520968634</v>
      </c>
      <c r="O102" s="10">
        <v>0.90247339276250704</v>
      </c>
      <c r="P102" s="10">
        <v>0.61408193007141043</v>
      </c>
      <c r="Q102" s="10">
        <v>0.76717748787845319</v>
      </c>
      <c r="R102" s="11">
        <v>487</v>
      </c>
      <c r="S102" s="8">
        <v>2174477201</v>
      </c>
      <c r="T102" s="8">
        <v>466386214</v>
      </c>
      <c r="U102" s="8">
        <v>441327487</v>
      </c>
      <c r="V102" s="8">
        <v>0</v>
      </c>
      <c r="W102" s="8">
        <v>266413881</v>
      </c>
      <c r="X102" s="8">
        <v>5302254</v>
      </c>
      <c r="Y102" s="8">
        <v>8347182</v>
      </c>
      <c r="Z102" s="8">
        <v>12696166</v>
      </c>
      <c r="AA102" s="8">
        <v>364103410.24400002</v>
      </c>
      <c r="AB102" s="8">
        <v>179396796.5794</v>
      </c>
      <c r="AC102" s="8">
        <v>91823379.184499994</v>
      </c>
      <c r="AD102" s="8">
        <v>0</v>
      </c>
      <c r="AE102" s="8">
        <v>11696504.165999999</v>
      </c>
      <c r="AF102" s="8">
        <v>2203560.7025000118</v>
      </c>
      <c r="AG102" s="18">
        <v>9.3284905674850843E-2</v>
      </c>
      <c r="AH102" s="8">
        <v>0</v>
      </c>
      <c r="AJ102" s="24">
        <f>VLOOKUP(A102,Sheet3!$A:$B,2,FALSE)</f>
        <v>0</v>
      </c>
      <c r="AL102" s="23">
        <f>IFERROR(VLOOKUP(A102,Sheet5!$A$1:$B$29,2,FALSE),0)</f>
        <v>0</v>
      </c>
      <c r="AM102" s="30">
        <f t="shared" si="16"/>
        <v>0.89911701830063573</v>
      </c>
      <c r="AN102" s="30">
        <f t="shared" si="17"/>
        <v>0.82431684510065006</v>
      </c>
      <c r="AO102" s="30">
        <f t="shared" si="18"/>
        <v>0.89106821198121577</v>
      </c>
      <c r="AP102" s="30">
        <f t="shared" si="19"/>
        <v>0.87835971226350273</v>
      </c>
      <c r="AQ102" s="5">
        <f>COUNTIF(Sheet6!A:A,Sheet1!A102)</f>
        <v>0</v>
      </c>
      <c r="AR102" s="31">
        <f t="shared" si="15"/>
        <v>0</v>
      </c>
    </row>
    <row r="103" spans="1:44" x14ac:dyDescent="0.2">
      <c r="A103" s="22">
        <v>41788</v>
      </c>
      <c r="B103" s="16">
        <v>41788</v>
      </c>
      <c r="C103" s="29">
        <f t="shared" si="11"/>
        <v>0.90749880052277221</v>
      </c>
      <c r="D103" s="29">
        <f t="shared" si="20"/>
        <v>0.8383388974040078</v>
      </c>
      <c r="E103" s="29">
        <f t="shared" si="13"/>
        <v>0.90099574206552679</v>
      </c>
      <c r="F103" s="29">
        <f t="shared" si="14"/>
        <v>0.89090889362873871</v>
      </c>
      <c r="G103" s="8">
        <v>2486813705</v>
      </c>
      <c r="H103" s="8">
        <v>253480500.97299999</v>
      </c>
      <c r="I103" s="9">
        <v>230892383.5625</v>
      </c>
      <c r="J103" s="8">
        <v>45978189.566500001</v>
      </c>
      <c r="K103" s="8">
        <v>409932856</v>
      </c>
      <c r="L103" s="8">
        <v>239906988.70060003</v>
      </c>
      <c r="M103" s="17">
        <v>3667004623.8026004</v>
      </c>
      <c r="N103" s="10">
        <v>0.90074831424068647</v>
      </c>
      <c r="O103" s="10">
        <v>0.90749880052277221</v>
      </c>
      <c r="P103" s="10">
        <v>0.63082136212941498</v>
      </c>
      <c r="Q103" s="10">
        <v>0.8383388974040078</v>
      </c>
      <c r="R103" s="11">
        <v>488</v>
      </c>
      <c r="S103" s="8">
        <v>2059009300</v>
      </c>
      <c r="T103" s="8">
        <v>420790916</v>
      </c>
      <c r="U103" s="8">
        <v>416727149</v>
      </c>
      <c r="V103" s="8">
        <v>5111809</v>
      </c>
      <c r="W103" s="8">
        <v>238432771.5625</v>
      </c>
      <c r="X103" s="8">
        <v>5965447</v>
      </c>
      <c r="Y103" s="8">
        <v>7540388</v>
      </c>
      <c r="Z103" s="8">
        <v>10858060</v>
      </c>
      <c r="AA103" s="8">
        <v>299458690.5395</v>
      </c>
      <c r="AB103" s="8">
        <v>167366506.76710001</v>
      </c>
      <c r="AC103" s="8">
        <v>70579041.187999994</v>
      </c>
      <c r="AD103" s="8">
        <v>0</v>
      </c>
      <c r="AE103" s="8">
        <v>855193.44799999997</v>
      </c>
      <c r="AF103" s="8">
        <v>1106247.2975000001</v>
      </c>
      <c r="AG103" s="18">
        <v>8.8871399480909538E-2</v>
      </c>
      <c r="AH103" s="8">
        <v>0</v>
      </c>
      <c r="AJ103" s="24">
        <f>VLOOKUP(A103,Sheet3!$A:$B,2,FALSE)</f>
        <v>0</v>
      </c>
      <c r="AL103" s="23">
        <f>IFERROR(VLOOKUP(A103,Sheet5!$A$1:$B$29,2,FALSE),0)</f>
        <v>0</v>
      </c>
      <c r="AM103" s="30">
        <f t="shared" si="16"/>
        <v>0.90115930830082447</v>
      </c>
      <c r="AN103" s="30">
        <f t="shared" si="17"/>
        <v>0.82101856362059134</v>
      </c>
      <c r="AO103" s="30">
        <f t="shared" si="18"/>
        <v>0.89270923290658433</v>
      </c>
      <c r="AP103" s="30">
        <f t="shared" si="19"/>
        <v>0.88087656651759383</v>
      </c>
      <c r="AQ103" s="5">
        <f>COUNTIF(Sheet6!A:A,Sheet1!A103)</f>
        <v>0</v>
      </c>
      <c r="AR103" s="31">
        <f t="shared" si="15"/>
        <v>0</v>
      </c>
    </row>
    <row r="104" spans="1:44" x14ac:dyDescent="0.2">
      <c r="A104" s="22">
        <v>41789</v>
      </c>
      <c r="B104" s="16">
        <v>41789</v>
      </c>
      <c r="C104" s="29">
        <f t="shared" si="11"/>
        <v>0.93150650615805519</v>
      </c>
      <c r="D104" s="29">
        <f t="shared" si="20"/>
        <v>0.85230338968045094</v>
      </c>
      <c r="E104" s="29">
        <f t="shared" si="13"/>
        <v>0.92633403165043993</v>
      </c>
      <c r="F104" s="29">
        <f t="shared" si="14"/>
        <v>0.88092286491554206</v>
      </c>
      <c r="G104" s="8">
        <v>3920556847</v>
      </c>
      <c r="H104" s="8">
        <v>288277789.23900002</v>
      </c>
      <c r="I104" s="9">
        <v>243623980.7595</v>
      </c>
      <c r="J104" s="8">
        <v>43432940.651500002</v>
      </c>
      <c r="K104" s="8">
        <v>1469088051</v>
      </c>
      <c r="L104" s="8">
        <v>578704342.32690001</v>
      </c>
      <c r="M104" s="17">
        <v>6543683950.9769001</v>
      </c>
      <c r="N104" s="10">
        <v>0.92621914349200085</v>
      </c>
      <c r="O104" s="10">
        <v>0.93150650615805519</v>
      </c>
      <c r="P104" s="10">
        <v>0.71740087314870771</v>
      </c>
      <c r="Q104" s="10">
        <v>0.85230338968045094</v>
      </c>
      <c r="R104" s="11">
        <v>489</v>
      </c>
      <c r="S104" s="8">
        <v>2132655407</v>
      </c>
      <c r="T104" s="8">
        <v>1570009629</v>
      </c>
      <c r="U104" s="8">
        <v>1787901440</v>
      </c>
      <c r="V104" s="8">
        <v>0</v>
      </c>
      <c r="W104" s="8">
        <v>250635694.7595</v>
      </c>
      <c r="X104" s="8">
        <v>0</v>
      </c>
      <c r="Y104" s="8">
        <v>7011714</v>
      </c>
      <c r="Z104" s="8">
        <v>100921578</v>
      </c>
      <c r="AA104" s="8">
        <v>331710729.89050001</v>
      </c>
      <c r="AB104" s="8">
        <v>318418450.02560002</v>
      </c>
      <c r="AC104" s="8">
        <v>60510060.001000002</v>
      </c>
      <c r="AD104" s="8">
        <v>197033444.36500001</v>
      </c>
      <c r="AE104" s="8">
        <v>1028133.1878</v>
      </c>
      <c r="AF104" s="8">
        <v>1714254.7475000015</v>
      </c>
      <c r="AG104" s="18">
        <v>9.0967811307363214E-2</v>
      </c>
      <c r="AH104" s="8">
        <v>0</v>
      </c>
      <c r="AJ104" s="24">
        <f>VLOOKUP(A104,Sheet3!$A:$B,2,FALSE)</f>
        <v>0</v>
      </c>
      <c r="AL104" s="23">
        <f>IFERROR(VLOOKUP(A104,Sheet5!$A$1:$B$29,2,FALSE),0)</f>
        <v>0</v>
      </c>
      <c r="AM104" s="30">
        <f t="shared" si="16"/>
        <v>0.90652002390429876</v>
      </c>
      <c r="AN104" s="30">
        <f t="shared" si="17"/>
        <v>0.81597159688485399</v>
      </c>
      <c r="AO104" s="30">
        <f t="shared" si="18"/>
        <v>0.897556484354881</v>
      </c>
      <c r="AP104" s="30">
        <f t="shared" si="19"/>
        <v>0.88074322611819633</v>
      </c>
      <c r="AQ104" s="5">
        <f>COUNTIF(Sheet6!A:A,Sheet1!A104)</f>
        <v>0</v>
      </c>
      <c r="AR104" s="31">
        <f t="shared" si="15"/>
        <v>0</v>
      </c>
    </row>
    <row r="105" spans="1:44" x14ac:dyDescent="0.2">
      <c r="A105" s="22">
        <v>41792</v>
      </c>
      <c r="B105" s="16">
        <v>41792</v>
      </c>
      <c r="C105" s="29">
        <f t="shared" si="11"/>
        <v>0.90060785823568801</v>
      </c>
      <c r="D105" s="29">
        <f t="shared" si="20"/>
        <v>0.79536817256340653</v>
      </c>
      <c r="E105" s="29">
        <f t="shared" si="13"/>
        <v>0.88771102030571392</v>
      </c>
      <c r="F105" s="29">
        <f t="shared" si="14"/>
        <v>0.88450953668942811</v>
      </c>
      <c r="G105" s="8">
        <v>2867819695</v>
      </c>
      <c r="H105" s="8">
        <v>316495952.23199999</v>
      </c>
      <c r="I105" s="9">
        <v>346155237</v>
      </c>
      <c r="J105" s="8">
        <v>91005842.022499993</v>
      </c>
      <c r="K105" s="8">
        <v>474098233</v>
      </c>
      <c r="L105" s="8">
        <v>418712378.42430001</v>
      </c>
      <c r="M105" s="17">
        <v>4514287337.6787996</v>
      </c>
      <c r="N105" s="10">
        <v>0.88747634596123515</v>
      </c>
      <c r="O105" s="10">
        <v>0.90060785823568801</v>
      </c>
      <c r="P105" s="10">
        <v>0.53101769505592178</v>
      </c>
      <c r="Q105" s="10">
        <v>0.79536817256340653</v>
      </c>
      <c r="R105" s="11">
        <v>490</v>
      </c>
      <c r="S105" s="8">
        <v>2416350792</v>
      </c>
      <c r="T105" s="8">
        <v>507486406</v>
      </c>
      <c r="U105" s="8">
        <v>443864677</v>
      </c>
      <c r="V105" s="8">
        <v>320063</v>
      </c>
      <c r="W105" s="8">
        <v>353723813</v>
      </c>
      <c r="X105" s="8">
        <v>7284163</v>
      </c>
      <c r="Y105" s="8">
        <v>7568576</v>
      </c>
      <c r="Z105" s="8">
        <v>33388173</v>
      </c>
      <c r="AA105" s="8">
        <v>407501794.25449997</v>
      </c>
      <c r="AB105" s="8">
        <v>253731741.42179999</v>
      </c>
      <c r="AC105" s="8">
        <v>105791248.15000001</v>
      </c>
      <c r="AD105" s="8">
        <v>54181276.475000001</v>
      </c>
      <c r="AE105" s="8">
        <v>2535237.94</v>
      </c>
      <c r="AF105" s="8">
        <v>2472874.4375000014</v>
      </c>
      <c r="AG105" s="18">
        <v>9.2345462166024225E-2</v>
      </c>
      <c r="AH105" s="8">
        <v>0</v>
      </c>
      <c r="AJ105" s="24">
        <f>VLOOKUP(A105,Sheet3!$A:$B,2,FALSE)</f>
        <v>0</v>
      </c>
      <c r="AL105" s="23">
        <f>IFERROR(VLOOKUP(A105,Sheet5!$A$1:$B$29,2,FALSE),0)</f>
        <v>0</v>
      </c>
      <c r="AM105" s="30">
        <f t="shared" si="16"/>
        <v>0.90902880106793948</v>
      </c>
      <c r="AN105" s="30">
        <f t="shared" si="17"/>
        <v>0.80882661058785776</v>
      </c>
      <c r="AO105" s="30">
        <f t="shared" si="18"/>
        <v>0.89882016424726385</v>
      </c>
      <c r="AP105" s="30">
        <f t="shared" si="19"/>
        <v>0.88435800878508475</v>
      </c>
      <c r="AQ105" s="5">
        <f>COUNTIF(Sheet6!A:A,Sheet1!A105)</f>
        <v>0</v>
      </c>
      <c r="AR105" s="31">
        <f t="shared" si="15"/>
        <v>0</v>
      </c>
    </row>
    <row r="106" spans="1:44" x14ac:dyDescent="0.2">
      <c r="A106" s="22">
        <v>41793</v>
      </c>
      <c r="B106" s="16">
        <v>41793</v>
      </c>
      <c r="C106" s="29">
        <f t="shared" si="11"/>
        <v>0.90470815303301177</v>
      </c>
      <c r="D106" s="29">
        <f t="shared" si="20"/>
        <v>0.80729677091159058</v>
      </c>
      <c r="E106" s="29">
        <f t="shared" si="13"/>
        <v>0.89449936946421293</v>
      </c>
      <c r="F106" s="29">
        <f t="shared" si="14"/>
        <v>0.8828700169854834</v>
      </c>
      <c r="G106" s="8">
        <v>3045759996</v>
      </c>
      <c r="H106" s="8">
        <v>320806322.41899997</v>
      </c>
      <c r="I106" s="9">
        <v>302630940</v>
      </c>
      <c r="J106" s="8">
        <v>75948768.494000003</v>
      </c>
      <c r="K106" s="8">
        <v>1111106494</v>
      </c>
      <c r="L106" s="8">
        <v>260279564.64229998</v>
      </c>
      <c r="M106" s="17">
        <v>5116532085.5552998</v>
      </c>
      <c r="N106" s="10">
        <v>0.89406151641034082</v>
      </c>
      <c r="O106" s="10">
        <v>0.90470815303301177</v>
      </c>
      <c r="P106" s="10">
        <v>0.81020693407078825</v>
      </c>
      <c r="Q106" s="10">
        <v>0.80729677091159058</v>
      </c>
      <c r="R106" s="11">
        <v>491</v>
      </c>
      <c r="S106" s="8">
        <v>2405907938</v>
      </c>
      <c r="T106" s="8">
        <v>1142257835</v>
      </c>
      <c r="U106" s="8">
        <v>627674754</v>
      </c>
      <c r="V106" s="8">
        <v>221580</v>
      </c>
      <c r="W106" s="8">
        <v>318174199</v>
      </c>
      <c r="X106" s="8">
        <v>11955724</v>
      </c>
      <c r="Y106" s="8">
        <v>15543259</v>
      </c>
      <c r="Z106" s="8">
        <v>31151341</v>
      </c>
      <c r="AA106" s="8">
        <v>396755090.91299999</v>
      </c>
      <c r="AB106" s="8">
        <v>132822140.4243</v>
      </c>
      <c r="AC106" s="8">
        <v>123283351.56299999</v>
      </c>
      <c r="AD106" s="8">
        <v>0</v>
      </c>
      <c r="AE106" s="8">
        <v>1627816.64</v>
      </c>
      <c r="AF106" s="8">
        <v>2546256.0150000034</v>
      </c>
      <c r="AG106" s="18">
        <v>9.5481729616084185E-2</v>
      </c>
      <c r="AH106" s="8">
        <v>0</v>
      </c>
      <c r="AJ106" s="24">
        <f>VLOOKUP(A106,Sheet3!$A:$B,2,FALSE)</f>
        <v>0</v>
      </c>
      <c r="AL106" s="23">
        <f>IFERROR(VLOOKUP(A106,Sheet5!$A$1:$B$29,2,FALSE),0)</f>
        <v>0</v>
      </c>
      <c r="AM106" s="30">
        <f t="shared" si="16"/>
        <v>0.90935894214240665</v>
      </c>
      <c r="AN106" s="30">
        <f t="shared" si="17"/>
        <v>0.81209694368758178</v>
      </c>
      <c r="AO106" s="30">
        <f t="shared" si="18"/>
        <v>0.89951286129197905</v>
      </c>
      <c r="AP106" s="30">
        <f t="shared" si="19"/>
        <v>0.88484196596478226</v>
      </c>
      <c r="AQ106" s="5">
        <f>COUNTIF(Sheet6!A:A,Sheet1!A106)</f>
        <v>0</v>
      </c>
      <c r="AR106" s="31">
        <f t="shared" si="15"/>
        <v>0</v>
      </c>
    </row>
    <row r="107" spans="1:44" x14ac:dyDescent="0.2">
      <c r="A107" s="22">
        <v>41794</v>
      </c>
      <c r="B107" s="16">
        <v>41794</v>
      </c>
      <c r="C107" s="29">
        <f t="shared" si="11"/>
        <v>0.92162383957660499</v>
      </c>
      <c r="D107" s="29">
        <f t="shared" si="20"/>
        <v>0.8488527445607863</v>
      </c>
      <c r="E107" s="29">
        <f t="shared" si="13"/>
        <v>0.91486867706802122</v>
      </c>
      <c r="F107" s="29">
        <f t="shared" si="14"/>
        <v>0.90518690257742929</v>
      </c>
      <c r="G107" s="8">
        <v>3026277382</v>
      </c>
      <c r="H107" s="8">
        <v>257358795.84699997</v>
      </c>
      <c r="I107" s="9">
        <v>278636706.76899999</v>
      </c>
      <c r="J107" s="8">
        <v>50785804.497000001</v>
      </c>
      <c r="K107" s="8">
        <v>385224104</v>
      </c>
      <c r="L107" s="8">
        <v>320770080.95310003</v>
      </c>
      <c r="M107" s="17">
        <v>4319052874.0661001</v>
      </c>
      <c r="N107" s="10">
        <v>0.91471364656419429</v>
      </c>
      <c r="O107" s="10">
        <v>0.92162383957660499</v>
      </c>
      <c r="P107" s="10">
        <v>0.54564770108636362</v>
      </c>
      <c r="Q107" s="10">
        <v>0.8488527445607863</v>
      </c>
      <c r="R107" s="11">
        <v>492</v>
      </c>
      <c r="S107" s="8">
        <v>2452360483</v>
      </c>
      <c r="T107" s="8">
        <v>410276070</v>
      </c>
      <c r="U107" s="8">
        <v>569255962</v>
      </c>
      <c r="V107" s="8">
        <v>524555</v>
      </c>
      <c r="W107" s="8">
        <v>285216356.76899999</v>
      </c>
      <c r="X107" s="8">
        <v>4136382</v>
      </c>
      <c r="Y107" s="8">
        <v>6579650</v>
      </c>
      <c r="Z107" s="8">
        <v>25051966</v>
      </c>
      <c r="AA107" s="8">
        <v>308144600.34399998</v>
      </c>
      <c r="AB107" s="8">
        <v>168886578.98249999</v>
      </c>
      <c r="AC107" s="8">
        <v>146083305.215</v>
      </c>
      <c r="AD107" s="8">
        <v>0</v>
      </c>
      <c r="AE107" s="8">
        <v>4406374.5806</v>
      </c>
      <c r="AF107" s="8">
        <v>1393822.1749999993</v>
      </c>
      <c r="AG107" s="18">
        <v>9.3347923954904002E-2</v>
      </c>
      <c r="AH107" s="8">
        <v>0</v>
      </c>
      <c r="AJ107" s="24">
        <f>VLOOKUP(A107,Sheet3!$A:$B,2,FALSE)</f>
        <v>0</v>
      </c>
      <c r="AL107" s="23">
        <f>IFERROR(VLOOKUP(A107,Sheet5!$A$1:$B$29,2,FALSE),0)</f>
        <v>0</v>
      </c>
      <c r="AM107" s="30">
        <f t="shared" si="16"/>
        <v>0.91318903150522635</v>
      </c>
      <c r="AN107" s="30">
        <f t="shared" si="17"/>
        <v>0.82843199502404841</v>
      </c>
      <c r="AO107" s="30">
        <f t="shared" si="18"/>
        <v>0.90488176811078291</v>
      </c>
      <c r="AP107" s="30">
        <f t="shared" si="19"/>
        <v>0.8888796429593242</v>
      </c>
      <c r="AQ107" s="5">
        <f>COUNTIF(Sheet6!A:A,Sheet1!A107)</f>
        <v>0</v>
      </c>
      <c r="AR107" s="31">
        <f t="shared" si="15"/>
        <v>0</v>
      </c>
    </row>
    <row r="108" spans="1:44" x14ac:dyDescent="0.2">
      <c r="A108" s="22">
        <v>41795</v>
      </c>
      <c r="B108" s="16">
        <v>41795</v>
      </c>
      <c r="C108" s="29">
        <f t="shared" si="11"/>
        <v>0.90800705999736131</v>
      </c>
      <c r="D108" s="29">
        <f t="shared" si="20"/>
        <v>0.7631445360188539</v>
      </c>
      <c r="E108" s="29">
        <f t="shared" si="13"/>
        <v>0.89407944800807537</v>
      </c>
      <c r="F108" s="29">
        <f t="shared" si="14"/>
        <v>0.89221673669318702</v>
      </c>
      <c r="G108" s="8">
        <v>2837039081.5</v>
      </c>
      <c r="H108" s="8">
        <v>287429005.24400002</v>
      </c>
      <c r="I108" s="9">
        <v>245721716.00350001</v>
      </c>
      <c r="J108" s="8">
        <v>78719205.031499997</v>
      </c>
      <c r="K108" s="8">
        <v>753413789</v>
      </c>
      <c r="L108" s="8">
        <v>347632310.97009999</v>
      </c>
      <c r="M108" s="17">
        <v>4549955107.7490997</v>
      </c>
      <c r="N108" s="10">
        <v>0.89383651193764346</v>
      </c>
      <c r="O108" s="10">
        <v>0.90800705999736131</v>
      </c>
      <c r="P108" s="10">
        <v>0.6842708847708191</v>
      </c>
      <c r="Q108" s="10">
        <v>0.7631445360188539</v>
      </c>
      <c r="R108" s="11">
        <v>493</v>
      </c>
      <c r="S108" s="8">
        <v>2374962821</v>
      </c>
      <c r="T108" s="8">
        <v>772456038</v>
      </c>
      <c r="U108" s="8">
        <v>457736755.5</v>
      </c>
      <c r="V108" s="8">
        <v>292919</v>
      </c>
      <c r="W108" s="8">
        <v>253632026.00350001</v>
      </c>
      <c r="X108" s="8">
        <v>4046586</v>
      </c>
      <c r="Y108" s="8">
        <v>7910310</v>
      </c>
      <c r="Z108" s="8">
        <v>19042249</v>
      </c>
      <c r="AA108" s="8">
        <v>366148210.2755</v>
      </c>
      <c r="AB108" s="8">
        <v>260006182.9896</v>
      </c>
      <c r="AC108" s="8">
        <v>80843642.012500003</v>
      </c>
      <c r="AD108" s="8">
        <v>0</v>
      </c>
      <c r="AE108" s="8">
        <v>5087793.068</v>
      </c>
      <c r="AF108" s="8">
        <v>1694692.8999999978</v>
      </c>
      <c r="AG108" s="18">
        <v>8.9048380033677682E-2</v>
      </c>
      <c r="AJ108" s="24">
        <f>VLOOKUP(A108,Sheet3!$A:$B,2,FALSE)</f>
        <v>0</v>
      </c>
      <c r="AL108" s="23">
        <f>IFERROR(VLOOKUP(A108,Sheet5!$A$1:$B$29,2,FALSE),0)</f>
        <v>0</v>
      </c>
      <c r="AM108" s="30">
        <f t="shared" si="16"/>
        <v>0.91329068340014419</v>
      </c>
      <c r="AN108" s="30">
        <f t="shared" si="17"/>
        <v>0.81339312274701769</v>
      </c>
      <c r="AO108" s="30">
        <f t="shared" si="18"/>
        <v>0.90349850929929276</v>
      </c>
      <c r="AP108" s="30">
        <f t="shared" si="19"/>
        <v>0.88914121157221404</v>
      </c>
      <c r="AQ108" s="5">
        <f>COUNTIF(Sheet6!A:A,Sheet1!A108)</f>
        <v>0</v>
      </c>
      <c r="AR108" s="31">
        <f t="shared" si="15"/>
        <v>0</v>
      </c>
    </row>
    <row r="109" spans="1:44" x14ac:dyDescent="0.2">
      <c r="A109" s="22">
        <v>41796</v>
      </c>
      <c r="B109" s="16">
        <v>41796</v>
      </c>
      <c r="C109" s="29">
        <f t="shared" si="11"/>
        <v>0.90953417202846198</v>
      </c>
      <c r="D109" s="29">
        <f t="shared" si="20"/>
        <v>0.81083564451405898</v>
      </c>
      <c r="E109" s="29">
        <f t="shared" si="13"/>
        <v>0.90030498618991028</v>
      </c>
      <c r="F109" s="29">
        <f t="shared" si="14"/>
        <v>0.8866502999356638</v>
      </c>
      <c r="G109" s="8">
        <v>2871415219.5</v>
      </c>
      <c r="H109" s="8">
        <v>285602194.25599998</v>
      </c>
      <c r="I109" s="9">
        <v>254431800.55250001</v>
      </c>
      <c r="J109" s="8">
        <v>61603506.299000002</v>
      </c>
      <c r="K109" s="8">
        <v>664535648</v>
      </c>
      <c r="L109" s="8">
        <v>587940621.64400005</v>
      </c>
      <c r="M109" s="17">
        <v>4725528990.2515001</v>
      </c>
      <c r="N109" s="10">
        <v>0.900028669736327</v>
      </c>
      <c r="O109" s="10">
        <v>0.90953417202846198</v>
      </c>
      <c r="P109" s="10">
        <v>0.53057743616083486</v>
      </c>
      <c r="Q109" s="10">
        <v>0.81083564451405898</v>
      </c>
      <c r="R109" s="11">
        <v>494</v>
      </c>
      <c r="S109" s="8">
        <v>2228733163.5</v>
      </c>
      <c r="T109" s="8">
        <v>686355731</v>
      </c>
      <c r="U109" s="8">
        <v>637361922</v>
      </c>
      <c r="V109" s="8">
        <v>0</v>
      </c>
      <c r="W109" s="8">
        <v>264057774.55250001</v>
      </c>
      <c r="X109" s="8">
        <v>5320134</v>
      </c>
      <c r="Y109" s="8">
        <v>9625974</v>
      </c>
      <c r="Z109" s="8">
        <v>21820083</v>
      </c>
      <c r="AA109" s="8">
        <v>347205700.55500001</v>
      </c>
      <c r="AB109" s="8">
        <v>383686286.34149998</v>
      </c>
      <c r="AC109" s="8">
        <v>153883789.22600001</v>
      </c>
      <c r="AD109" s="8">
        <v>33344257.84</v>
      </c>
      <c r="AE109" s="8">
        <v>14878471.323999999</v>
      </c>
      <c r="AF109" s="8">
        <v>2147816.9125000034</v>
      </c>
      <c r="AG109" s="18">
        <v>9.0505615312397217E-2</v>
      </c>
      <c r="AJ109" s="24">
        <f>VLOOKUP(A109,Sheet3!$A:$B,2,FALSE)</f>
        <v>0</v>
      </c>
      <c r="AL109" s="23">
        <f>IFERROR(VLOOKUP(A109,Sheet5!$A$1:$B$29,2,FALSE),0)</f>
        <v>0</v>
      </c>
      <c r="AM109" s="30">
        <f t="shared" si="16"/>
        <v>0.90889621657422559</v>
      </c>
      <c r="AN109" s="30">
        <f t="shared" si="17"/>
        <v>0.80509957371373919</v>
      </c>
      <c r="AO109" s="30">
        <f t="shared" si="18"/>
        <v>0.89829270020718677</v>
      </c>
      <c r="AP109" s="30">
        <f t="shared" si="19"/>
        <v>0.89028669857623832</v>
      </c>
      <c r="AQ109" s="5">
        <f>COUNTIF(Sheet6!A:A,Sheet1!A109)</f>
        <v>0</v>
      </c>
      <c r="AR109" s="31">
        <f t="shared" si="15"/>
        <v>0</v>
      </c>
    </row>
    <row r="110" spans="1:44" x14ac:dyDescent="0.2">
      <c r="A110" s="22">
        <v>41800</v>
      </c>
      <c r="B110" s="16">
        <v>41800</v>
      </c>
      <c r="C110" s="29">
        <f t="shared" si="11"/>
        <v>0.90194137531004814</v>
      </c>
      <c r="D110" s="29">
        <f t="shared" si="20"/>
        <v>0.83611018953602279</v>
      </c>
      <c r="E110" s="29">
        <f t="shared" si="13"/>
        <v>0.8962451015089884</v>
      </c>
      <c r="F110" s="29">
        <f t="shared" si="14"/>
        <v>0.87930386088313706</v>
      </c>
      <c r="G110" s="8">
        <v>2748812256</v>
      </c>
      <c r="H110" s="8">
        <v>298849522.52199996</v>
      </c>
      <c r="I110" s="9">
        <v>233798410.55649999</v>
      </c>
      <c r="J110" s="8">
        <v>47313262.732500002</v>
      </c>
      <c r="K110" s="8">
        <v>364118602</v>
      </c>
      <c r="L110" s="8">
        <v>307670203.38699996</v>
      </c>
      <c r="M110" s="17">
        <v>4000562257.198</v>
      </c>
      <c r="N110" s="10">
        <v>0.89600890830639979</v>
      </c>
      <c r="O110" s="10">
        <v>0.90194137531004814</v>
      </c>
      <c r="P110" s="10">
        <v>0.54201350049327002</v>
      </c>
      <c r="Q110" s="10">
        <v>0.83611018953602279</v>
      </c>
      <c r="R110" s="11">
        <v>495</v>
      </c>
      <c r="S110" s="8">
        <v>2171051166.5</v>
      </c>
      <c r="T110" s="8">
        <v>377302768</v>
      </c>
      <c r="U110" s="8">
        <v>571613044</v>
      </c>
      <c r="V110" s="8">
        <v>0</v>
      </c>
      <c r="W110" s="8">
        <v>241376208.55649999</v>
      </c>
      <c r="X110" s="8">
        <v>6148045.5</v>
      </c>
      <c r="Y110" s="8">
        <v>7577798</v>
      </c>
      <c r="Z110" s="8">
        <v>13184166</v>
      </c>
      <c r="AA110" s="8">
        <v>346162785.25449997</v>
      </c>
      <c r="AB110" s="8">
        <v>164502722.85100001</v>
      </c>
      <c r="AC110" s="8">
        <v>120963214.5545</v>
      </c>
      <c r="AD110" s="8">
        <v>20313941.352600001</v>
      </c>
      <c r="AE110" s="8">
        <v>762587.12639999995</v>
      </c>
      <c r="AF110" s="8">
        <v>1127737.5024999995</v>
      </c>
      <c r="AG110" s="18">
        <v>9.0135491552210456E-2</v>
      </c>
      <c r="AJ110" s="24">
        <f>VLOOKUP(A110,Sheet3!$A:$B,2,FALSE)</f>
        <v>0</v>
      </c>
      <c r="AL110" s="23">
        <f>IFERROR(VLOOKUP(A110,Sheet5!$A$1:$B$29,2,FALSE),0)</f>
        <v>0</v>
      </c>
      <c r="AM110" s="30">
        <f t="shared" si="16"/>
        <v>0.9091629199890976</v>
      </c>
      <c r="AN110" s="30">
        <f t="shared" si="17"/>
        <v>0.81324797710826258</v>
      </c>
      <c r="AO110" s="30">
        <f t="shared" si="18"/>
        <v>0.89999951644784171</v>
      </c>
      <c r="AP110" s="30">
        <f t="shared" si="19"/>
        <v>0.88924556341498007</v>
      </c>
      <c r="AQ110" s="5">
        <f>COUNTIF(Sheet6!A:A,Sheet1!A110)</f>
        <v>0</v>
      </c>
      <c r="AR110" s="31">
        <f t="shared" si="15"/>
        <v>0</v>
      </c>
    </row>
    <row r="111" spans="1:44" x14ac:dyDescent="0.2">
      <c r="A111" s="22">
        <v>41801</v>
      </c>
      <c r="B111" s="16">
        <v>41801</v>
      </c>
      <c r="C111" s="29">
        <f t="shared" si="11"/>
        <v>0.9123407018805656</v>
      </c>
      <c r="D111" s="29">
        <f t="shared" si="20"/>
        <v>0.47448936422963062</v>
      </c>
      <c r="E111" s="29">
        <f t="shared" si="13"/>
        <v>0.8516121806057021</v>
      </c>
      <c r="F111" s="29">
        <f t="shared" si="14"/>
        <v>0.88685323525970294</v>
      </c>
      <c r="G111" s="8">
        <v>2611635974</v>
      </c>
      <c r="H111" s="8">
        <v>250930574.45799997</v>
      </c>
      <c r="I111" s="9">
        <v>210714855.82800001</v>
      </c>
      <c r="J111" s="8">
        <v>242240636.933</v>
      </c>
      <c r="K111" s="8">
        <v>403287621</v>
      </c>
      <c r="L111" s="8">
        <v>266584641.55990002</v>
      </c>
      <c r="M111" s="17">
        <v>3985394303.7789001</v>
      </c>
      <c r="N111" s="10">
        <v>0.85125382812726569</v>
      </c>
      <c r="O111" s="10">
        <v>0.9123407018805656</v>
      </c>
      <c r="P111" s="10">
        <v>0.60203660240960932</v>
      </c>
      <c r="Q111" s="10">
        <v>0.47448936422963062</v>
      </c>
      <c r="R111" s="11">
        <v>496</v>
      </c>
      <c r="S111" s="8">
        <v>1960090734.5</v>
      </c>
      <c r="T111" s="8">
        <v>418299273</v>
      </c>
      <c r="U111" s="8">
        <v>644822408.5</v>
      </c>
      <c r="V111" s="8">
        <v>2568249</v>
      </c>
      <c r="W111" s="8">
        <v>218721749.82800001</v>
      </c>
      <c r="X111" s="8">
        <v>4154582</v>
      </c>
      <c r="Y111" s="8">
        <v>8006894</v>
      </c>
      <c r="Z111" s="8">
        <v>15011652</v>
      </c>
      <c r="AA111" s="8">
        <v>493171211.39099997</v>
      </c>
      <c r="AB111" s="8">
        <v>170132590.41240001</v>
      </c>
      <c r="AC111" s="8">
        <v>91585223.409999996</v>
      </c>
      <c r="AD111" s="8">
        <v>0</v>
      </c>
      <c r="AE111" s="8">
        <v>2581250</v>
      </c>
      <c r="AF111" s="8">
        <v>2285577.7374999975</v>
      </c>
      <c r="AG111" s="18">
        <v>8.4046456860044999E-2</v>
      </c>
      <c r="AJ111" s="24">
        <f>VLOOKUP(A111,Sheet3!$A:$B,2,FALSE)</f>
        <v>0</v>
      </c>
      <c r="AL111" s="23">
        <f>IFERROR(VLOOKUP(A111,Sheet5!$A$1:$B$29,2,FALSE),0)</f>
        <v>0</v>
      </c>
      <c r="AM111" s="30">
        <f t="shared" si="16"/>
        <v>0.91068942975860845</v>
      </c>
      <c r="AN111" s="30">
        <f t="shared" si="17"/>
        <v>0.74668649577187052</v>
      </c>
      <c r="AO111" s="30">
        <f t="shared" si="18"/>
        <v>0.89142207867613943</v>
      </c>
      <c r="AP111" s="30">
        <f t="shared" si="19"/>
        <v>0.89004220706982407</v>
      </c>
      <c r="AQ111" s="5">
        <f>COUNTIF(Sheet6!A:A,Sheet1!A111)</f>
        <v>1</v>
      </c>
      <c r="AR111" s="31">
        <f t="shared" si="15"/>
        <v>0</v>
      </c>
    </row>
    <row r="112" spans="1:44" x14ac:dyDescent="0.2">
      <c r="A112" s="22">
        <v>41802</v>
      </c>
      <c r="B112" s="16">
        <v>41802</v>
      </c>
      <c r="C112" s="29">
        <f t="shared" si="11"/>
        <v>0.91546287392964965</v>
      </c>
      <c r="D112" s="29">
        <f t="shared" si="20"/>
        <v>0.77646370353755823</v>
      </c>
      <c r="E112" s="29">
        <f t="shared" si="13"/>
        <v>0.90097562251792906</v>
      </c>
      <c r="F112" s="29">
        <f t="shared" si="14"/>
        <v>0.89751073827586036</v>
      </c>
      <c r="G112" s="8">
        <v>2772499471.5</v>
      </c>
      <c r="H112" s="8">
        <v>256022547.74799997</v>
      </c>
      <c r="I112" s="9">
        <v>260753057.32450002</v>
      </c>
      <c r="J112" s="8">
        <v>78768732.532000005</v>
      </c>
      <c r="K112" s="8">
        <v>539016292</v>
      </c>
      <c r="L112" s="8">
        <v>474294914.92610002</v>
      </c>
      <c r="M112" s="17">
        <v>4381355016.0306005</v>
      </c>
      <c r="N112" s="10">
        <v>0.90059770618927459</v>
      </c>
      <c r="O112" s="10">
        <v>0.91546287392964965</v>
      </c>
      <c r="P112" s="10">
        <v>0.53193558732575041</v>
      </c>
      <c r="Q112" s="10">
        <v>0.77646370353755823</v>
      </c>
      <c r="R112" s="11">
        <v>497</v>
      </c>
      <c r="S112" s="8">
        <v>2237729830</v>
      </c>
      <c r="T112" s="8">
        <v>554616126</v>
      </c>
      <c r="U112" s="8">
        <v>530479361.5</v>
      </c>
      <c r="V112" s="8">
        <v>0</v>
      </c>
      <c r="W112" s="8">
        <v>273606849.32450002</v>
      </c>
      <c r="X112" s="8">
        <v>4290280</v>
      </c>
      <c r="Y112" s="8">
        <v>12853792</v>
      </c>
      <c r="Z112" s="8">
        <v>15599834</v>
      </c>
      <c r="AA112" s="8">
        <v>334791280.27999997</v>
      </c>
      <c r="AB112" s="8">
        <v>277238493.92019999</v>
      </c>
      <c r="AC112" s="8">
        <v>143624974.19850001</v>
      </c>
      <c r="AD112" s="8">
        <v>49328414.789999999</v>
      </c>
      <c r="AE112" s="8">
        <v>1314642.3674000001</v>
      </c>
      <c r="AF112" s="8">
        <v>2788389.6499999957</v>
      </c>
      <c r="AG112" s="18">
        <v>8.5423498563644867E-2</v>
      </c>
      <c r="AJ112" s="24">
        <f>VLOOKUP(A112,Sheet3!$A:$B,2,FALSE)</f>
        <v>0</v>
      </c>
      <c r="AL112" s="23">
        <f>IFERROR(VLOOKUP(A112,Sheet5!$A$1:$B$29,2,FALSE),0)</f>
        <v>0</v>
      </c>
      <c r="AM112" s="30">
        <f t="shared" si="16"/>
        <v>0.90945723662921729</v>
      </c>
      <c r="AN112" s="30">
        <f t="shared" si="17"/>
        <v>0.7322086875672249</v>
      </c>
      <c r="AO112" s="30">
        <f t="shared" si="18"/>
        <v>0.88864346776612102</v>
      </c>
      <c r="AP112" s="30">
        <f t="shared" si="19"/>
        <v>0.8885069742095103</v>
      </c>
      <c r="AQ112" s="5">
        <f>COUNTIF(Sheet6!A:A,Sheet1!A112)</f>
        <v>1</v>
      </c>
      <c r="AR112" s="31">
        <f t="shared" si="15"/>
        <v>0</v>
      </c>
    </row>
    <row r="113" spans="1:44" x14ac:dyDescent="0.2">
      <c r="A113" s="22">
        <v>41803</v>
      </c>
      <c r="B113" s="16">
        <v>41803</v>
      </c>
      <c r="C113" s="29">
        <f t="shared" si="11"/>
        <v>0.90105659015090489</v>
      </c>
      <c r="D113" s="29">
        <f t="shared" si="20"/>
        <v>0.78281698740184524</v>
      </c>
      <c r="E113" s="29">
        <f t="shared" si="13"/>
        <v>0.88467140242491582</v>
      </c>
      <c r="F113" s="29">
        <f t="shared" si="14"/>
        <v>0.88399585719798268</v>
      </c>
      <c r="G113" s="8">
        <v>3379700190.5</v>
      </c>
      <c r="H113" s="8">
        <v>371118822.91400003</v>
      </c>
      <c r="I113" s="9">
        <v>455167194.90350002</v>
      </c>
      <c r="J113" s="8">
        <v>131045926.154</v>
      </c>
      <c r="K113" s="8">
        <v>979447459</v>
      </c>
      <c r="L113" s="8">
        <v>1301376422.3244998</v>
      </c>
      <c r="M113" s="17">
        <v>6617856015.7960005</v>
      </c>
      <c r="N113" s="10">
        <v>0.88421465797389287</v>
      </c>
      <c r="O113" s="10">
        <v>0.90105659015090489</v>
      </c>
      <c r="P113" s="10">
        <v>0.42942704477086757</v>
      </c>
      <c r="Q113" s="10">
        <v>0.78281698740184524</v>
      </c>
      <c r="R113" s="11">
        <v>498</v>
      </c>
      <c r="S113" s="8">
        <v>2821072143</v>
      </c>
      <c r="T113" s="8">
        <v>1006362218</v>
      </c>
      <c r="U113" s="8">
        <v>551633071</v>
      </c>
      <c r="V113" s="8">
        <v>0</v>
      </c>
      <c r="W113" s="8">
        <v>472343466.90350002</v>
      </c>
      <c r="X113" s="8">
        <v>6994976.5</v>
      </c>
      <c r="Y113" s="8">
        <v>17176272</v>
      </c>
      <c r="Z113" s="8">
        <v>26914759</v>
      </c>
      <c r="AA113" s="8">
        <v>502164749.06800002</v>
      </c>
      <c r="AB113" s="8">
        <v>257528872.16499999</v>
      </c>
      <c r="AC113" s="8">
        <v>121275648.80599999</v>
      </c>
      <c r="AD113" s="8">
        <v>916696950.25600004</v>
      </c>
      <c r="AE113" s="8">
        <v>686711</v>
      </c>
      <c r="AF113" s="8">
        <v>5188240.0974998781</v>
      </c>
      <c r="AG113" s="18">
        <v>8.5530047527826433E-2</v>
      </c>
      <c r="AJ113" s="24">
        <f>VLOOKUP(A113,Sheet3!$A:$B,2,FALSE)</f>
        <v>0</v>
      </c>
      <c r="AL113" s="23">
        <f>IFERROR(VLOOKUP(A113,Sheet5!$A$1:$B$29,2,FALSE),0)</f>
        <v>0</v>
      </c>
      <c r="AM113" s="30">
        <f t="shared" si="16"/>
        <v>0.90806714265992616</v>
      </c>
      <c r="AN113" s="30">
        <f t="shared" si="17"/>
        <v>0.73614317784382322</v>
      </c>
      <c r="AO113" s="30">
        <f t="shared" si="18"/>
        <v>0.8867618586494892</v>
      </c>
      <c r="AP113" s="30">
        <f t="shared" si="19"/>
        <v>0.88686279831046932</v>
      </c>
      <c r="AQ113" s="5">
        <f>COUNTIF(Sheet6!A:A,Sheet1!A113)</f>
        <v>1</v>
      </c>
      <c r="AR113" s="31">
        <f t="shared" si="15"/>
        <v>0</v>
      </c>
    </row>
    <row r="114" spans="1:44" x14ac:dyDescent="0.2">
      <c r="A114" s="22">
        <v>41806</v>
      </c>
      <c r="B114" s="16">
        <v>41806</v>
      </c>
      <c r="C114" s="29">
        <f t="shared" si="11"/>
        <v>0.98871623192122327</v>
      </c>
      <c r="D114" s="29">
        <f t="shared" si="20"/>
        <v>0.98551459434313904</v>
      </c>
      <c r="E114" s="29">
        <f t="shared" si="13"/>
        <v>0.98839502593419981</v>
      </c>
      <c r="F114" s="29">
        <f t="shared" si="14"/>
        <v>0.98620327497863158</v>
      </c>
      <c r="G114" s="8">
        <v>2893340626</v>
      </c>
      <c r="H114" s="8">
        <v>33020378.894000001</v>
      </c>
      <c r="I114" s="9">
        <v>310596256.02200001</v>
      </c>
      <c r="J114" s="8">
        <v>4726989.4074999997</v>
      </c>
      <c r="K114" s="8">
        <v>790547661</v>
      </c>
      <c r="L114" s="8">
        <v>28618801.831999999</v>
      </c>
      <c r="M114" s="17">
        <v>4060850713.1554995</v>
      </c>
      <c r="N114" s="10">
        <v>0.98835563078121103</v>
      </c>
      <c r="O114" s="10">
        <v>0.98871623192122327</v>
      </c>
      <c r="P114" s="10">
        <v>0.96506350890750592</v>
      </c>
      <c r="Q114" s="10">
        <v>0.98551459434313904</v>
      </c>
      <c r="R114" s="11">
        <v>499</v>
      </c>
      <c r="S114" s="8">
        <v>2355598179</v>
      </c>
      <c r="T114" s="8">
        <v>811850924</v>
      </c>
      <c r="U114" s="8">
        <v>533011942.5</v>
      </c>
      <c r="V114" s="8">
        <v>0</v>
      </c>
      <c r="W114" s="8">
        <v>321600731.02200001</v>
      </c>
      <c r="X114" s="8">
        <v>4730504.5</v>
      </c>
      <c r="Y114" s="8">
        <v>11004475</v>
      </c>
      <c r="Z114" s="8">
        <v>21303263</v>
      </c>
      <c r="AA114" s="8">
        <v>37747368.3015</v>
      </c>
      <c r="AB114" s="8">
        <v>11722200</v>
      </c>
      <c r="AC114" s="8">
        <v>15744554.952</v>
      </c>
      <c r="AD114" s="8">
        <v>0</v>
      </c>
      <c r="AE114" s="8">
        <v>1067274</v>
      </c>
      <c r="AF114" s="8">
        <v>84772.880000000034</v>
      </c>
      <c r="AG114" s="18">
        <v>8.3869477865377157E-2</v>
      </c>
      <c r="AJ114" s="24">
        <f>VLOOKUP(A114,Sheet3!$A:$B,2,FALSE)</f>
        <v>0</v>
      </c>
      <c r="AL114" s="23">
        <f>IFERROR(VLOOKUP(A114,Sheet5!$A$1:$B$29,2,FALSE),0)</f>
        <v>0</v>
      </c>
      <c r="AM114" s="30">
        <f t="shared" si="16"/>
        <v>0.9239035546384784</v>
      </c>
      <c r="AN114" s="30">
        <f t="shared" si="17"/>
        <v>0.77107896780963914</v>
      </c>
      <c r="AO114" s="30">
        <f t="shared" si="18"/>
        <v>0.90437986659834702</v>
      </c>
      <c r="AP114" s="30">
        <f t="shared" si="19"/>
        <v>0.90677339331906293</v>
      </c>
      <c r="AQ114" s="5">
        <f>COUNTIF(Sheet6!A:A,Sheet1!A114)</f>
        <v>1</v>
      </c>
      <c r="AR114" s="31">
        <f t="shared" si="15"/>
        <v>0</v>
      </c>
    </row>
    <row r="115" spans="1:44" x14ac:dyDescent="0.2">
      <c r="A115" s="22">
        <v>41807</v>
      </c>
      <c r="B115" s="16">
        <v>41807</v>
      </c>
      <c r="C115" s="29">
        <f t="shared" si="11"/>
        <v>0.89648211497799202</v>
      </c>
      <c r="D115" s="29">
        <f t="shared" si="20"/>
        <v>0.84482989735820269</v>
      </c>
      <c r="E115" s="29">
        <f t="shared" si="13"/>
        <v>0.89208501541567131</v>
      </c>
      <c r="F115" s="29">
        <f t="shared" si="14"/>
        <v>0.87074918434036319</v>
      </c>
      <c r="G115" s="8">
        <v>3018620509</v>
      </c>
      <c r="H115" s="8">
        <v>348563797.93300003</v>
      </c>
      <c r="I115" s="9">
        <v>254351193.109</v>
      </c>
      <c r="J115" s="8">
        <v>48617473.138999999</v>
      </c>
      <c r="K115" s="8">
        <v>686433328</v>
      </c>
      <c r="L115" s="8">
        <v>388797295.32850003</v>
      </c>
      <c r="M115" s="17">
        <v>4745383596.5094995</v>
      </c>
      <c r="N115" s="10">
        <v>0.89178073121901658</v>
      </c>
      <c r="O115" s="10">
        <v>0.89648211497799202</v>
      </c>
      <c r="P115" s="10">
        <v>0.63840567140383953</v>
      </c>
      <c r="Q115" s="10">
        <v>0.84482989735820269</v>
      </c>
      <c r="R115" s="11">
        <v>500</v>
      </c>
      <c r="S115" s="8">
        <v>2342643873</v>
      </c>
      <c r="T115" s="8">
        <v>723339476</v>
      </c>
      <c r="U115" s="8">
        <v>670382773</v>
      </c>
      <c r="V115" s="8">
        <v>0</v>
      </c>
      <c r="W115" s="8">
        <v>264699798.109</v>
      </c>
      <c r="X115" s="8">
        <v>5593863</v>
      </c>
      <c r="Y115" s="8">
        <v>10348605</v>
      </c>
      <c r="Z115" s="8">
        <v>36906148</v>
      </c>
      <c r="AA115" s="8">
        <v>397181271.07200003</v>
      </c>
      <c r="AB115" s="8">
        <v>277864322.579</v>
      </c>
      <c r="AC115" s="8">
        <v>109061745.017</v>
      </c>
      <c r="AD115" s="8">
        <v>0</v>
      </c>
      <c r="AE115" s="8">
        <v>935651.1</v>
      </c>
      <c r="AF115" s="8">
        <v>935576.63249999972</v>
      </c>
      <c r="AG115" s="18">
        <v>7.0110927347461563E-2</v>
      </c>
      <c r="AJ115" s="24">
        <f>VLOOKUP(A115,Sheet3!$A:$B,2,FALSE)</f>
        <v>0</v>
      </c>
      <c r="AL115" s="23">
        <f>IFERROR(VLOOKUP(A115,Sheet5!$A$1:$B$29,2,FALSE),0)</f>
        <v>0</v>
      </c>
      <c r="AM115" s="30">
        <f t="shared" si="16"/>
        <v>0.92281170257206713</v>
      </c>
      <c r="AN115" s="30">
        <f t="shared" si="17"/>
        <v>0.77282290937407505</v>
      </c>
      <c r="AO115" s="30">
        <f t="shared" si="18"/>
        <v>0.9035478493796838</v>
      </c>
      <c r="AP115" s="30">
        <f t="shared" si="19"/>
        <v>0.90506245801050811</v>
      </c>
      <c r="AQ115" s="5">
        <f>COUNTIF(Sheet6!A:A,Sheet1!A115)</f>
        <v>2</v>
      </c>
      <c r="AR115" s="31">
        <f t="shared" si="15"/>
        <v>0</v>
      </c>
    </row>
    <row r="116" spans="1:44" x14ac:dyDescent="0.2">
      <c r="A116" s="22">
        <v>41808</v>
      </c>
      <c r="B116" s="16">
        <v>41808</v>
      </c>
      <c r="C116" s="29">
        <f t="shared" si="11"/>
        <v>0.93260087518884194</v>
      </c>
      <c r="D116" s="29">
        <f t="shared" si="20"/>
        <v>0.76082633006431566</v>
      </c>
      <c r="E116" s="29">
        <f t="shared" si="13"/>
        <v>0.91870275074268715</v>
      </c>
      <c r="F116" s="29">
        <f t="shared" si="14"/>
        <v>0.90965834301578463</v>
      </c>
      <c r="G116" s="8">
        <v>3972070847</v>
      </c>
      <c r="H116" s="8">
        <v>287061813.792</v>
      </c>
      <c r="I116" s="9">
        <v>272254793.60600001</v>
      </c>
      <c r="J116" s="8">
        <v>89675428.252499998</v>
      </c>
      <c r="K116" s="8">
        <v>2311208282</v>
      </c>
      <c r="L116" s="8">
        <v>2108585024.5485001</v>
      </c>
      <c r="M116" s="17">
        <v>9040856189.1989994</v>
      </c>
      <c r="N116" s="10">
        <v>0.91847389840572469</v>
      </c>
      <c r="O116" s="10">
        <v>0.93260087518884194</v>
      </c>
      <c r="P116" s="10">
        <v>0.52292225488817401</v>
      </c>
      <c r="Q116" s="10">
        <v>0.76082633006431566</v>
      </c>
      <c r="R116" s="11">
        <v>501</v>
      </c>
      <c r="S116" s="8">
        <v>2616042701.5</v>
      </c>
      <c r="T116" s="8">
        <v>2336724356</v>
      </c>
      <c r="U116" s="8">
        <v>1081619392</v>
      </c>
      <c r="V116" s="8">
        <v>266825047</v>
      </c>
      <c r="W116" s="8">
        <v>285263118.60600001</v>
      </c>
      <c r="X116" s="8">
        <v>7583706.5</v>
      </c>
      <c r="Y116" s="8">
        <v>13008325</v>
      </c>
      <c r="Z116" s="8">
        <v>25516074</v>
      </c>
      <c r="AA116" s="8">
        <v>376737242.04449999</v>
      </c>
      <c r="AB116" s="8">
        <v>1996863072.0118001</v>
      </c>
      <c r="AC116" s="8">
        <v>106901163.09649999</v>
      </c>
      <c r="AD116" s="8">
        <v>0</v>
      </c>
      <c r="AE116" s="8">
        <v>470189.4902</v>
      </c>
      <c r="AF116" s="8">
        <v>4350599.9499999974</v>
      </c>
      <c r="AG116" s="18">
        <v>7.0538494613594488E-2</v>
      </c>
      <c r="AJ116" s="24">
        <f>VLOOKUP(A116,Sheet3!$A:$B,2,FALSE)</f>
        <v>0</v>
      </c>
      <c r="AL116" s="23">
        <f>IFERROR(VLOOKUP(A116,Sheet5!$A$1:$B$29,2,FALSE),0)</f>
        <v>0</v>
      </c>
      <c r="AM116" s="30">
        <f t="shared" si="16"/>
        <v>0.9268637372337224</v>
      </c>
      <c r="AN116" s="30">
        <f t="shared" si="17"/>
        <v>0.83009030254101224</v>
      </c>
      <c r="AO116" s="30">
        <f t="shared" si="18"/>
        <v>0.91696596340708059</v>
      </c>
      <c r="AP116" s="30">
        <f t="shared" si="19"/>
        <v>0.90962347956172462</v>
      </c>
      <c r="AQ116" s="5">
        <f>COUNTIF(Sheet6!A:A,Sheet1!A116)</f>
        <v>3</v>
      </c>
      <c r="AR116" s="31">
        <f t="shared" si="15"/>
        <v>0</v>
      </c>
    </row>
    <row r="117" spans="1:44" x14ac:dyDescent="0.2">
      <c r="A117" s="22">
        <v>41809</v>
      </c>
      <c r="B117" s="16">
        <v>41809</v>
      </c>
      <c r="C117" s="29">
        <f t="shared" si="11"/>
        <v>0.94013757994446323</v>
      </c>
      <c r="D117" s="29">
        <f t="shared" si="20"/>
        <v>0.79063273828929548</v>
      </c>
      <c r="E117" s="29">
        <f t="shared" si="13"/>
        <v>0.93054459428933034</v>
      </c>
      <c r="F117" s="29">
        <f t="shared" si="14"/>
        <v>0.89337065604870847</v>
      </c>
      <c r="G117" s="8">
        <v>5593213341</v>
      </c>
      <c r="H117" s="8">
        <v>356142859.96199995</v>
      </c>
      <c r="I117" s="9">
        <v>310014998.72049999</v>
      </c>
      <c r="J117" s="8">
        <v>85403962.690500006</v>
      </c>
      <c r="K117" s="8">
        <v>535629520</v>
      </c>
      <c r="L117" s="8">
        <v>472113991.23929995</v>
      </c>
      <c r="M117" s="17">
        <v>7352518673.6122999</v>
      </c>
      <c r="N117" s="10">
        <v>0.93040780621021124</v>
      </c>
      <c r="O117" s="10">
        <v>0.94013757994446323</v>
      </c>
      <c r="P117" s="10">
        <v>0.53151373740059615</v>
      </c>
      <c r="Q117" s="10">
        <v>0.79063273828929548</v>
      </c>
      <c r="R117" s="11">
        <v>502</v>
      </c>
      <c r="S117" s="8">
        <v>2972470066</v>
      </c>
      <c r="T117" s="8">
        <v>594927295</v>
      </c>
      <c r="U117" s="8">
        <v>2609348218.5</v>
      </c>
      <c r="V117" s="8">
        <v>0</v>
      </c>
      <c r="W117" s="8">
        <v>322510636.72049999</v>
      </c>
      <c r="X117" s="8">
        <v>11395056.5</v>
      </c>
      <c r="Y117" s="8">
        <v>12495638</v>
      </c>
      <c r="Z117" s="8">
        <v>59297775</v>
      </c>
      <c r="AA117" s="8">
        <v>441546822.65249997</v>
      </c>
      <c r="AB117" s="8">
        <v>326686554.01419997</v>
      </c>
      <c r="AC117" s="8">
        <v>87401551.433500007</v>
      </c>
      <c r="AD117" s="8">
        <v>49327833.219999999</v>
      </c>
      <c r="AE117" s="8">
        <v>5173264.7016000003</v>
      </c>
      <c r="AF117" s="8">
        <v>3524787.8700000141</v>
      </c>
      <c r="AG117" s="18">
        <v>9.154226330979652E-2</v>
      </c>
      <c r="AJ117" s="24">
        <f>VLOOKUP(A117,Sheet3!$A:$B,2,FALSE)</f>
        <v>0</v>
      </c>
      <c r="AL117" s="23">
        <f>IFERROR(VLOOKUP(A117,Sheet5!$A$1:$B$29,2,FALSE),0)</f>
        <v>0</v>
      </c>
      <c r="AM117" s="30">
        <f t="shared" si="16"/>
        <v>0.93179867843668496</v>
      </c>
      <c r="AN117" s="30">
        <f t="shared" si="17"/>
        <v>0.83292410949135964</v>
      </c>
      <c r="AO117" s="30">
        <f t="shared" si="18"/>
        <v>0.92287975776136089</v>
      </c>
      <c r="AP117" s="30">
        <f t="shared" si="19"/>
        <v>0.908795463116294</v>
      </c>
      <c r="AQ117" s="5">
        <f>COUNTIF(Sheet6!A:A,Sheet1!A117)</f>
        <v>0</v>
      </c>
      <c r="AR117" s="31">
        <f t="shared" si="15"/>
        <v>0</v>
      </c>
    </row>
    <row r="118" spans="1:44" x14ac:dyDescent="0.2">
      <c r="A118" s="22">
        <v>41810</v>
      </c>
      <c r="B118" s="16">
        <v>41810</v>
      </c>
      <c r="C118" s="29">
        <f t="shared" si="11"/>
        <v>0.92850500819850257</v>
      </c>
      <c r="D118" s="29">
        <f t="shared" si="20"/>
        <v>0.82220023818742372</v>
      </c>
      <c r="E118" s="29">
        <f t="shared" si="13"/>
        <v>0.91980462245246752</v>
      </c>
      <c r="F118" s="29">
        <f t="shared" si="14"/>
        <v>0.89065425830799394</v>
      </c>
      <c r="G118" s="8">
        <v>3995362076</v>
      </c>
      <c r="H118" s="8">
        <v>307643336.70300001</v>
      </c>
      <c r="I118" s="9">
        <v>298865410.65649998</v>
      </c>
      <c r="J118" s="8">
        <v>68198095.9155</v>
      </c>
      <c r="K118" s="8">
        <v>743463301</v>
      </c>
      <c r="L118" s="8">
        <v>418323883.40110004</v>
      </c>
      <c r="M118" s="17">
        <v>5831856103.6760998</v>
      </c>
      <c r="N118" s="10">
        <v>0.9195212235375646</v>
      </c>
      <c r="O118" s="10">
        <v>0.92850500819850257</v>
      </c>
      <c r="P118" s="10">
        <v>0.6399307127692706</v>
      </c>
      <c r="Q118" s="10">
        <v>0.82220023818742372</v>
      </c>
      <c r="R118" s="11">
        <v>503</v>
      </c>
      <c r="S118" s="8">
        <v>2494588145</v>
      </c>
      <c r="T118" s="8">
        <v>794587070</v>
      </c>
      <c r="U118" s="8">
        <v>1489513712.5</v>
      </c>
      <c r="V118" s="8">
        <v>1752381</v>
      </c>
      <c r="W118" s="8">
        <v>315368761.65649998</v>
      </c>
      <c r="X118" s="8">
        <v>9507837.5</v>
      </c>
      <c r="Y118" s="8">
        <v>16503351</v>
      </c>
      <c r="Z118" s="8">
        <v>51123769</v>
      </c>
      <c r="AA118" s="8">
        <v>375841432.61849999</v>
      </c>
      <c r="AB118" s="8">
        <v>256522677.65220001</v>
      </c>
      <c r="AC118" s="8">
        <v>90096472.322999999</v>
      </c>
      <c r="AD118" s="8">
        <v>68654315.378399998</v>
      </c>
      <c r="AE118" s="8">
        <v>150457.5</v>
      </c>
      <c r="AF118" s="8">
        <v>2899960.5474999873</v>
      </c>
      <c r="AG118" s="18">
        <v>8.9567638107765676E-2</v>
      </c>
      <c r="AJ118" s="24">
        <f>VLOOKUP(A118,Sheet3!$A:$B,2,FALSE)</f>
        <v>0</v>
      </c>
      <c r="AL118" s="23">
        <f>IFERROR(VLOOKUP(A118,Sheet5!$A$1:$B$29,2,FALSE),0)</f>
        <v>1</v>
      </c>
      <c r="AM118" s="30">
        <f t="shared" si="16"/>
        <v>0.93728836204620458</v>
      </c>
      <c r="AN118" s="30">
        <f t="shared" si="17"/>
        <v>0.84080075964847523</v>
      </c>
      <c r="AO118" s="30">
        <f t="shared" si="18"/>
        <v>0.92990640176687123</v>
      </c>
      <c r="AP118" s="30">
        <f t="shared" si="19"/>
        <v>0.91012714333829636</v>
      </c>
      <c r="AQ118" s="5">
        <f>COUNTIF(Sheet6!A:A,Sheet1!A118)</f>
        <v>2</v>
      </c>
      <c r="AR118" s="31">
        <f t="shared" si="15"/>
        <v>0</v>
      </c>
    </row>
    <row r="119" spans="1:44" x14ac:dyDescent="0.2">
      <c r="A119" s="22">
        <v>41813</v>
      </c>
      <c r="B119" s="16">
        <v>41813</v>
      </c>
      <c r="C119" s="29">
        <f t="shared" si="11"/>
        <v>0.91805214938504265</v>
      </c>
      <c r="D119" s="29">
        <f t="shared" si="20"/>
        <v>0.86154094982312879</v>
      </c>
      <c r="E119" s="29">
        <f t="shared" si="13"/>
        <v>0.91266078764481817</v>
      </c>
      <c r="F119" s="29">
        <f t="shared" si="14"/>
        <v>0.89994606648855735</v>
      </c>
      <c r="G119" s="8">
        <v>3184575740</v>
      </c>
      <c r="H119" s="8">
        <v>284263957.32349998</v>
      </c>
      <c r="I119" s="9">
        <v>301793074.84899998</v>
      </c>
      <c r="J119" s="8">
        <v>50654097.695500001</v>
      </c>
      <c r="K119" s="8">
        <v>381011006</v>
      </c>
      <c r="L119" s="8">
        <v>237927702.29939997</v>
      </c>
      <c r="M119" s="17">
        <v>4440225578.1674004</v>
      </c>
      <c r="N119" s="10">
        <v>0.91235464218613627</v>
      </c>
      <c r="O119" s="10">
        <v>0.91805214938504265</v>
      </c>
      <c r="P119" s="10">
        <v>0.61558761940559237</v>
      </c>
      <c r="Q119" s="10">
        <v>0.86154094982312879</v>
      </c>
      <c r="R119" s="11">
        <v>504</v>
      </c>
      <c r="S119" s="8">
        <v>2551744160.5</v>
      </c>
      <c r="T119" s="8">
        <v>512236268</v>
      </c>
      <c r="U119" s="8">
        <v>627732433</v>
      </c>
      <c r="V119" s="8">
        <v>234790.5</v>
      </c>
      <c r="W119" s="8">
        <v>315187626.84899998</v>
      </c>
      <c r="X119" s="8">
        <v>4864356</v>
      </c>
      <c r="Y119" s="8">
        <v>13394552</v>
      </c>
      <c r="Z119" s="8">
        <v>131225262</v>
      </c>
      <c r="AA119" s="8">
        <v>334918055.01899999</v>
      </c>
      <c r="AB119" s="8">
        <v>130480746.5799</v>
      </c>
      <c r="AC119" s="8">
        <v>103041343.09199999</v>
      </c>
      <c r="AD119" s="8">
        <v>0</v>
      </c>
      <c r="AE119" s="8">
        <v>2363088.8725000001</v>
      </c>
      <c r="AF119" s="8">
        <v>2042523.7549999969</v>
      </c>
      <c r="AG119" s="18">
        <v>9.2356126006918546E-2</v>
      </c>
      <c r="AJ119" s="24">
        <f>VLOOKUP(A119,Sheet3!$A:$B,2,FALSE)</f>
        <v>0</v>
      </c>
      <c r="AL119" s="23">
        <f>IFERROR(VLOOKUP(A119,Sheet5!$A$1:$B$29,2,FALSE),0)</f>
        <v>0</v>
      </c>
      <c r="AM119" s="30">
        <f t="shared" si="16"/>
        <v>0.9231555455389685</v>
      </c>
      <c r="AN119" s="30">
        <f t="shared" si="17"/>
        <v>0.8160060307444732</v>
      </c>
      <c r="AO119" s="30">
        <f t="shared" si="18"/>
        <v>0.9147595541089949</v>
      </c>
      <c r="AP119" s="30">
        <f t="shared" si="19"/>
        <v>0.89287570164028163</v>
      </c>
      <c r="AQ119" s="5">
        <f>COUNTIF(Sheet6!A:A,Sheet1!A119)</f>
        <v>0</v>
      </c>
      <c r="AR119" s="31">
        <f t="shared" si="15"/>
        <v>0</v>
      </c>
    </row>
    <row r="120" spans="1:44" x14ac:dyDescent="0.2">
      <c r="A120" s="22">
        <v>41814</v>
      </c>
      <c r="B120" s="16">
        <v>41814</v>
      </c>
      <c r="C120" s="29">
        <f t="shared" si="11"/>
        <v>0.90103586918226741</v>
      </c>
      <c r="D120" s="29">
        <f t="shared" si="20"/>
        <v>0.83287519648164121</v>
      </c>
      <c r="E120" s="29">
        <f t="shared" si="13"/>
        <v>0.89427095800824175</v>
      </c>
      <c r="F120" s="29">
        <f t="shared" si="14"/>
        <v>0.87468949494328474</v>
      </c>
      <c r="G120" s="8">
        <v>2792805027.5</v>
      </c>
      <c r="H120" s="8">
        <v>306744194.70200002</v>
      </c>
      <c r="I120" s="9">
        <v>271725826.78799999</v>
      </c>
      <c r="J120" s="8">
        <v>57077265.0735</v>
      </c>
      <c r="K120" s="8">
        <v>398987689</v>
      </c>
      <c r="L120" s="8">
        <v>327654599.51579994</v>
      </c>
      <c r="M120" s="17">
        <v>4154994602.5793004</v>
      </c>
      <c r="N120" s="10">
        <v>0.89387862551842689</v>
      </c>
      <c r="O120" s="10">
        <v>0.90103586918226741</v>
      </c>
      <c r="P120" s="10">
        <v>0.54908404768865093</v>
      </c>
      <c r="Q120" s="10">
        <v>0.83287519648164121</v>
      </c>
      <c r="R120" s="11">
        <v>505</v>
      </c>
      <c r="S120" s="8">
        <v>2136098996.5</v>
      </c>
      <c r="T120" s="8">
        <v>436940762</v>
      </c>
      <c r="U120" s="8">
        <v>651676280</v>
      </c>
      <c r="V120" s="8">
        <v>0</v>
      </c>
      <c r="W120" s="8">
        <v>284447534.78799999</v>
      </c>
      <c r="X120" s="8">
        <v>5029751</v>
      </c>
      <c r="Y120" s="8">
        <v>12721708</v>
      </c>
      <c r="Z120" s="8">
        <v>37953073</v>
      </c>
      <c r="AA120" s="8">
        <v>363821459.7755</v>
      </c>
      <c r="AB120" s="8">
        <v>231634545.7308</v>
      </c>
      <c r="AC120" s="8">
        <v>93064973.617500007</v>
      </c>
      <c r="AD120" s="8">
        <v>0</v>
      </c>
      <c r="AE120" s="8">
        <v>364022.70750000002</v>
      </c>
      <c r="AF120" s="8">
        <v>2591057.4599999934</v>
      </c>
      <c r="AG120" s="18">
        <v>9.1821157793773867E-2</v>
      </c>
      <c r="AJ120" s="24">
        <f>VLOOKUP(A120,Sheet3!$A:$B,2,FALSE)</f>
        <v>0</v>
      </c>
      <c r="AL120" s="23">
        <f>IFERROR(VLOOKUP(A120,Sheet5!$A$1:$B$29,2,FALSE),0)</f>
        <v>0</v>
      </c>
      <c r="AM120" s="30">
        <f t="shared" si="16"/>
        <v>0.92406629637982363</v>
      </c>
      <c r="AN120" s="30">
        <f t="shared" si="17"/>
        <v>0.81361509056916093</v>
      </c>
      <c r="AO120" s="30">
        <f t="shared" si="18"/>
        <v>0.91519674262750894</v>
      </c>
      <c r="AP120" s="30">
        <f t="shared" si="19"/>
        <v>0.89366376376086587</v>
      </c>
      <c r="AQ120" s="5">
        <f>COUNTIF(Sheet6!A:A,Sheet1!A120)</f>
        <v>2</v>
      </c>
      <c r="AR120" s="31">
        <f t="shared" si="15"/>
        <v>1</v>
      </c>
    </row>
    <row r="121" spans="1:44" x14ac:dyDescent="0.2">
      <c r="A121" s="22">
        <v>41815</v>
      </c>
      <c r="B121" s="16">
        <v>41815</v>
      </c>
      <c r="C121" s="29">
        <f t="shared" si="11"/>
        <v>0.92716251592266608</v>
      </c>
      <c r="D121" s="29">
        <f t="shared" si="20"/>
        <v>0.79852845838792996</v>
      </c>
      <c r="E121" s="29">
        <f t="shared" si="13"/>
        <v>0.91663942205769111</v>
      </c>
      <c r="F121" s="29">
        <f t="shared" si="14"/>
        <v>0.90010392747842749</v>
      </c>
      <c r="G121" s="8">
        <v>3485210021.5</v>
      </c>
      <c r="H121" s="8">
        <v>273796583.75700003</v>
      </c>
      <c r="I121" s="9">
        <v>256185345.62650001</v>
      </c>
      <c r="J121" s="8">
        <v>67474555.112000003</v>
      </c>
      <c r="K121" s="8">
        <v>854794577</v>
      </c>
      <c r="L121" s="8">
        <v>986501068.90839994</v>
      </c>
      <c r="M121" s="17">
        <v>5923962151.9039001</v>
      </c>
      <c r="N121" s="10">
        <v>0.91640974388482754</v>
      </c>
      <c r="O121" s="10">
        <v>0.92716251592266608</v>
      </c>
      <c r="P121" s="10">
        <v>0.46423537626858863</v>
      </c>
      <c r="Q121" s="10">
        <v>0.79852845838792996</v>
      </c>
      <c r="R121" s="11">
        <v>506</v>
      </c>
      <c r="S121" s="8">
        <v>2463525103</v>
      </c>
      <c r="T121" s="8">
        <v>929589279</v>
      </c>
      <c r="U121" s="8">
        <v>1018192308.5</v>
      </c>
      <c r="V121" s="8">
        <v>0</v>
      </c>
      <c r="W121" s="8">
        <v>267434060.62650001</v>
      </c>
      <c r="X121" s="8">
        <v>3492610</v>
      </c>
      <c r="Y121" s="8">
        <v>11248715</v>
      </c>
      <c r="Z121" s="8">
        <v>74794702</v>
      </c>
      <c r="AA121" s="8">
        <v>341271138.86900002</v>
      </c>
      <c r="AB121" s="8">
        <v>869929001.08899999</v>
      </c>
      <c r="AC121" s="8">
        <v>110205060.29449999</v>
      </c>
      <c r="AD121" s="8">
        <v>0</v>
      </c>
      <c r="AE121" s="8">
        <v>3441310.0348999999</v>
      </c>
      <c r="AF121" s="8">
        <v>2925697.4899999895</v>
      </c>
      <c r="AG121" s="18">
        <v>9.3511752086534797E-2</v>
      </c>
      <c r="AJ121" s="24">
        <f>VLOOKUP(A121,Sheet3!$A:$B,2,FALSE)</f>
        <v>0</v>
      </c>
      <c r="AL121" s="23">
        <f>IFERROR(VLOOKUP(A121,Sheet5!$A$1:$B$29,2,FALSE),0)</f>
        <v>0</v>
      </c>
      <c r="AM121" s="30">
        <f t="shared" si="16"/>
        <v>0.9229786245265883</v>
      </c>
      <c r="AN121" s="30">
        <f t="shared" si="17"/>
        <v>0.82115551623388383</v>
      </c>
      <c r="AO121" s="30">
        <f t="shared" si="18"/>
        <v>0.91478407689050978</v>
      </c>
      <c r="AP121" s="30">
        <f t="shared" si="19"/>
        <v>0.89175288065339442</v>
      </c>
      <c r="AQ121" s="5">
        <f>COUNTIF(Sheet6!A:A,Sheet1!A121)</f>
        <v>0</v>
      </c>
      <c r="AR121" s="31">
        <f t="shared" si="15"/>
        <v>1</v>
      </c>
    </row>
    <row r="122" spans="1:44" x14ac:dyDescent="0.2">
      <c r="A122" s="22">
        <v>41816</v>
      </c>
      <c r="B122" s="16">
        <v>41816</v>
      </c>
      <c r="C122" s="29">
        <f t="shared" si="11"/>
        <v>0.91357772044375651</v>
      </c>
      <c r="D122" s="29">
        <f t="shared" si="20"/>
        <v>0.80656555244342554</v>
      </c>
      <c r="E122" s="29">
        <f t="shared" si="13"/>
        <v>0.90483537913795775</v>
      </c>
      <c r="F122" s="29">
        <f t="shared" si="14"/>
        <v>0.89343684617263086</v>
      </c>
      <c r="G122" s="8">
        <v>3253424990.5</v>
      </c>
      <c r="H122" s="8">
        <v>307766266.35299999</v>
      </c>
      <c r="I122" s="9">
        <v>247022461.00400001</v>
      </c>
      <c r="J122" s="8">
        <v>61282529.560000002</v>
      </c>
      <c r="K122" s="8">
        <v>594505599</v>
      </c>
      <c r="L122" s="8">
        <v>422894776.94679999</v>
      </c>
      <c r="M122" s="17">
        <v>4886896623.3638</v>
      </c>
      <c r="N122" s="10">
        <v>0.90462613934324121</v>
      </c>
      <c r="O122" s="10">
        <v>0.91357772044375651</v>
      </c>
      <c r="P122" s="10">
        <v>0.58433789986243012</v>
      </c>
      <c r="Q122" s="10">
        <v>0.80656555244342554</v>
      </c>
      <c r="R122" s="11">
        <v>507</v>
      </c>
      <c r="S122" s="8">
        <v>2575642044</v>
      </c>
      <c r="T122" s="8">
        <v>641687141</v>
      </c>
      <c r="U122" s="8">
        <v>673079791.5</v>
      </c>
      <c r="V122" s="8">
        <v>0</v>
      </c>
      <c r="W122" s="8">
        <v>255530377.00400001</v>
      </c>
      <c r="X122" s="8">
        <v>4703155</v>
      </c>
      <c r="Y122" s="8">
        <v>8507916</v>
      </c>
      <c r="Z122" s="8">
        <v>47181542</v>
      </c>
      <c r="AA122" s="8">
        <v>369048795.91299999</v>
      </c>
      <c r="AB122" s="8">
        <v>306827691.11919999</v>
      </c>
      <c r="AC122" s="8">
        <v>111274463.35600001</v>
      </c>
      <c r="AD122" s="8">
        <v>0</v>
      </c>
      <c r="AE122" s="8">
        <v>2989798.2190999999</v>
      </c>
      <c r="AF122" s="8">
        <v>1802824.2525000046</v>
      </c>
      <c r="AG122" s="18">
        <v>0.10314210279522007</v>
      </c>
      <c r="AJ122" s="24">
        <f>VLOOKUP(A122,Sheet3!$A:$B,2,FALSE)</f>
        <v>0</v>
      </c>
      <c r="AL122" s="23">
        <f>IFERROR(VLOOKUP(A122,Sheet5!$A$1:$B$29,2,FALSE),0)</f>
        <v>0</v>
      </c>
      <c r="AM122" s="30">
        <f t="shared" si="16"/>
        <v>0.91766665262644698</v>
      </c>
      <c r="AN122" s="30">
        <f t="shared" si="17"/>
        <v>0.8243420790647098</v>
      </c>
      <c r="AO122" s="30">
        <f t="shared" si="18"/>
        <v>0.90964223386023524</v>
      </c>
      <c r="AP122" s="30">
        <f t="shared" si="19"/>
        <v>0.8917661186781789</v>
      </c>
      <c r="AQ122" s="5">
        <f>COUNTIF(Sheet6!A:A,Sheet1!A122)</f>
        <v>0</v>
      </c>
      <c r="AR122" s="31">
        <f t="shared" si="15"/>
        <v>1</v>
      </c>
    </row>
    <row r="123" spans="1:44" x14ac:dyDescent="0.2">
      <c r="A123" s="22">
        <v>41817</v>
      </c>
      <c r="B123" s="16">
        <v>41817</v>
      </c>
      <c r="C123" s="29">
        <f t="shared" si="11"/>
        <v>0.91338874057003705</v>
      </c>
      <c r="D123" s="29">
        <f t="shared" si="20"/>
        <v>0.79267622318968489</v>
      </c>
      <c r="E123" s="29">
        <f t="shared" si="13"/>
        <v>0.90269231303694364</v>
      </c>
      <c r="F123" s="29">
        <f t="shared" si="14"/>
        <v>0.89026051926950633</v>
      </c>
      <c r="G123" s="8">
        <v>2991885722.5</v>
      </c>
      <c r="H123" s="8">
        <v>283702851.79400003</v>
      </c>
      <c r="I123" s="9">
        <v>246328847.2755</v>
      </c>
      <c r="J123" s="8">
        <v>66026915.177000001</v>
      </c>
      <c r="K123" s="8">
        <v>997237639</v>
      </c>
      <c r="L123" s="8">
        <v>492675771.41740006</v>
      </c>
      <c r="M123" s="17">
        <v>5077857747.1639004</v>
      </c>
      <c r="N123" s="10">
        <v>0.90252642344832734</v>
      </c>
      <c r="O123" s="10">
        <v>0.91338874057003705</v>
      </c>
      <c r="P123" s="10">
        <v>0.669325903121191</v>
      </c>
      <c r="Q123" s="10">
        <v>0.79267622318968489</v>
      </c>
      <c r="R123" s="11">
        <v>508</v>
      </c>
      <c r="S123" s="8">
        <v>2294719670</v>
      </c>
      <c r="T123" s="8">
        <v>1009869209</v>
      </c>
      <c r="U123" s="8">
        <v>690348969.5</v>
      </c>
      <c r="V123" s="8">
        <v>857005</v>
      </c>
      <c r="W123" s="8">
        <v>252445554.2755</v>
      </c>
      <c r="X123" s="8">
        <v>5960078</v>
      </c>
      <c r="Y123" s="8">
        <v>6116707</v>
      </c>
      <c r="Z123" s="8">
        <v>12631570</v>
      </c>
      <c r="AA123" s="8">
        <v>349729766.97100002</v>
      </c>
      <c r="AB123" s="8">
        <v>353280591.80010003</v>
      </c>
      <c r="AC123" s="8">
        <v>133996842.85250001</v>
      </c>
      <c r="AD123" s="8">
        <v>0</v>
      </c>
      <c r="AE123" s="8">
        <v>3826230.1348000001</v>
      </c>
      <c r="AF123" s="8">
        <v>1572106.6299999903</v>
      </c>
      <c r="AG123" s="18">
        <v>0.10366571511388029</v>
      </c>
      <c r="AJ123" s="24">
        <f>VLOOKUP(A123,Sheet3!$A:$B,2,FALSE)</f>
        <v>0</v>
      </c>
      <c r="AL123" s="23">
        <f>IFERROR(VLOOKUP(A123,Sheet5!$A$1:$B$29,2,FALSE),0)</f>
        <v>0</v>
      </c>
      <c r="AM123" s="30">
        <f t="shared" si="16"/>
        <v>0.91464339910075387</v>
      </c>
      <c r="AN123" s="30">
        <f t="shared" si="17"/>
        <v>0.81843727606516214</v>
      </c>
      <c r="AO123" s="30">
        <f t="shared" si="18"/>
        <v>0.90621977197713055</v>
      </c>
      <c r="AP123" s="30">
        <f t="shared" si="19"/>
        <v>0.89168737087048133</v>
      </c>
      <c r="AQ123" s="5">
        <f>COUNTIF(Sheet6!A:A,Sheet1!A123)</f>
        <v>0</v>
      </c>
      <c r="AR123" s="31">
        <f t="shared" si="15"/>
        <v>1</v>
      </c>
    </row>
    <row r="124" spans="1:44" x14ac:dyDescent="0.2">
      <c r="A124" s="22">
        <v>41820</v>
      </c>
      <c r="B124" s="16">
        <v>41820</v>
      </c>
      <c r="C124" s="29">
        <f t="shared" si="11"/>
        <v>0.92098758943617087</v>
      </c>
      <c r="D124" s="29">
        <f t="shared" si="20"/>
        <v>0.79129788419313585</v>
      </c>
      <c r="E124" s="29">
        <f t="shared" si="13"/>
        <v>0.91147777167433597</v>
      </c>
      <c r="F124" s="29">
        <f t="shared" si="14"/>
        <v>0.88478149387118576</v>
      </c>
      <c r="G124" s="8">
        <v>3392730623.5</v>
      </c>
      <c r="H124" s="8">
        <v>291065621.33000004</v>
      </c>
      <c r="I124" s="9">
        <v>224783479.296</v>
      </c>
      <c r="J124" s="8">
        <v>60836308.604000002</v>
      </c>
      <c r="K124" s="8">
        <v>418138679</v>
      </c>
      <c r="L124" s="8">
        <v>205237892.11389998</v>
      </c>
      <c r="M124" s="17">
        <v>4592792603.8438997</v>
      </c>
      <c r="N124" s="10">
        <v>0.91134667491833143</v>
      </c>
      <c r="O124" s="10">
        <v>0.92098758943617087</v>
      </c>
      <c r="P124" s="10">
        <v>0.67076418713144093</v>
      </c>
      <c r="Q124" s="10">
        <v>0.79129788419313585</v>
      </c>
      <c r="R124" s="11">
        <v>509</v>
      </c>
      <c r="S124" s="8">
        <v>2229625805.5</v>
      </c>
      <c r="T124" s="8">
        <v>431055194</v>
      </c>
      <c r="U124" s="8">
        <v>1157590767</v>
      </c>
      <c r="V124" s="8">
        <v>0</v>
      </c>
      <c r="W124" s="8">
        <v>230661975.296</v>
      </c>
      <c r="X124" s="8">
        <v>5514051</v>
      </c>
      <c r="Y124" s="8">
        <v>5878496</v>
      </c>
      <c r="Z124" s="8">
        <v>12916515</v>
      </c>
      <c r="AA124" s="8">
        <v>351901929.93400002</v>
      </c>
      <c r="AB124" s="8">
        <v>116070626.7014</v>
      </c>
      <c r="AC124" s="8">
        <v>86824287.105000004</v>
      </c>
      <c r="AD124" s="8">
        <v>0</v>
      </c>
      <c r="AE124" s="8">
        <v>910910.26500000001</v>
      </c>
      <c r="AF124" s="8">
        <v>1432068.0425000016</v>
      </c>
      <c r="AG124" s="18">
        <v>0.1070838441044232</v>
      </c>
      <c r="AJ124" s="24">
        <f>VLOOKUP(A124,Sheet3!$A:$B,2,FALSE)</f>
        <v>0</v>
      </c>
      <c r="AL124" s="23">
        <f>IFERROR(VLOOKUP(A124,Sheet5!$A$1:$B$29,2,FALSE),0)</f>
        <v>0</v>
      </c>
      <c r="AM124" s="30">
        <f t="shared" si="16"/>
        <v>0.91523048711097965</v>
      </c>
      <c r="AN124" s="30">
        <f t="shared" si="17"/>
        <v>0.80438866293916345</v>
      </c>
      <c r="AO124" s="30">
        <f t="shared" si="18"/>
        <v>0.90598316878303398</v>
      </c>
      <c r="AP124" s="30">
        <f t="shared" si="19"/>
        <v>0.88865445634700713</v>
      </c>
      <c r="AQ124" s="5">
        <f>COUNTIF(Sheet6!A:A,Sheet1!A124)</f>
        <v>0</v>
      </c>
      <c r="AR124" s="31">
        <f t="shared" si="15"/>
        <v>2</v>
      </c>
    </row>
    <row r="125" spans="1:44" x14ac:dyDescent="0.2">
      <c r="A125" s="22">
        <v>41821</v>
      </c>
      <c r="B125" s="16">
        <v>41821</v>
      </c>
      <c r="C125" s="29">
        <f t="shared" si="11"/>
        <v>0.91322681851510501</v>
      </c>
      <c r="D125" s="29">
        <f t="shared" si="20"/>
        <v>0.84689796448901866</v>
      </c>
      <c r="E125" s="29">
        <f t="shared" si="13"/>
        <v>0.90836140911504193</v>
      </c>
      <c r="F125" s="29">
        <f t="shared" si="14"/>
        <v>0.89693591503668835</v>
      </c>
      <c r="G125" s="8">
        <v>3480789521</v>
      </c>
      <c r="H125" s="8">
        <v>330738404.40600002</v>
      </c>
      <c r="I125" s="9">
        <v>248038694.42199999</v>
      </c>
      <c r="J125" s="8">
        <v>46193680.331500001</v>
      </c>
      <c r="K125" s="8">
        <v>727354843</v>
      </c>
      <c r="L125" s="8">
        <v>434711408.11000001</v>
      </c>
      <c r="M125" s="17">
        <v>5267826551.2694998</v>
      </c>
      <c r="N125" s="10">
        <v>0.90819432768082997</v>
      </c>
      <c r="O125" s="10">
        <v>0.91322681851510501</v>
      </c>
      <c r="P125" s="10">
        <v>0.62591512515335002</v>
      </c>
      <c r="Q125" s="10">
        <v>0.84689796448901866</v>
      </c>
      <c r="R125" s="11">
        <v>510</v>
      </c>
      <c r="S125" s="8">
        <v>2871122701.5</v>
      </c>
      <c r="T125" s="8">
        <v>742293107</v>
      </c>
      <c r="U125" s="8">
        <v>602472079</v>
      </c>
      <c r="V125" s="8">
        <v>52171.5</v>
      </c>
      <c r="W125" s="8">
        <v>255524583.42199999</v>
      </c>
      <c r="X125" s="8">
        <v>7142569</v>
      </c>
      <c r="Y125" s="8">
        <v>7485889</v>
      </c>
      <c r="Z125" s="8">
        <v>14938264</v>
      </c>
      <c r="AA125" s="8">
        <v>376932084.73750001</v>
      </c>
      <c r="AB125" s="8">
        <v>278856675.48500001</v>
      </c>
      <c r="AC125" s="8">
        <v>99231587.751499996</v>
      </c>
      <c r="AD125" s="8">
        <v>49638340.509999998</v>
      </c>
      <c r="AE125" s="8">
        <v>6001121.551</v>
      </c>
      <c r="AF125" s="8">
        <v>983682.8125</v>
      </c>
      <c r="AG125" s="18">
        <v>0.10532950786749398</v>
      </c>
      <c r="AH125" s="8">
        <v>0</v>
      </c>
      <c r="AJ125" s="24">
        <f>VLOOKUP(A125,Sheet3!$A:$B,2,FALSE)</f>
        <v>0</v>
      </c>
      <c r="AL125" s="23">
        <f>IFERROR(VLOOKUP(A125,Sheet5!$A$1:$B$29,2,FALSE),0)</f>
        <v>0</v>
      </c>
      <c r="AM125" s="30">
        <f t="shared" si="16"/>
        <v>0.91766867697754717</v>
      </c>
      <c r="AN125" s="30">
        <f t="shared" si="17"/>
        <v>0.80719321654063891</v>
      </c>
      <c r="AO125" s="30">
        <f t="shared" si="18"/>
        <v>0.90880125900439401</v>
      </c>
      <c r="AP125" s="30">
        <f t="shared" si="19"/>
        <v>0.89310374036568785</v>
      </c>
      <c r="AQ125" s="5">
        <f>COUNTIF(Sheet6!A:A,Sheet1!A125)</f>
        <v>0</v>
      </c>
      <c r="AR125" s="31">
        <f t="shared" si="15"/>
        <v>3</v>
      </c>
    </row>
    <row r="126" spans="1:44" x14ac:dyDescent="0.2">
      <c r="A126" s="22">
        <v>41822</v>
      </c>
      <c r="B126" s="16">
        <v>41822</v>
      </c>
      <c r="C126" s="29">
        <f t="shared" si="11"/>
        <v>0.91638555085738571</v>
      </c>
      <c r="D126" s="29">
        <f t="shared" si="20"/>
        <v>0.81099260146241092</v>
      </c>
      <c r="E126" s="29">
        <f t="shared" si="13"/>
        <v>0.90620769081566388</v>
      </c>
      <c r="F126" s="29">
        <f t="shared" si="14"/>
        <v>0.8952175603786322</v>
      </c>
      <c r="G126" s="8">
        <v>3358915491</v>
      </c>
      <c r="H126" s="8">
        <v>306480027.13900006</v>
      </c>
      <c r="I126" s="9">
        <v>308101732.79250002</v>
      </c>
      <c r="J126" s="8">
        <v>74054310.7685</v>
      </c>
      <c r="K126" s="8">
        <v>483208712</v>
      </c>
      <c r="L126" s="8">
        <v>357293777.97720003</v>
      </c>
      <c r="M126" s="17">
        <v>4888054051.6772003</v>
      </c>
      <c r="N126" s="10">
        <v>0.9059840666371467</v>
      </c>
      <c r="O126" s="10">
        <v>0.91638555085738571</v>
      </c>
      <c r="P126" s="10">
        <v>0.5749045574072098</v>
      </c>
      <c r="Q126" s="10">
        <v>0.81099260146241092</v>
      </c>
      <c r="R126" s="11">
        <v>511</v>
      </c>
      <c r="S126" s="8">
        <v>2610913030.5</v>
      </c>
      <c r="T126" s="8">
        <v>504995999</v>
      </c>
      <c r="U126" s="8">
        <v>740477676.5</v>
      </c>
      <c r="V126" s="8">
        <v>26685</v>
      </c>
      <c r="W126" s="8">
        <v>317752101.79250002</v>
      </c>
      <c r="X126" s="8">
        <v>7498099</v>
      </c>
      <c r="Y126" s="8">
        <v>9650369</v>
      </c>
      <c r="Z126" s="8">
        <v>21787287</v>
      </c>
      <c r="AA126" s="8">
        <v>380534337.90750003</v>
      </c>
      <c r="AB126" s="8">
        <v>243923217.0045</v>
      </c>
      <c r="AC126" s="8">
        <v>103135684.62</v>
      </c>
      <c r="AD126" s="8">
        <v>0</v>
      </c>
      <c r="AE126" s="8">
        <v>6461206.4726999998</v>
      </c>
      <c r="AF126" s="8">
        <v>3773669.88</v>
      </c>
      <c r="AG126" s="18">
        <v>0.11763887307615092</v>
      </c>
      <c r="AH126" s="8">
        <v>0</v>
      </c>
      <c r="AJ126" s="24">
        <f>VLOOKUP(A126,Sheet3!$A:$B,2,FALSE)</f>
        <v>0</v>
      </c>
      <c r="AL126" s="23">
        <f>IFERROR(VLOOKUP(A126,Sheet5!$A$1:$B$29,2,FALSE),0)</f>
        <v>0</v>
      </c>
      <c r="AM126" s="30">
        <f t="shared" si="16"/>
        <v>0.91551328396449105</v>
      </c>
      <c r="AN126" s="30">
        <f t="shared" si="17"/>
        <v>0.80968604515553511</v>
      </c>
      <c r="AO126" s="30">
        <f t="shared" si="18"/>
        <v>0.9067149127559887</v>
      </c>
      <c r="AP126" s="30">
        <f t="shared" si="19"/>
        <v>0.89212646694572872</v>
      </c>
      <c r="AQ126" s="5">
        <f>COUNTIF(Sheet6!A:A,Sheet1!A126)</f>
        <v>0</v>
      </c>
      <c r="AR126" s="31">
        <f t="shared" si="15"/>
        <v>0</v>
      </c>
    </row>
    <row r="127" spans="1:44" x14ac:dyDescent="0.2">
      <c r="A127" s="22">
        <v>41823</v>
      </c>
      <c r="B127" s="16">
        <v>41823</v>
      </c>
      <c r="C127" s="29">
        <f t="shared" si="11"/>
        <v>0.90797571549019407</v>
      </c>
      <c r="D127" s="29">
        <f t="shared" si="20"/>
        <v>0.81261460405488284</v>
      </c>
      <c r="E127" s="29">
        <f t="shared" si="13"/>
        <v>0.89909016733698977</v>
      </c>
      <c r="F127" s="29">
        <f t="shared" si="14"/>
        <v>0.89019385963895492</v>
      </c>
      <c r="G127" s="8">
        <v>3033574778</v>
      </c>
      <c r="H127" s="8">
        <v>307455963.51300001</v>
      </c>
      <c r="I127" s="9">
        <v>269051933.48549998</v>
      </c>
      <c r="J127" s="8">
        <v>64329035.148999996</v>
      </c>
      <c r="K127" s="8">
        <v>482426229</v>
      </c>
      <c r="L127" s="8">
        <v>393039872.35860002</v>
      </c>
      <c r="M127" s="17">
        <v>4549877811.5060997</v>
      </c>
      <c r="N127" s="10">
        <v>0.89881781683983475</v>
      </c>
      <c r="O127" s="10">
        <v>0.90797571549019407</v>
      </c>
      <c r="P127" s="10">
        <v>0.55105072401015009</v>
      </c>
      <c r="Q127" s="10">
        <v>0.81261460405488284</v>
      </c>
      <c r="R127" s="11">
        <v>512</v>
      </c>
      <c r="S127" s="8">
        <v>2486259890.5</v>
      </c>
      <c r="T127" s="8">
        <v>503798020</v>
      </c>
      <c r="U127" s="8">
        <v>541041938.5</v>
      </c>
      <c r="V127" s="8">
        <v>721187</v>
      </c>
      <c r="W127" s="8">
        <v>278968983.48549998</v>
      </c>
      <c r="X127" s="8">
        <v>5551762</v>
      </c>
      <c r="Y127" s="8">
        <v>9917050</v>
      </c>
      <c r="Z127" s="8">
        <v>21371791</v>
      </c>
      <c r="AA127" s="8">
        <v>371784998.662</v>
      </c>
      <c r="AB127" s="8">
        <v>273646935.3599</v>
      </c>
      <c r="AC127" s="8">
        <v>105451227.38150001</v>
      </c>
      <c r="AD127" s="8">
        <v>0</v>
      </c>
      <c r="AE127" s="8">
        <v>12141178.569700001</v>
      </c>
      <c r="AF127" s="8">
        <v>1800531.0475000036</v>
      </c>
      <c r="AG127" s="18">
        <v>0.11761294860903966</v>
      </c>
      <c r="AH127" s="8">
        <v>0</v>
      </c>
      <c r="AJ127" s="24">
        <f>VLOOKUP(A127,Sheet3!$A:$B,2,FALSE)</f>
        <v>0</v>
      </c>
      <c r="AL127" s="23">
        <f>IFERROR(VLOOKUP(A127,Sheet5!$A$1:$B$29,2,FALSE),0)</f>
        <v>0</v>
      </c>
      <c r="AM127" s="30">
        <f t="shared" si="16"/>
        <v>0.91439288297377852</v>
      </c>
      <c r="AN127" s="30">
        <f t="shared" si="17"/>
        <v>0.8108958554778265</v>
      </c>
      <c r="AO127" s="30">
        <f t="shared" si="18"/>
        <v>0.90556587039579506</v>
      </c>
      <c r="AP127" s="30">
        <f t="shared" si="19"/>
        <v>0.89147786963899345</v>
      </c>
      <c r="AQ127" s="5">
        <f>COUNTIF(Sheet6!A:A,Sheet1!A127)</f>
        <v>1</v>
      </c>
      <c r="AR127" s="31">
        <f t="shared" si="15"/>
        <v>2</v>
      </c>
    </row>
    <row r="128" spans="1:44" x14ac:dyDescent="0.2">
      <c r="A128" s="22">
        <v>41824</v>
      </c>
      <c r="B128" s="16">
        <v>41824</v>
      </c>
      <c r="C128" s="29">
        <f t="shared" si="11"/>
        <v>0.90162585324684164</v>
      </c>
      <c r="D128" s="29">
        <f t="shared" si="20"/>
        <v>0.84439521519596727</v>
      </c>
      <c r="E128" s="29">
        <f t="shared" si="13"/>
        <v>0.89667274847730649</v>
      </c>
      <c r="F128" s="29">
        <f t="shared" si="14"/>
        <v>0.88337839084755343</v>
      </c>
      <c r="G128" s="8">
        <v>2740225556</v>
      </c>
      <c r="H128" s="8">
        <v>298979171.917</v>
      </c>
      <c r="I128" s="9">
        <v>236702799.773</v>
      </c>
      <c r="J128" s="8">
        <v>44806944.644500002</v>
      </c>
      <c r="K128" s="8">
        <v>356075933</v>
      </c>
      <c r="L128" s="8">
        <v>495094258.62609994</v>
      </c>
      <c r="M128" s="17">
        <v>4171884663.9605994</v>
      </c>
      <c r="N128" s="10">
        <v>0.89647224432403128</v>
      </c>
      <c r="O128" s="10">
        <v>0.90162585324684164</v>
      </c>
      <c r="P128" s="10">
        <v>0.41833693954876677</v>
      </c>
      <c r="Q128" s="10">
        <v>0.84439521519596727</v>
      </c>
      <c r="R128" s="11">
        <v>513</v>
      </c>
      <c r="S128" s="8">
        <v>2258314696</v>
      </c>
      <c r="T128" s="8">
        <v>372189736</v>
      </c>
      <c r="U128" s="8">
        <v>475536004</v>
      </c>
      <c r="V128" s="8">
        <v>29396</v>
      </c>
      <c r="W128" s="8">
        <v>243146569.773</v>
      </c>
      <c r="X128" s="8">
        <v>6345460</v>
      </c>
      <c r="Y128" s="8">
        <v>6443770</v>
      </c>
      <c r="Z128" s="8">
        <v>16113803</v>
      </c>
      <c r="AA128" s="8">
        <v>343786116.56150001</v>
      </c>
      <c r="AB128" s="8">
        <v>374156177.57059997</v>
      </c>
      <c r="AC128" s="8">
        <v>106540165.92299999</v>
      </c>
      <c r="AD128" s="8">
        <v>0</v>
      </c>
      <c r="AE128" s="8">
        <v>13645948.640000001</v>
      </c>
      <c r="AF128" s="8">
        <v>751966.49250000028</v>
      </c>
      <c r="AG128" s="18">
        <v>0.11913057327539701</v>
      </c>
      <c r="AH128" s="8">
        <v>0</v>
      </c>
      <c r="AJ128" s="24">
        <f>VLOOKUP(A128,Sheet3!$A:$B,2,FALSE)</f>
        <v>0</v>
      </c>
      <c r="AL128" s="23">
        <f>IFERROR(VLOOKUP(A128,Sheet5!$A$1:$B$29,2,FALSE),0)</f>
        <v>0</v>
      </c>
      <c r="AM128" s="30">
        <f t="shared" si="16"/>
        <v>0.91204030550913939</v>
      </c>
      <c r="AN128" s="30">
        <f t="shared" si="17"/>
        <v>0.82123965387908304</v>
      </c>
      <c r="AO128" s="30">
        <f t="shared" si="18"/>
        <v>0.90436195748386761</v>
      </c>
      <c r="AP128" s="30">
        <f t="shared" si="19"/>
        <v>0.89010144395460278</v>
      </c>
      <c r="AQ128" s="5">
        <f>COUNTIF(Sheet6!A:A,Sheet1!A128)</f>
        <v>0</v>
      </c>
      <c r="AR128" s="31">
        <f t="shared" si="15"/>
        <v>0</v>
      </c>
    </row>
    <row r="129" spans="1:44" x14ac:dyDescent="0.2">
      <c r="A129" s="22">
        <v>41827</v>
      </c>
      <c r="B129" s="16">
        <v>41827</v>
      </c>
      <c r="C129" s="29">
        <f t="shared" si="11"/>
        <v>0.90335425497397681</v>
      </c>
      <c r="D129" s="29">
        <f t="shared" si="20"/>
        <v>0.70389397610657556</v>
      </c>
      <c r="E129" s="29">
        <f t="shared" si="13"/>
        <v>0.88494325695125364</v>
      </c>
      <c r="F129" s="29">
        <f t="shared" si="14"/>
        <v>0.88028909865834726</v>
      </c>
      <c r="G129" s="8">
        <v>2275411510</v>
      </c>
      <c r="H129" s="8">
        <v>243435882.89299998</v>
      </c>
      <c r="I129" s="9">
        <v>177068292.7265</v>
      </c>
      <c r="J129" s="8">
        <v>75845466.349999994</v>
      </c>
      <c r="K129" s="8">
        <v>345639256</v>
      </c>
      <c r="L129" s="8">
        <v>360754608.21600002</v>
      </c>
      <c r="M129" s="17">
        <v>3478155016.1855001</v>
      </c>
      <c r="N129" s="10">
        <v>0.88480921272161861</v>
      </c>
      <c r="O129" s="10">
        <v>0.90335425497397681</v>
      </c>
      <c r="P129" s="10">
        <v>0.48930104508143196</v>
      </c>
      <c r="Q129" s="10">
        <v>0.70389397610657556</v>
      </c>
      <c r="R129" s="11">
        <v>514</v>
      </c>
      <c r="S129" s="8">
        <v>1786332364</v>
      </c>
      <c r="T129" s="8">
        <v>370344592</v>
      </c>
      <c r="U129" s="8">
        <v>485315942</v>
      </c>
      <c r="V129" s="8">
        <v>118931</v>
      </c>
      <c r="W129" s="8">
        <v>180297469.7265</v>
      </c>
      <c r="X129" s="8">
        <v>3644273</v>
      </c>
      <c r="Y129" s="8">
        <v>3229177</v>
      </c>
      <c r="Z129" s="8">
        <v>24705336</v>
      </c>
      <c r="AA129" s="8">
        <v>319281349.24299997</v>
      </c>
      <c r="AB129" s="8">
        <v>220569721.23590001</v>
      </c>
      <c r="AC129" s="8">
        <v>70499277.731999993</v>
      </c>
      <c r="AD129" s="8">
        <v>65418710.384999998</v>
      </c>
      <c r="AE129" s="8">
        <v>1553312.0606</v>
      </c>
      <c r="AF129" s="8">
        <v>2713586.8025000012</v>
      </c>
      <c r="AG129" s="18">
        <v>0.11821982908944614</v>
      </c>
      <c r="AH129" s="8">
        <v>0</v>
      </c>
      <c r="AJ129" s="24">
        <f>VLOOKUP(A129,Sheet3!$A:$B,2,FALSE)</f>
        <v>0</v>
      </c>
      <c r="AL129" s="23">
        <f>IFERROR(VLOOKUP(A129,Sheet5!$A$1:$B$29,2,FALSE),0)</f>
        <v>0</v>
      </c>
      <c r="AM129" s="30">
        <f t="shared" si="16"/>
        <v>0.90851363861670076</v>
      </c>
      <c r="AN129" s="30">
        <f t="shared" si="17"/>
        <v>0.80375887226177112</v>
      </c>
      <c r="AO129" s="30">
        <f t="shared" si="18"/>
        <v>0.89905505453925127</v>
      </c>
      <c r="AP129" s="30">
        <f t="shared" si="19"/>
        <v>0.88920296491203532</v>
      </c>
      <c r="AQ129" s="5">
        <f>COUNTIF(Sheet6!A:A,Sheet1!A129)</f>
        <v>0</v>
      </c>
      <c r="AR129" s="31">
        <f t="shared" si="15"/>
        <v>2</v>
      </c>
    </row>
    <row r="130" spans="1:44" x14ac:dyDescent="0.2">
      <c r="A130" s="22">
        <v>41828</v>
      </c>
      <c r="B130" s="16">
        <v>41828</v>
      </c>
      <c r="C130" s="29">
        <f t="shared" si="11"/>
        <v>0.90387608272178233</v>
      </c>
      <c r="D130" s="29">
        <f t="shared" si="20"/>
        <v>0.7314341953884993</v>
      </c>
      <c r="E130" s="29">
        <f t="shared" si="13"/>
        <v>0.88546218346286587</v>
      </c>
      <c r="F130" s="29">
        <f t="shared" si="14"/>
        <v>0.88057737916319456</v>
      </c>
      <c r="G130" s="8">
        <v>2510528978</v>
      </c>
      <c r="H130" s="8">
        <v>266985579.57100001</v>
      </c>
      <c r="I130" s="9">
        <v>237271642.84650001</v>
      </c>
      <c r="J130" s="8">
        <v>89177065.861499995</v>
      </c>
      <c r="K130" s="8">
        <v>362436053</v>
      </c>
      <c r="L130" s="8">
        <v>290553341.38299996</v>
      </c>
      <c r="M130" s="17">
        <v>3756952660.6619997</v>
      </c>
      <c r="N130" s="10">
        <v>0.88525552177057043</v>
      </c>
      <c r="O130" s="10">
        <v>0.90387608272178233</v>
      </c>
      <c r="P130" s="10">
        <v>0.55504125506121049</v>
      </c>
      <c r="Q130" s="10">
        <v>0.7314341953884993</v>
      </c>
      <c r="R130" s="11">
        <v>515</v>
      </c>
      <c r="S130" s="8">
        <v>1963678768</v>
      </c>
      <c r="T130" s="8">
        <v>373875018</v>
      </c>
      <c r="U130" s="8">
        <v>541877978</v>
      </c>
      <c r="V130" s="8">
        <v>12790</v>
      </c>
      <c r="W130" s="8">
        <v>242872153.84650001</v>
      </c>
      <c r="X130" s="8">
        <v>4959442</v>
      </c>
      <c r="Y130" s="8">
        <v>5600511</v>
      </c>
      <c r="Z130" s="8">
        <v>11438965</v>
      </c>
      <c r="AA130" s="8">
        <v>356162645.4325</v>
      </c>
      <c r="AB130" s="8">
        <v>187441432.78009999</v>
      </c>
      <c r="AC130" s="8">
        <v>98032098.577500001</v>
      </c>
      <c r="AD130" s="8">
        <v>0</v>
      </c>
      <c r="AE130" s="8">
        <v>1529190.6603999999</v>
      </c>
      <c r="AF130" s="8">
        <v>3550619.3650000314</v>
      </c>
      <c r="AG130" s="18">
        <v>0.11840582551167762</v>
      </c>
      <c r="AH130" s="8">
        <v>0</v>
      </c>
      <c r="AJ130" s="24">
        <f>VLOOKUP(A130,Sheet3!$A:$B,2,FALSE)</f>
        <v>0</v>
      </c>
      <c r="AL130" s="23">
        <f>IFERROR(VLOOKUP(A130,Sheet5!$A$1:$B$29,2,FALSE),0)</f>
        <v>0</v>
      </c>
      <c r="AM130" s="30">
        <f t="shared" si="16"/>
        <v>0.90664349145803613</v>
      </c>
      <c r="AN130" s="30">
        <f t="shared" si="17"/>
        <v>0.78066611844166711</v>
      </c>
      <c r="AO130" s="30">
        <f t="shared" si="18"/>
        <v>0.89447520940881586</v>
      </c>
      <c r="AP130" s="30">
        <f t="shared" si="19"/>
        <v>0.88593125773733639</v>
      </c>
      <c r="AQ130" s="5">
        <f>COUNTIF(Sheet6!A:A,Sheet1!A130)</f>
        <v>1</v>
      </c>
      <c r="AR130" s="31">
        <f t="shared" si="15"/>
        <v>0</v>
      </c>
    </row>
    <row r="131" spans="1:44" x14ac:dyDescent="0.2">
      <c r="A131" s="22">
        <v>41829</v>
      </c>
      <c r="B131" s="16">
        <v>41829</v>
      </c>
      <c r="C131" s="29">
        <f t="shared" ref="C131:C194" si="21">G131/(G131+H131)</f>
        <v>0.90191173678859859</v>
      </c>
      <c r="D131" s="29">
        <f t="shared" ref="D131:D194" si="22">W131/(J131+W131+AJ131)</f>
        <v>0.71333291533867815</v>
      </c>
      <c r="E131" s="29">
        <f t="shared" ref="E131:E194" si="23">(G131+W131)/(W131+G131+H131+J131)</f>
        <v>0.8836111832327086</v>
      </c>
      <c r="F131" s="29">
        <f t="shared" ref="F131:F194" si="24">(G131-U131)/(G131-U131+H131)</f>
        <v>0.88080537505295642</v>
      </c>
      <c r="G131" s="8">
        <v>2993104221</v>
      </c>
      <c r="H131" s="8">
        <v>325517877.94</v>
      </c>
      <c r="I131" s="9">
        <v>245445110.51350001</v>
      </c>
      <c r="J131" s="8">
        <v>102244659.587</v>
      </c>
      <c r="K131" s="8">
        <v>425194101</v>
      </c>
      <c r="L131" s="8">
        <v>368413557.84740001</v>
      </c>
      <c r="M131" s="17">
        <v>4459919527.8879004</v>
      </c>
      <c r="N131" s="10">
        <v>0.88332620005974871</v>
      </c>
      <c r="O131" s="10">
        <v>0.90191173678859859</v>
      </c>
      <c r="P131" s="10">
        <v>0.53577368648071366</v>
      </c>
      <c r="Q131" s="10">
        <v>0.71333291533867815</v>
      </c>
      <c r="R131" s="11">
        <v>516</v>
      </c>
      <c r="S131" s="8">
        <v>2400429016</v>
      </c>
      <c r="T131" s="8">
        <v>454526422</v>
      </c>
      <c r="U131" s="8">
        <v>587644271</v>
      </c>
      <c r="V131" s="8">
        <v>6320</v>
      </c>
      <c r="W131" s="8">
        <v>254422237.51350001</v>
      </c>
      <c r="X131" s="8">
        <v>5024614</v>
      </c>
      <c r="Y131" s="8">
        <v>8977127</v>
      </c>
      <c r="Z131" s="8">
        <v>29332321</v>
      </c>
      <c r="AA131" s="8">
        <v>427762537.52700001</v>
      </c>
      <c r="AB131" s="8">
        <v>241789907.70719999</v>
      </c>
      <c r="AC131" s="8">
        <v>119211472.58050001</v>
      </c>
      <c r="AD131" s="8">
        <v>0</v>
      </c>
      <c r="AE131" s="8">
        <v>919140.55969999998</v>
      </c>
      <c r="AF131" s="8">
        <v>6493037</v>
      </c>
      <c r="AG131" s="18">
        <v>0.12455451295112986</v>
      </c>
      <c r="AH131" s="8">
        <v>0</v>
      </c>
      <c r="AJ131" s="24">
        <f>VLOOKUP(A131,Sheet3!$A:$B,2,FALSE)</f>
        <v>0</v>
      </c>
      <c r="AL131" s="23">
        <f>IFERROR(VLOOKUP(A131,Sheet5!$A$1:$B$29,2,FALSE),0)</f>
        <v>0</v>
      </c>
      <c r="AM131" s="30">
        <f t="shared" si="16"/>
        <v>0.90374872864427869</v>
      </c>
      <c r="AN131" s="30">
        <f t="shared" si="17"/>
        <v>0.76113418121692056</v>
      </c>
      <c r="AO131" s="30">
        <f t="shared" si="18"/>
        <v>0.88995590789222478</v>
      </c>
      <c r="AP131" s="30">
        <f t="shared" si="19"/>
        <v>0.88304882067220125</v>
      </c>
      <c r="AQ131" s="5">
        <f>COUNTIF(Sheet6!A:A,Sheet1!A131)</f>
        <v>0</v>
      </c>
      <c r="AR131" s="31">
        <f t="shared" si="15"/>
        <v>0</v>
      </c>
    </row>
    <row r="132" spans="1:44" x14ac:dyDescent="0.2">
      <c r="A132" s="22">
        <v>41830</v>
      </c>
      <c r="B132" s="16">
        <v>41830</v>
      </c>
      <c r="C132" s="29">
        <f t="shared" si="21"/>
        <v>0.89348967027261117</v>
      </c>
      <c r="D132" s="29">
        <f t="shared" si="22"/>
        <v>0.76795681317505815</v>
      </c>
      <c r="E132" s="29">
        <f t="shared" si="23"/>
        <v>0.8786963668988218</v>
      </c>
      <c r="F132" s="29">
        <f t="shared" si="24"/>
        <v>0.87075875423407367</v>
      </c>
      <c r="G132" s="8">
        <v>2475192957</v>
      </c>
      <c r="H132" s="8">
        <v>295060622.14300001</v>
      </c>
      <c r="I132" s="9">
        <v>275698851.71950001</v>
      </c>
      <c r="J132" s="8">
        <v>85871834.441499993</v>
      </c>
      <c r="K132" s="8">
        <v>434858285</v>
      </c>
      <c r="L132" s="8">
        <v>960382697.30110002</v>
      </c>
      <c r="M132" s="17">
        <v>4527065247.6051006</v>
      </c>
      <c r="N132" s="10">
        <v>0.87836723126368521</v>
      </c>
      <c r="O132" s="10">
        <v>0.89348967027261117</v>
      </c>
      <c r="P132" s="10">
        <v>0.31167252862857447</v>
      </c>
      <c r="Q132" s="10">
        <v>0.76795681317505815</v>
      </c>
      <c r="R132" s="11">
        <v>517</v>
      </c>
      <c r="S132" s="8">
        <v>1981791942</v>
      </c>
      <c r="T132" s="8">
        <v>463014784</v>
      </c>
      <c r="U132" s="8">
        <v>487231465</v>
      </c>
      <c r="V132" s="8">
        <v>27148</v>
      </c>
      <c r="W132" s="8">
        <v>284196494.71950001</v>
      </c>
      <c r="X132" s="8">
        <v>6142402</v>
      </c>
      <c r="Y132" s="8">
        <v>8497643</v>
      </c>
      <c r="Z132" s="8">
        <v>28156499</v>
      </c>
      <c r="AA132" s="8">
        <v>380932456.58450001</v>
      </c>
      <c r="AB132" s="8">
        <v>347431678.19160002</v>
      </c>
      <c r="AC132" s="8">
        <v>106168730.4105</v>
      </c>
      <c r="AD132" s="8">
        <v>495491066.10500002</v>
      </c>
      <c r="AE132" s="8">
        <v>7914371.2340000002</v>
      </c>
      <c r="AF132" s="8">
        <v>3376851.3599999985</v>
      </c>
      <c r="AG132" s="18">
        <v>0.12351084088605097</v>
      </c>
      <c r="AH132" s="8">
        <v>0</v>
      </c>
      <c r="AJ132" s="24">
        <f>VLOOKUP(A132,Sheet3!$A:$B,2,FALSE)</f>
        <v>0</v>
      </c>
      <c r="AL132" s="23">
        <f>IFERROR(VLOOKUP(A132,Sheet5!$A$1:$B$29,2,FALSE),0)</f>
        <v>0</v>
      </c>
      <c r="AM132" s="30">
        <f t="shared" si="16"/>
        <v>0.90085151960076215</v>
      </c>
      <c r="AN132" s="30">
        <f t="shared" si="17"/>
        <v>0.75220262304095564</v>
      </c>
      <c r="AO132" s="30">
        <f t="shared" si="18"/>
        <v>0.88587714780459126</v>
      </c>
      <c r="AP132" s="30">
        <f t="shared" si="19"/>
        <v>0.87916179959122509</v>
      </c>
      <c r="AQ132" s="5">
        <f>COUNTIF(Sheet6!A:A,Sheet1!A132)</f>
        <v>0</v>
      </c>
      <c r="AR132" s="31">
        <f t="shared" si="15"/>
        <v>0</v>
      </c>
    </row>
    <row r="133" spans="1:44" x14ac:dyDescent="0.2">
      <c r="A133" s="22">
        <v>41831</v>
      </c>
      <c r="B133" s="16">
        <v>41831</v>
      </c>
      <c r="C133" s="29">
        <f t="shared" si="21"/>
        <v>0.89989500556384416</v>
      </c>
      <c r="D133" s="29">
        <f t="shared" si="22"/>
        <v>0.85749139658072859</v>
      </c>
      <c r="E133" s="29">
        <f t="shared" si="23"/>
        <v>0.89503243375300978</v>
      </c>
      <c r="F133" s="29">
        <f t="shared" si="24"/>
        <v>0.88025045136201374</v>
      </c>
      <c r="G133" s="8">
        <v>2684021127</v>
      </c>
      <c r="H133" s="8">
        <v>298572520.48699999</v>
      </c>
      <c r="I133" s="9">
        <v>270093505.27749997</v>
      </c>
      <c r="J133" s="8">
        <v>55054767.590000004</v>
      </c>
      <c r="K133" s="8">
        <v>421551842</v>
      </c>
      <c r="L133" s="8">
        <v>266549121.20290002</v>
      </c>
      <c r="M133" s="17">
        <v>3995842883.5574002</v>
      </c>
      <c r="N133" s="10">
        <v>0.89309102808144691</v>
      </c>
      <c r="O133" s="10">
        <v>0.89989500556384416</v>
      </c>
      <c r="P133" s="10">
        <v>0.61263079772160878</v>
      </c>
      <c r="Q133" s="10">
        <v>0.85749139658072859</v>
      </c>
      <c r="R133" s="11">
        <v>518</v>
      </c>
      <c r="S133" s="8">
        <v>2190353668</v>
      </c>
      <c r="T133" s="8">
        <v>434517217</v>
      </c>
      <c r="U133" s="8">
        <v>489285540</v>
      </c>
      <c r="V133" s="8">
        <v>4000</v>
      </c>
      <c r="W133" s="8">
        <v>331271154.27749997</v>
      </c>
      <c r="X133" s="8">
        <v>4377919</v>
      </c>
      <c r="Y133" s="8">
        <v>61177649</v>
      </c>
      <c r="Z133" s="8">
        <v>12965375</v>
      </c>
      <c r="AA133" s="8">
        <v>353627288.07700002</v>
      </c>
      <c r="AB133" s="8">
        <v>170300607.31729999</v>
      </c>
      <c r="AC133" s="8">
        <v>92127494.424500003</v>
      </c>
      <c r="AD133" s="8">
        <v>0</v>
      </c>
      <c r="AE133" s="8">
        <v>2167431.7236000001</v>
      </c>
      <c r="AF133" s="8">
        <v>1953587.7374999986</v>
      </c>
      <c r="AG133" s="18">
        <v>0.12285664409106146</v>
      </c>
      <c r="AH133" s="8">
        <v>0</v>
      </c>
      <c r="AJ133" s="24">
        <f>VLOOKUP(A133,Sheet3!$A:$B,2,FALSE)</f>
        <v>0</v>
      </c>
      <c r="AL133" s="23">
        <f>IFERROR(VLOOKUP(A133,Sheet5!$A$1:$B$29,2,FALSE),0)</f>
        <v>0</v>
      </c>
      <c r="AM133" s="30">
        <f t="shared" si="16"/>
        <v>0.90050535006416266</v>
      </c>
      <c r="AN133" s="30">
        <f t="shared" si="17"/>
        <v>0.75482185931790791</v>
      </c>
      <c r="AO133" s="30">
        <f t="shared" si="18"/>
        <v>0.88554908485973205</v>
      </c>
      <c r="AP133" s="30">
        <f t="shared" si="19"/>
        <v>0.87853621169411722</v>
      </c>
      <c r="AQ133" s="5">
        <f>COUNTIF(Sheet6!A:A,Sheet1!A133)</f>
        <v>0</v>
      </c>
      <c r="AR133" s="31">
        <f t="shared" si="15"/>
        <v>0</v>
      </c>
    </row>
    <row r="134" spans="1:44" x14ac:dyDescent="0.2">
      <c r="A134" s="22">
        <v>41834</v>
      </c>
      <c r="B134" s="16">
        <v>41834</v>
      </c>
      <c r="C134" s="29">
        <f t="shared" si="21"/>
        <v>0.89965986039033652</v>
      </c>
      <c r="D134" s="29">
        <f t="shared" si="22"/>
        <v>0.80105088319216244</v>
      </c>
      <c r="E134" s="29">
        <f t="shared" si="23"/>
        <v>0.88943179267139727</v>
      </c>
      <c r="F134" s="29">
        <f t="shared" si="24"/>
        <v>0.87832174992821666</v>
      </c>
      <c r="G134" s="8">
        <v>2227978819</v>
      </c>
      <c r="H134" s="8">
        <v>248489140.82800001</v>
      </c>
      <c r="I134" s="9">
        <v>221070532.22350001</v>
      </c>
      <c r="J134" s="8">
        <v>57017721.385499999</v>
      </c>
      <c r="K134" s="8">
        <v>231420907</v>
      </c>
      <c r="L134" s="8">
        <v>188127441.40849999</v>
      </c>
      <c r="M134" s="17">
        <v>3174104561.8455005</v>
      </c>
      <c r="N134" s="10">
        <v>0.8890903512067726</v>
      </c>
      <c r="O134" s="10">
        <v>0.89965986039033652</v>
      </c>
      <c r="P134" s="10">
        <v>0.55159532358514574</v>
      </c>
      <c r="Q134" s="10">
        <v>0.80105088319216244</v>
      </c>
      <c r="R134" s="11">
        <v>519</v>
      </c>
      <c r="S134" s="8">
        <v>1789544213</v>
      </c>
      <c r="T134" s="8">
        <v>251783658</v>
      </c>
      <c r="U134" s="8">
        <v>434285888</v>
      </c>
      <c r="V134" s="8">
        <v>353614</v>
      </c>
      <c r="W134" s="8">
        <v>229576772.22350001</v>
      </c>
      <c r="X134" s="8">
        <v>3795104</v>
      </c>
      <c r="Y134" s="8">
        <v>8506240</v>
      </c>
      <c r="Z134" s="8">
        <v>20362751</v>
      </c>
      <c r="AA134" s="8">
        <v>305506862.21350002</v>
      </c>
      <c r="AB134" s="8">
        <v>94438911.202500001</v>
      </c>
      <c r="AC134" s="8">
        <v>87176596.320999995</v>
      </c>
      <c r="AD134" s="8">
        <v>0</v>
      </c>
      <c r="AE134" s="8">
        <v>1364921</v>
      </c>
      <c r="AF134" s="8">
        <v>5147012.8849999895</v>
      </c>
      <c r="AG134" s="18">
        <v>0.1235857151737617</v>
      </c>
      <c r="AH134" s="8">
        <v>0</v>
      </c>
      <c r="AJ134" s="24">
        <f>VLOOKUP(A134,Sheet3!$A:$B,2,FALSE)</f>
        <v>0</v>
      </c>
      <c r="AL134" s="23">
        <f>IFERROR(VLOOKUP(A134,Sheet5!$A$1:$B$29,2,FALSE),0)</f>
        <v>0</v>
      </c>
      <c r="AM134" s="30">
        <f t="shared" si="16"/>
        <v>0.89976647114743469</v>
      </c>
      <c r="AN134" s="30">
        <f t="shared" si="17"/>
        <v>0.77425324073502533</v>
      </c>
      <c r="AO134" s="30">
        <f t="shared" si="18"/>
        <v>0.88644679200376064</v>
      </c>
      <c r="AP134" s="30">
        <f t="shared" si="19"/>
        <v>0.87814274194809117</v>
      </c>
      <c r="AQ134" s="5">
        <f>COUNTIF(Sheet6!A:A,Sheet1!A134)</f>
        <v>0</v>
      </c>
      <c r="AR134" s="31">
        <f t="shared" si="15"/>
        <v>0</v>
      </c>
    </row>
    <row r="135" spans="1:44" x14ac:dyDescent="0.2">
      <c r="A135" s="22">
        <v>41835</v>
      </c>
      <c r="B135" s="16">
        <v>41835</v>
      </c>
      <c r="C135" s="29">
        <f t="shared" si="21"/>
        <v>0.89921837470993049</v>
      </c>
      <c r="D135" s="29">
        <f t="shared" si="22"/>
        <v>0.80759067186919165</v>
      </c>
      <c r="E135" s="29">
        <f t="shared" si="23"/>
        <v>0.88942386713340815</v>
      </c>
      <c r="F135" s="29">
        <f t="shared" si="24"/>
        <v>0.87937369392118503</v>
      </c>
      <c r="G135" s="8">
        <v>2606312079</v>
      </c>
      <c r="H135" s="8">
        <v>292107428.76499999</v>
      </c>
      <c r="I135" s="9">
        <v>271958249.83050001</v>
      </c>
      <c r="J135" s="8">
        <v>66748339.261500001</v>
      </c>
      <c r="K135" s="8">
        <v>419958489</v>
      </c>
      <c r="L135" s="8">
        <v>567870094.05490005</v>
      </c>
      <c r="M135" s="17">
        <v>4224954679.9119</v>
      </c>
      <c r="N135" s="10">
        <v>0.88914371659018132</v>
      </c>
      <c r="O135" s="10">
        <v>0.89921837470993049</v>
      </c>
      <c r="P135" s="10">
        <v>0.42513295950726726</v>
      </c>
      <c r="Q135" s="10">
        <v>0.80759067186919165</v>
      </c>
      <c r="R135" s="11">
        <v>520</v>
      </c>
      <c r="S135" s="8">
        <v>2125552560</v>
      </c>
      <c r="T135" s="8">
        <v>430390168</v>
      </c>
      <c r="U135" s="8">
        <v>476829738</v>
      </c>
      <c r="V135" s="8">
        <v>238433</v>
      </c>
      <c r="W135" s="8">
        <v>280159681.83050001</v>
      </c>
      <c r="X135" s="8">
        <v>3691348</v>
      </c>
      <c r="Y135" s="8">
        <v>8201432</v>
      </c>
      <c r="Z135" s="8">
        <v>10431679</v>
      </c>
      <c r="AA135" s="8">
        <v>358855768.02649999</v>
      </c>
      <c r="AB135" s="8">
        <v>246845524.40090001</v>
      </c>
      <c r="AC135" s="8">
        <v>98698535.8565</v>
      </c>
      <c r="AD135" s="8">
        <v>204927388.52000001</v>
      </c>
      <c r="AE135" s="8">
        <v>15586493.439999999</v>
      </c>
      <c r="AF135" s="8">
        <v>1812151.837499999</v>
      </c>
      <c r="AG135" s="18">
        <v>0.12309716747736843</v>
      </c>
      <c r="AH135" s="8">
        <v>0</v>
      </c>
      <c r="AJ135" s="24">
        <f>VLOOKUP(A135,Sheet3!$A:$B,2,FALSE)</f>
        <v>0</v>
      </c>
      <c r="AL135" s="23">
        <f>IFERROR(VLOOKUP(A135,Sheet5!$A$1:$B$29,2,FALSE),0)</f>
        <v>0</v>
      </c>
      <c r="AM135" s="30">
        <f t="shared" si="16"/>
        <v>0.89883492954506428</v>
      </c>
      <c r="AN135" s="30">
        <f t="shared" si="17"/>
        <v>0.78948453603116386</v>
      </c>
      <c r="AO135" s="30">
        <f t="shared" si="18"/>
        <v>0.88723912873786914</v>
      </c>
      <c r="AP135" s="30">
        <f t="shared" si="19"/>
        <v>0.87790200489968906</v>
      </c>
      <c r="AQ135" s="5">
        <f>COUNTIF(Sheet6!A:A,Sheet1!A135)</f>
        <v>3</v>
      </c>
      <c r="AR135" s="31">
        <f t="shared" si="15"/>
        <v>0</v>
      </c>
    </row>
    <row r="136" spans="1:44" x14ac:dyDescent="0.2">
      <c r="A136" s="22">
        <v>41836</v>
      </c>
      <c r="B136" s="16">
        <v>41836</v>
      </c>
      <c r="C136" s="29">
        <f t="shared" si="21"/>
        <v>0.90746944437995092</v>
      </c>
      <c r="D136" s="29">
        <f t="shared" si="22"/>
        <v>0.81614032416265192</v>
      </c>
      <c r="E136" s="29">
        <f t="shared" si="23"/>
        <v>0.89922435008337054</v>
      </c>
      <c r="F136" s="29">
        <f t="shared" si="24"/>
        <v>0.88209375859881223</v>
      </c>
      <c r="G136" s="8">
        <v>2795935884</v>
      </c>
      <c r="H136" s="8">
        <v>285088938.72600001</v>
      </c>
      <c r="I136" s="9">
        <v>243516269.153</v>
      </c>
      <c r="J136" s="8">
        <v>56215979.442500003</v>
      </c>
      <c r="K136" s="8">
        <v>381803308</v>
      </c>
      <c r="L136" s="8">
        <v>393533367.62740004</v>
      </c>
      <c r="M136" s="17">
        <v>4156093746.9488997</v>
      </c>
      <c r="N136" s="10">
        <v>0.89904482606462832</v>
      </c>
      <c r="O136" s="10">
        <v>0.90746944437995092</v>
      </c>
      <c r="P136" s="10">
        <v>0.49243550576405526</v>
      </c>
      <c r="Q136" s="10">
        <v>0.81614032416265192</v>
      </c>
      <c r="R136" s="11">
        <v>521</v>
      </c>
      <c r="S136" s="8">
        <v>2129713606</v>
      </c>
      <c r="T136" s="8">
        <v>421686380</v>
      </c>
      <c r="U136" s="8">
        <v>663095667</v>
      </c>
      <c r="V136" s="8">
        <v>66174</v>
      </c>
      <c r="W136" s="8">
        <v>249538826.153</v>
      </c>
      <c r="X136" s="8">
        <v>3060437</v>
      </c>
      <c r="Y136" s="8">
        <v>6022557</v>
      </c>
      <c r="Z136" s="8">
        <v>39883072</v>
      </c>
      <c r="AA136" s="8">
        <v>341304918.16850001</v>
      </c>
      <c r="AB136" s="8">
        <v>215824677.4894</v>
      </c>
      <c r="AC136" s="8">
        <v>124058558.926</v>
      </c>
      <c r="AD136" s="8">
        <v>49524147.395000003</v>
      </c>
      <c r="AE136" s="8">
        <v>2816339.017</v>
      </c>
      <c r="AF136" s="8">
        <v>1309644.8000000003</v>
      </c>
      <c r="AG136" s="18">
        <v>0.12198080552024954</v>
      </c>
      <c r="AH136" s="8">
        <v>0</v>
      </c>
      <c r="AJ136" s="24">
        <f>VLOOKUP(A136,Sheet3!$A:$B,2,FALSE)</f>
        <v>0</v>
      </c>
      <c r="AL136" s="23">
        <f>IFERROR(VLOOKUP(A136,Sheet5!$A$1:$B$29,2,FALSE),0)</f>
        <v>0</v>
      </c>
      <c r="AM136" s="30">
        <f t="shared" si="16"/>
        <v>0.8999464710633347</v>
      </c>
      <c r="AN136" s="30">
        <f t="shared" si="17"/>
        <v>0.81004601779595853</v>
      </c>
      <c r="AO136" s="30">
        <f t="shared" si="18"/>
        <v>0.89036176210800166</v>
      </c>
      <c r="AP136" s="30">
        <f t="shared" si="19"/>
        <v>0.87815968160886038</v>
      </c>
      <c r="AQ136" s="5">
        <f>COUNTIF(Sheet6!A:A,Sheet1!A136)</f>
        <v>5</v>
      </c>
      <c r="AR136" s="31">
        <f t="shared" si="15"/>
        <v>1</v>
      </c>
    </row>
    <row r="137" spans="1:44" x14ac:dyDescent="0.2">
      <c r="A137" s="22">
        <v>41837</v>
      </c>
      <c r="B137" s="16">
        <v>41837</v>
      </c>
      <c r="C137" s="29">
        <f t="shared" si="21"/>
        <v>0.9139877504782763</v>
      </c>
      <c r="D137" s="29">
        <f t="shared" si="22"/>
        <v>0.7974339555865515</v>
      </c>
      <c r="E137" s="29">
        <f t="shared" si="23"/>
        <v>0.90287838132237019</v>
      </c>
      <c r="F137" s="29">
        <f t="shared" si="24"/>
        <v>0.87822685726251692</v>
      </c>
      <c r="G137" s="8">
        <v>3739883250</v>
      </c>
      <c r="H137" s="8">
        <v>351947573.81900001</v>
      </c>
      <c r="I137" s="9">
        <v>333659131.83999997</v>
      </c>
      <c r="J137" s="8">
        <v>87327311.397499993</v>
      </c>
      <c r="K137" s="8">
        <v>533566173</v>
      </c>
      <c r="L137" s="8">
        <v>772246197.19550002</v>
      </c>
      <c r="M137" s="17">
        <v>5818629637.2520008</v>
      </c>
      <c r="N137" s="10">
        <v>0.90266060883448562</v>
      </c>
      <c r="O137" s="10">
        <v>0.9139877504782763</v>
      </c>
      <c r="P137" s="10">
        <v>0.4086086065489769</v>
      </c>
      <c r="Q137" s="10">
        <v>0.7974339555865515</v>
      </c>
      <c r="R137" s="11">
        <v>522</v>
      </c>
      <c r="S137" s="8">
        <v>2533002381</v>
      </c>
      <c r="T137" s="8">
        <v>556950101</v>
      </c>
      <c r="U137" s="8">
        <v>1201640377</v>
      </c>
      <c r="V137" s="8">
        <v>11458</v>
      </c>
      <c r="W137" s="8">
        <v>343778067.83999997</v>
      </c>
      <c r="X137" s="8">
        <v>5229034</v>
      </c>
      <c r="Y137" s="8">
        <v>10118936</v>
      </c>
      <c r="Z137" s="8">
        <v>23383928</v>
      </c>
      <c r="AA137" s="8">
        <v>439274885.21649998</v>
      </c>
      <c r="AB137" s="8">
        <v>310923398.18690002</v>
      </c>
      <c r="AC137" s="8">
        <v>134866867.02250001</v>
      </c>
      <c r="AD137" s="8">
        <v>314733214.88499999</v>
      </c>
      <c r="AE137" s="8">
        <v>10020725.513599999</v>
      </c>
      <c r="AF137" s="8">
        <v>1701991.5875000015</v>
      </c>
      <c r="AG137" s="18">
        <v>0.10874123716659116</v>
      </c>
      <c r="AH137" s="8">
        <v>0</v>
      </c>
      <c r="AJ137" s="24">
        <f>VLOOKUP(A137,Sheet3!$A:$B,2,FALSE)</f>
        <v>0</v>
      </c>
      <c r="AL137" s="23">
        <f>IFERROR(VLOOKUP(A137,Sheet5!$A$1:$B$29,2,FALSE),0)</f>
        <v>0</v>
      </c>
      <c r="AM137" s="30">
        <f t="shared" si="16"/>
        <v>0.90404608710446754</v>
      </c>
      <c r="AN137" s="30">
        <f t="shared" si="17"/>
        <v>0.81594144627825715</v>
      </c>
      <c r="AO137" s="30">
        <f t="shared" si="18"/>
        <v>0.8951981649927111</v>
      </c>
      <c r="AP137" s="30">
        <f t="shared" si="19"/>
        <v>0.87965330221454896</v>
      </c>
      <c r="AQ137" s="5">
        <f>COUNTIF(Sheet6!A:A,Sheet1!A137)</f>
        <v>2</v>
      </c>
      <c r="AR137" s="31">
        <f t="shared" si="15"/>
        <v>0</v>
      </c>
    </row>
    <row r="138" spans="1:44" x14ac:dyDescent="0.2">
      <c r="A138" s="22">
        <v>41838</v>
      </c>
      <c r="B138" s="16">
        <v>41838</v>
      </c>
      <c r="C138" s="29">
        <f t="shared" si="21"/>
        <v>0.90095692243656833</v>
      </c>
      <c r="D138" s="29">
        <f t="shared" si="22"/>
        <v>0.57085583281728403</v>
      </c>
      <c r="E138" s="29">
        <f t="shared" si="23"/>
        <v>0.86550790873490235</v>
      </c>
      <c r="F138" s="29">
        <f t="shared" si="24"/>
        <v>0.8698340557604155</v>
      </c>
      <c r="G138" s="8">
        <v>3022373660</v>
      </c>
      <c r="H138" s="8">
        <v>332252498.847</v>
      </c>
      <c r="I138" s="9">
        <v>214456898.97999999</v>
      </c>
      <c r="J138" s="8">
        <v>173197649.73750001</v>
      </c>
      <c r="K138" s="8">
        <v>536951936</v>
      </c>
      <c r="L138" s="8">
        <v>584457237.80949986</v>
      </c>
      <c r="M138" s="17">
        <v>4863689881.3740005</v>
      </c>
      <c r="N138" s="10">
        <v>0.86493526592946302</v>
      </c>
      <c r="O138" s="10">
        <v>0.90095692243656833</v>
      </c>
      <c r="P138" s="10">
        <v>0.47881892581272489</v>
      </c>
      <c r="Q138" s="10">
        <v>0.57085583281728403</v>
      </c>
      <c r="R138" s="11">
        <v>523</v>
      </c>
      <c r="S138" s="8">
        <v>2214736534</v>
      </c>
      <c r="T138" s="8">
        <v>556693207</v>
      </c>
      <c r="U138" s="8">
        <v>802095996</v>
      </c>
      <c r="V138" s="8">
        <v>8323</v>
      </c>
      <c r="W138" s="8">
        <v>230390847.97999999</v>
      </c>
      <c r="X138" s="8">
        <v>5532807</v>
      </c>
      <c r="Y138" s="8">
        <v>15933949</v>
      </c>
      <c r="Z138" s="8">
        <v>19741271</v>
      </c>
      <c r="AA138" s="8">
        <v>505450148.58450001</v>
      </c>
      <c r="AB138" s="8">
        <v>257297687.74200001</v>
      </c>
      <c r="AC138" s="8">
        <v>109389548.4675</v>
      </c>
      <c r="AD138" s="8">
        <v>99532275.864999995</v>
      </c>
      <c r="AE138" s="8">
        <v>8958700</v>
      </c>
      <c r="AF138" s="8">
        <v>109279025.73499984</v>
      </c>
      <c r="AG138" s="18">
        <v>0.10264469747520204</v>
      </c>
      <c r="AH138" s="8">
        <v>0</v>
      </c>
      <c r="AJ138" s="24">
        <f>VLOOKUP(A138,Sheet3!$A:$B,2,FALSE)</f>
        <v>0</v>
      </c>
      <c r="AL138" s="23">
        <f>IFERROR(VLOOKUP(A138,Sheet5!$A$1:$B$29,2,FALSE),0)</f>
        <v>0</v>
      </c>
      <c r="AM138" s="30">
        <f t="shared" si="16"/>
        <v>0.90425847047901264</v>
      </c>
      <c r="AN138" s="30">
        <f t="shared" si="17"/>
        <v>0.75861433352556829</v>
      </c>
      <c r="AO138" s="30">
        <f t="shared" si="18"/>
        <v>0.88929325998908981</v>
      </c>
      <c r="AP138" s="30">
        <f t="shared" si="19"/>
        <v>0.87757002309422938</v>
      </c>
      <c r="AQ138" s="5">
        <f>COUNTIF(Sheet6!A:A,Sheet1!A138)</f>
        <v>0</v>
      </c>
      <c r="AR138" s="31">
        <f t="shared" si="15"/>
        <v>0</v>
      </c>
    </row>
    <row r="139" spans="1:44" x14ac:dyDescent="0.2">
      <c r="A139" s="22">
        <v>41841</v>
      </c>
      <c r="B139" s="16">
        <v>41841</v>
      </c>
      <c r="C139" s="29">
        <f t="shared" si="21"/>
        <v>0.90581471442620853</v>
      </c>
      <c r="D139" s="29">
        <f t="shared" si="22"/>
        <v>0.8101168613186005</v>
      </c>
      <c r="E139" s="29">
        <f t="shared" si="23"/>
        <v>0.89705721553396511</v>
      </c>
      <c r="F139" s="29">
        <f t="shared" si="24"/>
        <v>0.88284543970297813</v>
      </c>
      <c r="G139" s="8">
        <v>2114855783</v>
      </c>
      <c r="H139" s="8">
        <v>219899602.752</v>
      </c>
      <c r="I139" s="9">
        <v>183030000.53749999</v>
      </c>
      <c r="J139" s="8">
        <v>44656684.230999999</v>
      </c>
      <c r="K139" s="8">
        <v>408149340</v>
      </c>
      <c r="L139" s="8">
        <v>241670662.99110001</v>
      </c>
      <c r="M139" s="17">
        <v>3212262073.5115995</v>
      </c>
      <c r="N139" s="10">
        <v>0.89675618815871949</v>
      </c>
      <c r="O139" s="10">
        <v>0.90581471442620853</v>
      </c>
      <c r="P139" s="10">
        <v>0.62809599292312035</v>
      </c>
      <c r="Q139" s="10">
        <v>0.8101168613186005</v>
      </c>
      <c r="R139" s="11">
        <v>524</v>
      </c>
      <c r="S139" s="8">
        <v>1652272153</v>
      </c>
      <c r="T139" s="8">
        <v>439969650</v>
      </c>
      <c r="U139" s="8">
        <v>457751177</v>
      </c>
      <c r="V139" s="8">
        <v>19362</v>
      </c>
      <c r="W139" s="8">
        <v>190523145.53749999</v>
      </c>
      <c r="X139" s="8">
        <v>4813091</v>
      </c>
      <c r="Y139" s="8">
        <v>7493145</v>
      </c>
      <c r="Z139" s="8">
        <v>31820310</v>
      </c>
      <c r="AA139" s="8">
        <v>264556286.98300001</v>
      </c>
      <c r="AB139" s="8">
        <v>134987376.8026</v>
      </c>
      <c r="AC139" s="8">
        <v>98596693.304499999</v>
      </c>
      <c r="AD139" s="8">
        <v>0</v>
      </c>
      <c r="AE139" s="8">
        <v>6885141.6890000002</v>
      </c>
      <c r="AF139" s="8">
        <v>1201451.1949999982</v>
      </c>
      <c r="AG139" s="18">
        <v>0.10075171182704332</v>
      </c>
      <c r="AH139" s="8">
        <v>0</v>
      </c>
      <c r="AJ139" s="24">
        <f>VLOOKUP(A139,Sheet3!$A:$B,2,FALSE)</f>
        <v>0</v>
      </c>
      <c r="AL139" s="23">
        <f>IFERROR(VLOOKUP(A139,Sheet5!$A$1:$B$29,2,FALSE),0)</f>
        <v>0</v>
      </c>
      <c r="AM139" s="30">
        <f t="shared" si="16"/>
        <v>0.90548944128618702</v>
      </c>
      <c r="AN139" s="30">
        <f t="shared" si="17"/>
        <v>0.76042752915085587</v>
      </c>
      <c r="AO139" s="30">
        <f t="shared" si="18"/>
        <v>0.89081834456160325</v>
      </c>
      <c r="AP139" s="30">
        <f t="shared" si="19"/>
        <v>0.87847476104918143</v>
      </c>
      <c r="AQ139" s="5">
        <f>COUNTIF(Sheet6!A:A,Sheet1!A139)</f>
        <v>2</v>
      </c>
      <c r="AR139" s="31">
        <f t="shared" si="15"/>
        <v>1</v>
      </c>
    </row>
    <row r="140" spans="1:44" x14ac:dyDescent="0.2">
      <c r="A140" s="22">
        <v>41842</v>
      </c>
      <c r="B140" s="16">
        <v>41842</v>
      </c>
      <c r="C140" s="29">
        <f t="shared" si="21"/>
        <v>0.89997228355843817</v>
      </c>
      <c r="D140" s="29">
        <f t="shared" si="22"/>
        <v>0.80912679383525854</v>
      </c>
      <c r="E140" s="29">
        <f t="shared" si="23"/>
        <v>0.89244771913907828</v>
      </c>
      <c r="F140" s="29">
        <f t="shared" si="24"/>
        <v>0.87562955187995994</v>
      </c>
      <c r="G140" s="8">
        <v>2383591855</v>
      </c>
      <c r="H140" s="8">
        <v>264925103.29499996</v>
      </c>
      <c r="I140" s="9">
        <v>186458911.43149999</v>
      </c>
      <c r="J140" s="8">
        <v>45653597.644500002</v>
      </c>
      <c r="K140" s="8">
        <v>714576642</v>
      </c>
      <c r="L140" s="8">
        <v>767085303.93200004</v>
      </c>
      <c r="M140" s="17">
        <v>4362291413.3029995</v>
      </c>
      <c r="N140" s="10">
        <v>0.89218373815256813</v>
      </c>
      <c r="O140" s="10">
        <v>0.89997228355843817</v>
      </c>
      <c r="P140" s="10">
        <v>0.482280485074154</v>
      </c>
      <c r="Q140" s="10">
        <v>0.80912679383525854</v>
      </c>
      <c r="R140" s="11">
        <v>525</v>
      </c>
      <c r="S140" s="8">
        <v>1858709864</v>
      </c>
      <c r="T140" s="8">
        <v>738740341</v>
      </c>
      <c r="U140" s="8">
        <v>518387918</v>
      </c>
      <c r="V140" s="8">
        <v>2008219</v>
      </c>
      <c r="W140" s="8">
        <v>193529253.43149999</v>
      </c>
      <c r="X140" s="8">
        <v>4485854</v>
      </c>
      <c r="Y140" s="8">
        <v>7070342</v>
      </c>
      <c r="Z140" s="8">
        <v>24163699</v>
      </c>
      <c r="AA140" s="8">
        <v>310578700.93949997</v>
      </c>
      <c r="AB140" s="8">
        <v>398397328.00700003</v>
      </c>
      <c r="AC140" s="8">
        <v>68508885.013999999</v>
      </c>
      <c r="AD140" s="8">
        <v>297894395.41500002</v>
      </c>
      <c r="AE140" s="8">
        <v>1441454.6059999999</v>
      </c>
      <c r="AF140" s="8">
        <v>843240.89000000025</v>
      </c>
      <c r="AG140" s="18">
        <v>9.9255164451265393E-2</v>
      </c>
      <c r="AH140" s="8">
        <v>0</v>
      </c>
      <c r="AJ140" s="24">
        <f>VLOOKUP(A140,Sheet3!$A:$B,2,FALSE)</f>
        <v>0</v>
      </c>
      <c r="AL140" s="23">
        <f>IFERROR(VLOOKUP(A140,Sheet5!$A$1:$B$29,2,FALSE),0)</f>
        <v>0</v>
      </c>
      <c r="AM140" s="30">
        <f t="shared" si="16"/>
        <v>0.90564022305588843</v>
      </c>
      <c r="AN140" s="30">
        <f t="shared" si="17"/>
        <v>0.76073475354406928</v>
      </c>
      <c r="AO140" s="30">
        <f t="shared" si="18"/>
        <v>0.8914231149627373</v>
      </c>
      <c r="AP140" s="30">
        <f t="shared" si="19"/>
        <v>0.87772593264093646</v>
      </c>
      <c r="AQ140" s="5">
        <f>COUNTIF(Sheet6!A:A,Sheet1!A140)</f>
        <v>3</v>
      </c>
      <c r="AR140" s="31">
        <f t="shared" ref="AR140:AR203" si="25">AQ131</f>
        <v>0</v>
      </c>
    </row>
    <row r="141" spans="1:44" x14ac:dyDescent="0.2">
      <c r="A141" s="22">
        <v>41843</v>
      </c>
      <c r="B141" s="16">
        <v>41843</v>
      </c>
      <c r="C141" s="29">
        <f t="shared" si="21"/>
        <v>0.91939013475830444</v>
      </c>
      <c r="D141" s="29">
        <f t="shared" si="22"/>
        <v>0.7852688216047955</v>
      </c>
      <c r="E141" s="29">
        <f t="shared" si="23"/>
        <v>0.90960949001659686</v>
      </c>
      <c r="F141" s="29">
        <f t="shared" si="24"/>
        <v>0.90091940699130535</v>
      </c>
      <c r="G141" s="8">
        <v>3395472161</v>
      </c>
      <c r="H141" s="8">
        <v>297706645.94099998</v>
      </c>
      <c r="I141" s="9">
        <v>220173205.5275</v>
      </c>
      <c r="J141" s="8">
        <v>62380626.046499997</v>
      </c>
      <c r="K141" s="8">
        <v>477102681</v>
      </c>
      <c r="L141" s="8">
        <v>616664786.77380002</v>
      </c>
      <c r="M141" s="17">
        <v>5069500106.2888002</v>
      </c>
      <c r="N141" s="10">
        <v>0.90942870038615109</v>
      </c>
      <c r="O141" s="10">
        <v>0.91939013475830444</v>
      </c>
      <c r="P141" s="10">
        <v>0.43620119911874061</v>
      </c>
      <c r="Q141" s="10">
        <v>0.7852688216047955</v>
      </c>
      <c r="R141" s="11">
        <v>526</v>
      </c>
      <c r="S141" s="8">
        <v>2701738623</v>
      </c>
      <c r="T141" s="8">
        <v>510577375</v>
      </c>
      <c r="U141" s="8">
        <v>688487001</v>
      </c>
      <c r="V141" s="8">
        <v>34560</v>
      </c>
      <c r="W141" s="8">
        <v>228125049.5275</v>
      </c>
      <c r="X141" s="8">
        <v>5211977</v>
      </c>
      <c r="Y141" s="8">
        <v>7951844</v>
      </c>
      <c r="Z141" s="8">
        <v>33474694</v>
      </c>
      <c r="AA141" s="8">
        <v>360087271.98750001</v>
      </c>
      <c r="AB141" s="8">
        <v>523660133.44029999</v>
      </c>
      <c r="AC141" s="8">
        <v>90138539.0185</v>
      </c>
      <c r="AD141" s="8">
        <v>0</v>
      </c>
      <c r="AE141" s="8">
        <v>1927519</v>
      </c>
      <c r="AF141" s="8">
        <v>938595.31499999948</v>
      </c>
      <c r="AG141" s="18">
        <v>9.7398806296611545E-2</v>
      </c>
      <c r="AH141" s="8">
        <v>0</v>
      </c>
      <c r="AJ141" s="24">
        <f>VLOOKUP(A141,Sheet3!$A:$B,2,FALSE)</f>
        <v>0</v>
      </c>
      <c r="AL141" s="23">
        <f>IFERROR(VLOOKUP(A141,Sheet5!$A$1:$B$29,2,FALSE),0)</f>
        <v>0</v>
      </c>
      <c r="AM141" s="30">
        <f t="shared" si="16"/>
        <v>0.90802436113155915</v>
      </c>
      <c r="AN141" s="30">
        <f t="shared" si="17"/>
        <v>0.75456045303249797</v>
      </c>
      <c r="AO141" s="30">
        <f t="shared" si="18"/>
        <v>0.89350014294938251</v>
      </c>
      <c r="AP141" s="30">
        <f t="shared" si="19"/>
        <v>0.88149106231943519</v>
      </c>
      <c r="AQ141" s="5">
        <f>COUNTIF(Sheet6!A:A,Sheet1!A141)</f>
        <v>0</v>
      </c>
      <c r="AR141" s="31">
        <f t="shared" si="25"/>
        <v>0</v>
      </c>
    </row>
    <row r="142" spans="1:44" x14ac:dyDescent="0.2">
      <c r="A142" s="22">
        <v>41844</v>
      </c>
      <c r="B142" s="16">
        <v>41844</v>
      </c>
      <c r="C142" s="29">
        <f t="shared" si="21"/>
        <v>0.91881489151557549</v>
      </c>
      <c r="D142" s="29">
        <f t="shared" si="22"/>
        <v>0.83199190588334815</v>
      </c>
      <c r="E142" s="29">
        <f t="shared" si="23"/>
        <v>0.91100529714831624</v>
      </c>
      <c r="F142" s="29">
        <f t="shared" si="24"/>
        <v>0.90207052608652472</v>
      </c>
      <c r="G142" s="8">
        <v>3088574084</v>
      </c>
      <c r="H142" s="8">
        <v>272901782.92400002</v>
      </c>
      <c r="I142" s="9">
        <v>267866942.10399997</v>
      </c>
      <c r="J142" s="8">
        <v>55819761.657499999</v>
      </c>
      <c r="K142" s="8">
        <v>372520935</v>
      </c>
      <c r="L142" s="8">
        <v>647550808.42700005</v>
      </c>
      <c r="M142" s="17">
        <v>4705234314.1124992</v>
      </c>
      <c r="N142" s="10">
        <v>0.91079863146435025</v>
      </c>
      <c r="O142" s="10">
        <v>0.91881489151557549</v>
      </c>
      <c r="P142" s="10">
        <v>0.36519091661973768</v>
      </c>
      <c r="Q142" s="10">
        <v>0.83199190588334815</v>
      </c>
      <c r="R142" s="11">
        <v>527</v>
      </c>
      <c r="S142" s="8">
        <v>2508524864</v>
      </c>
      <c r="T142" s="8">
        <v>400150632</v>
      </c>
      <c r="U142" s="8">
        <v>574758324</v>
      </c>
      <c r="V142" s="8">
        <v>53270</v>
      </c>
      <c r="W142" s="8">
        <v>276424717.10399997</v>
      </c>
      <c r="X142" s="8">
        <v>5237626</v>
      </c>
      <c r="Y142" s="8">
        <v>8557775</v>
      </c>
      <c r="Z142" s="8">
        <v>27629697</v>
      </c>
      <c r="AA142" s="8">
        <v>328721544.58149999</v>
      </c>
      <c r="AB142" s="8">
        <v>418437788.84649998</v>
      </c>
      <c r="AC142" s="8">
        <v>78089964.432999998</v>
      </c>
      <c r="AD142" s="8">
        <v>148865202.76499999</v>
      </c>
      <c r="AE142" s="8">
        <v>574257.84</v>
      </c>
      <c r="AF142" s="8">
        <v>1583594.5424999977</v>
      </c>
      <c r="AG142" s="18">
        <v>8.9895425813879354E-2</v>
      </c>
      <c r="AH142" s="8">
        <v>0</v>
      </c>
      <c r="AJ142" s="24">
        <f>VLOOKUP(A142,Sheet3!$A:$B,2,FALSE)</f>
        <v>0</v>
      </c>
      <c r="AL142" s="23">
        <f>IFERROR(VLOOKUP(A142,Sheet5!$A$1:$B$29,2,FALSE),0)</f>
        <v>0</v>
      </c>
      <c r="AM142" s="30">
        <f t="shared" si="16"/>
        <v>0.90898978933901908</v>
      </c>
      <c r="AN142" s="30">
        <f t="shared" si="17"/>
        <v>0.76147204309185734</v>
      </c>
      <c r="AO142" s="30">
        <f t="shared" si="18"/>
        <v>0.89512552611457186</v>
      </c>
      <c r="AP142" s="30">
        <f t="shared" si="19"/>
        <v>0.88625979608423666</v>
      </c>
      <c r="AQ142" s="5">
        <f>COUNTIF(Sheet6!A:A,Sheet1!A142)</f>
        <v>1</v>
      </c>
      <c r="AR142" s="31">
        <f t="shared" si="25"/>
        <v>0</v>
      </c>
    </row>
    <row r="143" spans="1:44" x14ac:dyDescent="0.2">
      <c r="A143" s="22">
        <v>41845</v>
      </c>
      <c r="B143" s="16">
        <v>41845</v>
      </c>
      <c r="C143" s="29">
        <f t="shared" si="21"/>
        <v>0.9136852113759808</v>
      </c>
      <c r="D143" s="29">
        <f t="shared" si="22"/>
        <v>0.81531410481496325</v>
      </c>
      <c r="E143" s="29">
        <f t="shared" si="23"/>
        <v>0.90619425934652298</v>
      </c>
      <c r="F143" s="29">
        <f t="shared" si="24"/>
        <v>0.89072331315607911</v>
      </c>
      <c r="G143" s="8">
        <v>3134823728</v>
      </c>
      <c r="H143" s="8">
        <v>296143183.76499999</v>
      </c>
      <c r="I143" s="9">
        <v>225007311.85299999</v>
      </c>
      <c r="J143" s="8">
        <v>52229782.541500002</v>
      </c>
      <c r="K143" s="8">
        <v>474002337</v>
      </c>
      <c r="L143" s="8">
        <v>320641122.12519997</v>
      </c>
      <c r="M143" s="17">
        <v>4502847465.2847004</v>
      </c>
      <c r="N143" s="10">
        <v>0.90605345182524044</v>
      </c>
      <c r="O143" s="10">
        <v>0.9136852113759808</v>
      </c>
      <c r="P143" s="10">
        <v>0.59649687108960214</v>
      </c>
      <c r="Q143" s="10">
        <v>0.81531410481496325</v>
      </c>
      <c r="R143" s="11">
        <v>528</v>
      </c>
      <c r="S143" s="8">
        <v>2409252890</v>
      </c>
      <c r="T143" s="8">
        <v>506901179</v>
      </c>
      <c r="U143" s="8">
        <v>720936142</v>
      </c>
      <c r="V143" s="8">
        <v>97966</v>
      </c>
      <c r="W143" s="8">
        <v>230573527.85299999</v>
      </c>
      <c r="X143" s="8">
        <v>4536730</v>
      </c>
      <c r="Y143" s="8">
        <v>5566216</v>
      </c>
      <c r="Z143" s="8">
        <v>32898842</v>
      </c>
      <c r="AA143" s="8">
        <v>348372966.30650002</v>
      </c>
      <c r="AB143" s="8">
        <v>229036200.99869999</v>
      </c>
      <c r="AC143" s="8">
        <v>89314490.869000003</v>
      </c>
      <c r="AD143" s="8">
        <v>0</v>
      </c>
      <c r="AE143" s="8">
        <v>1532210</v>
      </c>
      <c r="AF143" s="8">
        <v>758220.25750000018</v>
      </c>
      <c r="AG143" s="18">
        <v>8.8470045150412152E-2</v>
      </c>
      <c r="AH143" s="8">
        <v>0</v>
      </c>
      <c r="AJ143" s="24">
        <f>VLOOKUP(A143,Sheet3!$A:$B,2,FALSE)</f>
        <v>0</v>
      </c>
      <c r="AL143" s="23">
        <f>IFERROR(VLOOKUP(A143,Sheet5!$A$1:$B$29,2,FALSE),0)</f>
        <v>0</v>
      </c>
      <c r="AM143" s="30">
        <f t="shared" si="16"/>
        <v>0.91153544712690149</v>
      </c>
      <c r="AN143" s="30">
        <f t="shared" si="17"/>
        <v>0.81036369749139325</v>
      </c>
      <c r="AO143" s="30">
        <f t="shared" si="18"/>
        <v>0.90326279623689598</v>
      </c>
      <c r="AP143" s="30">
        <f t="shared" si="19"/>
        <v>0.89043764756336952</v>
      </c>
      <c r="AQ143" s="5">
        <f>COUNTIF(Sheet6!A:A,Sheet1!A143)</f>
        <v>2</v>
      </c>
      <c r="AR143" s="31">
        <f t="shared" si="25"/>
        <v>0</v>
      </c>
    </row>
    <row r="144" spans="1:44" x14ac:dyDescent="0.2">
      <c r="A144" s="22">
        <v>41848</v>
      </c>
      <c r="B144" s="16">
        <v>41848</v>
      </c>
      <c r="C144" s="29">
        <f t="shared" si="21"/>
        <v>0.92784388634530368</v>
      </c>
      <c r="D144" s="29">
        <f t="shared" si="22"/>
        <v>0.85633589297784241</v>
      </c>
      <c r="E144" s="29">
        <f t="shared" si="23"/>
        <v>0.92255293697276508</v>
      </c>
      <c r="F144" s="29">
        <f t="shared" si="24"/>
        <v>0.91297375995106456</v>
      </c>
      <c r="G144" s="8">
        <v>2387123055</v>
      </c>
      <c r="H144" s="8">
        <v>185640628.773</v>
      </c>
      <c r="I144" s="9">
        <v>171174618.7105</v>
      </c>
      <c r="J144" s="8">
        <v>29533300.951499999</v>
      </c>
      <c r="K144" s="8">
        <v>717520706</v>
      </c>
      <c r="L144" s="8">
        <v>315346035.63069999</v>
      </c>
      <c r="M144" s="17">
        <v>3806338345.0656996</v>
      </c>
      <c r="N144" s="10">
        <v>0.92241711454409614</v>
      </c>
      <c r="O144" s="10">
        <v>0.92784388634530368</v>
      </c>
      <c r="P144" s="10">
        <v>0.69468855669335561</v>
      </c>
      <c r="Q144" s="10">
        <v>0.85633589297784241</v>
      </c>
      <c r="R144" s="11">
        <v>529</v>
      </c>
      <c r="S144" s="8">
        <v>1947516321</v>
      </c>
      <c r="T144" s="8">
        <v>731498460</v>
      </c>
      <c r="U144" s="8">
        <v>439606734</v>
      </c>
      <c r="V144" s="8">
        <v>0</v>
      </c>
      <c r="W144" s="8">
        <v>176038581.7105</v>
      </c>
      <c r="X144" s="8">
        <v>0</v>
      </c>
      <c r="Y144" s="8">
        <v>4863963</v>
      </c>
      <c r="Z144" s="8">
        <v>13977754</v>
      </c>
      <c r="AA144" s="8">
        <v>215173929.7245</v>
      </c>
      <c r="AB144" s="8">
        <v>186164736.27559999</v>
      </c>
      <c r="AC144" s="8">
        <v>69784388.891499996</v>
      </c>
      <c r="AD144" s="8">
        <v>49655355.795000002</v>
      </c>
      <c r="AE144" s="8">
        <v>9483789.4386</v>
      </c>
      <c r="AF144" s="8">
        <v>257765.22999999995</v>
      </c>
      <c r="AG144" s="18">
        <v>7.9882995772176044E-2</v>
      </c>
      <c r="AH144" s="8">
        <v>0</v>
      </c>
      <c r="AJ144" s="24">
        <f>VLOOKUP(A144,Sheet3!$A:$B,2,FALSE)</f>
        <v>0</v>
      </c>
      <c r="AL144" s="23">
        <f>IFERROR(VLOOKUP(A144,Sheet5!$A$1:$B$29,2,FALSE),0)</f>
        <v>0</v>
      </c>
      <c r="AM144" s="30">
        <f t="shared" si="16"/>
        <v>0.91594128151072041</v>
      </c>
      <c r="AN144" s="30">
        <f t="shared" si="17"/>
        <v>0.81960750382324155</v>
      </c>
      <c r="AO144" s="30">
        <f t="shared" si="18"/>
        <v>0.90836194052465591</v>
      </c>
      <c r="AP144" s="30">
        <f t="shared" si="19"/>
        <v>0.89646331161298676</v>
      </c>
      <c r="AQ144" s="5">
        <f>COUNTIF(Sheet6!A:A,Sheet1!A144)</f>
        <v>0</v>
      </c>
      <c r="AR144" s="31">
        <f t="shared" si="25"/>
        <v>3</v>
      </c>
    </row>
    <row r="145" spans="1:44" x14ac:dyDescent="0.2">
      <c r="A145" s="22">
        <v>41849</v>
      </c>
      <c r="B145" s="16">
        <v>41849</v>
      </c>
      <c r="C145" s="29">
        <f t="shared" si="21"/>
        <v>0.9117637390770168</v>
      </c>
      <c r="D145" s="29">
        <f t="shared" si="22"/>
        <v>0.79962880102195888</v>
      </c>
      <c r="E145" s="29">
        <f t="shared" si="23"/>
        <v>0.90329492403843203</v>
      </c>
      <c r="F145" s="29">
        <f t="shared" si="24"/>
        <v>0.89467638354928192</v>
      </c>
      <c r="G145" s="8">
        <v>2797103558</v>
      </c>
      <c r="H145" s="8">
        <v>270690694.08499998</v>
      </c>
      <c r="I145" s="9">
        <v>196541392.391</v>
      </c>
      <c r="J145" s="8">
        <v>50216601.465499997</v>
      </c>
      <c r="K145" s="8">
        <v>516610067</v>
      </c>
      <c r="L145" s="8">
        <v>318186219.11220002</v>
      </c>
      <c r="M145" s="17">
        <v>4149348532.0536995</v>
      </c>
      <c r="N145" s="10">
        <v>0.90318230887944684</v>
      </c>
      <c r="O145" s="10">
        <v>0.9117637390770168</v>
      </c>
      <c r="P145" s="10">
        <v>0.61884567000884516</v>
      </c>
      <c r="Q145" s="10">
        <v>0.79962880102195888</v>
      </c>
      <c r="R145" s="11">
        <v>530</v>
      </c>
      <c r="S145" s="8">
        <v>2295356569</v>
      </c>
      <c r="T145" s="8">
        <v>543731444</v>
      </c>
      <c r="U145" s="8">
        <v>497708803</v>
      </c>
      <c r="V145" s="8">
        <v>143284</v>
      </c>
      <c r="W145" s="8">
        <v>200401260.391</v>
      </c>
      <c r="X145" s="8">
        <v>3894902</v>
      </c>
      <c r="Y145" s="8">
        <v>3859868</v>
      </c>
      <c r="Z145" s="8">
        <v>27121377</v>
      </c>
      <c r="AA145" s="8">
        <v>320907295.55049998</v>
      </c>
      <c r="AB145" s="8">
        <v>198938144.79269999</v>
      </c>
      <c r="AC145" s="8">
        <v>104308952.05599999</v>
      </c>
      <c r="AD145" s="8">
        <v>0</v>
      </c>
      <c r="AE145" s="8">
        <v>14234611.841</v>
      </c>
      <c r="AF145" s="8">
        <v>704510.42249999999</v>
      </c>
      <c r="AG145" s="18">
        <v>7.7248667118659381E-2</v>
      </c>
      <c r="AH145" s="8">
        <v>0</v>
      </c>
      <c r="AJ145" s="24">
        <f>VLOOKUP(A145,Sheet3!$A:$B,2,FALSE)</f>
        <v>0</v>
      </c>
      <c r="AL145" s="23">
        <f>IFERROR(VLOOKUP(A145,Sheet5!$A$1:$B$29,2,FALSE),0)</f>
        <v>0</v>
      </c>
      <c r="AM145" s="30">
        <f t="shared" si="16"/>
        <v>0.91829957261443629</v>
      </c>
      <c r="AN145" s="30">
        <f t="shared" si="17"/>
        <v>0.81770790526058179</v>
      </c>
      <c r="AO145" s="30">
        <f t="shared" si="18"/>
        <v>0.91053138150452673</v>
      </c>
      <c r="AP145" s="30">
        <f t="shared" si="19"/>
        <v>0.90027267794685106</v>
      </c>
      <c r="AQ145" s="5">
        <f>COUNTIF(Sheet6!A:A,Sheet1!A145)</f>
        <v>0</v>
      </c>
      <c r="AR145" s="31">
        <f t="shared" si="25"/>
        <v>5</v>
      </c>
    </row>
    <row r="146" spans="1:44" x14ac:dyDescent="0.2">
      <c r="A146" s="22">
        <v>41850</v>
      </c>
      <c r="B146" s="16">
        <v>41850</v>
      </c>
      <c r="C146" s="29">
        <f t="shared" si="21"/>
        <v>0.91872396966913317</v>
      </c>
      <c r="D146" s="29">
        <f t="shared" si="22"/>
        <v>0.84473920478111519</v>
      </c>
      <c r="E146" s="29">
        <f t="shared" si="23"/>
        <v>0.91248309021061125</v>
      </c>
      <c r="F146" s="29">
        <f t="shared" si="24"/>
        <v>0.90098565592738111</v>
      </c>
      <c r="G146" s="8">
        <v>3326357569</v>
      </c>
      <c r="H146" s="8">
        <v>294270257.00300002</v>
      </c>
      <c r="I146" s="9">
        <v>273074310.43349999</v>
      </c>
      <c r="J146" s="8">
        <v>51787075.158</v>
      </c>
      <c r="K146" s="8">
        <v>550223320</v>
      </c>
      <c r="L146" s="8">
        <v>399435184.61869997</v>
      </c>
      <c r="M146" s="17">
        <v>4895147716.2131996</v>
      </c>
      <c r="N146" s="10">
        <v>0.91229038691981434</v>
      </c>
      <c r="O146" s="10">
        <v>0.91872396966913317</v>
      </c>
      <c r="P146" s="10">
        <v>0.57939071500330708</v>
      </c>
      <c r="Q146" s="10">
        <v>0.84473920478111519</v>
      </c>
      <c r="R146" s="11">
        <v>531</v>
      </c>
      <c r="S146" s="8">
        <v>2672126490</v>
      </c>
      <c r="T146" s="8">
        <v>575299655</v>
      </c>
      <c r="U146" s="8">
        <v>648631599</v>
      </c>
      <c r="V146" s="8">
        <v>121629</v>
      </c>
      <c r="W146" s="8">
        <v>281761874.43349999</v>
      </c>
      <c r="X146" s="8">
        <v>5477851</v>
      </c>
      <c r="Y146" s="8">
        <v>8687564</v>
      </c>
      <c r="Z146" s="8">
        <v>25076335</v>
      </c>
      <c r="AA146" s="8">
        <v>346057332.16100001</v>
      </c>
      <c r="AB146" s="8">
        <v>251431305.4172</v>
      </c>
      <c r="AC146" s="8">
        <v>143962212.33149999</v>
      </c>
      <c r="AD146" s="8">
        <v>0</v>
      </c>
      <c r="AE146" s="8">
        <v>3171516.34</v>
      </c>
      <c r="AF146" s="8">
        <v>870150.53000000073</v>
      </c>
      <c r="AG146" s="18">
        <v>6.2630692932227977E-2</v>
      </c>
      <c r="AH146" s="8">
        <v>0</v>
      </c>
      <c r="AJ146" s="24">
        <f>VLOOKUP(A146,Sheet3!$A:$B,2,FALSE)</f>
        <v>0</v>
      </c>
      <c r="AL146" s="23">
        <f>IFERROR(VLOOKUP(A146,Sheet5!$A$1:$B$29,2,FALSE),0)</f>
        <v>0</v>
      </c>
      <c r="AM146" s="30">
        <f t="shared" si="16"/>
        <v>0.91816633959660199</v>
      </c>
      <c r="AN146" s="30">
        <f t="shared" si="17"/>
        <v>0.82960198189584555</v>
      </c>
      <c r="AO146" s="30">
        <f t="shared" si="18"/>
        <v>0.91110610154332949</v>
      </c>
      <c r="AP146" s="30">
        <f t="shared" si="19"/>
        <v>0.90028592773406635</v>
      </c>
      <c r="AQ146" s="5">
        <f>COUNTIF(Sheet6!A:A,Sheet1!A146)</f>
        <v>1</v>
      </c>
      <c r="AR146" s="31">
        <f t="shared" si="25"/>
        <v>2</v>
      </c>
    </row>
    <row r="147" spans="1:44" x14ac:dyDescent="0.2">
      <c r="A147" s="22">
        <v>41851</v>
      </c>
      <c r="B147" s="16">
        <v>41851</v>
      </c>
      <c r="C147" s="29">
        <f t="shared" si="21"/>
        <v>0.91175967254284696</v>
      </c>
      <c r="D147" s="29">
        <f t="shared" si="22"/>
        <v>0.83029173547381874</v>
      </c>
      <c r="E147" s="29">
        <f t="shared" si="23"/>
        <v>0.90471659130185422</v>
      </c>
      <c r="F147" s="29">
        <f t="shared" si="24"/>
        <v>0.8872543128987741</v>
      </c>
      <c r="G147" s="8">
        <v>3375324457</v>
      </c>
      <c r="H147" s="8">
        <v>326664738.88800001</v>
      </c>
      <c r="I147" s="9">
        <v>280151667.34249997</v>
      </c>
      <c r="J147" s="8">
        <v>59454240.443499997</v>
      </c>
      <c r="K147" s="8">
        <v>415280842</v>
      </c>
      <c r="L147" s="8">
        <v>400536681.46639997</v>
      </c>
      <c r="M147" s="17">
        <v>4857412627.1403999</v>
      </c>
      <c r="N147" s="10">
        <v>0.90446371558088534</v>
      </c>
      <c r="O147" s="10">
        <v>0.91175967254284696</v>
      </c>
      <c r="P147" s="10">
        <v>0.50903643284772326</v>
      </c>
      <c r="Q147" s="10">
        <v>0.83029173547381874</v>
      </c>
      <c r="R147" s="11">
        <v>532</v>
      </c>
      <c r="S147" s="8">
        <v>2565157830</v>
      </c>
      <c r="T147" s="8">
        <v>437973035</v>
      </c>
      <c r="U147" s="8">
        <v>804630128</v>
      </c>
      <c r="V147" s="8">
        <v>43921</v>
      </c>
      <c r="W147" s="8">
        <v>290877787.34249997</v>
      </c>
      <c r="X147" s="8">
        <v>5492578</v>
      </c>
      <c r="Y147" s="8">
        <v>10726120</v>
      </c>
      <c r="Z147" s="8">
        <v>22692193</v>
      </c>
      <c r="AA147" s="8">
        <v>386118979.33149999</v>
      </c>
      <c r="AB147" s="8">
        <v>286940179.81209999</v>
      </c>
      <c r="AC147" s="8">
        <v>108577308.4095</v>
      </c>
      <c r="AD147" s="8">
        <v>0</v>
      </c>
      <c r="AE147" s="8">
        <v>3289833.6647999999</v>
      </c>
      <c r="AF147" s="8">
        <v>1729359.5799999998</v>
      </c>
      <c r="AG147" s="18">
        <v>5.9649741454944151E-2</v>
      </c>
      <c r="AH147" s="8">
        <v>0</v>
      </c>
      <c r="AJ147" s="24">
        <f>VLOOKUP(A147,Sheet3!$A:$B,2,FALSE)</f>
        <v>0</v>
      </c>
      <c r="AL147" s="23">
        <f>IFERROR(VLOOKUP(A147,Sheet5!$A$1:$B$29,2,FALSE),0)</f>
        <v>0</v>
      </c>
      <c r="AM147" s="30">
        <f t="shared" si="16"/>
        <v>0.91675529580205628</v>
      </c>
      <c r="AN147" s="30">
        <f t="shared" si="17"/>
        <v>0.82926194781393969</v>
      </c>
      <c r="AO147" s="30">
        <f t="shared" si="18"/>
        <v>0.90984836037403716</v>
      </c>
      <c r="AP147" s="30">
        <f t="shared" si="19"/>
        <v>0.89732268509651614</v>
      </c>
      <c r="AQ147" s="5">
        <f>COUNTIF(Sheet6!A:A,Sheet1!A147)</f>
        <v>3</v>
      </c>
      <c r="AR147" s="31">
        <f t="shared" si="25"/>
        <v>0</v>
      </c>
    </row>
    <row r="148" spans="1:44" x14ac:dyDescent="0.2">
      <c r="A148" s="22">
        <v>41852</v>
      </c>
      <c r="B148" s="16">
        <v>41852</v>
      </c>
      <c r="C148" s="29">
        <f t="shared" si="21"/>
        <v>0.91754555282053274</v>
      </c>
      <c r="D148" s="29">
        <f t="shared" si="22"/>
        <v>0.49613046816364387</v>
      </c>
      <c r="E148" s="29">
        <f t="shared" si="23"/>
        <v>0.9043351308988592</v>
      </c>
      <c r="F148" s="29">
        <f t="shared" si="24"/>
        <v>0.8968677389645997</v>
      </c>
      <c r="G148" s="8">
        <v>3622534267</v>
      </c>
      <c r="H148" s="8">
        <v>325535946.91399997</v>
      </c>
      <c r="I148" s="9">
        <v>301697198.24449998</v>
      </c>
      <c r="J148" s="8">
        <v>90496659.377499998</v>
      </c>
      <c r="K148" s="8">
        <v>538700999</v>
      </c>
      <c r="L148" s="8">
        <v>404253203.10699999</v>
      </c>
      <c r="M148" s="17">
        <v>5283218273.6430006</v>
      </c>
      <c r="N148" s="10">
        <v>0.90414578481067676</v>
      </c>
      <c r="O148" s="10">
        <v>0.91754555282053274</v>
      </c>
      <c r="P148" s="10">
        <v>0.5712907347952747</v>
      </c>
      <c r="Q148" s="10">
        <v>0.77420113670432411</v>
      </c>
      <c r="R148" s="11">
        <v>533</v>
      </c>
      <c r="S148" s="8">
        <v>2824313051</v>
      </c>
      <c r="T148" s="8">
        <v>591039836</v>
      </c>
      <c r="U148" s="8">
        <v>791580250</v>
      </c>
      <c r="V148" s="8">
        <v>1182660</v>
      </c>
      <c r="W148" s="8">
        <v>310287729.24449998</v>
      </c>
      <c r="X148" s="8">
        <v>5458306</v>
      </c>
      <c r="Y148" s="8">
        <v>8590531</v>
      </c>
      <c r="Z148" s="8">
        <v>52338837</v>
      </c>
      <c r="AA148" s="8">
        <v>416032606.29149997</v>
      </c>
      <c r="AB148" s="8">
        <v>236123255.558</v>
      </c>
      <c r="AC148" s="8">
        <v>109316044.19149999</v>
      </c>
      <c r="AD148" s="8">
        <v>49659075.93</v>
      </c>
      <c r="AE148" s="8">
        <v>6688390.1399999997</v>
      </c>
      <c r="AF148" s="8">
        <v>2466437.2874999996</v>
      </c>
      <c r="AG148" s="18">
        <v>7.7764122403177122E-2</v>
      </c>
      <c r="AH148" s="8">
        <v>0</v>
      </c>
      <c r="AJ148" s="24">
        <f>VLOOKUP(A148,Sheet3!$A:$B,2,FALSE)</f>
        <v>224631200.93650001</v>
      </c>
      <c r="AK148" s="21">
        <f>VLOOKUP(A148,Sheet4!$D$2:$E$572,2,FALSE)/G148</f>
        <v>5.611794825977004E-2</v>
      </c>
      <c r="AL148" s="23">
        <f>IFERROR(VLOOKUP(A148,Sheet5!$A$1:$B$29,2,FALSE),0)</f>
        <v>0</v>
      </c>
      <c r="AM148" s="30">
        <f t="shared" si="16"/>
        <v>0.91752736409096669</v>
      </c>
      <c r="AN148" s="30">
        <f t="shared" si="17"/>
        <v>0.76542522048367578</v>
      </c>
      <c r="AO148" s="30">
        <f t="shared" si="18"/>
        <v>0.9094765346845044</v>
      </c>
      <c r="AP148" s="30">
        <f t="shared" si="19"/>
        <v>0.8985515702582203</v>
      </c>
      <c r="AQ148" s="5">
        <f>COUNTIF(Sheet6!A:A,Sheet1!A148)</f>
        <v>1</v>
      </c>
      <c r="AR148" s="31">
        <f t="shared" si="25"/>
        <v>2</v>
      </c>
    </row>
    <row r="149" spans="1:44" x14ac:dyDescent="0.2">
      <c r="A149" s="22">
        <v>41855</v>
      </c>
      <c r="B149" s="16">
        <v>41855</v>
      </c>
      <c r="C149" s="29">
        <f t="shared" si="21"/>
        <v>0.91353753324492648</v>
      </c>
      <c r="D149" s="29">
        <f t="shared" si="22"/>
        <v>0.50685542106612536</v>
      </c>
      <c r="E149" s="29">
        <f t="shared" si="23"/>
        <v>0.90551597129396677</v>
      </c>
      <c r="F149" s="29">
        <f t="shared" si="24"/>
        <v>0.89500535704447237</v>
      </c>
      <c r="G149" s="8">
        <v>2075076670</v>
      </c>
      <c r="H149" s="8">
        <v>196397237.185</v>
      </c>
      <c r="I149" s="9">
        <v>152159584.44800001</v>
      </c>
      <c r="J149" s="8">
        <v>36781841.674500003</v>
      </c>
      <c r="K149" s="8">
        <v>186816470</v>
      </c>
      <c r="L149" s="8">
        <v>119216143.29730001</v>
      </c>
      <c r="M149" s="17">
        <v>2766447946.6047997</v>
      </c>
      <c r="N149" s="10">
        <v>0.90522775740222661</v>
      </c>
      <c r="O149" s="10">
        <v>0.91353753324492648</v>
      </c>
      <c r="P149" s="10">
        <v>0.61044627886935154</v>
      </c>
      <c r="Q149" s="10">
        <v>0.81276424142444315</v>
      </c>
      <c r="R149" s="11">
        <v>534</v>
      </c>
      <c r="S149" s="8">
        <v>1671134564</v>
      </c>
      <c r="T149" s="8">
        <v>210168402</v>
      </c>
      <c r="U149" s="8">
        <v>400928595</v>
      </c>
      <c r="V149" s="8">
        <v>55205</v>
      </c>
      <c r="W149" s="8">
        <v>159664830.44800001</v>
      </c>
      <c r="X149" s="8">
        <v>2958306</v>
      </c>
      <c r="Y149" s="8">
        <v>7505246</v>
      </c>
      <c r="Z149" s="8">
        <v>23351932</v>
      </c>
      <c r="AA149" s="8">
        <v>233179078.85949999</v>
      </c>
      <c r="AB149" s="8">
        <v>48389252.954300001</v>
      </c>
      <c r="AC149" s="8">
        <v>65179760.836499996</v>
      </c>
      <c r="AD149" s="8">
        <v>0</v>
      </c>
      <c r="AE149" s="8">
        <v>4266321.5539999995</v>
      </c>
      <c r="AF149" s="8">
        <v>1380807.9525000022</v>
      </c>
      <c r="AG149" s="18">
        <v>7.8418185959512471E-2</v>
      </c>
      <c r="AH149" s="8">
        <v>0</v>
      </c>
      <c r="AJ149" s="24">
        <f>VLOOKUP(A149,Sheet3!$A:$B,2,FALSE)</f>
        <v>118563928.163</v>
      </c>
      <c r="AK149" s="21">
        <f>VLOOKUP(A149,Sheet4!$D$2:$E$572,2,FALSE)/G149</f>
        <v>4.8638850315347627E-2</v>
      </c>
      <c r="AL149" s="23">
        <f>IFERROR(VLOOKUP(A149,Sheet5!$A$1:$B$29,2,FALSE),0)</f>
        <v>0</v>
      </c>
      <c r="AM149" s="30">
        <f t="shared" si="16"/>
        <v>0.91466609347089123</v>
      </c>
      <c r="AN149" s="30">
        <f t="shared" si="17"/>
        <v>0.69552912610133233</v>
      </c>
      <c r="AO149" s="30">
        <f t="shared" si="18"/>
        <v>0.90606914154874452</v>
      </c>
      <c r="AP149" s="30">
        <f t="shared" si="19"/>
        <v>0.89495788967690171</v>
      </c>
      <c r="AQ149" s="5">
        <f>COUNTIF(Sheet6!A:A,Sheet1!A149)</f>
        <v>1</v>
      </c>
      <c r="AR149" s="31">
        <f t="shared" si="25"/>
        <v>3</v>
      </c>
    </row>
    <row r="150" spans="1:44" x14ac:dyDescent="0.2">
      <c r="A150" s="22">
        <v>41856</v>
      </c>
      <c r="B150" s="16">
        <v>41856</v>
      </c>
      <c r="C150" s="29">
        <f t="shared" si="21"/>
        <v>0.91321406796961746</v>
      </c>
      <c r="D150" s="29">
        <f t="shared" si="22"/>
        <v>0.49453111156999818</v>
      </c>
      <c r="E150" s="29">
        <f t="shared" si="23"/>
        <v>0.90267108428617027</v>
      </c>
      <c r="F150" s="29">
        <f t="shared" si="24"/>
        <v>0.89639874230934713</v>
      </c>
      <c r="G150" s="8">
        <v>3177027466</v>
      </c>
      <c r="H150" s="8">
        <v>301924049.78600001</v>
      </c>
      <c r="I150" s="9">
        <v>283809473.59399998</v>
      </c>
      <c r="J150" s="8">
        <v>72200340.506999999</v>
      </c>
      <c r="K150" s="8">
        <v>513418078</v>
      </c>
      <c r="L150" s="8">
        <v>724752624.58020008</v>
      </c>
      <c r="M150" s="17">
        <v>5073132032.4672003</v>
      </c>
      <c r="N150" s="10">
        <v>0.90244376458835796</v>
      </c>
      <c r="O150" s="10">
        <v>0.91321406796961746</v>
      </c>
      <c r="P150" s="10">
        <v>0.41465855792751188</v>
      </c>
      <c r="Q150" s="10">
        <v>0.80217278987943497</v>
      </c>
      <c r="R150" s="11">
        <v>535</v>
      </c>
      <c r="S150" s="8">
        <v>2607674043</v>
      </c>
      <c r="T150" s="8">
        <v>571067379</v>
      </c>
      <c r="U150" s="8">
        <v>564662090</v>
      </c>
      <c r="V150" s="8">
        <v>1132244</v>
      </c>
      <c r="W150" s="8">
        <v>292766341.59399998</v>
      </c>
      <c r="X150" s="8">
        <v>3559089</v>
      </c>
      <c r="Y150" s="8">
        <v>8956868</v>
      </c>
      <c r="Z150" s="8">
        <v>57649301</v>
      </c>
      <c r="AA150" s="8">
        <v>374124390.29299998</v>
      </c>
      <c r="AB150" s="8">
        <v>262848211.227</v>
      </c>
      <c r="AC150" s="8">
        <v>110186351.33400001</v>
      </c>
      <c r="AD150" s="8">
        <v>347912311.82999998</v>
      </c>
      <c r="AE150" s="8">
        <v>2966348.4317000001</v>
      </c>
      <c r="AF150" s="8">
        <v>839401.75749999995</v>
      </c>
      <c r="AG150" s="18">
        <v>7.9717003008205181E-2</v>
      </c>
      <c r="AH150" s="8">
        <v>0</v>
      </c>
      <c r="AJ150" s="24">
        <f>VLOOKUP(A150,Sheet3!$A:$B,2,FALSE)</f>
        <v>227041251.76699999</v>
      </c>
      <c r="AK150" s="21">
        <f>VLOOKUP(A150,Sheet4!$D$2:$E$572,2,FALSE)/G150</f>
        <v>5.6353003616116677E-2</v>
      </c>
      <c r="AL150" s="23">
        <f>IFERROR(VLOOKUP(A150,Sheet5!$A$1:$B$29,2,FALSE),0)</f>
        <v>0</v>
      </c>
      <c r="AM150" s="30">
        <f t="shared" ref="AM150:AM213" si="26">AVERAGE(C146:C150)</f>
        <v>0.91495615924941132</v>
      </c>
      <c r="AN150" s="30">
        <f t="shared" ref="AN150:AN213" si="27">AVERAGE(D146:D150)</f>
        <v>0.63450958821094028</v>
      </c>
      <c r="AO150" s="30">
        <f t="shared" ref="AO150:AO213" si="28">AVERAGE(E146:E150)</f>
        <v>0.90594437359829239</v>
      </c>
      <c r="AP150" s="30">
        <f t="shared" ref="AP150:AP213" si="29">AVERAGE(F146:F150)</f>
        <v>0.89530236142891495</v>
      </c>
      <c r="AQ150" s="5">
        <f>COUNTIF(Sheet6!A:A,Sheet1!A150)</f>
        <v>4</v>
      </c>
      <c r="AR150" s="31">
        <f t="shared" si="25"/>
        <v>0</v>
      </c>
    </row>
    <row r="151" spans="1:44" x14ac:dyDescent="0.2">
      <c r="A151" s="22">
        <v>41857</v>
      </c>
      <c r="B151" s="16">
        <v>41857</v>
      </c>
      <c r="C151" s="29">
        <f t="shared" si="21"/>
        <v>0.92220019267215692</v>
      </c>
      <c r="D151" s="29">
        <f t="shared" si="22"/>
        <v>0.48949955376052057</v>
      </c>
      <c r="E151" s="29">
        <f t="shared" si="23"/>
        <v>0.91081356730946483</v>
      </c>
      <c r="F151" s="29">
        <f t="shared" si="24"/>
        <v>0.90406538555915961</v>
      </c>
      <c r="G151" s="8">
        <v>2880606954</v>
      </c>
      <c r="H151" s="8">
        <v>243017370.62</v>
      </c>
      <c r="I151" s="9">
        <v>283736734.01749998</v>
      </c>
      <c r="J151" s="8">
        <v>67767460.107500002</v>
      </c>
      <c r="K151" s="8">
        <v>807288423</v>
      </c>
      <c r="L151" s="8">
        <v>454120604.77719992</v>
      </c>
      <c r="M151" s="17">
        <v>4736537546.5221996</v>
      </c>
      <c r="N151" s="10">
        <v>0.91056882384317228</v>
      </c>
      <c r="O151" s="10">
        <v>0.92220019267215692</v>
      </c>
      <c r="P151" s="10">
        <v>0.63998941280971211</v>
      </c>
      <c r="Q151" s="10">
        <v>0.81229959604030355</v>
      </c>
      <c r="R151" s="11">
        <v>536</v>
      </c>
      <c r="S151" s="8">
        <v>2286110963</v>
      </c>
      <c r="T151" s="8">
        <v>838178044</v>
      </c>
      <c r="U151" s="8">
        <v>590468049</v>
      </c>
      <c r="V151" s="8">
        <v>52126</v>
      </c>
      <c r="W151" s="8">
        <v>293273106.01749998</v>
      </c>
      <c r="X151" s="8">
        <v>3975816</v>
      </c>
      <c r="Y151" s="8">
        <v>9536372</v>
      </c>
      <c r="Z151" s="8">
        <v>30889621</v>
      </c>
      <c r="AA151" s="8">
        <v>310784830.72750002</v>
      </c>
      <c r="AB151" s="8">
        <v>258574557.3116</v>
      </c>
      <c r="AC151" s="8">
        <v>93069609.098499998</v>
      </c>
      <c r="AD151" s="8">
        <v>99231109.659999996</v>
      </c>
      <c r="AE151" s="8">
        <v>2503910.5071</v>
      </c>
      <c r="AF151" s="8">
        <v>741418.20000000007</v>
      </c>
      <c r="AG151" s="18">
        <v>6.8746881672755916E-2</v>
      </c>
      <c r="AH151" s="8">
        <v>0</v>
      </c>
      <c r="AJ151" s="24">
        <f>VLOOKUP(A151,Sheet3!$A:$B,2,FALSE)</f>
        <v>238087877.94499999</v>
      </c>
      <c r="AK151" s="21">
        <f>VLOOKUP(A151,Sheet4!$D$2:$E$572,2,FALSE)/G151</f>
        <v>5.609292611445247E-2</v>
      </c>
      <c r="AL151" s="23">
        <f>IFERROR(VLOOKUP(A151,Sheet5!$A$1:$B$29,2,FALSE),0)</f>
        <v>0</v>
      </c>
      <c r="AM151" s="30">
        <f t="shared" si="26"/>
        <v>0.91565140385001609</v>
      </c>
      <c r="AN151" s="30">
        <f t="shared" si="27"/>
        <v>0.56346165800682135</v>
      </c>
      <c r="AO151" s="30">
        <f t="shared" si="28"/>
        <v>0.90561046901806308</v>
      </c>
      <c r="AP151" s="30">
        <f t="shared" si="29"/>
        <v>0.89591830735527067</v>
      </c>
      <c r="AQ151" s="5">
        <f>COUNTIF(Sheet6!A:A,Sheet1!A151)</f>
        <v>0</v>
      </c>
      <c r="AR151" s="31">
        <f t="shared" si="25"/>
        <v>1</v>
      </c>
    </row>
    <row r="152" spans="1:44" x14ac:dyDescent="0.2">
      <c r="A152" s="22">
        <v>41858</v>
      </c>
      <c r="B152" s="16">
        <v>41858</v>
      </c>
      <c r="C152" s="29">
        <f t="shared" si="21"/>
        <v>0.91211799832379248</v>
      </c>
      <c r="D152" s="29">
        <f t="shared" si="22"/>
        <v>0.51230060721823611</v>
      </c>
      <c r="E152" s="29">
        <f t="shared" si="23"/>
        <v>0.90584131327534267</v>
      </c>
      <c r="F152" s="29">
        <f t="shared" si="24"/>
        <v>0.89284266105021637</v>
      </c>
      <c r="G152" s="8">
        <v>3147907656</v>
      </c>
      <c r="H152" s="8">
        <v>303298944.22600001</v>
      </c>
      <c r="I152" s="9">
        <v>278238082.86299998</v>
      </c>
      <c r="J152" s="8">
        <v>56017426.237000003</v>
      </c>
      <c r="K152" s="8">
        <v>685455276</v>
      </c>
      <c r="L152" s="8">
        <v>695601429.49229991</v>
      </c>
      <c r="M152" s="17">
        <v>5166518814.8183002</v>
      </c>
      <c r="N152" s="10">
        <v>0.90507991888816552</v>
      </c>
      <c r="O152" s="10">
        <v>0.91211799832379248</v>
      </c>
      <c r="P152" s="10">
        <v>0.49632667020407273</v>
      </c>
      <c r="Q152" s="10">
        <v>0.84647117271150951</v>
      </c>
      <c r="R152" s="11">
        <v>537</v>
      </c>
      <c r="S152" s="8">
        <v>2522678784</v>
      </c>
      <c r="T152" s="8">
        <v>728844915</v>
      </c>
      <c r="U152" s="8">
        <v>620799022</v>
      </c>
      <c r="V152" s="8">
        <v>38120</v>
      </c>
      <c r="W152" s="8">
        <v>308848424.86299998</v>
      </c>
      <c r="X152" s="8">
        <v>4391730</v>
      </c>
      <c r="Y152" s="8">
        <v>30610342</v>
      </c>
      <c r="Z152" s="8">
        <v>43389639</v>
      </c>
      <c r="AA152" s="8">
        <v>359316370.463</v>
      </c>
      <c r="AB152" s="8">
        <v>167368511.75229999</v>
      </c>
      <c r="AC152" s="8">
        <v>162066181.85749999</v>
      </c>
      <c r="AD152" s="8">
        <v>361954897.94999999</v>
      </c>
      <c r="AE152" s="8">
        <v>3617732.47</v>
      </c>
      <c r="AF152" s="8">
        <v>594105.46249999967</v>
      </c>
      <c r="AG152" s="18">
        <v>6.8554457315864056E-2</v>
      </c>
      <c r="AH152" s="8">
        <v>0</v>
      </c>
      <c r="AJ152" s="24">
        <f>VLOOKUP(A152,Sheet3!$A:$B,2,FALSE)</f>
        <v>237999772.15200001</v>
      </c>
      <c r="AK152" s="21">
        <f>VLOOKUP(A152,Sheet4!$D$2:$E$572,2,FALSE)/G152</f>
        <v>7.055523961143477E-2</v>
      </c>
      <c r="AL152" s="23">
        <f>IFERROR(VLOOKUP(A152,Sheet5!$A$1:$B$29,2,FALSE),0)</f>
        <v>0</v>
      </c>
      <c r="AM152" s="30">
        <f t="shared" si="26"/>
        <v>0.91572306900620526</v>
      </c>
      <c r="AN152" s="30">
        <f t="shared" si="27"/>
        <v>0.49986343235570485</v>
      </c>
      <c r="AO152" s="30">
        <f t="shared" si="28"/>
        <v>0.90583541341276086</v>
      </c>
      <c r="AP152" s="30">
        <f t="shared" si="29"/>
        <v>0.89703597698555915</v>
      </c>
      <c r="AQ152" s="5">
        <f>COUNTIF(Sheet6!A:A,Sheet1!A152)</f>
        <v>0</v>
      </c>
      <c r="AR152" s="31">
        <f t="shared" si="25"/>
        <v>2</v>
      </c>
    </row>
    <row r="153" spans="1:44" x14ac:dyDescent="0.2">
      <c r="A153" s="22">
        <v>41859</v>
      </c>
      <c r="B153" s="16">
        <v>41859</v>
      </c>
      <c r="C153" s="29">
        <f t="shared" si="21"/>
        <v>0.91008291514843509</v>
      </c>
      <c r="D153" s="29">
        <f t="shared" si="22"/>
        <v>0.5039645851532788</v>
      </c>
      <c r="E153" s="29">
        <f t="shared" si="23"/>
        <v>0.90384073225033634</v>
      </c>
      <c r="F153" s="29">
        <f t="shared" si="24"/>
        <v>0.89608594402215325</v>
      </c>
      <c r="G153" s="8">
        <v>3926968646</v>
      </c>
      <c r="H153" s="8">
        <v>387988354.76899999</v>
      </c>
      <c r="I153" s="9">
        <v>305399438.324</v>
      </c>
      <c r="J153" s="8">
        <v>63440017.667999998</v>
      </c>
      <c r="K153" s="8">
        <v>680536305</v>
      </c>
      <c r="L153" s="8">
        <v>569242213.64700007</v>
      </c>
      <c r="M153" s="17">
        <v>5933574975.4080009</v>
      </c>
      <c r="N153" s="10">
        <v>0.90361913106079372</v>
      </c>
      <c r="O153" s="10">
        <v>0.91008291514843509</v>
      </c>
      <c r="P153" s="10">
        <v>0.54452552580015778</v>
      </c>
      <c r="Q153" s="10">
        <v>0.83289135602242537</v>
      </c>
      <c r="R153" s="11">
        <v>538</v>
      </c>
      <c r="S153" s="8">
        <v>3337038908</v>
      </c>
      <c r="T153" s="8">
        <v>732245080</v>
      </c>
      <c r="U153" s="8">
        <v>581214235</v>
      </c>
      <c r="V153" s="8">
        <v>106524</v>
      </c>
      <c r="W153" s="8">
        <v>316193352.324</v>
      </c>
      <c r="X153" s="8">
        <v>8608979</v>
      </c>
      <c r="Y153" s="8">
        <v>10793914</v>
      </c>
      <c r="Z153" s="8">
        <v>51708775</v>
      </c>
      <c r="AA153" s="8">
        <v>451428372.43699998</v>
      </c>
      <c r="AB153" s="8">
        <v>250561539.52200001</v>
      </c>
      <c r="AC153" s="8">
        <v>82233137.573500007</v>
      </c>
      <c r="AD153" s="8">
        <v>198614531.58000001</v>
      </c>
      <c r="AE153" s="8">
        <v>37296234.829000004</v>
      </c>
      <c r="AF153" s="8">
        <v>536770.14250000031</v>
      </c>
      <c r="AG153" s="18">
        <v>8.3398879327015785E-2</v>
      </c>
      <c r="AH153" s="8">
        <v>0</v>
      </c>
      <c r="AJ153" s="24">
        <f>VLOOKUP(A153,Sheet3!$A:$B,2,FALSE)</f>
        <v>247778479.25099999</v>
      </c>
      <c r="AK153" s="21">
        <f>VLOOKUP(A153,Sheet4!$D$2:$E$572,2,FALSE)/G153</f>
        <v>5.6524513234488913E-2</v>
      </c>
      <c r="AL153" s="23">
        <f>IFERROR(VLOOKUP(A153,Sheet5!$A$1:$B$29,2,FALSE),0)</f>
        <v>0</v>
      </c>
      <c r="AM153" s="30">
        <f t="shared" si="26"/>
        <v>0.91423054147178573</v>
      </c>
      <c r="AN153" s="30">
        <f t="shared" si="27"/>
        <v>0.50143025575363187</v>
      </c>
      <c r="AO153" s="30">
        <f t="shared" si="28"/>
        <v>0.90573653368305629</v>
      </c>
      <c r="AP153" s="30">
        <f t="shared" si="29"/>
        <v>0.89687961799706972</v>
      </c>
      <c r="AQ153" s="5">
        <f>COUNTIF(Sheet6!A:A,Sheet1!A153)</f>
        <v>0</v>
      </c>
      <c r="AR153" s="31">
        <f t="shared" si="25"/>
        <v>0</v>
      </c>
    </row>
    <row r="154" spans="1:44" x14ac:dyDescent="0.2">
      <c r="A154" s="22">
        <v>41862</v>
      </c>
      <c r="B154" s="16">
        <v>41862</v>
      </c>
      <c r="C154" s="29">
        <f t="shared" si="21"/>
        <v>0.9111767847300517</v>
      </c>
      <c r="D154" s="29">
        <f t="shared" si="22"/>
        <v>0.45225261812679185</v>
      </c>
      <c r="E154" s="29">
        <f t="shared" si="23"/>
        <v>0.89923633992764707</v>
      </c>
      <c r="F154" s="29">
        <f t="shared" si="24"/>
        <v>0.89306270772784957</v>
      </c>
      <c r="G154" s="8">
        <v>2583240074</v>
      </c>
      <c r="H154" s="8">
        <v>251819068.51899996</v>
      </c>
      <c r="I154" s="9">
        <v>204055638.23649999</v>
      </c>
      <c r="J154" s="8">
        <v>61343484.258500002</v>
      </c>
      <c r="K154" s="8">
        <v>415247952</v>
      </c>
      <c r="L154" s="8">
        <v>168870976.09279999</v>
      </c>
      <c r="M154" s="17">
        <v>3684577193.1068001</v>
      </c>
      <c r="N154" s="10">
        <v>0.89899475303013432</v>
      </c>
      <c r="O154" s="10">
        <v>0.9111767847300517</v>
      </c>
      <c r="P154" s="10">
        <v>0.71089624394782291</v>
      </c>
      <c r="Q154" s="10">
        <v>0.77516077053765664</v>
      </c>
      <c r="R154" s="11">
        <v>539</v>
      </c>
      <c r="S154" s="8">
        <v>2098883604</v>
      </c>
      <c r="T154" s="8">
        <v>439573138</v>
      </c>
      <c r="U154" s="8">
        <v>480229848</v>
      </c>
      <c r="V154" s="8">
        <v>23316</v>
      </c>
      <c r="W154" s="8">
        <v>211489172.23649999</v>
      </c>
      <c r="X154" s="8">
        <v>4103306</v>
      </c>
      <c r="Y154" s="8">
        <v>7433534</v>
      </c>
      <c r="Z154" s="8">
        <v>24325186</v>
      </c>
      <c r="AA154" s="8">
        <v>313162552.77749997</v>
      </c>
      <c r="AB154" s="8">
        <v>55899482.055</v>
      </c>
      <c r="AC154" s="8">
        <v>100330742.918</v>
      </c>
      <c r="AD154" s="8">
        <v>0</v>
      </c>
      <c r="AE154" s="8">
        <v>11390266.639799999</v>
      </c>
      <c r="AF154" s="8">
        <v>1250484.48</v>
      </c>
      <c r="AG154" s="18">
        <v>8.3018913102475125E-2</v>
      </c>
      <c r="AH154" s="8">
        <v>0</v>
      </c>
      <c r="AJ154" s="24">
        <f>VLOOKUP(A154,Sheet3!$A:$B,2,FALSE)</f>
        <v>194802385.868</v>
      </c>
      <c r="AK154" s="21">
        <f>VLOOKUP(A154,Sheet4!$D$2:$E$572,2,FALSE)/G154</f>
        <v>5.2439148189871262E-2</v>
      </c>
      <c r="AL154" s="23">
        <f>IFERROR(VLOOKUP(A154,Sheet5!$A$1:$B$29,2,FALSE),0)</f>
        <v>0</v>
      </c>
      <c r="AM154" s="30">
        <f t="shared" si="26"/>
        <v>0.9137583917688108</v>
      </c>
      <c r="AN154" s="30">
        <f t="shared" si="27"/>
        <v>0.49050969516576509</v>
      </c>
      <c r="AO154" s="30">
        <f t="shared" si="28"/>
        <v>0.90448060740979219</v>
      </c>
      <c r="AP154" s="30">
        <f t="shared" si="29"/>
        <v>0.89649108813374512</v>
      </c>
      <c r="AQ154" s="5">
        <f>COUNTIF(Sheet6!A:A,Sheet1!A154)</f>
        <v>3</v>
      </c>
      <c r="AR154" s="31">
        <f t="shared" si="25"/>
        <v>0</v>
      </c>
    </row>
    <row r="155" spans="1:44" x14ac:dyDescent="0.2">
      <c r="A155" s="22">
        <v>41863</v>
      </c>
      <c r="B155" s="16">
        <v>41863</v>
      </c>
      <c r="C155" s="29">
        <f t="shared" si="21"/>
        <v>0.9223701867745121</v>
      </c>
      <c r="D155" s="29">
        <f t="shared" si="22"/>
        <v>0.48700763760599008</v>
      </c>
      <c r="E155" s="29">
        <f t="shared" si="23"/>
        <v>0.91156207671474998</v>
      </c>
      <c r="F155" s="29">
        <f t="shared" si="24"/>
        <v>0.90457075710569868</v>
      </c>
      <c r="G155" s="8">
        <v>3421787728</v>
      </c>
      <c r="H155" s="8">
        <v>287989297.60600001</v>
      </c>
      <c r="I155" s="9">
        <v>241727076.30899999</v>
      </c>
      <c r="J155" s="8">
        <v>68165282.223000005</v>
      </c>
      <c r="K155" s="8">
        <v>872826084</v>
      </c>
      <c r="L155" s="8">
        <v>332127376.59209996</v>
      </c>
      <c r="M155" s="17">
        <v>5224622844.7301006</v>
      </c>
      <c r="N155" s="10">
        <v>0.91139704642515629</v>
      </c>
      <c r="O155" s="10">
        <v>0.9223701867745121</v>
      </c>
      <c r="P155" s="10">
        <v>0.72436497553283397</v>
      </c>
      <c r="Q155" s="10">
        <v>0.78523401912598534</v>
      </c>
      <c r="R155" s="11">
        <v>540</v>
      </c>
      <c r="S155" s="8">
        <v>2725107619</v>
      </c>
      <c r="T155" s="8">
        <v>946837441</v>
      </c>
      <c r="U155" s="8">
        <v>691946339</v>
      </c>
      <c r="V155" s="8">
        <v>577166</v>
      </c>
      <c r="W155" s="8">
        <v>249228012.30899999</v>
      </c>
      <c r="X155" s="8">
        <v>4156604</v>
      </c>
      <c r="Y155" s="8">
        <v>7500936</v>
      </c>
      <c r="Z155" s="8">
        <v>74011357</v>
      </c>
      <c r="AA155" s="8">
        <v>356154579.829</v>
      </c>
      <c r="AB155" s="8">
        <v>187541504.20829999</v>
      </c>
      <c r="AC155" s="8">
        <v>116487591.18449999</v>
      </c>
      <c r="AD155" s="8">
        <v>16692286.5143</v>
      </c>
      <c r="AE155" s="8">
        <v>10388172.0525</v>
      </c>
      <c r="AF155" s="8">
        <v>1017822.6324999998</v>
      </c>
      <c r="AG155" s="18">
        <v>9.6984467635874899E-2</v>
      </c>
      <c r="AH155" s="8">
        <v>0</v>
      </c>
      <c r="AJ155" s="24">
        <f>VLOOKUP(A155,Sheet3!$A:$B,2,FALSE)</f>
        <v>194360511.90549999</v>
      </c>
      <c r="AK155" s="21">
        <f>VLOOKUP(A155,Sheet4!$D$2:$E$572,2,FALSE)/G155</f>
        <v>5.3700880478097845E-2</v>
      </c>
      <c r="AL155" s="23">
        <f>IFERROR(VLOOKUP(A155,Sheet5!$A$1:$B$29,2,FALSE),0)</f>
        <v>0</v>
      </c>
      <c r="AM155" s="30">
        <f t="shared" si="26"/>
        <v>0.91558961552978979</v>
      </c>
      <c r="AN155" s="30">
        <f t="shared" si="27"/>
        <v>0.48900500037296346</v>
      </c>
      <c r="AO155" s="30">
        <f t="shared" si="28"/>
        <v>0.90625880589550822</v>
      </c>
      <c r="AP155" s="30">
        <f t="shared" si="29"/>
        <v>0.89812549109301543</v>
      </c>
      <c r="AQ155" s="5">
        <f>COUNTIF(Sheet6!A:A,Sheet1!A155)</f>
        <v>5</v>
      </c>
      <c r="AR155" s="31">
        <f t="shared" si="25"/>
        <v>1</v>
      </c>
    </row>
    <row r="156" spans="1:44" x14ac:dyDescent="0.2">
      <c r="A156" s="22">
        <v>41864</v>
      </c>
      <c r="B156" s="16">
        <v>41864</v>
      </c>
      <c r="C156" s="29">
        <f t="shared" si="21"/>
        <v>0.91881769273982039</v>
      </c>
      <c r="D156" s="29">
        <f t="shared" si="22"/>
        <v>0.48767662493611225</v>
      </c>
      <c r="E156" s="29">
        <f t="shared" si="23"/>
        <v>0.90546820550155827</v>
      </c>
      <c r="F156" s="29">
        <f t="shared" si="24"/>
        <v>0.90134811795432246</v>
      </c>
      <c r="G156" s="8">
        <v>3253230467</v>
      </c>
      <c r="H156" s="8">
        <v>287439779.88999999</v>
      </c>
      <c r="I156" s="9">
        <v>305893633.18000001</v>
      </c>
      <c r="J156" s="8">
        <v>85199386.809</v>
      </c>
      <c r="K156" s="8">
        <v>382416393</v>
      </c>
      <c r="L156" s="8">
        <v>669888561.73500001</v>
      </c>
      <c r="M156" s="17">
        <v>4984068221.6139994</v>
      </c>
      <c r="N156" s="10">
        <v>0.90522339688198017</v>
      </c>
      <c r="O156" s="10">
        <v>0.91881769273982039</v>
      </c>
      <c r="P156" s="10">
        <v>0.36340833641356673</v>
      </c>
      <c r="Q156" s="10">
        <v>0.78767835704256584</v>
      </c>
      <c r="R156" s="11">
        <v>541</v>
      </c>
      <c r="S156" s="8">
        <v>2621675605</v>
      </c>
      <c r="T156" s="8">
        <v>407717719</v>
      </c>
      <c r="U156" s="8">
        <v>626992637</v>
      </c>
      <c r="V156" s="8">
        <v>158284</v>
      </c>
      <c r="W156" s="8">
        <v>316075705.18000001</v>
      </c>
      <c r="X156" s="8">
        <v>4403941</v>
      </c>
      <c r="Y156" s="8">
        <v>10182072</v>
      </c>
      <c r="Z156" s="8">
        <v>25301326</v>
      </c>
      <c r="AA156" s="8">
        <v>372639166.699</v>
      </c>
      <c r="AB156" s="8">
        <v>369699838.30800003</v>
      </c>
      <c r="AC156" s="8">
        <v>149616844.697</v>
      </c>
      <c r="AD156" s="8">
        <v>148760644.78</v>
      </c>
      <c r="AE156" s="8">
        <v>328440.61</v>
      </c>
      <c r="AF156" s="8">
        <v>1482793.34</v>
      </c>
      <c r="AG156" s="18">
        <v>9.7457568289280871E-2</v>
      </c>
      <c r="AH156" s="8">
        <v>0</v>
      </c>
      <c r="AJ156" s="24">
        <f>VLOOKUP(A156,Sheet3!$A:$B,2,FALSE)</f>
        <v>246850508.08750001</v>
      </c>
      <c r="AK156" s="21">
        <f>VLOOKUP(A156,Sheet4!$D$2:$E$572,2,FALSE)/G156</f>
        <v>5.7123360756199386E-2</v>
      </c>
      <c r="AL156" s="23">
        <f>IFERROR(VLOOKUP(A156,Sheet5!$A$1:$B$29,2,FALSE),0)</f>
        <v>0</v>
      </c>
      <c r="AM156" s="30">
        <f t="shared" si="26"/>
        <v>0.91491311554332244</v>
      </c>
      <c r="AN156" s="30">
        <f t="shared" si="27"/>
        <v>0.48864041460808183</v>
      </c>
      <c r="AO156" s="30">
        <f t="shared" si="28"/>
        <v>0.90518973353392673</v>
      </c>
      <c r="AP156" s="30">
        <f t="shared" si="29"/>
        <v>0.89758203757204813</v>
      </c>
      <c r="AQ156" s="5">
        <f>COUNTIF(Sheet6!A:A,Sheet1!A156)</f>
        <v>0</v>
      </c>
      <c r="AR156" s="31">
        <f t="shared" si="25"/>
        <v>3</v>
      </c>
    </row>
    <row r="157" spans="1:44" x14ac:dyDescent="0.2">
      <c r="A157" s="22">
        <v>41865</v>
      </c>
      <c r="B157" s="16">
        <v>41865</v>
      </c>
      <c r="C157" s="29">
        <f t="shared" si="21"/>
        <v>0.90357981005851162</v>
      </c>
      <c r="D157" s="29">
        <f t="shared" si="22"/>
        <v>0.55754491171987675</v>
      </c>
      <c r="E157" s="29">
        <f t="shared" si="23"/>
        <v>0.89751047701492737</v>
      </c>
      <c r="F157" s="29">
        <f t="shared" si="24"/>
        <v>0.88340630558286315</v>
      </c>
      <c r="G157" s="8">
        <v>3527700445</v>
      </c>
      <c r="H157" s="8">
        <v>376437745.92699999</v>
      </c>
      <c r="I157" s="9">
        <v>365439813.05599999</v>
      </c>
      <c r="J157" s="8">
        <v>70076870.908000007</v>
      </c>
      <c r="K157" s="8">
        <v>1141106336</v>
      </c>
      <c r="L157" s="8">
        <v>540581645.07119989</v>
      </c>
      <c r="M157" s="17">
        <v>6021342855.9622002</v>
      </c>
      <c r="N157" s="10">
        <v>0.89710826558616252</v>
      </c>
      <c r="O157" s="10">
        <v>0.90357981005851162</v>
      </c>
      <c r="P157" s="10">
        <v>0.67854819017802537</v>
      </c>
      <c r="Q157" s="10">
        <v>0.84515017036401929</v>
      </c>
      <c r="R157" s="11">
        <v>542</v>
      </c>
      <c r="S157" s="8">
        <v>2848042727</v>
      </c>
      <c r="T157" s="8">
        <v>1181659686</v>
      </c>
      <c r="U157" s="8">
        <v>675509509</v>
      </c>
      <c r="V157" s="8">
        <v>310502</v>
      </c>
      <c r="W157" s="8">
        <v>382470420.05599999</v>
      </c>
      <c r="X157" s="8">
        <v>3837707</v>
      </c>
      <c r="Y157" s="8">
        <v>17030607</v>
      </c>
      <c r="Z157" s="8">
        <v>40553350</v>
      </c>
      <c r="AA157" s="8">
        <v>446514616.83499998</v>
      </c>
      <c r="AB157" s="8">
        <v>388500106.18870002</v>
      </c>
      <c r="AC157" s="8">
        <v>148999829.796</v>
      </c>
      <c r="AD157" s="8">
        <v>0</v>
      </c>
      <c r="AE157" s="8">
        <v>985295.09400000004</v>
      </c>
      <c r="AF157" s="8">
        <v>2096413.9924999995</v>
      </c>
      <c r="AG157" s="18">
        <v>9.9953640266811708E-2</v>
      </c>
      <c r="AH157" s="8">
        <v>0</v>
      </c>
      <c r="AJ157" s="24">
        <f>VLOOKUP(A157,Sheet3!$A:$B,2,FALSE)</f>
        <v>233443042.75850001</v>
      </c>
      <c r="AK157" s="21">
        <f>VLOOKUP(A157,Sheet4!$D$2:$E$572,2,FALSE)/G157</f>
        <v>5.1844538468741777E-2</v>
      </c>
      <c r="AL157" s="23">
        <f>IFERROR(VLOOKUP(A157,Sheet5!$A$1:$B$29,2,FALSE),0)</f>
        <v>0</v>
      </c>
      <c r="AM157" s="30">
        <f t="shared" si="26"/>
        <v>0.91320547789026618</v>
      </c>
      <c r="AN157" s="30">
        <f t="shared" si="27"/>
        <v>0.49768927550840997</v>
      </c>
      <c r="AO157" s="30">
        <f t="shared" si="28"/>
        <v>0.90352356628184383</v>
      </c>
      <c r="AP157" s="30">
        <f t="shared" si="29"/>
        <v>0.89569476647857749</v>
      </c>
      <c r="AQ157" s="5">
        <f>COUNTIF(Sheet6!A:A,Sheet1!A157)</f>
        <v>0</v>
      </c>
      <c r="AR157" s="31">
        <f t="shared" si="25"/>
        <v>1</v>
      </c>
    </row>
    <row r="158" spans="1:44" x14ac:dyDescent="0.2">
      <c r="A158" s="22">
        <v>41866</v>
      </c>
      <c r="B158" s="16">
        <v>41866</v>
      </c>
      <c r="C158" s="29">
        <f t="shared" si="21"/>
        <v>0.90223554140274642</v>
      </c>
      <c r="D158" s="29">
        <f t="shared" si="22"/>
        <v>0.53423237895910003</v>
      </c>
      <c r="E158" s="29">
        <f t="shared" si="23"/>
        <v>0.89237810073789825</v>
      </c>
      <c r="F158" s="29">
        <f t="shared" si="24"/>
        <v>0.88159547621993306</v>
      </c>
      <c r="G158" s="8">
        <v>3403384639</v>
      </c>
      <c r="H158" s="8">
        <v>368784027.40900004</v>
      </c>
      <c r="I158" s="9">
        <v>315496401.70300001</v>
      </c>
      <c r="J158" s="8">
        <v>80678109.775000006</v>
      </c>
      <c r="K158" s="8">
        <v>434150253</v>
      </c>
      <c r="L158" s="8">
        <v>542480446.35780001</v>
      </c>
      <c r="M158" s="17">
        <v>5144973877.2448006</v>
      </c>
      <c r="N158" s="10">
        <v>0.89217247285003065</v>
      </c>
      <c r="O158" s="10">
        <v>0.90223554140274642</v>
      </c>
      <c r="P158" s="10">
        <v>0.44453881419607516</v>
      </c>
      <c r="Q158" s="10">
        <v>0.80037027460672905</v>
      </c>
      <c r="R158" s="11">
        <v>543</v>
      </c>
      <c r="S158" s="8">
        <v>2741205245</v>
      </c>
      <c r="T158" s="8">
        <v>484692858</v>
      </c>
      <c r="U158" s="8">
        <v>657557707</v>
      </c>
      <c r="V158" s="8">
        <v>17510</v>
      </c>
      <c r="W158" s="8">
        <v>323460650.70300001</v>
      </c>
      <c r="X158" s="8">
        <v>4604177</v>
      </c>
      <c r="Y158" s="8">
        <v>7964249</v>
      </c>
      <c r="Z158" s="8">
        <v>50542605</v>
      </c>
      <c r="AA158" s="8">
        <v>449462137.18400002</v>
      </c>
      <c r="AB158" s="8">
        <v>425029502.07120001</v>
      </c>
      <c r="AC158" s="8">
        <v>108829942.00749999</v>
      </c>
      <c r="AD158" s="8">
        <v>0</v>
      </c>
      <c r="AE158" s="8">
        <v>5674969.0541000003</v>
      </c>
      <c r="AF158" s="8">
        <v>2946033.2250000043</v>
      </c>
      <c r="AG158" s="18">
        <v>0.1004280051476609</v>
      </c>
      <c r="AH158" s="8">
        <v>0</v>
      </c>
      <c r="AJ158" s="24">
        <f>VLOOKUP(A158,Sheet3!$A:$B,2,FALSE)</f>
        <v>201329315.66749999</v>
      </c>
      <c r="AK158" s="21">
        <f>VLOOKUP(A158,Sheet4!$D$2:$E$572,2,FALSE)/G158</f>
        <v>5.6590643826285425E-2</v>
      </c>
      <c r="AL158" s="23">
        <f>IFERROR(VLOOKUP(A158,Sheet5!$A$1:$B$29,2,FALSE),0)</f>
        <v>0</v>
      </c>
      <c r="AM158" s="30">
        <f t="shared" si="26"/>
        <v>0.91163600314112847</v>
      </c>
      <c r="AN158" s="30">
        <f t="shared" si="27"/>
        <v>0.50374283426957422</v>
      </c>
      <c r="AO158" s="30">
        <f t="shared" si="28"/>
        <v>0.90123103997935616</v>
      </c>
      <c r="AP158" s="30">
        <f t="shared" si="29"/>
        <v>0.89279667291813336</v>
      </c>
      <c r="AQ158" s="5">
        <f>COUNTIF(Sheet6!A:A,Sheet1!A158)</f>
        <v>1</v>
      </c>
      <c r="AR158" s="31">
        <f t="shared" si="25"/>
        <v>1</v>
      </c>
    </row>
    <row r="159" spans="1:44" x14ac:dyDescent="0.2">
      <c r="A159" s="22">
        <v>41869</v>
      </c>
      <c r="B159" s="16">
        <v>41869</v>
      </c>
      <c r="C159" s="29">
        <f t="shared" si="21"/>
        <v>0.89838859990296271</v>
      </c>
      <c r="D159" s="29">
        <f t="shared" si="22"/>
        <v>0.52562071846629654</v>
      </c>
      <c r="E159" s="29">
        <f t="shared" si="23"/>
        <v>0.88893629552670417</v>
      </c>
      <c r="F159" s="29">
        <f t="shared" si="24"/>
        <v>0.87341451366981371</v>
      </c>
      <c r="G159" s="8">
        <v>2601140250</v>
      </c>
      <c r="H159" s="8">
        <v>294199528.667</v>
      </c>
      <c r="I159" s="9">
        <v>261129849.49349999</v>
      </c>
      <c r="J159" s="8">
        <v>64446125.920500003</v>
      </c>
      <c r="K159" s="8">
        <v>271692679</v>
      </c>
      <c r="L159" s="8">
        <v>288892353.62060004</v>
      </c>
      <c r="M159" s="17">
        <v>3781500786.7015996</v>
      </c>
      <c r="N159" s="10">
        <v>0.88865102909534821</v>
      </c>
      <c r="O159" s="10">
        <v>0.89838859990296271</v>
      </c>
      <c r="P159" s="10">
        <v>0.48465917423785321</v>
      </c>
      <c r="Q159" s="10">
        <v>0.80696018384215951</v>
      </c>
      <c r="R159" s="11">
        <v>544</v>
      </c>
      <c r="S159" s="8">
        <v>2020540122</v>
      </c>
      <c r="T159" s="8">
        <v>306920682</v>
      </c>
      <c r="U159" s="8">
        <v>571222400</v>
      </c>
      <c r="V159" s="8">
        <v>3764847</v>
      </c>
      <c r="W159" s="8">
        <v>269402751.49349999</v>
      </c>
      <c r="X159" s="8">
        <v>5612881</v>
      </c>
      <c r="Y159" s="8">
        <v>8272902</v>
      </c>
      <c r="Z159" s="8">
        <v>35228003</v>
      </c>
      <c r="AA159" s="8">
        <v>358645654.58749998</v>
      </c>
      <c r="AB159" s="8">
        <v>184625191.71560001</v>
      </c>
      <c r="AC159" s="8">
        <v>99089054.977500007</v>
      </c>
      <c r="AD159" s="8">
        <v>0</v>
      </c>
      <c r="AE159" s="8">
        <v>2779707.2650000001</v>
      </c>
      <c r="AF159" s="8">
        <v>2398399.662500001</v>
      </c>
      <c r="AG159" s="18">
        <v>0.10109606083834849</v>
      </c>
      <c r="AH159" s="8">
        <v>0</v>
      </c>
      <c r="AJ159" s="24">
        <f>VLOOKUP(A159,Sheet3!$A:$B,2,FALSE)</f>
        <v>178693231.42750001</v>
      </c>
      <c r="AL159" s="23">
        <f>IFERROR(VLOOKUP(A159,Sheet5!$A$1:$B$29,2,FALSE),0)</f>
        <v>0</v>
      </c>
      <c r="AM159" s="30">
        <f t="shared" si="26"/>
        <v>0.90907836617571058</v>
      </c>
      <c r="AN159" s="30">
        <f t="shared" si="27"/>
        <v>0.51841645433747519</v>
      </c>
      <c r="AO159" s="30">
        <f t="shared" si="28"/>
        <v>0.89917103109916763</v>
      </c>
      <c r="AP159" s="30">
        <f t="shared" si="29"/>
        <v>0.88886703410652612</v>
      </c>
      <c r="AQ159" s="5">
        <f>COUNTIF(Sheet6!A:A,Sheet1!A159)</f>
        <v>0</v>
      </c>
      <c r="AR159" s="31">
        <f t="shared" si="25"/>
        <v>4</v>
      </c>
    </row>
    <row r="160" spans="1:44" x14ac:dyDescent="0.2">
      <c r="A160" s="22">
        <v>41870</v>
      </c>
      <c r="B160" s="16">
        <v>41870</v>
      </c>
      <c r="C160" s="29">
        <f t="shared" si="21"/>
        <v>0.89659838282351911</v>
      </c>
      <c r="D160" s="29">
        <f t="shared" si="22"/>
        <v>0.52128042269432218</v>
      </c>
      <c r="E160" s="29">
        <f t="shared" si="23"/>
        <v>0.88625720534531194</v>
      </c>
      <c r="F160" s="29">
        <f t="shared" si="24"/>
        <v>0.87742275242919476</v>
      </c>
      <c r="G160" s="8">
        <v>4185843638</v>
      </c>
      <c r="H160" s="8">
        <v>482738994.07900006</v>
      </c>
      <c r="I160" s="9">
        <v>382387505.083</v>
      </c>
      <c r="J160" s="8">
        <v>105379564.40549999</v>
      </c>
      <c r="K160" s="8">
        <v>501050367</v>
      </c>
      <c r="L160" s="8">
        <v>524728478.2705</v>
      </c>
      <c r="M160" s="17">
        <v>6182128546.8380013</v>
      </c>
      <c r="N160" s="10">
        <v>0.88594284861910821</v>
      </c>
      <c r="O160" s="10">
        <v>0.89659838282351911</v>
      </c>
      <c r="P160" s="10">
        <v>0.48845847163856454</v>
      </c>
      <c r="Q160" s="10">
        <v>0.7900880483226761</v>
      </c>
      <c r="R160" s="11">
        <v>545</v>
      </c>
      <c r="S160" s="8">
        <v>3451590509</v>
      </c>
      <c r="T160" s="8">
        <v>542149274</v>
      </c>
      <c r="U160" s="8">
        <v>730339576</v>
      </c>
      <c r="V160" s="8">
        <v>142102</v>
      </c>
      <c r="W160" s="8">
        <v>396638370.083</v>
      </c>
      <c r="X160" s="8">
        <v>3771451</v>
      </c>
      <c r="Y160" s="8">
        <v>14250865</v>
      </c>
      <c r="Z160" s="8">
        <v>41098907</v>
      </c>
      <c r="AA160" s="8">
        <v>588118558.48450005</v>
      </c>
      <c r="AB160" s="8">
        <v>404005813.38249999</v>
      </c>
      <c r="AC160" s="8">
        <v>117714254.37800001</v>
      </c>
      <c r="AD160" s="8">
        <v>0</v>
      </c>
      <c r="AE160" s="8">
        <v>991923.19999999995</v>
      </c>
      <c r="AF160" s="8">
        <v>2016487.309999997</v>
      </c>
      <c r="AG160" s="18">
        <v>0.103498538605011</v>
      </c>
      <c r="AH160" s="8">
        <v>0</v>
      </c>
      <c r="AJ160" s="24">
        <f>VLOOKUP(A160,Sheet3!$A:$B,2,FALSE)</f>
        <v>258874577.13299999</v>
      </c>
      <c r="AK160" s="21">
        <f>VLOOKUP(A160,Sheet4!$D$2:$E$572,2,FALSE)/G160</f>
        <v>6.2906520194113857E-2</v>
      </c>
      <c r="AL160" s="23">
        <f>IFERROR(VLOOKUP(A160,Sheet5!$A$1:$B$29,2,FALSE),0)</f>
        <v>0</v>
      </c>
      <c r="AM160" s="30">
        <f t="shared" si="26"/>
        <v>0.9039240053855121</v>
      </c>
      <c r="AN160" s="30">
        <f t="shared" si="27"/>
        <v>0.52527101135514154</v>
      </c>
      <c r="AO160" s="30">
        <f t="shared" si="28"/>
        <v>0.89411005682528</v>
      </c>
      <c r="AP160" s="30">
        <f t="shared" si="29"/>
        <v>0.88343743317122547</v>
      </c>
      <c r="AQ160" s="5">
        <f>COUNTIF(Sheet6!A:A,Sheet1!A160)</f>
        <v>1</v>
      </c>
      <c r="AR160" s="31">
        <f t="shared" si="25"/>
        <v>0</v>
      </c>
    </row>
    <row r="161" spans="1:44" x14ac:dyDescent="0.2">
      <c r="A161" s="22">
        <v>41871</v>
      </c>
      <c r="B161" s="16">
        <v>41871</v>
      </c>
      <c r="C161" s="29">
        <f t="shared" si="21"/>
        <v>0.91605863444768765</v>
      </c>
      <c r="D161" s="29">
        <f t="shared" si="22"/>
        <v>0.46550640229930701</v>
      </c>
      <c r="E161" s="29">
        <f t="shared" si="23"/>
        <v>0.8934853188901738</v>
      </c>
      <c r="F161" s="29">
        <f t="shared" si="24"/>
        <v>0.90033708189867845</v>
      </c>
      <c r="G161" s="8">
        <v>3821363945</v>
      </c>
      <c r="H161" s="8">
        <v>350163729.43099999</v>
      </c>
      <c r="I161" s="9">
        <v>328425491.10350001</v>
      </c>
      <c r="J161" s="8">
        <v>145812272.91800001</v>
      </c>
      <c r="K161" s="8">
        <v>604467344</v>
      </c>
      <c r="L161" s="8">
        <v>670666989.6213001</v>
      </c>
      <c r="M161" s="17">
        <v>5920899772.0738001</v>
      </c>
      <c r="N161" s="10">
        <v>0.89324127338761861</v>
      </c>
      <c r="O161" s="10">
        <v>0.91605863444768765</v>
      </c>
      <c r="P161" s="10">
        <v>0.47404208957604588</v>
      </c>
      <c r="Q161" s="10">
        <v>0.69928303682314197</v>
      </c>
      <c r="R161" s="11">
        <v>546</v>
      </c>
      <c r="S161" s="8">
        <v>3156042364</v>
      </c>
      <c r="T161" s="8">
        <v>638799682</v>
      </c>
      <c r="U161" s="8">
        <v>658047073</v>
      </c>
      <c r="V161" s="8">
        <v>265586</v>
      </c>
      <c r="W161" s="8">
        <v>339069828.10350001</v>
      </c>
      <c r="X161" s="8">
        <v>7008922</v>
      </c>
      <c r="Y161" s="8">
        <v>10644337</v>
      </c>
      <c r="Z161" s="8">
        <v>34332338</v>
      </c>
      <c r="AA161" s="8">
        <v>495976002.34899998</v>
      </c>
      <c r="AB161" s="8">
        <v>516131013.00700003</v>
      </c>
      <c r="AC161" s="8">
        <v>140372932.3475</v>
      </c>
      <c r="AD161" s="8">
        <v>0</v>
      </c>
      <c r="AE161" s="8">
        <v>8311410.5417999998</v>
      </c>
      <c r="AF161" s="8">
        <v>5851633.7249999847</v>
      </c>
      <c r="AG161" s="18">
        <v>0.10165444363688612</v>
      </c>
      <c r="AH161" s="8">
        <v>0</v>
      </c>
      <c r="AJ161" s="24">
        <f>VLOOKUP(A161,Sheet3!$A:$B,2,FALSE)</f>
        <v>243507082.08899999</v>
      </c>
      <c r="AK161" s="21">
        <f>VLOOKUP(A161,Sheet4!$D$2:$E$572,2,FALSE)/G161</f>
        <v>6.434945225630688E-2</v>
      </c>
      <c r="AL161" s="23">
        <f>IFERROR(VLOOKUP(A161,Sheet5!$A$1:$B$29,2,FALSE),0)</f>
        <v>0</v>
      </c>
      <c r="AM161" s="30">
        <f t="shared" si="26"/>
        <v>0.90337219372708544</v>
      </c>
      <c r="AN161" s="30">
        <f t="shared" si="27"/>
        <v>0.52083696682778058</v>
      </c>
      <c r="AO161" s="30">
        <f t="shared" si="28"/>
        <v>0.89171347950300306</v>
      </c>
      <c r="AP161" s="30">
        <f t="shared" si="29"/>
        <v>0.88323522596009663</v>
      </c>
      <c r="AQ161" s="5">
        <f>COUNTIF(Sheet6!A:A,Sheet1!A161)</f>
        <v>1</v>
      </c>
      <c r="AR161" s="31">
        <f t="shared" si="25"/>
        <v>0</v>
      </c>
    </row>
    <row r="162" spans="1:44" x14ac:dyDescent="0.2">
      <c r="A162" s="22">
        <v>41872</v>
      </c>
      <c r="B162" s="16">
        <v>41872</v>
      </c>
      <c r="C162" s="29">
        <f t="shared" si="21"/>
        <v>0.92477208132876709</v>
      </c>
      <c r="D162" s="29">
        <f t="shared" si="22"/>
        <v>0.53425673798766704</v>
      </c>
      <c r="E162" s="29">
        <f t="shared" si="23"/>
        <v>0.91240966727568351</v>
      </c>
      <c r="F162" s="29">
        <f t="shared" si="24"/>
        <v>0.89961804925950228</v>
      </c>
      <c r="G162" s="8">
        <v>4740664448</v>
      </c>
      <c r="H162" s="8">
        <v>385641312.86199999</v>
      </c>
      <c r="I162" s="9">
        <v>369304841.51499999</v>
      </c>
      <c r="J162" s="8">
        <v>106674791.52949999</v>
      </c>
      <c r="K162" s="8">
        <v>662719913</v>
      </c>
      <c r="L162" s="8">
        <v>515563994.81500006</v>
      </c>
      <c r="M162" s="17">
        <v>6780569301.7215004</v>
      </c>
      <c r="N162" s="10">
        <v>0.91212227336240626</v>
      </c>
      <c r="O162" s="10">
        <v>0.92477208132876709</v>
      </c>
      <c r="P162" s="10">
        <v>0.56244501737186781</v>
      </c>
      <c r="Q162" s="10">
        <v>0.78421697700095661</v>
      </c>
      <c r="R162" s="11">
        <v>547</v>
      </c>
      <c r="S162" s="8">
        <v>3447395865</v>
      </c>
      <c r="T162" s="8">
        <v>738993389</v>
      </c>
      <c r="U162" s="8">
        <v>1284566185</v>
      </c>
      <c r="V162" s="8">
        <v>110510</v>
      </c>
      <c r="W162" s="8">
        <v>387686581.51499999</v>
      </c>
      <c r="X162" s="8">
        <v>8591888</v>
      </c>
      <c r="Y162" s="8">
        <v>18381740</v>
      </c>
      <c r="Z162" s="8">
        <v>76273476</v>
      </c>
      <c r="AA162" s="8">
        <v>492316104.3915</v>
      </c>
      <c r="AB162" s="8">
        <v>376868925.96799999</v>
      </c>
      <c r="AC162" s="8">
        <v>126648134.4395</v>
      </c>
      <c r="AD162" s="8">
        <v>0</v>
      </c>
      <c r="AE162" s="8">
        <v>8127044.75</v>
      </c>
      <c r="AF162" s="8">
        <v>3919889.6574999988</v>
      </c>
      <c r="AG162" s="18">
        <v>0.10150774067920175</v>
      </c>
      <c r="AH162" s="8">
        <v>0</v>
      </c>
      <c r="AJ162" s="24">
        <f>VLOOKUP(A162,Sheet3!$A:$B,2,FALSE)</f>
        <v>231294578.39050001</v>
      </c>
      <c r="AK162" s="21">
        <f>VLOOKUP(A162,Sheet4!$D$2:$E$572,2,FALSE)/G162</f>
        <v>5.938200314958255E-2</v>
      </c>
      <c r="AL162" s="23">
        <f>IFERROR(VLOOKUP(A162,Sheet5!$A$1:$B$29,2,FALSE),0)</f>
        <v>0</v>
      </c>
      <c r="AM162" s="30">
        <f t="shared" si="26"/>
        <v>0.90761064798113655</v>
      </c>
      <c r="AN162" s="30">
        <f t="shared" si="27"/>
        <v>0.51617933208133859</v>
      </c>
      <c r="AO162" s="30">
        <f t="shared" si="28"/>
        <v>0.89469331755515447</v>
      </c>
      <c r="AP162" s="30">
        <f t="shared" si="29"/>
        <v>0.88647757469542443</v>
      </c>
      <c r="AQ162" s="5">
        <f>COUNTIF(Sheet6!A:A,Sheet1!A162)</f>
        <v>1</v>
      </c>
      <c r="AR162" s="31">
        <f t="shared" si="25"/>
        <v>0</v>
      </c>
    </row>
    <row r="163" spans="1:44" x14ac:dyDescent="0.2">
      <c r="A163" s="22">
        <v>41873</v>
      </c>
      <c r="B163" s="16">
        <v>41873</v>
      </c>
      <c r="C163" s="29">
        <f t="shared" si="21"/>
        <v>0.9117582078409846</v>
      </c>
      <c r="D163" s="29">
        <f t="shared" si="22"/>
        <v>0.50816172423375749</v>
      </c>
      <c r="E163" s="29">
        <f t="shared" si="23"/>
        <v>0.90202033148020111</v>
      </c>
      <c r="F163" s="29">
        <f t="shared" si="24"/>
        <v>0.89004038533644569</v>
      </c>
      <c r="G163" s="8">
        <v>3080218537</v>
      </c>
      <c r="H163" s="8">
        <v>298109741.82500005</v>
      </c>
      <c r="I163" s="9">
        <v>315317660.60149997</v>
      </c>
      <c r="J163" s="8">
        <v>71800207.245499998</v>
      </c>
      <c r="K163" s="8">
        <v>610411437</v>
      </c>
      <c r="L163" s="8">
        <v>526973851.6839</v>
      </c>
      <c r="M163" s="17">
        <v>4902831435.3558998</v>
      </c>
      <c r="N163" s="10">
        <v>0.90176198658492668</v>
      </c>
      <c r="O163" s="10">
        <v>0.9117582078409846</v>
      </c>
      <c r="P163" s="10">
        <v>0.53667956063184541</v>
      </c>
      <c r="Q163" s="10">
        <v>0.81916414146405869</v>
      </c>
      <c r="R163" s="11">
        <v>548</v>
      </c>
      <c r="S163" s="8">
        <v>2404383773</v>
      </c>
      <c r="T163" s="8">
        <v>638283141</v>
      </c>
      <c r="U163" s="8">
        <v>667244371</v>
      </c>
      <c r="V163" s="8">
        <v>556204</v>
      </c>
      <c r="W163" s="8">
        <v>325246085.60149997</v>
      </c>
      <c r="X163" s="8">
        <v>8034189</v>
      </c>
      <c r="Y163" s="8">
        <v>9928425</v>
      </c>
      <c r="Z163" s="8">
        <v>27871704</v>
      </c>
      <c r="AA163" s="8">
        <v>369909949.07050002</v>
      </c>
      <c r="AB163" s="8">
        <v>402778311.31620002</v>
      </c>
      <c r="AC163" s="8">
        <v>121354219.0925</v>
      </c>
      <c r="AD163" s="8">
        <v>0</v>
      </c>
      <c r="AE163" s="8">
        <v>480829.85519999999</v>
      </c>
      <c r="AF163" s="8">
        <v>2360491.4200000009</v>
      </c>
      <c r="AG163" s="18">
        <v>0.10143031230914323</v>
      </c>
      <c r="AH163" s="8">
        <v>0</v>
      </c>
      <c r="AJ163" s="24">
        <f>VLOOKUP(A163,Sheet3!$A:$B,2,FALSE)</f>
        <v>242998145.9425</v>
      </c>
      <c r="AK163" s="21">
        <f>VLOOKUP(A163,Sheet4!$D$2:$E$572,2,FALSE)/G163</f>
        <v>6.211810135543315E-2</v>
      </c>
      <c r="AL163" s="23">
        <f>IFERROR(VLOOKUP(A163,Sheet5!$A$1:$B$29,2,FALSE),0)</f>
        <v>0</v>
      </c>
      <c r="AM163" s="30">
        <f t="shared" si="26"/>
        <v>0.90951518126878417</v>
      </c>
      <c r="AN163" s="30">
        <f t="shared" si="27"/>
        <v>0.5109652011362702</v>
      </c>
      <c r="AO163" s="30">
        <f t="shared" si="28"/>
        <v>0.8966217637036149</v>
      </c>
      <c r="AP163" s="30">
        <f t="shared" si="29"/>
        <v>0.88816655651872689</v>
      </c>
      <c r="AQ163" s="5">
        <f>COUNTIF(Sheet6!A:A,Sheet1!A163)</f>
        <v>1</v>
      </c>
      <c r="AR163" s="31">
        <f t="shared" si="25"/>
        <v>3</v>
      </c>
    </row>
    <row r="164" spans="1:44" x14ac:dyDescent="0.2">
      <c r="A164" s="22">
        <v>41876</v>
      </c>
      <c r="B164" s="16">
        <v>41876</v>
      </c>
      <c r="C164" s="29">
        <f t="shared" si="21"/>
        <v>0.91798458721999032</v>
      </c>
      <c r="D164" s="29">
        <f t="shared" si="22"/>
        <v>0.50469587480652955</v>
      </c>
      <c r="E164" s="29">
        <f t="shared" si="23"/>
        <v>0.90734986619016744</v>
      </c>
      <c r="F164" s="29">
        <f t="shared" si="24"/>
        <v>0.89601123568356555</v>
      </c>
      <c r="G164" s="8">
        <v>3046382694</v>
      </c>
      <c r="H164" s="8">
        <v>272172689.62099999</v>
      </c>
      <c r="I164" s="9">
        <v>258396845.92550001</v>
      </c>
      <c r="J164" s="8">
        <v>66261374.752499998</v>
      </c>
      <c r="K164" s="8">
        <v>555833371</v>
      </c>
      <c r="L164" s="8">
        <v>561934260.53030002</v>
      </c>
      <c r="M164" s="17">
        <v>4760981235.8292999</v>
      </c>
      <c r="N164" s="10">
        <v>0.90710562126410954</v>
      </c>
      <c r="O164" s="10">
        <v>0.91798458721999032</v>
      </c>
      <c r="P164" s="10">
        <v>0.4972709490961249</v>
      </c>
      <c r="Q164" s="10">
        <v>0.80176843770517958</v>
      </c>
      <c r="R164" s="11">
        <v>549</v>
      </c>
      <c r="S164" s="8">
        <v>2336639743</v>
      </c>
      <c r="T164" s="8">
        <v>595106308</v>
      </c>
      <c r="U164" s="8">
        <v>701227527</v>
      </c>
      <c r="V164" s="8">
        <v>4173252</v>
      </c>
      <c r="W164" s="8">
        <v>268001110.92550001</v>
      </c>
      <c r="X164" s="8">
        <v>4342172</v>
      </c>
      <c r="Y164" s="8">
        <v>9604265</v>
      </c>
      <c r="Z164" s="8">
        <v>39272937</v>
      </c>
      <c r="AA164" s="8">
        <v>338434064.37349999</v>
      </c>
      <c r="AB164" s="8">
        <v>275461740.37480003</v>
      </c>
      <c r="AC164" s="8">
        <v>126501804.206</v>
      </c>
      <c r="AD164" s="8">
        <v>149369898.62200001</v>
      </c>
      <c r="AE164" s="8">
        <v>7124735.8375000004</v>
      </c>
      <c r="AF164" s="8">
        <v>3476081.4899999979</v>
      </c>
      <c r="AG164" s="18">
        <v>0.10165274325767203</v>
      </c>
      <c r="AH164" s="8">
        <v>0</v>
      </c>
      <c r="AJ164" s="24">
        <f>VLOOKUP(A164,Sheet3!$A:$B,2,FALSE)</f>
        <v>196752575.676</v>
      </c>
      <c r="AK164" s="21">
        <f>VLOOKUP(A164,Sheet4!$D$2:$E$572,2,FALSE)/G164</f>
        <v>5.1246882579290283E-2</v>
      </c>
      <c r="AL164" s="23">
        <f>IFERROR(VLOOKUP(A164,Sheet5!$A$1:$B$29,2,FALSE),0)</f>
        <v>0</v>
      </c>
      <c r="AM164" s="30">
        <f t="shared" si="26"/>
        <v>0.9134343787321898</v>
      </c>
      <c r="AN164" s="30">
        <f t="shared" si="27"/>
        <v>0.50678023240431658</v>
      </c>
      <c r="AO164" s="30">
        <f t="shared" si="28"/>
        <v>0.90030447783630763</v>
      </c>
      <c r="AP164" s="30">
        <f t="shared" si="29"/>
        <v>0.89268590092147737</v>
      </c>
      <c r="AQ164" s="5">
        <f>COUNTIF(Sheet6!A:A,Sheet1!A164)</f>
        <v>0</v>
      </c>
      <c r="AR164" s="31">
        <f t="shared" si="25"/>
        <v>5</v>
      </c>
    </row>
    <row r="165" spans="1:44" x14ac:dyDescent="0.2">
      <c r="A165" s="22">
        <v>41877</v>
      </c>
      <c r="B165" s="16">
        <v>41877</v>
      </c>
      <c r="C165" s="29">
        <f t="shared" si="21"/>
        <v>0.90612083898220164</v>
      </c>
      <c r="D165" s="29">
        <f t="shared" si="22"/>
        <v>0.54527494063952409</v>
      </c>
      <c r="E165" s="29">
        <f t="shared" si="23"/>
        <v>0.89845406069700018</v>
      </c>
      <c r="F165" s="29">
        <f t="shared" si="24"/>
        <v>0.88712129184113508</v>
      </c>
      <c r="G165" s="8">
        <v>2835742118</v>
      </c>
      <c r="H165" s="8">
        <v>293798662.88</v>
      </c>
      <c r="I165" s="9">
        <v>271448437.69099998</v>
      </c>
      <c r="J165" s="8">
        <v>58214415.987999998</v>
      </c>
      <c r="K165" s="8">
        <v>966318719</v>
      </c>
      <c r="L165" s="8">
        <v>531963742.32739991</v>
      </c>
      <c r="M165" s="17">
        <v>4957486095.8864002</v>
      </c>
      <c r="N165" s="10">
        <v>0.89823869420370894</v>
      </c>
      <c r="O165" s="10">
        <v>0.90612083898220164</v>
      </c>
      <c r="P165" s="10">
        <v>0.64495096481600145</v>
      </c>
      <c r="Q165" s="10">
        <v>0.82725661864470013</v>
      </c>
      <c r="R165" s="11">
        <v>550</v>
      </c>
      <c r="S165" s="8">
        <v>2302638382</v>
      </c>
      <c r="T165" s="8">
        <v>999328486</v>
      </c>
      <c r="U165" s="8">
        <v>526758842</v>
      </c>
      <c r="V165" s="8">
        <v>126916</v>
      </c>
      <c r="W165" s="8">
        <v>278784984.69099998</v>
      </c>
      <c r="X165" s="8">
        <v>6217978</v>
      </c>
      <c r="Y165" s="8">
        <v>7336547</v>
      </c>
      <c r="Z165" s="8">
        <v>33009767</v>
      </c>
      <c r="AA165" s="8">
        <v>352013078.86799997</v>
      </c>
      <c r="AB165" s="8">
        <v>354463079.84689999</v>
      </c>
      <c r="AC165" s="8">
        <v>114557387.293</v>
      </c>
      <c r="AD165" s="8">
        <v>59105559.534999996</v>
      </c>
      <c r="AE165" s="8">
        <v>2895696.21</v>
      </c>
      <c r="AF165" s="8">
        <v>942019.44249999826</v>
      </c>
      <c r="AG165" s="18">
        <v>0.10149925931158074</v>
      </c>
      <c r="AH165" s="8">
        <v>0</v>
      </c>
      <c r="AJ165" s="24">
        <f>VLOOKUP(A165,Sheet3!$A:$B,2,FALSE)</f>
        <v>174274754.63800001</v>
      </c>
      <c r="AK165" s="21">
        <f>VLOOKUP(A165,Sheet4!$D$2:$E$572,2,FALSE)/G165</f>
        <v>6.4502151384362952E-2</v>
      </c>
      <c r="AL165" s="23">
        <f>IFERROR(VLOOKUP(A165,Sheet5!$A$1:$B$29,2,FALSE),0)</f>
        <v>0</v>
      </c>
      <c r="AM165" s="30">
        <f t="shared" si="26"/>
        <v>0.91533886996392622</v>
      </c>
      <c r="AN165" s="30">
        <f t="shared" si="27"/>
        <v>0.51157913599335703</v>
      </c>
      <c r="AO165" s="30">
        <f t="shared" si="28"/>
        <v>0.90274384890664527</v>
      </c>
      <c r="AP165" s="30">
        <f t="shared" si="29"/>
        <v>0.89462560880386532</v>
      </c>
      <c r="AQ165" s="5">
        <f>COUNTIF(Sheet6!A:A,Sheet1!A165)</f>
        <v>0</v>
      </c>
      <c r="AR165" s="31">
        <f t="shared" si="25"/>
        <v>0</v>
      </c>
    </row>
    <row r="166" spans="1:44" x14ac:dyDescent="0.2">
      <c r="A166" s="22">
        <v>41878</v>
      </c>
      <c r="B166" s="16">
        <v>41878</v>
      </c>
      <c r="C166" s="29">
        <f t="shared" si="21"/>
        <v>0.85954975678290046</v>
      </c>
      <c r="D166" s="29">
        <f t="shared" si="22"/>
        <v>0.5378719846888641</v>
      </c>
      <c r="E166" s="29">
        <f t="shared" si="23"/>
        <v>0.85846632479609042</v>
      </c>
      <c r="F166" s="29">
        <f t="shared" si="24"/>
        <v>0.8288675988195332</v>
      </c>
      <c r="G166" s="8">
        <v>3300719277</v>
      </c>
      <c r="H166" s="8">
        <v>539336811.61299992</v>
      </c>
      <c r="I166" s="9">
        <v>362424564.94849998</v>
      </c>
      <c r="J166" s="8">
        <v>66447007.597999997</v>
      </c>
      <c r="K166" s="8">
        <v>690044198</v>
      </c>
      <c r="L166" s="8">
        <v>549955323.13380003</v>
      </c>
      <c r="M166" s="17">
        <v>5508927182.2933006</v>
      </c>
      <c r="N166" s="10">
        <v>0.85809461595644354</v>
      </c>
      <c r="O166" s="10">
        <v>0.85954975678290046</v>
      </c>
      <c r="P166" s="10">
        <v>0.55648747135729093</v>
      </c>
      <c r="Q166" s="10">
        <v>0.84901256412813164</v>
      </c>
      <c r="R166" s="11">
        <v>551</v>
      </c>
      <c r="S166" s="8">
        <v>2603135487</v>
      </c>
      <c r="T166" s="8">
        <v>716405378</v>
      </c>
      <c r="U166" s="8">
        <v>688479836</v>
      </c>
      <c r="V166" s="8">
        <v>73379</v>
      </c>
      <c r="W166" s="8">
        <v>373636017.94849998</v>
      </c>
      <c r="X166" s="8">
        <v>9030575</v>
      </c>
      <c r="Y166" s="8">
        <v>11211453</v>
      </c>
      <c r="Z166" s="8">
        <v>26361180</v>
      </c>
      <c r="AA166" s="8">
        <v>605783819.21099997</v>
      </c>
      <c r="AB166" s="8">
        <v>379548279.98629999</v>
      </c>
      <c r="AC166" s="8">
        <v>117282161.435</v>
      </c>
      <c r="AD166" s="8">
        <v>49790451.534999996</v>
      </c>
      <c r="AE166" s="8">
        <v>1493246.87</v>
      </c>
      <c r="AF166" s="8">
        <v>1841183.3075000022</v>
      </c>
      <c r="AG166" s="18">
        <v>9.9480860238799082E-2</v>
      </c>
      <c r="AH166" s="8">
        <v>0</v>
      </c>
      <c r="AJ166" s="24">
        <f>VLOOKUP(A166,Sheet3!$A:$B,2,FALSE)</f>
        <v>254573005.22749999</v>
      </c>
      <c r="AK166" s="21">
        <f>VLOOKUP(A166,Sheet4!$D$2:$E$572,2,FALSE)/G166</f>
        <v>5.6311530499932302E-2</v>
      </c>
      <c r="AL166" s="23">
        <f>IFERROR(VLOOKUP(A166,Sheet5!$A$1:$B$29,2,FALSE),0)</f>
        <v>0</v>
      </c>
      <c r="AM166" s="30">
        <f t="shared" si="26"/>
        <v>0.9040370944309688</v>
      </c>
      <c r="AN166" s="30">
        <f t="shared" si="27"/>
        <v>0.52605225247126852</v>
      </c>
      <c r="AO166" s="30">
        <f t="shared" si="28"/>
        <v>0.89574005008782864</v>
      </c>
      <c r="AP166" s="30">
        <f t="shared" si="29"/>
        <v>0.8803317121880363</v>
      </c>
      <c r="AQ166" s="5">
        <f>COUNTIF(Sheet6!A:A,Sheet1!A166)</f>
        <v>6</v>
      </c>
      <c r="AR166" s="31">
        <f t="shared" si="25"/>
        <v>0</v>
      </c>
    </row>
    <row r="167" spans="1:44" x14ac:dyDescent="0.2">
      <c r="A167" s="22">
        <v>41879</v>
      </c>
      <c r="B167" s="16">
        <v>41879</v>
      </c>
      <c r="C167" s="29">
        <f t="shared" si="21"/>
        <v>0.90517397248176723</v>
      </c>
      <c r="D167" s="29">
        <f t="shared" si="22"/>
        <v>0.50141436936200112</v>
      </c>
      <c r="E167" s="29">
        <f t="shared" si="23"/>
        <v>0.89628667329460188</v>
      </c>
      <c r="F167" s="29">
        <f t="shared" si="24"/>
        <v>0.88364758880078209</v>
      </c>
      <c r="G167" s="8">
        <v>3089375782</v>
      </c>
      <c r="H167" s="8">
        <v>323643014.29799998</v>
      </c>
      <c r="I167" s="9">
        <v>315265138.63849998</v>
      </c>
      <c r="J167" s="8">
        <v>71242527.694999993</v>
      </c>
      <c r="K167" s="8">
        <v>1171434321</v>
      </c>
      <c r="L167" s="8">
        <v>635251481.30300009</v>
      </c>
      <c r="M167" s="17">
        <v>5606212264.9345007</v>
      </c>
      <c r="N167" s="10">
        <v>0.896069800835258</v>
      </c>
      <c r="O167" s="10">
        <v>0.90517397248176723</v>
      </c>
      <c r="P167" s="10">
        <v>0.64838851310325307</v>
      </c>
      <c r="Q167" s="10">
        <v>0.81938895108324006</v>
      </c>
      <c r="R167" s="11">
        <v>552</v>
      </c>
      <c r="S167" s="8">
        <v>2452476499</v>
      </c>
      <c r="T167" s="8">
        <v>1202817301</v>
      </c>
      <c r="U167" s="8">
        <v>631443314</v>
      </c>
      <c r="V167" s="8">
        <v>73963</v>
      </c>
      <c r="W167" s="8">
        <v>323210237.63849998</v>
      </c>
      <c r="X167" s="8">
        <v>5382006</v>
      </c>
      <c r="Y167" s="8">
        <v>7945099</v>
      </c>
      <c r="Z167" s="8">
        <v>31382980</v>
      </c>
      <c r="AA167" s="8">
        <v>394885541.99299997</v>
      </c>
      <c r="AB167" s="8">
        <v>410313807.37150002</v>
      </c>
      <c r="AC167" s="8">
        <v>122526771.17900001</v>
      </c>
      <c r="AD167" s="8">
        <v>99582847.739999995</v>
      </c>
      <c r="AE167" s="8">
        <v>528917.80000000005</v>
      </c>
      <c r="AF167" s="8">
        <v>2299137.2125000381</v>
      </c>
      <c r="AG167" s="18">
        <v>0.10089330097535466</v>
      </c>
      <c r="AH167" s="8">
        <v>0</v>
      </c>
      <c r="AJ167" s="24">
        <f>VLOOKUP(A167,Sheet3!$A:$B,2,FALSE)</f>
        <v>250144313.22600001</v>
      </c>
      <c r="AK167" s="21">
        <f>VLOOKUP(A167,Sheet4!$D$2:$E$572,2,FALSE)/G167</f>
        <v>5.5082609410042296E-2</v>
      </c>
      <c r="AL167" s="23">
        <f>IFERROR(VLOOKUP(A167,Sheet5!$A$1:$B$29,2,FALSE),0)</f>
        <v>0</v>
      </c>
      <c r="AM167" s="30">
        <f t="shared" si="26"/>
        <v>0.90011747266156894</v>
      </c>
      <c r="AN167" s="30">
        <f t="shared" si="27"/>
        <v>0.51948377874613527</v>
      </c>
      <c r="AO167" s="30">
        <f t="shared" si="28"/>
        <v>0.89251545129161225</v>
      </c>
      <c r="AP167" s="30">
        <f t="shared" si="29"/>
        <v>0.87713762009629226</v>
      </c>
      <c r="AQ167" s="5">
        <f>COUNTIF(Sheet6!A:A,Sheet1!A167)</f>
        <v>3</v>
      </c>
      <c r="AR167" s="31">
        <f t="shared" si="25"/>
        <v>1</v>
      </c>
    </row>
    <row r="168" spans="1:44" x14ac:dyDescent="0.2">
      <c r="A168" s="22">
        <v>41880</v>
      </c>
      <c r="B168" s="16">
        <v>41880</v>
      </c>
      <c r="C168" s="29">
        <f t="shared" si="21"/>
        <v>0.92654089076722723</v>
      </c>
      <c r="D168" s="29">
        <f t="shared" si="22"/>
        <v>0.49398323316246651</v>
      </c>
      <c r="E168" s="29">
        <f t="shared" si="23"/>
        <v>0.9164617488705028</v>
      </c>
      <c r="F168" s="29">
        <f t="shared" si="24"/>
        <v>0.89333570228829751</v>
      </c>
      <c r="G168" s="8">
        <v>4208414811</v>
      </c>
      <c r="H168" s="8">
        <v>333656513.57499999</v>
      </c>
      <c r="I168" s="9">
        <v>303799305.45999998</v>
      </c>
      <c r="J168" s="8">
        <v>78596025.002499998</v>
      </c>
      <c r="K168" s="8">
        <v>1207318753</v>
      </c>
      <c r="L168" s="8">
        <v>443140224.32290006</v>
      </c>
      <c r="M168" s="17">
        <v>6574925632.3603992</v>
      </c>
      <c r="N168" s="10">
        <v>0.91628483499714952</v>
      </c>
      <c r="O168" s="10">
        <v>0.92654089076722723</v>
      </c>
      <c r="P168" s="10">
        <v>0.73150485385484199</v>
      </c>
      <c r="Q168" s="10">
        <v>0.79992059472684918</v>
      </c>
      <c r="R168" s="11">
        <v>553</v>
      </c>
      <c r="S168" s="8">
        <v>2785619083</v>
      </c>
      <c r="T168" s="8">
        <v>1301301398</v>
      </c>
      <c r="U168" s="8">
        <v>1413972038</v>
      </c>
      <c r="V168" s="8">
        <v>1724878</v>
      </c>
      <c r="W168" s="8">
        <v>314228138.45999998</v>
      </c>
      <c r="X168" s="8">
        <v>7098812</v>
      </c>
      <c r="Y168" s="8">
        <v>10428833</v>
      </c>
      <c r="Z168" s="8">
        <v>93982645</v>
      </c>
      <c r="AA168" s="8">
        <v>412252538.57749999</v>
      </c>
      <c r="AB168" s="8">
        <v>310905097.28640002</v>
      </c>
      <c r="AC168" s="8">
        <v>126054218.897</v>
      </c>
      <c r="AD168" s="8">
        <v>0</v>
      </c>
      <c r="AE168" s="8">
        <v>4203455.5719999997</v>
      </c>
      <c r="AF168" s="8">
        <v>1977452.567499999</v>
      </c>
      <c r="AG168" s="18">
        <v>8.6569576825790723E-2</v>
      </c>
      <c r="AH168" s="8">
        <v>0</v>
      </c>
      <c r="AJ168" s="24">
        <f>VLOOKUP(A168,Sheet3!$A:$B,2,FALSE)</f>
        <v>243286775.86700001</v>
      </c>
      <c r="AK168" s="21">
        <f>VLOOKUP(A168,Sheet4!$D$2:$E$572,2,FALSE)/G168</f>
        <v>5.6939384822859374E-2</v>
      </c>
      <c r="AL168" s="23">
        <f>IFERROR(VLOOKUP(A168,Sheet5!$A$1:$B$29,2,FALSE),0)</f>
        <v>0</v>
      </c>
      <c r="AM168" s="30">
        <f t="shared" si="26"/>
        <v>0.90307400924681747</v>
      </c>
      <c r="AN168" s="30">
        <f t="shared" si="27"/>
        <v>0.51664808053187694</v>
      </c>
      <c r="AO168" s="30">
        <f t="shared" si="28"/>
        <v>0.89540373476967239</v>
      </c>
      <c r="AP168" s="30">
        <f t="shared" si="29"/>
        <v>0.87779668348666262</v>
      </c>
      <c r="AQ168" s="5">
        <f>COUNTIF(Sheet6!A:A,Sheet1!A168)</f>
        <v>0</v>
      </c>
      <c r="AR168" s="31">
        <f t="shared" si="25"/>
        <v>0</v>
      </c>
    </row>
    <row r="169" spans="1:44" x14ac:dyDescent="0.2">
      <c r="A169" s="22">
        <v>41883</v>
      </c>
      <c r="B169" s="16">
        <v>41883</v>
      </c>
      <c r="C169" s="29">
        <f t="shared" si="21"/>
        <v>0.90647178444578558</v>
      </c>
      <c r="D169" s="29">
        <f t="shared" si="22"/>
        <v>0.52947437318546908</v>
      </c>
      <c r="E169" s="29">
        <f t="shared" si="23"/>
        <v>0.89869688694632188</v>
      </c>
      <c r="F169" s="29">
        <f t="shared" si="24"/>
        <v>0.88952184494862896</v>
      </c>
      <c r="G169" s="8">
        <v>2514646635</v>
      </c>
      <c r="H169" s="8">
        <v>259456958.90000001</v>
      </c>
      <c r="I169" s="9">
        <v>245692121.257</v>
      </c>
      <c r="J169" s="8">
        <v>52400834.842500001</v>
      </c>
      <c r="K169" s="8">
        <v>324245382</v>
      </c>
      <c r="L169" s="8">
        <v>268425294.35930002</v>
      </c>
      <c r="M169" s="17">
        <v>3664867226.3588004</v>
      </c>
      <c r="N169" s="10">
        <v>0.89849028580461399</v>
      </c>
      <c r="O169" s="10">
        <v>0.90647178444578558</v>
      </c>
      <c r="P169" s="10">
        <v>0.54709199380640494</v>
      </c>
      <c r="Q169" s="10">
        <v>0.82783186774467277</v>
      </c>
      <c r="R169" s="11">
        <v>554</v>
      </c>
      <c r="S169" s="8">
        <v>2083818412</v>
      </c>
      <c r="T169" s="8">
        <v>346919727</v>
      </c>
      <c r="U169" s="8">
        <v>425612539</v>
      </c>
      <c r="V169" s="8">
        <v>1955</v>
      </c>
      <c r="W169" s="8">
        <v>251957667.257</v>
      </c>
      <c r="X169" s="8">
        <v>5213729</v>
      </c>
      <c r="Y169" s="8">
        <v>6265546</v>
      </c>
      <c r="Z169" s="8">
        <v>22674345</v>
      </c>
      <c r="AA169" s="8">
        <v>311857793.74250001</v>
      </c>
      <c r="AB169" s="8">
        <v>156698940.9474</v>
      </c>
      <c r="AC169" s="8">
        <v>109511734.002</v>
      </c>
      <c r="AD169" s="8">
        <v>0</v>
      </c>
      <c r="AE169" s="8">
        <v>877295.84239999996</v>
      </c>
      <c r="AF169" s="8">
        <v>1337323.5674999999</v>
      </c>
      <c r="AG169" s="18">
        <v>8.5587281233853299E-2</v>
      </c>
      <c r="AH169" s="8">
        <v>0</v>
      </c>
      <c r="AI169" s="23">
        <f>VLOOKUP(A169,Sheet2!A:E,5,FALSE)</f>
        <v>-4.577464467005079</v>
      </c>
      <c r="AJ169" s="24">
        <f>VLOOKUP(A169,Sheet3!$A:$B,2,FALSE)</f>
        <v>171505260.18450001</v>
      </c>
      <c r="AK169" s="21">
        <f>VLOOKUP(A169,Sheet4!$D$2:$E$572,2,FALSE)/G169</f>
        <v>7.2648276137315004E-2</v>
      </c>
      <c r="AL169" s="23">
        <f>IFERROR(VLOOKUP(A169,Sheet5!$A$1:$B$29,2,FALSE),0)</f>
        <v>0</v>
      </c>
      <c r="AM169" s="30">
        <f t="shared" si="26"/>
        <v>0.90077144869197645</v>
      </c>
      <c r="AN169" s="30">
        <f t="shared" si="27"/>
        <v>0.52160378020766496</v>
      </c>
      <c r="AO169" s="30">
        <f t="shared" si="28"/>
        <v>0.8936731389209035</v>
      </c>
      <c r="AP169" s="30">
        <f t="shared" si="29"/>
        <v>0.87649880533967528</v>
      </c>
      <c r="AQ169" s="5">
        <f>COUNTIF(Sheet6!A:A,Sheet1!A169)</f>
        <v>1</v>
      </c>
      <c r="AR169" s="31">
        <f t="shared" si="25"/>
        <v>1</v>
      </c>
    </row>
    <row r="170" spans="1:44" x14ac:dyDescent="0.2">
      <c r="A170" s="22">
        <v>41884</v>
      </c>
      <c r="B170" s="16">
        <v>41884</v>
      </c>
      <c r="C170" s="29">
        <f t="shared" si="21"/>
        <v>0.90517873385279446</v>
      </c>
      <c r="D170" s="29">
        <f t="shared" si="22"/>
        <v>0.51201026938913241</v>
      </c>
      <c r="E170" s="29">
        <f t="shared" si="23"/>
        <v>0.89480430302829705</v>
      </c>
      <c r="F170" s="29">
        <f t="shared" si="24"/>
        <v>0.88092154860376592</v>
      </c>
      <c r="G170" s="8">
        <v>2695887337</v>
      </c>
      <c r="H170" s="8">
        <v>282405497.52700001</v>
      </c>
      <c r="I170" s="9">
        <v>275313734.88050002</v>
      </c>
      <c r="J170" s="8">
        <v>68082963.133000001</v>
      </c>
      <c r="K170" s="8">
        <v>356673855</v>
      </c>
      <c r="L170" s="8">
        <v>559889924.31760001</v>
      </c>
      <c r="M170" s="17">
        <v>4238253311.8580999</v>
      </c>
      <c r="N170" s="10">
        <v>0.8944848827000581</v>
      </c>
      <c r="O170" s="10">
        <v>0.90517873385279446</v>
      </c>
      <c r="P170" s="10">
        <v>0.38914242854496256</v>
      </c>
      <c r="Q170" s="10">
        <v>0.80739384780599532</v>
      </c>
      <c r="R170" s="11">
        <v>555</v>
      </c>
      <c r="S170" s="8">
        <v>2084940333</v>
      </c>
      <c r="T170" s="8">
        <v>387465348</v>
      </c>
      <c r="U170" s="8">
        <v>606700878</v>
      </c>
      <c r="V170" s="8">
        <v>2287</v>
      </c>
      <c r="W170" s="8">
        <v>285399842.88050002</v>
      </c>
      <c r="X170" s="8">
        <v>4243839</v>
      </c>
      <c r="Y170" s="8">
        <v>10086108</v>
      </c>
      <c r="Z170" s="8">
        <v>30791493</v>
      </c>
      <c r="AA170" s="8">
        <v>350488460.66000003</v>
      </c>
      <c r="AB170" s="8">
        <v>293294641.01109999</v>
      </c>
      <c r="AC170" s="8">
        <v>123189611.264</v>
      </c>
      <c r="AD170" s="8">
        <v>140158605.59</v>
      </c>
      <c r="AE170" s="8">
        <v>11970.9</v>
      </c>
      <c r="AF170" s="8">
        <v>3235095.5525000039</v>
      </c>
      <c r="AG170" s="18">
        <v>8.4848210933586909E-2</v>
      </c>
      <c r="AH170" s="8">
        <v>0</v>
      </c>
      <c r="AI170" s="23">
        <f>VLOOKUP(A170,Sheet2!A:E,5,FALSE)</f>
        <v>-3.7403838383838179</v>
      </c>
      <c r="AJ170" s="24">
        <f>VLOOKUP(A170,Sheet3!$A:$B,2,FALSE)</f>
        <v>203927581.90900001</v>
      </c>
      <c r="AK170" s="21">
        <f>VLOOKUP(A170,Sheet4!$D$2:$E$572,2,FALSE)/G170</f>
        <v>5.8230523981555385E-2</v>
      </c>
      <c r="AL170" s="23">
        <f>IFERROR(VLOOKUP(A170,Sheet5!$A$1:$B$29,2,FALSE),0)</f>
        <v>0</v>
      </c>
      <c r="AM170" s="30">
        <f t="shared" si="26"/>
        <v>0.90058302766609499</v>
      </c>
      <c r="AN170" s="30">
        <f t="shared" si="27"/>
        <v>0.51495084595758667</v>
      </c>
      <c r="AO170" s="30">
        <f t="shared" si="28"/>
        <v>0.89294318738716283</v>
      </c>
      <c r="AP170" s="30">
        <f t="shared" si="29"/>
        <v>0.8752588566922016</v>
      </c>
      <c r="AQ170" s="5">
        <f>COUNTIF(Sheet6!A:A,Sheet1!A170)</f>
        <v>2</v>
      </c>
      <c r="AR170" s="31">
        <f t="shared" si="25"/>
        <v>1</v>
      </c>
    </row>
    <row r="171" spans="1:44" x14ac:dyDescent="0.2">
      <c r="A171" s="22">
        <v>41885</v>
      </c>
      <c r="B171" s="16">
        <v>41885</v>
      </c>
      <c r="C171" s="29">
        <f t="shared" si="21"/>
        <v>0.91173881724075345</v>
      </c>
      <c r="D171" s="29">
        <f t="shared" si="22"/>
        <v>0.56838531897019484</v>
      </c>
      <c r="E171" s="29">
        <f t="shared" si="23"/>
        <v>0.90437186554153193</v>
      </c>
      <c r="F171" s="29">
        <f t="shared" si="24"/>
        <v>0.89172026420956996</v>
      </c>
      <c r="G171" s="8">
        <v>3151455954</v>
      </c>
      <c r="H171" s="8">
        <v>305077753.24900001</v>
      </c>
      <c r="I171" s="9">
        <v>358061309.77249998</v>
      </c>
      <c r="J171" s="8">
        <v>67527040.402999997</v>
      </c>
      <c r="K171" s="8">
        <v>503123844</v>
      </c>
      <c r="L171" s="8">
        <v>509214255.50160003</v>
      </c>
      <c r="M171" s="17">
        <v>4894460156.9260998</v>
      </c>
      <c r="N171" s="10">
        <v>0.90402033008225513</v>
      </c>
      <c r="O171" s="10">
        <v>0.91173881724075345</v>
      </c>
      <c r="P171" s="10">
        <v>0.49699190838288193</v>
      </c>
      <c r="Q171" s="10">
        <v>0.84648035950538181</v>
      </c>
      <c r="R171" s="11">
        <v>556</v>
      </c>
      <c r="S171" s="8">
        <v>2507746799</v>
      </c>
      <c r="T171" s="8">
        <v>530801656</v>
      </c>
      <c r="U171" s="8">
        <v>639037423</v>
      </c>
      <c r="V171" s="8">
        <v>0</v>
      </c>
      <c r="W171" s="8">
        <v>372332251.77249998</v>
      </c>
      <c r="X171" s="8">
        <v>4671732</v>
      </c>
      <c r="Y171" s="8">
        <v>14270942</v>
      </c>
      <c r="Z171" s="8">
        <v>27677812</v>
      </c>
      <c r="AA171" s="8">
        <v>372604793.65200001</v>
      </c>
      <c r="AB171" s="8">
        <v>329856638.25880003</v>
      </c>
      <c r="AC171" s="8">
        <v>124304323.06999999</v>
      </c>
      <c r="AD171" s="8">
        <v>49793316.5</v>
      </c>
      <c r="AE171" s="8">
        <v>2234927.1828000001</v>
      </c>
      <c r="AF171" s="8">
        <v>3025050.4899999979</v>
      </c>
      <c r="AG171" s="18">
        <v>8.4589659520245372E-2</v>
      </c>
      <c r="AH171" s="8">
        <v>0</v>
      </c>
      <c r="AI171" s="23">
        <f>VLOOKUP(A171,Sheet2!A:E,5,FALSE)</f>
        <v>-4.237848484848505</v>
      </c>
      <c r="AJ171" s="24">
        <f>VLOOKUP(A171,Sheet3!$A:$B,2,FALSE)</f>
        <v>215210850.11300001</v>
      </c>
      <c r="AK171" s="21">
        <f>VLOOKUP(A171,Sheet4!$D$2:$E$572,2,FALSE)/G171</f>
        <v>5.8323330053354126E-2</v>
      </c>
      <c r="AL171" s="23">
        <f>IFERROR(VLOOKUP(A171,Sheet5!$A$1:$B$29,2,FALSE),0)</f>
        <v>0</v>
      </c>
      <c r="AM171" s="30">
        <f t="shared" si="26"/>
        <v>0.91102083975766557</v>
      </c>
      <c r="AN171" s="30">
        <f t="shared" si="27"/>
        <v>0.52105351281385281</v>
      </c>
      <c r="AO171" s="30">
        <f t="shared" si="28"/>
        <v>0.90212429553625118</v>
      </c>
      <c r="AP171" s="30">
        <f t="shared" si="29"/>
        <v>0.88782938977020875</v>
      </c>
      <c r="AQ171" s="5">
        <f>COUNTIF(Sheet6!A:A,Sheet1!A171)</f>
        <v>1</v>
      </c>
      <c r="AR171" s="31">
        <f t="shared" si="25"/>
        <v>1</v>
      </c>
    </row>
    <row r="172" spans="1:44" x14ac:dyDescent="0.2">
      <c r="A172" s="22">
        <v>41886</v>
      </c>
      <c r="B172" s="16">
        <v>41886</v>
      </c>
      <c r="C172" s="29">
        <f t="shared" si="21"/>
        <v>0.90494693922623837</v>
      </c>
      <c r="D172" s="29">
        <f t="shared" si="22"/>
        <v>0.55101386648751505</v>
      </c>
      <c r="E172" s="29">
        <f t="shared" si="23"/>
        <v>0.89899578067973274</v>
      </c>
      <c r="F172" s="29">
        <f t="shared" si="24"/>
        <v>0.88492330930277374</v>
      </c>
      <c r="G172" s="8">
        <v>2874564023</v>
      </c>
      <c r="H172" s="8">
        <v>301936054.958</v>
      </c>
      <c r="I172" s="9">
        <v>269697571.24349999</v>
      </c>
      <c r="J172" s="8">
        <v>52114399.971000001</v>
      </c>
      <c r="K172" s="8">
        <v>559035273</v>
      </c>
      <c r="L172" s="8">
        <v>368072366.90290004</v>
      </c>
      <c r="M172" s="17">
        <v>4425419689.0754004</v>
      </c>
      <c r="N172" s="10">
        <v>0.89879391833763134</v>
      </c>
      <c r="O172" s="10">
        <v>0.90494693922623837</v>
      </c>
      <c r="P172" s="10">
        <v>0.60298853006814845</v>
      </c>
      <c r="Q172" s="10">
        <v>0.84150292077303124</v>
      </c>
      <c r="R172" s="11">
        <v>557</v>
      </c>
      <c r="S172" s="8">
        <v>2314985656</v>
      </c>
      <c r="T172" s="8">
        <v>609087255</v>
      </c>
      <c r="U172" s="8">
        <v>552718901</v>
      </c>
      <c r="V172" s="8">
        <v>585011</v>
      </c>
      <c r="W172" s="8">
        <v>276689135.24349999</v>
      </c>
      <c r="X172" s="8">
        <v>6274455</v>
      </c>
      <c r="Y172" s="8">
        <v>6991564</v>
      </c>
      <c r="Z172" s="8">
        <v>50051982</v>
      </c>
      <c r="AA172" s="8">
        <v>354050454.92900002</v>
      </c>
      <c r="AB172" s="8">
        <v>269256263.2209</v>
      </c>
      <c r="AC172" s="8">
        <v>94142939.297499999</v>
      </c>
      <c r="AD172" s="8">
        <v>0</v>
      </c>
      <c r="AE172" s="8">
        <v>3646519.8369999998</v>
      </c>
      <c r="AF172" s="8">
        <v>1026644.5475000006</v>
      </c>
      <c r="AG172" s="18">
        <v>8.6864232831658117E-2</v>
      </c>
      <c r="AH172" s="8">
        <v>0</v>
      </c>
      <c r="AI172" s="23">
        <f>VLOOKUP(A172,Sheet2!A:E,5,FALSE)</f>
        <v>-5.061446700507588</v>
      </c>
      <c r="AJ172" s="24">
        <f>VLOOKUP(A172,Sheet3!$A:$B,2,FALSE)</f>
        <v>173341967.96000001</v>
      </c>
      <c r="AK172" s="21">
        <f>VLOOKUP(A172,Sheet4!$D$2:$E$572,2,FALSE)/G172</f>
        <v>6.9939216965824391E-2</v>
      </c>
      <c r="AL172" s="23">
        <f>IFERROR(VLOOKUP(A172,Sheet5!$A$1:$B$29,2,FALSE),0)</f>
        <v>0</v>
      </c>
      <c r="AM172" s="30">
        <f t="shared" si="26"/>
        <v>0.91097543310655982</v>
      </c>
      <c r="AN172" s="30">
        <f t="shared" si="27"/>
        <v>0.53097341223895556</v>
      </c>
      <c r="AO172" s="30">
        <f t="shared" si="28"/>
        <v>0.90266611701327726</v>
      </c>
      <c r="AP172" s="30">
        <f t="shared" si="29"/>
        <v>0.88808453387060715</v>
      </c>
      <c r="AQ172" s="5">
        <f>COUNTIF(Sheet6!A:A,Sheet1!A172)</f>
        <v>2</v>
      </c>
      <c r="AR172" s="31">
        <f t="shared" si="25"/>
        <v>1</v>
      </c>
    </row>
    <row r="173" spans="1:44" x14ac:dyDescent="0.2">
      <c r="A173" s="22">
        <v>41887</v>
      </c>
      <c r="B173" s="16">
        <v>41887</v>
      </c>
      <c r="C173" s="29">
        <f t="shared" si="21"/>
        <v>0.8956046725351714</v>
      </c>
      <c r="D173" s="29">
        <f t="shared" si="22"/>
        <v>0.51320095451873904</v>
      </c>
      <c r="E173" s="29">
        <f t="shared" si="23"/>
        <v>0.88407614134316193</v>
      </c>
      <c r="F173" s="29">
        <f t="shared" si="24"/>
        <v>0.87507492613148274</v>
      </c>
      <c r="G173" s="8">
        <v>2794186399</v>
      </c>
      <c r="H173" s="8">
        <v>325701744.38199997</v>
      </c>
      <c r="I173" s="9">
        <v>269639922.3915</v>
      </c>
      <c r="J173" s="8">
        <v>77110611.518000007</v>
      </c>
      <c r="K173" s="8">
        <v>352334516</v>
      </c>
      <c r="L173" s="8">
        <v>259147577.55599999</v>
      </c>
      <c r="M173" s="17">
        <v>4078120770.8474998</v>
      </c>
      <c r="N173" s="10">
        <v>0.88380318994919915</v>
      </c>
      <c r="O173" s="10">
        <v>0.8956046725351714</v>
      </c>
      <c r="P173" s="10">
        <v>0.57619760204430737</v>
      </c>
      <c r="Q173" s="10">
        <v>0.7827337605518534</v>
      </c>
      <c r="R173" s="11">
        <v>558</v>
      </c>
      <c r="S173" s="8">
        <v>2276984896</v>
      </c>
      <c r="T173" s="8">
        <v>368255269</v>
      </c>
      <c r="U173" s="8">
        <v>512711423</v>
      </c>
      <c r="V173" s="8">
        <v>18000</v>
      </c>
      <c r="W173" s="8">
        <v>277802382.3915</v>
      </c>
      <c r="X173" s="8">
        <v>4472080</v>
      </c>
      <c r="Y173" s="8">
        <v>8162460</v>
      </c>
      <c r="Z173" s="8">
        <v>15920753</v>
      </c>
      <c r="AA173" s="8">
        <v>402812355.89999998</v>
      </c>
      <c r="AB173" s="8">
        <v>151947198.92250001</v>
      </c>
      <c r="AC173" s="8">
        <v>97746830.739500001</v>
      </c>
      <c r="AD173" s="8">
        <v>0</v>
      </c>
      <c r="AE173" s="8">
        <v>7617619.7290000003</v>
      </c>
      <c r="AF173" s="8">
        <v>1835928.1649999982</v>
      </c>
      <c r="AG173" s="18">
        <v>7.23574701372834E-2</v>
      </c>
      <c r="AH173" s="8">
        <v>0</v>
      </c>
      <c r="AI173" s="23">
        <f>VLOOKUP(A173,Sheet2!A:E,5,FALSE)</f>
        <v>-4.8079771573604448</v>
      </c>
      <c r="AJ173" s="24">
        <f>VLOOKUP(A173,Sheet3!$A:$B,2,FALSE)</f>
        <v>186400072.5325</v>
      </c>
      <c r="AK173" s="21">
        <f>VLOOKUP(A173,Sheet4!$D$2:$E$572,2,FALSE)/G173</f>
        <v>4.877413506156001E-2</v>
      </c>
      <c r="AL173" s="23">
        <f>IFERROR(VLOOKUP(A173,Sheet5!$A$1:$B$29,2,FALSE),0)</f>
        <v>0</v>
      </c>
      <c r="AM173" s="30">
        <f t="shared" si="26"/>
        <v>0.90478818946014861</v>
      </c>
      <c r="AN173" s="30">
        <f t="shared" si="27"/>
        <v>0.53481695651021011</v>
      </c>
      <c r="AO173" s="30">
        <f t="shared" si="28"/>
        <v>0.89618899550780906</v>
      </c>
      <c r="AP173" s="30">
        <f t="shared" si="29"/>
        <v>0.8844323786392444</v>
      </c>
      <c r="AQ173" s="5">
        <f>COUNTIF(Sheet6!A:A,Sheet1!A173)</f>
        <v>0</v>
      </c>
      <c r="AR173" s="31">
        <f t="shared" si="25"/>
        <v>0</v>
      </c>
    </row>
    <row r="174" spans="1:44" x14ac:dyDescent="0.2">
      <c r="A174" s="22">
        <v>41890</v>
      </c>
      <c r="B174" s="16">
        <v>41890</v>
      </c>
      <c r="C174" s="29">
        <f t="shared" si="21"/>
        <v>0.89338773622455492</v>
      </c>
      <c r="D174" s="29">
        <f t="shared" si="22"/>
        <v>0.5441330166313586</v>
      </c>
      <c r="E174" s="29">
        <f t="shared" si="23"/>
        <v>0.88723224759295893</v>
      </c>
      <c r="F174" s="29">
        <f t="shared" si="24"/>
        <v>0.87350966813159114</v>
      </c>
      <c r="G174" s="8">
        <v>2569973930</v>
      </c>
      <c r="H174" s="8">
        <v>306687373.70300001</v>
      </c>
      <c r="I174" s="9">
        <v>269925611.20599997</v>
      </c>
      <c r="J174" s="8">
        <v>55099568.519000001</v>
      </c>
      <c r="K174" s="8">
        <v>271406887</v>
      </c>
      <c r="L174" s="8">
        <v>173557419.99570003</v>
      </c>
      <c r="M174" s="17">
        <v>3646650790.4236999</v>
      </c>
      <c r="N174" s="10">
        <v>0.8870011339040792</v>
      </c>
      <c r="O174" s="10">
        <v>0.89338773622455492</v>
      </c>
      <c r="P174" s="10">
        <v>0.60995204049618923</v>
      </c>
      <c r="Q174" s="10">
        <v>0.8338306974372145</v>
      </c>
      <c r="R174" s="11">
        <v>559</v>
      </c>
      <c r="S174" s="8">
        <v>2115633865</v>
      </c>
      <c r="T174" s="8">
        <v>293346551</v>
      </c>
      <c r="U174" s="8">
        <v>452069881</v>
      </c>
      <c r="V174" s="8">
        <v>0</v>
      </c>
      <c r="W174" s="8">
        <v>276487359.20599997</v>
      </c>
      <c r="X174" s="8">
        <v>2270184</v>
      </c>
      <c r="Y174" s="8">
        <v>6561748</v>
      </c>
      <c r="Z174" s="8">
        <v>21939664</v>
      </c>
      <c r="AA174" s="8">
        <v>361786942.222</v>
      </c>
      <c r="AB174" s="8">
        <v>70414906.305700004</v>
      </c>
      <c r="AC174" s="8">
        <v>97549975.170000002</v>
      </c>
      <c r="AD174" s="8">
        <v>0</v>
      </c>
      <c r="AE174" s="8">
        <v>4117920.52</v>
      </c>
      <c r="AF174" s="8">
        <v>1474618</v>
      </c>
      <c r="AG174" s="18">
        <v>7.4185666427311156E-2</v>
      </c>
      <c r="AH174" s="8">
        <v>0</v>
      </c>
      <c r="AI174" s="23">
        <f>VLOOKUP(A174,Sheet2!A:E,5,FALSE)</f>
        <v>-3.2304848484848758</v>
      </c>
      <c r="AJ174" s="24">
        <f>VLOOKUP(A174,Sheet3!$A:$B,2,FALSE)</f>
        <v>176537649.82350001</v>
      </c>
      <c r="AK174" s="21">
        <f>VLOOKUP(A174,Sheet4!$D$2:$E$572,2,FALSE)/G174</f>
        <v>5.8295251798721553E-2</v>
      </c>
      <c r="AL174" s="23">
        <f>IFERROR(VLOOKUP(A174,Sheet5!$A$1:$B$29,2,FALSE),0)</f>
        <v>0</v>
      </c>
      <c r="AM174" s="30">
        <f t="shared" si="26"/>
        <v>0.90217137981590256</v>
      </c>
      <c r="AN174" s="30">
        <f t="shared" si="27"/>
        <v>0.53774868519938801</v>
      </c>
      <c r="AO174" s="30">
        <f t="shared" si="28"/>
        <v>0.89389606763713636</v>
      </c>
      <c r="AP174" s="30">
        <f t="shared" si="29"/>
        <v>0.8812299432758367</v>
      </c>
      <c r="AQ174" s="5">
        <f>COUNTIF(Sheet6!A:A,Sheet1!A174)</f>
        <v>1</v>
      </c>
      <c r="AR174" s="31">
        <f t="shared" si="25"/>
        <v>0</v>
      </c>
    </row>
    <row r="175" spans="1:44" x14ac:dyDescent="0.2">
      <c r="A175" s="22">
        <v>41891</v>
      </c>
      <c r="B175" s="16">
        <v>41891</v>
      </c>
      <c r="C175" s="29">
        <f t="shared" si="21"/>
        <v>0.91526906308166889</v>
      </c>
      <c r="D175" s="29">
        <f t="shared" si="22"/>
        <v>0.50777082463712664</v>
      </c>
      <c r="E175" s="29">
        <f t="shared" si="23"/>
        <v>0.90702797122423062</v>
      </c>
      <c r="F175" s="29">
        <f t="shared" si="24"/>
        <v>0.89233096688394165</v>
      </c>
      <c r="G175" s="8">
        <v>2694360610</v>
      </c>
      <c r="H175" s="8">
        <v>249430149.111</v>
      </c>
      <c r="I175" s="9">
        <v>249694693.32949999</v>
      </c>
      <c r="J175" s="8">
        <v>52991208.452500001</v>
      </c>
      <c r="K175" s="8">
        <v>482303580</v>
      </c>
      <c r="L175" s="8">
        <v>297969002.20169997</v>
      </c>
      <c r="M175" s="17">
        <v>4026749243.0946999</v>
      </c>
      <c r="N175" s="10">
        <v>0.90684628625042585</v>
      </c>
      <c r="O175" s="10">
        <v>0.91526906308166889</v>
      </c>
      <c r="P175" s="10">
        <v>0.61812191149800622</v>
      </c>
      <c r="Q175" s="10">
        <v>0.82852413783907042</v>
      </c>
      <c r="R175" s="11">
        <v>560</v>
      </c>
      <c r="S175" s="8">
        <v>2063461753</v>
      </c>
      <c r="T175" s="8">
        <v>514968242</v>
      </c>
      <c r="U175" s="8">
        <v>627152986</v>
      </c>
      <c r="V175" s="8">
        <v>0</v>
      </c>
      <c r="W175" s="8">
        <v>256038924.32949999</v>
      </c>
      <c r="X175" s="8">
        <v>3745871</v>
      </c>
      <c r="Y175" s="8">
        <v>6344231</v>
      </c>
      <c r="Z175" s="8">
        <v>32664662</v>
      </c>
      <c r="AA175" s="8">
        <v>302421357.56349999</v>
      </c>
      <c r="AB175" s="8">
        <v>216692416.4501</v>
      </c>
      <c r="AC175" s="8">
        <v>74741002.2905</v>
      </c>
      <c r="AD175" s="8">
        <v>0</v>
      </c>
      <c r="AE175" s="8">
        <v>5361602.6185999997</v>
      </c>
      <c r="AF175" s="8">
        <v>1173980.8424999998</v>
      </c>
      <c r="AG175" s="18">
        <v>6.0522947083440012E-2</v>
      </c>
      <c r="AH175" s="8">
        <v>0</v>
      </c>
      <c r="AI175" s="23">
        <f>VLOOKUP(A175,Sheet2!A:E,5,FALSE)</f>
        <v>-4.5671565656565676</v>
      </c>
      <c r="AJ175" s="24">
        <f>VLOOKUP(A175,Sheet3!$A:$B,2,FALSE)</f>
        <v>195210977.39300001</v>
      </c>
      <c r="AK175" s="21">
        <f>VLOOKUP(A175,Sheet4!$D$2:$E$572,2,FALSE)/G175</f>
        <v>5.8432161221544883E-2</v>
      </c>
      <c r="AL175" s="23">
        <f>IFERROR(VLOOKUP(A175,Sheet5!$A$1:$B$29,2,FALSE),0)</f>
        <v>0</v>
      </c>
      <c r="AM175" s="30">
        <f t="shared" si="26"/>
        <v>0.90418944566167736</v>
      </c>
      <c r="AN175" s="30">
        <f t="shared" si="27"/>
        <v>0.5369007962489869</v>
      </c>
      <c r="AO175" s="30">
        <f t="shared" si="28"/>
        <v>0.89634080127632321</v>
      </c>
      <c r="AP175" s="30">
        <f t="shared" si="29"/>
        <v>0.88351182693187202</v>
      </c>
      <c r="AQ175" s="5">
        <f>COUNTIF(Sheet6!A:A,Sheet1!A175)</f>
        <v>0</v>
      </c>
      <c r="AR175" s="31">
        <f t="shared" si="25"/>
        <v>6</v>
      </c>
    </row>
    <row r="176" spans="1:44" x14ac:dyDescent="0.2">
      <c r="A176" s="22">
        <v>41892</v>
      </c>
      <c r="B176" s="16">
        <v>41892</v>
      </c>
      <c r="C176" s="29">
        <f t="shared" si="21"/>
        <v>0.90142868927071418</v>
      </c>
      <c r="D176" s="29">
        <f t="shared" si="22"/>
        <v>0.46151777242912573</v>
      </c>
      <c r="E176" s="29">
        <f t="shared" si="23"/>
        <v>0.88990848087055396</v>
      </c>
      <c r="F176" s="29">
        <f t="shared" si="24"/>
        <v>0.87989073798968509</v>
      </c>
      <c r="G176" s="8">
        <v>2774900251</v>
      </c>
      <c r="H176" s="8">
        <v>303435599.66499996</v>
      </c>
      <c r="I176" s="9">
        <v>264750071.6875</v>
      </c>
      <c r="J176" s="8">
        <v>73729718.114999995</v>
      </c>
      <c r="K176" s="8">
        <v>949345760</v>
      </c>
      <c r="L176" s="8">
        <v>945625608.81830001</v>
      </c>
      <c r="M176" s="17">
        <v>5311787009.2858</v>
      </c>
      <c r="N176" s="10">
        <v>0.88961496391172135</v>
      </c>
      <c r="O176" s="10">
        <v>0.90142868927071418</v>
      </c>
      <c r="P176" s="10">
        <v>0.50098158506321389</v>
      </c>
      <c r="Q176" s="10">
        <v>0.78788273382848828</v>
      </c>
      <c r="R176" s="11">
        <v>561</v>
      </c>
      <c r="S176" s="8">
        <v>2220343409</v>
      </c>
      <c r="T176" s="8">
        <v>972204044</v>
      </c>
      <c r="U176" s="8">
        <v>552006119</v>
      </c>
      <c r="V176" s="8">
        <v>20255</v>
      </c>
      <c r="W176" s="8">
        <v>273859704.6875</v>
      </c>
      <c r="X176" s="8">
        <v>2530468</v>
      </c>
      <c r="Y176" s="8">
        <v>9109633</v>
      </c>
      <c r="Z176" s="8">
        <v>22858284</v>
      </c>
      <c r="AA176" s="8">
        <v>377165317.77999997</v>
      </c>
      <c r="AB176" s="8">
        <v>340527596.66930002</v>
      </c>
      <c r="AC176" s="8">
        <v>143211637.3265</v>
      </c>
      <c r="AD176" s="8">
        <v>453301053.375</v>
      </c>
      <c r="AE176" s="8">
        <v>5986814.4000000004</v>
      </c>
      <c r="AF176" s="8">
        <v>2598507.047499998</v>
      </c>
      <c r="AG176" s="18">
        <v>6.4074564313832641E-2</v>
      </c>
      <c r="AH176" s="8">
        <v>0</v>
      </c>
      <c r="AI176" s="23">
        <f>VLOOKUP(A176,Sheet2!A:E,5,FALSE)</f>
        <v>-3.3937222222222032</v>
      </c>
      <c r="AJ176" s="24">
        <f>VLOOKUP(A176,Sheet3!$A:$B,2,FALSE)</f>
        <v>245799870.19499999</v>
      </c>
      <c r="AK176" s="21">
        <f>VLOOKUP(A176,Sheet4!$D$2:$E$572,2,FALSE)/G176</f>
        <v>7.4528577368131135E-2</v>
      </c>
      <c r="AL176" s="23">
        <f>IFERROR(VLOOKUP(A176,Sheet5!$A$1:$B$29,2,FALSE),0)</f>
        <v>0</v>
      </c>
      <c r="AM176" s="30">
        <f t="shared" si="26"/>
        <v>0.90212742006766966</v>
      </c>
      <c r="AN176" s="30">
        <f t="shared" si="27"/>
        <v>0.51552728694077299</v>
      </c>
      <c r="AO176" s="30">
        <f t="shared" si="28"/>
        <v>0.89344812434212761</v>
      </c>
      <c r="AP176" s="30">
        <f t="shared" si="29"/>
        <v>0.88114592168789496</v>
      </c>
      <c r="AQ176" s="5">
        <f>COUNTIF(Sheet6!A:A,Sheet1!A176)</f>
        <v>0</v>
      </c>
      <c r="AR176" s="31">
        <f t="shared" si="25"/>
        <v>3</v>
      </c>
    </row>
    <row r="177" spans="1:44" x14ac:dyDescent="0.2">
      <c r="A177" s="22">
        <v>41893</v>
      </c>
      <c r="B177" s="16">
        <v>41893</v>
      </c>
      <c r="C177" s="29">
        <f t="shared" si="21"/>
        <v>0.91139169582411506</v>
      </c>
      <c r="D177" s="29">
        <f t="shared" si="22"/>
        <v>0.51118344832034157</v>
      </c>
      <c r="E177" s="29">
        <f t="shared" si="23"/>
        <v>0.89581938092510693</v>
      </c>
      <c r="F177" s="29">
        <f t="shared" si="24"/>
        <v>0.89398261452869043</v>
      </c>
      <c r="G177" s="8">
        <v>2998695568</v>
      </c>
      <c r="H177" s="8">
        <v>291542407.329</v>
      </c>
      <c r="I177" s="9">
        <v>307536609.68199998</v>
      </c>
      <c r="J177" s="8">
        <v>93873146.556999996</v>
      </c>
      <c r="K177" s="8">
        <v>696276249</v>
      </c>
      <c r="L177" s="8">
        <v>859782146.90689993</v>
      </c>
      <c r="M177" s="17">
        <v>5247706127.4749012</v>
      </c>
      <c r="N177" s="10">
        <v>0.89559796006801073</v>
      </c>
      <c r="O177" s="10">
        <v>0.91139169582411506</v>
      </c>
      <c r="P177" s="10">
        <v>0.44746151611758578</v>
      </c>
      <c r="Q177" s="10">
        <v>0.77062477327218137</v>
      </c>
      <c r="R177" s="11">
        <v>562</v>
      </c>
      <c r="S177" s="8">
        <v>2451577979</v>
      </c>
      <c r="T177" s="8">
        <v>731607526</v>
      </c>
      <c r="U177" s="8">
        <v>540288936</v>
      </c>
      <c r="V177" s="8">
        <v>1042</v>
      </c>
      <c r="W177" s="8">
        <v>315382673.68199998</v>
      </c>
      <c r="X177" s="8">
        <v>6827611</v>
      </c>
      <c r="Y177" s="8">
        <v>7846064</v>
      </c>
      <c r="Z177" s="8">
        <v>35331277</v>
      </c>
      <c r="AA177" s="8">
        <v>385415553.88599998</v>
      </c>
      <c r="AB177" s="8">
        <v>158110331.58489999</v>
      </c>
      <c r="AC177" s="8">
        <v>100430394.6595</v>
      </c>
      <c r="AD177" s="8">
        <v>597573676.91499996</v>
      </c>
      <c r="AE177" s="8">
        <v>539240</v>
      </c>
      <c r="AF177" s="8">
        <v>3128503.7474999973</v>
      </c>
      <c r="AG177" s="18">
        <v>6.3444715001304261E-2</v>
      </c>
      <c r="AH177" s="8">
        <v>37565.68</v>
      </c>
      <c r="AI177" s="23">
        <f>VLOOKUP(A177,Sheet2!A:E,5,FALSE)</f>
        <v>-4.122424242424243</v>
      </c>
      <c r="AJ177" s="24">
        <f>VLOOKUP(A177,Sheet3!$A:$B,2,FALSE)</f>
        <v>207709918.222</v>
      </c>
      <c r="AK177" s="21">
        <f>VLOOKUP(A177,Sheet4!$D$2:$E$572,2,FALSE)/G177</f>
        <v>5.2882507260570311E-2</v>
      </c>
      <c r="AL177" s="23">
        <f>IFERROR(VLOOKUP(A177,Sheet5!$A$1:$B$29,2,FALSE),0)</f>
        <v>0</v>
      </c>
      <c r="AM177" s="30">
        <f t="shared" si="26"/>
        <v>0.90341637138724484</v>
      </c>
      <c r="AN177" s="30">
        <f t="shared" si="27"/>
        <v>0.50756120330733834</v>
      </c>
      <c r="AO177" s="30">
        <f t="shared" si="28"/>
        <v>0.89281284439120245</v>
      </c>
      <c r="AP177" s="30">
        <f t="shared" si="29"/>
        <v>0.88295778273307823</v>
      </c>
      <c r="AQ177" s="5">
        <f>COUNTIF(Sheet6!A:A,Sheet1!A177)</f>
        <v>1</v>
      </c>
      <c r="AR177" s="31">
        <f t="shared" si="25"/>
        <v>0</v>
      </c>
    </row>
    <row r="178" spans="1:44" x14ac:dyDescent="0.2">
      <c r="A178" s="22">
        <v>41894</v>
      </c>
      <c r="B178" s="16">
        <v>41894</v>
      </c>
      <c r="C178" s="29">
        <f t="shared" si="21"/>
        <v>0.91750309074493652</v>
      </c>
      <c r="D178" s="29">
        <f t="shared" si="22"/>
        <v>0.51942461946504914</v>
      </c>
      <c r="E178" s="29">
        <f t="shared" si="23"/>
        <v>0.9062519401030773</v>
      </c>
      <c r="F178" s="29">
        <f t="shared" si="24"/>
        <v>0.89964615183352903</v>
      </c>
      <c r="G178" s="8">
        <v>3087327201</v>
      </c>
      <c r="H178" s="8">
        <v>277595742.74000001</v>
      </c>
      <c r="I178" s="9">
        <v>322106348.50400001</v>
      </c>
      <c r="J178" s="8">
        <v>76187020.397499993</v>
      </c>
      <c r="K178" s="8">
        <v>556363074</v>
      </c>
      <c r="L178" s="8">
        <v>551400005.16203332</v>
      </c>
      <c r="M178" s="17">
        <v>4870979391.8035336</v>
      </c>
      <c r="N178" s="10">
        <v>0.90598925659705953</v>
      </c>
      <c r="O178" s="10">
        <v>0.91750309074493652</v>
      </c>
      <c r="P178" s="10">
        <v>0.50224013100424014</v>
      </c>
      <c r="Q178" s="10">
        <v>0.81364983671720303</v>
      </c>
      <c r="R178" s="11">
        <v>563</v>
      </c>
      <c r="S178" s="8">
        <v>2482815752</v>
      </c>
      <c r="T178" s="8">
        <v>579733768</v>
      </c>
      <c r="U178" s="8">
        <v>598753556</v>
      </c>
      <c r="V178" s="8">
        <v>7176</v>
      </c>
      <c r="W178" s="8">
        <v>332650938.50400001</v>
      </c>
      <c r="X178" s="8">
        <v>5750717</v>
      </c>
      <c r="Y178" s="8">
        <v>10544590</v>
      </c>
      <c r="Z178" s="8">
        <v>23370694</v>
      </c>
      <c r="AA178" s="8">
        <v>353782763.13749999</v>
      </c>
      <c r="AB178" s="8">
        <v>137534097.03619999</v>
      </c>
      <c r="AC178" s="8">
        <v>109857138.41</v>
      </c>
      <c r="AD178" s="8">
        <v>298802315.14499998</v>
      </c>
      <c r="AE178" s="8">
        <v>951601.12</v>
      </c>
      <c r="AF178" s="8">
        <v>4254853.4508333299</v>
      </c>
      <c r="AG178" s="18">
        <v>6.2870846417193663E-2</v>
      </c>
      <c r="AH178" s="8">
        <v>86847.33</v>
      </c>
      <c r="AI178" s="23">
        <f>VLOOKUP(A178,Sheet2!A:E,5,FALSE)</f>
        <v>-4.8776666666666646</v>
      </c>
      <c r="AJ178" s="24">
        <f>VLOOKUP(A178,Sheet3!$A:$B,2,FALSE)</f>
        <v>231584011.94499999</v>
      </c>
      <c r="AK178" s="21">
        <f>VLOOKUP(A178,Sheet4!$D$2:$E$572,2,FALSE)/G178</f>
        <v>5.7087771406983429E-2</v>
      </c>
      <c r="AL178" s="23">
        <f>IFERROR(VLOOKUP(A178,Sheet5!$A$1:$B$29,2,FALSE),0)</f>
        <v>0</v>
      </c>
      <c r="AM178" s="30">
        <f t="shared" si="26"/>
        <v>0.90779605502919802</v>
      </c>
      <c r="AN178" s="30">
        <f t="shared" si="27"/>
        <v>0.50880593629660031</v>
      </c>
      <c r="AO178" s="30">
        <f t="shared" si="28"/>
        <v>0.89724800414318562</v>
      </c>
      <c r="AP178" s="30">
        <f t="shared" si="29"/>
        <v>0.88787202787348751</v>
      </c>
      <c r="AQ178" s="5">
        <f>COUNTIF(Sheet6!A:A,Sheet1!A178)</f>
        <v>2</v>
      </c>
      <c r="AR178" s="31">
        <f t="shared" si="25"/>
        <v>1</v>
      </c>
    </row>
    <row r="179" spans="1:44" x14ac:dyDescent="0.2">
      <c r="A179" s="22">
        <v>41897</v>
      </c>
      <c r="B179" s="16">
        <v>41897</v>
      </c>
      <c r="C179" s="29">
        <f t="shared" si="21"/>
        <v>0.92582744564392661</v>
      </c>
      <c r="D179" s="29">
        <f t="shared" si="22"/>
        <v>0.53894192893024406</v>
      </c>
      <c r="E179" s="29">
        <f t="shared" si="23"/>
        <v>0.91668341297000044</v>
      </c>
      <c r="F179" s="29">
        <f t="shared" si="24"/>
        <v>0.90527727715137196</v>
      </c>
      <c r="G179" s="8">
        <v>3230492145</v>
      </c>
      <c r="H179" s="8">
        <v>258810489.30800003</v>
      </c>
      <c r="I179" s="9">
        <v>275493511.45999998</v>
      </c>
      <c r="J179" s="8">
        <v>60728366.778999999</v>
      </c>
      <c r="K179" s="8">
        <v>605726795</v>
      </c>
      <c r="L179" s="8">
        <v>650496275.32590008</v>
      </c>
      <c r="M179" s="17">
        <v>5081747582.8729</v>
      </c>
      <c r="N179" s="10">
        <v>0.91647188377986533</v>
      </c>
      <c r="O179" s="10">
        <v>0.92582744564392661</v>
      </c>
      <c r="P179" s="10">
        <v>0.48218091938309748</v>
      </c>
      <c r="Q179" s="10">
        <v>0.82445118109405724</v>
      </c>
      <c r="R179" s="11">
        <v>564</v>
      </c>
      <c r="S179" s="8">
        <v>2468571432</v>
      </c>
      <c r="T179" s="8">
        <v>636093046</v>
      </c>
      <c r="U179" s="8">
        <v>757006924</v>
      </c>
      <c r="V179" s="8">
        <v>181637</v>
      </c>
      <c r="W179" s="8">
        <v>285205984.45999998</v>
      </c>
      <c r="X179" s="8">
        <v>4732152</v>
      </c>
      <c r="Y179" s="8">
        <v>9712473</v>
      </c>
      <c r="Z179" s="8">
        <v>30366251</v>
      </c>
      <c r="AA179" s="8">
        <v>319538856.08700001</v>
      </c>
      <c r="AB179" s="8">
        <v>340977089.01539999</v>
      </c>
      <c r="AC179" s="8">
        <v>106798924.633</v>
      </c>
      <c r="AD179" s="8">
        <v>199072242.35499999</v>
      </c>
      <c r="AE179" s="8">
        <v>1093563.94</v>
      </c>
      <c r="AF179" s="8">
        <v>2554455.3825000026</v>
      </c>
      <c r="AG179" s="18">
        <v>7.083489913698128E-2</v>
      </c>
      <c r="AH179" s="8">
        <v>0</v>
      </c>
      <c r="AI179" s="23">
        <f>VLOOKUP(A179,Sheet2!A:E,5,FALSE)</f>
        <v>-6.2627298931204134</v>
      </c>
      <c r="AJ179" s="24">
        <f>VLOOKUP(A179,Sheet3!$A:$B,2,FALSE)</f>
        <v>183261781.31299999</v>
      </c>
      <c r="AK179" s="21">
        <f>VLOOKUP(A179,Sheet4!$D$2:$E$572,2,FALSE)/G179</f>
        <v>5.372978450741598E-2</v>
      </c>
      <c r="AL179" s="23">
        <f>IFERROR(VLOOKUP(A179,Sheet5!$A$1:$B$29,2,FALSE),0)</f>
        <v>0</v>
      </c>
      <c r="AM179" s="30">
        <f t="shared" si="26"/>
        <v>0.91428399691307227</v>
      </c>
      <c r="AN179" s="30">
        <f t="shared" si="27"/>
        <v>0.50776771875637738</v>
      </c>
      <c r="AO179" s="30">
        <f t="shared" si="28"/>
        <v>0.90313823721859376</v>
      </c>
      <c r="AP179" s="30">
        <f t="shared" si="29"/>
        <v>0.89422554967744361</v>
      </c>
      <c r="AQ179" s="5">
        <f>COUNTIF(Sheet6!A:A,Sheet1!A179)</f>
        <v>0</v>
      </c>
      <c r="AR179" s="31">
        <f t="shared" si="25"/>
        <v>2</v>
      </c>
    </row>
    <row r="180" spans="1:44" x14ac:dyDescent="0.2">
      <c r="A180" s="22">
        <v>41898</v>
      </c>
      <c r="B180" s="16">
        <v>41898</v>
      </c>
      <c r="C180" s="29">
        <f t="shared" si="21"/>
        <v>0.91113753870479608</v>
      </c>
      <c r="D180" s="29">
        <f t="shared" si="22"/>
        <v>0.50196804712512755</v>
      </c>
      <c r="E180" s="29">
        <f t="shared" si="23"/>
        <v>0.8979154202816565</v>
      </c>
      <c r="F180" s="29">
        <f t="shared" si="24"/>
        <v>0.89033037861952735</v>
      </c>
      <c r="G180" s="8">
        <v>3361825604</v>
      </c>
      <c r="H180" s="8">
        <v>327875962.65799999</v>
      </c>
      <c r="I180" s="9">
        <v>363862494.33099997</v>
      </c>
      <c r="J180" s="8">
        <v>96727595.224999994</v>
      </c>
      <c r="K180" s="8">
        <v>760084759</v>
      </c>
      <c r="L180" s="8">
        <v>953572450.09069991</v>
      </c>
      <c r="M180" s="17">
        <v>5863948865.3046999</v>
      </c>
      <c r="N180" s="10">
        <v>0.89769307965447087</v>
      </c>
      <c r="O180" s="10">
        <v>0.91113753870479608</v>
      </c>
      <c r="P180" s="10">
        <v>0.44354539225690059</v>
      </c>
      <c r="Q180" s="10">
        <v>0.79403421790482887</v>
      </c>
      <c r="R180" s="11">
        <v>565</v>
      </c>
      <c r="S180" s="8">
        <v>2656318272</v>
      </c>
      <c r="T180" s="8">
        <v>818217033</v>
      </c>
      <c r="U180" s="8">
        <v>700031697</v>
      </c>
      <c r="V180" s="8">
        <v>640154</v>
      </c>
      <c r="W180" s="8">
        <v>372901846.33099997</v>
      </c>
      <c r="X180" s="8">
        <v>4835481</v>
      </c>
      <c r="Y180" s="8">
        <v>9039352</v>
      </c>
      <c r="Z180" s="8">
        <v>58132274</v>
      </c>
      <c r="AA180" s="8">
        <v>424603557.88300002</v>
      </c>
      <c r="AB180" s="8">
        <v>653262435.48619998</v>
      </c>
      <c r="AC180" s="8">
        <v>126772773.8175</v>
      </c>
      <c r="AD180" s="8">
        <v>163459395.22999999</v>
      </c>
      <c r="AE180" s="8">
        <v>6571762.0120000001</v>
      </c>
      <c r="AF180" s="8">
        <v>3506083.5450000023</v>
      </c>
      <c r="AG180" s="18">
        <v>6.6083437941977949E-2</v>
      </c>
      <c r="AH180" s="8">
        <v>0</v>
      </c>
      <c r="AI180" s="23">
        <f>VLOOKUP(A180,Sheet2!A:E,5,FALSE)</f>
        <v>-6.0181771803178519</v>
      </c>
      <c r="AJ180" s="24">
        <f>VLOOKUP(A180,Sheet3!$A:$B,2,FALSE)</f>
        <v>273250206.79350001</v>
      </c>
      <c r="AK180" s="21">
        <f>VLOOKUP(A180,Sheet4!$D$2:$E$572,2,FALSE)/G180</f>
        <v>5.7929230201972132E-2</v>
      </c>
      <c r="AL180" s="23">
        <f>IFERROR(VLOOKUP(A180,Sheet5!$A$1:$B$29,2,FALSE),0)</f>
        <v>0</v>
      </c>
      <c r="AM180" s="30">
        <f t="shared" si="26"/>
        <v>0.91345769203769778</v>
      </c>
      <c r="AN180" s="30">
        <f t="shared" si="27"/>
        <v>0.50660716325397759</v>
      </c>
      <c r="AO180" s="30">
        <f t="shared" si="28"/>
        <v>0.90131572703007912</v>
      </c>
      <c r="AP180" s="30">
        <f t="shared" si="29"/>
        <v>0.89382543202456088</v>
      </c>
      <c r="AQ180" s="5">
        <f>COUNTIF(Sheet6!A:A,Sheet1!A180)</f>
        <v>1</v>
      </c>
      <c r="AR180" s="31">
        <f t="shared" si="25"/>
        <v>1</v>
      </c>
    </row>
    <row r="181" spans="1:44" x14ac:dyDescent="0.2">
      <c r="A181" s="22">
        <v>41899</v>
      </c>
      <c r="B181" s="16">
        <v>41899</v>
      </c>
      <c r="C181" s="29">
        <f t="shared" si="21"/>
        <v>0.89581789166713577</v>
      </c>
      <c r="D181" s="29">
        <f t="shared" si="22"/>
        <v>0.48270188940451902</v>
      </c>
      <c r="E181" s="29">
        <f t="shared" si="23"/>
        <v>0.88820266720509944</v>
      </c>
      <c r="F181" s="29">
        <f t="shared" si="24"/>
        <v>0.87259603647804107</v>
      </c>
      <c r="G181" s="8">
        <v>4032925273</v>
      </c>
      <c r="H181" s="8">
        <v>469022400.19800007</v>
      </c>
      <c r="I181" s="9">
        <v>393146307</v>
      </c>
      <c r="J181" s="8">
        <v>89505362.400000006</v>
      </c>
      <c r="K181" s="8">
        <v>911445248</v>
      </c>
      <c r="L181" s="8">
        <v>1171941305.6928</v>
      </c>
      <c r="M181" s="17">
        <v>7067985896.2908001</v>
      </c>
      <c r="N181" s="10">
        <v>0.88794931664319243</v>
      </c>
      <c r="O181" s="10">
        <v>0.89581789166713577</v>
      </c>
      <c r="P181" s="10">
        <v>0.43748254321045915</v>
      </c>
      <c r="Q181" s="10">
        <v>0.81879582233082104</v>
      </c>
      <c r="R181" s="11">
        <v>566</v>
      </c>
      <c r="S181" s="8">
        <v>3208486448</v>
      </c>
      <c r="T181" s="8">
        <v>951783616</v>
      </c>
      <c r="U181" s="8">
        <v>820567697</v>
      </c>
      <c r="V181" s="8">
        <v>1277</v>
      </c>
      <c r="W181" s="8">
        <v>404442203</v>
      </c>
      <c r="X181" s="8">
        <v>3869851</v>
      </c>
      <c r="Y181" s="8">
        <v>11295896</v>
      </c>
      <c r="Z181" s="8">
        <v>40338368</v>
      </c>
      <c r="AA181" s="8">
        <v>558527762.59800005</v>
      </c>
      <c r="AB181" s="8">
        <v>356956567.88980001</v>
      </c>
      <c r="AC181" s="8">
        <v>162706764.43399999</v>
      </c>
      <c r="AD181" s="8">
        <v>646184881.125</v>
      </c>
      <c r="AE181" s="8">
        <v>3868397.5014999998</v>
      </c>
      <c r="AF181" s="8">
        <v>2224694.7424999988</v>
      </c>
      <c r="AG181" s="18">
        <v>6.7402906261953915E-2</v>
      </c>
      <c r="AH181" s="8">
        <v>0</v>
      </c>
      <c r="AI181" s="23">
        <f>VLOOKUP(A181,Sheet2!A:E,5,FALSE)</f>
        <v>-2.9100017855776321</v>
      </c>
      <c r="AJ181" s="24">
        <f>VLOOKUP(A181,Sheet3!$A:$B,2,FALSE)</f>
        <v>343924031.70300001</v>
      </c>
      <c r="AK181" s="21">
        <f>VLOOKUP(A181,Sheet4!$D$2:$E$572,2,FALSE)/G181</f>
        <v>5.7850099171053992E-2</v>
      </c>
      <c r="AL181" s="23">
        <f>IFERROR(VLOOKUP(A181,Sheet5!$A$1:$B$29,2,FALSE),0)</f>
        <v>0</v>
      </c>
      <c r="AM181" s="30">
        <f t="shared" si="26"/>
        <v>0.91233553251698196</v>
      </c>
      <c r="AN181" s="30">
        <f t="shared" si="27"/>
        <v>0.51084398664905628</v>
      </c>
      <c r="AO181" s="30">
        <f t="shared" si="28"/>
        <v>0.90097456429698808</v>
      </c>
      <c r="AP181" s="30">
        <f t="shared" si="29"/>
        <v>0.89236649172223204</v>
      </c>
      <c r="AQ181" s="5">
        <f>COUNTIF(Sheet6!A:A,Sheet1!A181)</f>
        <v>2</v>
      </c>
      <c r="AR181" s="31">
        <f t="shared" si="25"/>
        <v>2</v>
      </c>
    </row>
    <row r="182" spans="1:44" x14ac:dyDescent="0.2">
      <c r="A182" s="22">
        <v>41900</v>
      </c>
      <c r="B182" s="16">
        <v>41900</v>
      </c>
      <c r="C182" s="29">
        <f t="shared" si="21"/>
        <v>0.92915990151140582</v>
      </c>
      <c r="D182" s="29">
        <f t="shared" si="22"/>
        <v>0.55176163492650709</v>
      </c>
      <c r="E182" s="29">
        <f t="shared" si="23"/>
        <v>0.91985106516257653</v>
      </c>
      <c r="F182" s="29">
        <f t="shared" si="24"/>
        <v>0.89699293787178214</v>
      </c>
      <c r="G182" s="8">
        <v>4431872982</v>
      </c>
      <c r="H182" s="8">
        <v>337890515.96299994</v>
      </c>
      <c r="I182" s="9">
        <v>333437747.52249998</v>
      </c>
      <c r="J182" s="8">
        <v>78321006.743000001</v>
      </c>
      <c r="K182" s="8">
        <v>486122645</v>
      </c>
      <c r="L182" s="8">
        <v>425957441.57600003</v>
      </c>
      <c r="M182" s="17">
        <v>6093602338.8045006</v>
      </c>
      <c r="N182" s="10">
        <v>0.91967389071290906</v>
      </c>
      <c r="O182" s="10">
        <v>0.92915990151140582</v>
      </c>
      <c r="P182" s="10">
        <v>0.53298241256963719</v>
      </c>
      <c r="Q182" s="10">
        <v>0.81493707658202119</v>
      </c>
      <c r="R182" s="11">
        <v>567</v>
      </c>
      <c r="S182" s="8">
        <v>2935895961</v>
      </c>
      <c r="T182" s="8">
        <v>560017637</v>
      </c>
      <c r="U182" s="8">
        <v>1489497961</v>
      </c>
      <c r="V182" s="8">
        <v>0</v>
      </c>
      <c r="W182" s="8">
        <v>344891840.52249998</v>
      </c>
      <c r="X182" s="8">
        <v>6479060</v>
      </c>
      <c r="Y182" s="8">
        <v>11454093</v>
      </c>
      <c r="Z182" s="8">
        <v>73894992</v>
      </c>
      <c r="AA182" s="8">
        <v>416211522.70599997</v>
      </c>
      <c r="AB182" s="8">
        <v>304905620.03500003</v>
      </c>
      <c r="AC182" s="8">
        <v>118085923.22849999</v>
      </c>
      <c r="AD182" s="8">
        <v>0</v>
      </c>
      <c r="AE182" s="8">
        <v>132406.97</v>
      </c>
      <c r="AF182" s="8">
        <v>2833491.3424999947</v>
      </c>
      <c r="AG182" s="18">
        <v>6.7944733825444956E-2</v>
      </c>
      <c r="AH182" s="8">
        <v>424200</v>
      </c>
      <c r="AI182" s="23">
        <f>VLOOKUP(A182,Sheet2!A:E,5,FALSE)</f>
        <v>-4.0613838383837679</v>
      </c>
      <c r="AJ182" s="24">
        <f>VLOOKUP(A182,Sheet3!$A:$B,2,FALSE)</f>
        <v>201861131.58849999</v>
      </c>
      <c r="AK182" s="21">
        <f>VLOOKUP(A182,Sheet4!$D$2:$E$572,2,FALSE)/G182</f>
        <v>4.5835584485451303E-2</v>
      </c>
      <c r="AL182" s="23">
        <f>IFERROR(VLOOKUP(A182,Sheet5!$A$1:$B$29,2,FALSE),0)</f>
        <v>0</v>
      </c>
      <c r="AM182" s="30">
        <f t="shared" si="26"/>
        <v>0.91588917365444011</v>
      </c>
      <c r="AN182" s="30">
        <f t="shared" si="27"/>
        <v>0.51895962397028939</v>
      </c>
      <c r="AO182" s="30">
        <f t="shared" si="28"/>
        <v>0.90578090114448195</v>
      </c>
      <c r="AP182" s="30">
        <f t="shared" si="29"/>
        <v>0.89296855639085027</v>
      </c>
      <c r="AQ182" s="5">
        <f>COUNTIF(Sheet6!A:A,Sheet1!A182)</f>
        <v>1</v>
      </c>
      <c r="AR182" s="31">
        <f t="shared" si="25"/>
        <v>0</v>
      </c>
    </row>
    <row r="183" spans="1:44" x14ac:dyDescent="0.2">
      <c r="A183" s="22">
        <v>41901</v>
      </c>
      <c r="B183" s="16">
        <v>41901</v>
      </c>
      <c r="C183" s="29">
        <f t="shared" si="21"/>
        <v>0.93647843572181599</v>
      </c>
      <c r="D183" s="29">
        <f t="shared" si="22"/>
        <v>0.55024914451350893</v>
      </c>
      <c r="E183" s="29">
        <f t="shared" si="23"/>
        <v>0.92823051701978054</v>
      </c>
      <c r="F183" s="29">
        <f t="shared" si="24"/>
        <v>0.89182072930670575</v>
      </c>
      <c r="G183" s="8">
        <v>4377413541</v>
      </c>
      <c r="H183" s="8">
        <v>296921044.85299999</v>
      </c>
      <c r="I183" s="9">
        <v>269869830.35600001</v>
      </c>
      <c r="J183" s="8">
        <v>63149077.266500004</v>
      </c>
      <c r="K183" s="8">
        <v>1287551878</v>
      </c>
      <c r="L183" s="8">
        <v>257720502.16660005</v>
      </c>
      <c r="M183" s="17">
        <v>6552625873.6421003</v>
      </c>
      <c r="N183" s="10">
        <v>0.92809173097352415</v>
      </c>
      <c r="O183" s="10">
        <v>0.93647843572181599</v>
      </c>
      <c r="P183" s="10">
        <v>0.83322001643566912</v>
      </c>
      <c r="Q183" s="10">
        <v>0.81573181189783406</v>
      </c>
      <c r="R183" s="11">
        <v>568</v>
      </c>
      <c r="S183" s="8">
        <v>2442811493</v>
      </c>
      <c r="T183" s="8">
        <v>1347345785</v>
      </c>
      <c r="U183" s="8">
        <v>1929621639</v>
      </c>
      <c r="V183" s="8">
        <v>36478</v>
      </c>
      <c r="W183" s="8">
        <v>279552926.35600001</v>
      </c>
      <c r="X183" s="8">
        <v>4943931</v>
      </c>
      <c r="Y183" s="8">
        <v>9683096</v>
      </c>
      <c r="Z183" s="8">
        <v>59793907</v>
      </c>
      <c r="AA183" s="8">
        <v>360070122.11949998</v>
      </c>
      <c r="AB183" s="8">
        <v>154040401.15310001</v>
      </c>
      <c r="AC183" s="8">
        <v>100935829.15350001</v>
      </c>
      <c r="AD183" s="8">
        <v>0</v>
      </c>
      <c r="AE183" s="8">
        <v>476777.58</v>
      </c>
      <c r="AF183" s="8">
        <v>2267494.2800000017</v>
      </c>
      <c r="AG183" s="18">
        <v>6.9594201153556551E-2</v>
      </c>
      <c r="AH183" s="8">
        <v>165698.68</v>
      </c>
      <c r="AI183" s="23">
        <f>VLOOKUP(A183,Sheet2!A:E,5,FALSE)</f>
        <v>-4.1334646464646907</v>
      </c>
      <c r="AJ183" s="24">
        <f>VLOOKUP(A183,Sheet3!$A:$B,2,FALSE)</f>
        <v>165345903.66350001</v>
      </c>
      <c r="AK183" s="21">
        <f>VLOOKUP(A183,Sheet4!$D$2:$E$572,2,FALSE)/G183</f>
        <v>4.9456883671720249E-2</v>
      </c>
      <c r="AL183" s="23">
        <f>IFERROR(VLOOKUP(A183,Sheet5!$A$1:$B$29,2,FALSE),0)</f>
        <v>1</v>
      </c>
      <c r="AM183" s="30">
        <f t="shared" si="26"/>
        <v>0.91968424264981596</v>
      </c>
      <c r="AN183" s="30">
        <f t="shared" si="27"/>
        <v>0.5251245289799813</v>
      </c>
      <c r="AO183" s="30">
        <f t="shared" si="28"/>
        <v>0.91017661652782278</v>
      </c>
      <c r="AP183" s="30">
        <f t="shared" si="29"/>
        <v>0.89140347188548574</v>
      </c>
      <c r="AQ183" s="5">
        <f>COUNTIF(Sheet6!A:A,Sheet1!A183)</f>
        <v>0</v>
      </c>
      <c r="AR183" s="31">
        <f t="shared" si="25"/>
        <v>1</v>
      </c>
    </row>
    <row r="184" spans="1:44" x14ac:dyDescent="0.2">
      <c r="A184" s="22">
        <v>41904</v>
      </c>
      <c r="B184" s="16">
        <v>41904</v>
      </c>
      <c r="C184" s="29">
        <f t="shared" si="21"/>
        <v>0.90814349524073601</v>
      </c>
      <c r="D184" s="29">
        <f t="shared" si="22"/>
        <v>0.55366454426402134</v>
      </c>
      <c r="E184" s="29">
        <f t="shared" si="23"/>
        <v>0.90102180274900057</v>
      </c>
      <c r="F184" s="29">
        <f t="shared" si="24"/>
        <v>0.8899019504553477</v>
      </c>
      <c r="G184" s="8">
        <v>3272520891</v>
      </c>
      <c r="H184" s="8">
        <v>331007525.10399997</v>
      </c>
      <c r="I184" s="9">
        <v>262380526.94300002</v>
      </c>
      <c r="J184" s="8">
        <v>58252909.637000002</v>
      </c>
      <c r="K184" s="8">
        <v>542074827</v>
      </c>
      <c r="L184" s="8">
        <v>274152983.82370001</v>
      </c>
      <c r="M184" s="17">
        <v>4740389663.5077</v>
      </c>
      <c r="N184" s="10">
        <v>0.90080418459937917</v>
      </c>
      <c r="O184" s="10">
        <v>0.90814349524073601</v>
      </c>
      <c r="P184" s="10">
        <v>0.66412197650183313</v>
      </c>
      <c r="Q184" s="10">
        <v>0.8230799903751016</v>
      </c>
      <c r="R184" s="11">
        <v>569</v>
      </c>
      <c r="S184" s="8">
        <v>2670045969</v>
      </c>
      <c r="T184" s="8">
        <v>579331925</v>
      </c>
      <c r="U184" s="8">
        <v>597048951</v>
      </c>
      <c r="V184" s="8">
        <v>0</v>
      </c>
      <c r="W184" s="8">
        <v>271008374.94300002</v>
      </c>
      <c r="X184" s="8">
        <v>5425971</v>
      </c>
      <c r="Y184" s="8">
        <v>8627848</v>
      </c>
      <c r="Z184" s="8">
        <v>37257098</v>
      </c>
      <c r="AA184" s="8">
        <v>389260434.741</v>
      </c>
      <c r="AB184" s="8">
        <v>152535492.6573</v>
      </c>
      <c r="AC184" s="8">
        <v>96452256.202999994</v>
      </c>
      <c r="AD184" s="8">
        <v>20383290</v>
      </c>
      <c r="AE184" s="8">
        <v>3008986.4284000001</v>
      </c>
      <c r="AF184" s="8">
        <v>1772958.5350000015</v>
      </c>
      <c r="AG184" s="18">
        <v>8.0299189208809282E-2</v>
      </c>
      <c r="AH184" s="8">
        <v>0</v>
      </c>
      <c r="AI184" s="23">
        <f>VLOOKUP(A184,Sheet2!A:E,5,FALSE)</f>
        <v>-4.3374393939393929</v>
      </c>
      <c r="AJ184" s="24">
        <f>VLOOKUP(A184,Sheet3!$A:$B,2,FALSE)</f>
        <v>160219896.30950001</v>
      </c>
      <c r="AK184" s="21">
        <f>VLOOKUP(A184,Sheet4!$D$2:$E$572,2,FALSE)/G184</f>
        <v>4.8554364673420204E-2</v>
      </c>
      <c r="AL184" s="23">
        <f>IFERROR(VLOOKUP(A184,Sheet5!$A$1:$B$29,2,FALSE),0)</f>
        <v>0</v>
      </c>
      <c r="AM184" s="30">
        <f t="shared" si="26"/>
        <v>0.91614745256917796</v>
      </c>
      <c r="AN184" s="30">
        <f t="shared" si="27"/>
        <v>0.52806905204673682</v>
      </c>
      <c r="AO184" s="30">
        <f t="shared" si="28"/>
        <v>0.90704429448362267</v>
      </c>
      <c r="AP184" s="30">
        <f t="shared" si="29"/>
        <v>0.88832840654628087</v>
      </c>
      <c r="AQ184" s="5">
        <f>COUNTIF(Sheet6!A:A,Sheet1!A184)</f>
        <v>1</v>
      </c>
      <c r="AR184" s="31">
        <f t="shared" si="25"/>
        <v>0</v>
      </c>
    </row>
    <row r="185" spans="1:44" x14ac:dyDescent="0.2">
      <c r="A185" s="22">
        <v>41905</v>
      </c>
      <c r="B185" s="16">
        <v>41905</v>
      </c>
      <c r="C185" s="29">
        <f t="shared" si="21"/>
        <v>0.92580929633483022</v>
      </c>
      <c r="D185" s="29">
        <f t="shared" si="22"/>
        <v>0.52712483023411139</v>
      </c>
      <c r="E185" s="29">
        <f t="shared" si="23"/>
        <v>0.91031527463888606</v>
      </c>
      <c r="F185" s="29">
        <f t="shared" si="24"/>
        <v>0.91005212909326583</v>
      </c>
      <c r="G185" s="8">
        <v>3557828192</v>
      </c>
      <c r="H185" s="8">
        <v>285110311.73400003</v>
      </c>
      <c r="I185" s="9">
        <v>333691910.17150003</v>
      </c>
      <c r="J185" s="8">
        <v>99480762.397499993</v>
      </c>
      <c r="K185" s="8">
        <v>636461862</v>
      </c>
      <c r="L185" s="8">
        <v>791419993.51759994</v>
      </c>
      <c r="M185" s="17">
        <v>5703993031.8206005</v>
      </c>
      <c r="N185" s="10">
        <v>0.91006055308786282</v>
      </c>
      <c r="O185" s="10">
        <v>0.92580929633483022</v>
      </c>
      <c r="P185" s="10">
        <v>0.44573846186264882</v>
      </c>
      <c r="Q185" s="10">
        <v>0.77660718001794504</v>
      </c>
      <c r="R185" s="11">
        <v>570</v>
      </c>
      <c r="S185" s="8">
        <v>2877352667</v>
      </c>
      <c r="T185" s="8">
        <v>676594104</v>
      </c>
      <c r="U185" s="8">
        <v>673210206</v>
      </c>
      <c r="V185" s="8">
        <v>0</v>
      </c>
      <c r="W185" s="8">
        <v>345836873.17150003</v>
      </c>
      <c r="X185" s="8">
        <v>7265319</v>
      </c>
      <c r="Y185" s="8">
        <v>12144963</v>
      </c>
      <c r="Z185" s="8">
        <v>40132242</v>
      </c>
      <c r="AA185" s="8">
        <v>384591074.13150001</v>
      </c>
      <c r="AB185" s="8">
        <v>651867008.17999995</v>
      </c>
      <c r="AC185" s="8">
        <v>132333953.016</v>
      </c>
      <c r="AD185" s="8">
        <v>0</v>
      </c>
      <c r="AE185" s="8">
        <v>2220276.5085999998</v>
      </c>
      <c r="AF185" s="8">
        <v>4998755.8129999721</v>
      </c>
      <c r="AG185" s="18">
        <v>9.1333951234857769E-2</v>
      </c>
      <c r="AH185" s="8">
        <v>0</v>
      </c>
      <c r="AI185" s="23">
        <f>VLOOKUP(A185,Sheet2!A:E,5,FALSE)</f>
        <v>-4.4913434343434426</v>
      </c>
      <c r="AJ185" s="24">
        <f>VLOOKUP(A185,Sheet3!$A:$B,2,FALSE)</f>
        <v>210763909.7035</v>
      </c>
      <c r="AK185" s="21">
        <f>VLOOKUP(A185,Sheet4!$D$2:$E$572,2,FALSE)/G185</f>
        <v>5.443802234197373E-2</v>
      </c>
      <c r="AL185" s="23">
        <f>IFERROR(VLOOKUP(A185,Sheet5!$A$1:$B$29,2,FALSE),0)</f>
        <v>0</v>
      </c>
      <c r="AM185" s="30">
        <f t="shared" si="26"/>
        <v>0.91908180409518481</v>
      </c>
      <c r="AN185" s="30">
        <f t="shared" si="27"/>
        <v>0.53310040866853359</v>
      </c>
      <c r="AO185" s="30">
        <f t="shared" si="28"/>
        <v>0.90952426535506858</v>
      </c>
      <c r="AP185" s="30">
        <f t="shared" si="29"/>
        <v>0.89227275664102856</v>
      </c>
      <c r="AQ185" s="5">
        <f>COUNTIF(Sheet6!A:A,Sheet1!A185)</f>
        <v>1</v>
      </c>
      <c r="AR185" s="31">
        <f t="shared" si="25"/>
        <v>0</v>
      </c>
    </row>
    <row r="186" spans="1:44" x14ac:dyDescent="0.2">
      <c r="A186" s="22">
        <v>41906</v>
      </c>
      <c r="B186" s="16">
        <v>41906</v>
      </c>
      <c r="C186" s="29">
        <f t="shared" si="21"/>
        <v>0.91049308491166847</v>
      </c>
      <c r="D186" s="29">
        <f t="shared" si="22"/>
        <v>0.54345005224163223</v>
      </c>
      <c r="E186" s="29">
        <f t="shared" si="23"/>
        <v>0.90371022162954062</v>
      </c>
      <c r="F186" s="29">
        <f t="shared" si="24"/>
        <v>0.88975549321293035</v>
      </c>
      <c r="G186" s="8">
        <v>3284348647</v>
      </c>
      <c r="H186" s="8">
        <v>322871112.73999995</v>
      </c>
      <c r="I186" s="9">
        <v>307256220.7335</v>
      </c>
      <c r="J186" s="8">
        <v>61047156.225000001</v>
      </c>
      <c r="K186" s="8">
        <v>450717944</v>
      </c>
      <c r="L186" s="8">
        <v>585386583.00450015</v>
      </c>
      <c r="M186" s="17">
        <v>5011627663.7030001</v>
      </c>
      <c r="N186" s="10">
        <v>0.90342949700858055</v>
      </c>
      <c r="O186" s="10">
        <v>0.91049308491166847</v>
      </c>
      <c r="P186" s="10">
        <v>0.43501204005263688</v>
      </c>
      <c r="Q186" s="10">
        <v>0.83930462587546661</v>
      </c>
      <c r="R186" s="11">
        <v>571</v>
      </c>
      <c r="S186" s="8">
        <v>2597593776</v>
      </c>
      <c r="T186" s="8">
        <v>486346789</v>
      </c>
      <c r="U186" s="8">
        <v>678537668</v>
      </c>
      <c r="V186" s="8">
        <v>4547112</v>
      </c>
      <c r="W186" s="8">
        <v>318846518.7335</v>
      </c>
      <c r="X186" s="8">
        <v>3670091</v>
      </c>
      <c r="Y186" s="8">
        <v>11590298</v>
      </c>
      <c r="Z186" s="8">
        <v>35628845</v>
      </c>
      <c r="AA186" s="8">
        <v>383918268.96499997</v>
      </c>
      <c r="AB186" s="8">
        <v>392742855.05150002</v>
      </c>
      <c r="AC186" s="8">
        <v>136792770.02000001</v>
      </c>
      <c r="AD186" s="8">
        <v>49785855.200000003</v>
      </c>
      <c r="AE186" s="8">
        <v>4079672.7</v>
      </c>
      <c r="AF186" s="8">
        <v>1985430.0330000026</v>
      </c>
      <c r="AG186" s="18">
        <v>9.1701986390596998E-2</v>
      </c>
      <c r="AH186" s="8">
        <v>0</v>
      </c>
      <c r="AI186" s="23">
        <f>VLOOKUP(A186,Sheet2!A:E,5,FALSE)</f>
        <v>-4.6218274111675024</v>
      </c>
      <c r="AJ186" s="24">
        <f>VLOOKUP(A186,Sheet3!$A:$B,2,FALSE)</f>
        <v>206814371.9325</v>
      </c>
      <c r="AK186" s="21">
        <f>VLOOKUP(A186,Sheet4!$D$2:$E$572,2,FALSE)/G186</f>
        <v>5.7284544854534131E-2</v>
      </c>
      <c r="AL186" s="23">
        <f>IFERROR(VLOOKUP(A186,Sheet5!$A$1:$B$29,2,FALSE),0)</f>
        <v>0</v>
      </c>
      <c r="AM186" s="30">
        <f t="shared" si="26"/>
        <v>0.92201684274409124</v>
      </c>
      <c r="AN186" s="30">
        <f t="shared" si="27"/>
        <v>0.54525004123595622</v>
      </c>
      <c r="AO186" s="30">
        <f t="shared" si="28"/>
        <v>0.91262577623995678</v>
      </c>
      <c r="AP186" s="30">
        <f t="shared" si="29"/>
        <v>0.89570464798800631</v>
      </c>
      <c r="AQ186" s="5">
        <f>COUNTIF(Sheet6!A:A,Sheet1!A186)</f>
        <v>0</v>
      </c>
      <c r="AR186" s="31">
        <f t="shared" si="25"/>
        <v>1</v>
      </c>
    </row>
    <row r="187" spans="1:44" x14ac:dyDescent="0.2">
      <c r="A187" s="22">
        <v>41907</v>
      </c>
      <c r="B187" s="16">
        <v>41907</v>
      </c>
      <c r="C187" s="29">
        <f t="shared" si="21"/>
        <v>0.90805728675045361</v>
      </c>
      <c r="D187" s="29">
        <f t="shared" si="22"/>
        <v>0.50308099750995394</v>
      </c>
      <c r="E187" s="29">
        <f t="shared" si="23"/>
        <v>0.89458265050201824</v>
      </c>
      <c r="F187" s="29">
        <f t="shared" si="24"/>
        <v>0.88665319679029375</v>
      </c>
      <c r="G187" s="8">
        <v>3182123319</v>
      </c>
      <c r="H187" s="8">
        <v>322196689.69400001</v>
      </c>
      <c r="I187" s="9">
        <v>309270749</v>
      </c>
      <c r="J187" s="8">
        <v>90475520.430500001</v>
      </c>
      <c r="K187" s="8">
        <v>609888141</v>
      </c>
      <c r="L187" s="8">
        <v>330588179.26549995</v>
      </c>
      <c r="M187" s="17">
        <v>4844542598.3900003</v>
      </c>
      <c r="N187" s="10">
        <v>0.89429682266491983</v>
      </c>
      <c r="O187" s="10">
        <v>0.90805728675045361</v>
      </c>
      <c r="P187" s="10">
        <v>0.64848856675926336</v>
      </c>
      <c r="Q187" s="10">
        <v>0.77950639786605846</v>
      </c>
      <c r="R187" s="11">
        <v>572</v>
      </c>
      <c r="S187" s="8">
        <v>2515783412</v>
      </c>
      <c r="T187" s="8">
        <v>638697928</v>
      </c>
      <c r="U187" s="8">
        <v>661745886</v>
      </c>
      <c r="V187" s="8">
        <v>221655</v>
      </c>
      <c r="W187" s="8">
        <v>319856206</v>
      </c>
      <c r="X187" s="8">
        <v>4372366</v>
      </c>
      <c r="Y187" s="8">
        <v>10585457</v>
      </c>
      <c r="Z187" s="8">
        <v>28809787</v>
      </c>
      <c r="AA187" s="8">
        <v>412672210.12449998</v>
      </c>
      <c r="AB187" s="8">
        <v>216944201.77950001</v>
      </c>
      <c r="AC187" s="8">
        <v>109580897.46250001</v>
      </c>
      <c r="AD187" s="8">
        <v>0</v>
      </c>
      <c r="AE187" s="8">
        <v>1900357.7</v>
      </c>
      <c r="AF187" s="8">
        <v>2162722.3234999995</v>
      </c>
      <c r="AG187" s="18">
        <v>9.2209820264070361E-2</v>
      </c>
      <c r="AH187" s="8">
        <v>0</v>
      </c>
      <c r="AI187" s="23">
        <f>VLOOKUP(A187,Sheet2!A:E,5,FALSE)</f>
        <v>-3.7795449327857531</v>
      </c>
      <c r="AJ187" s="24">
        <f>VLOOKUP(A187,Sheet3!$A:$B,2,FALSE)</f>
        <v>225462922.11149999</v>
      </c>
      <c r="AK187" s="21">
        <f>VLOOKUP(A187,Sheet4!$D$2:$E$572,2,FALSE)/G187</f>
        <v>5.6042583065587348E-2</v>
      </c>
      <c r="AL187" s="23">
        <f>IFERROR(VLOOKUP(A187,Sheet5!$A$1:$B$29,2,FALSE),0)</f>
        <v>0</v>
      </c>
      <c r="AM187" s="30">
        <f t="shared" si="26"/>
        <v>0.91779631979190091</v>
      </c>
      <c r="AN187" s="30">
        <f t="shared" si="27"/>
        <v>0.53551391375264557</v>
      </c>
      <c r="AO187" s="30">
        <f t="shared" si="28"/>
        <v>0.90757209330784527</v>
      </c>
      <c r="AP187" s="30">
        <f t="shared" si="29"/>
        <v>0.89363669977170868</v>
      </c>
      <c r="AQ187" s="5">
        <f>COUNTIF(Sheet6!A:A,Sheet1!A187)</f>
        <v>3</v>
      </c>
      <c r="AR187" s="31">
        <f t="shared" si="25"/>
        <v>2</v>
      </c>
    </row>
    <row r="188" spans="1:44" x14ac:dyDescent="0.2">
      <c r="A188" s="22">
        <v>41908</v>
      </c>
      <c r="B188" s="16">
        <v>41908</v>
      </c>
      <c r="C188" s="29">
        <f t="shared" si="21"/>
        <v>0.93621351749557669</v>
      </c>
      <c r="D188" s="29">
        <f t="shared" si="22"/>
        <v>0.51123825766228503</v>
      </c>
      <c r="E188" s="29">
        <f t="shared" si="23"/>
        <v>0.92702097216920254</v>
      </c>
      <c r="F188" s="29">
        <f t="shared" si="24"/>
        <v>0.91261149489163207</v>
      </c>
      <c r="G188" s="8">
        <v>4442686021</v>
      </c>
      <c r="H188" s="8">
        <v>302690902.08100003</v>
      </c>
      <c r="I188" s="9">
        <v>294798081.19150001</v>
      </c>
      <c r="J188" s="8">
        <v>70904198.076499999</v>
      </c>
      <c r="K188" s="8">
        <v>341076575</v>
      </c>
      <c r="L188" s="8">
        <v>397739956.26100004</v>
      </c>
      <c r="M188" s="17">
        <v>5849895733.6099997</v>
      </c>
      <c r="N188" s="10">
        <v>0.92690485015653845</v>
      </c>
      <c r="O188" s="10">
        <v>0.93621351749557669</v>
      </c>
      <c r="P188" s="10">
        <v>0.46165260327602042</v>
      </c>
      <c r="Q188" s="10">
        <v>0.8103328417258997</v>
      </c>
      <c r="R188" s="11">
        <v>573</v>
      </c>
      <c r="S188" s="8">
        <v>3158053626</v>
      </c>
      <c r="T188" s="8">
        <v>371178645</v>
      </c>
      <c r="U188" s="8">
        <v>1281638738</v>
      </c>
      <c r="V188" s="8">
        <v>124250</v>
      </c>
      <c r="W188" s="8">
        <v>302930675.19150001</v>
      </c>
      <c r="X188" s="8">
        <v>2869407</v>
      </c>
      <c r="Y188" s="8">
        <v>8132594</v>
      </c>
      <c r="Z188" s="8">
        <v>30102070</v>
      </c>
      <c r="AA188" s="8">
        <v>373595100.15750003</v>
      </c>
      <c r="AB188" s="8">
        <v>201433645.736</v>
      </c>
      <c r="AC188" s="8">
        <v>123059984.36</v>
      </c>
      <c r="AD188" s="8">
        <v>67892352.480000004</v>
      </c>
      <c r="AE188" s="8">
        <v>3296611.74</v>
      </c>
      <c r="AF188" s="8">
        <v>2057361.9449999966</v>
      </c>
      <c r="AG188" s="18">
        <v>9.9325829300738078E-2</v>
      </c>
      <c r="AH188" s="8">
        <v>0</v>
      </c>
      <c r="AI188" s="23">
        <f>VLOOKUP(A188,Sheet2!A:E,5,FALSE)</f>
        <v>-4.7534346861209364</v>
      </c>
      <c r="AJ188" s="24">
        <f>VLOOKUP(A188,Sheet3!$A:$B,2,FALSE)</f>
        <v>218708174.22749999</v>
      </c>
      <c r="AK188" s="21">
        <f>VLOOKUP(A188,Sheet4!$D$2:$E$572,2,FALSE)/G188</f>
        <v>3.223450198085695E-2</v>
      </c>
      <c r="AL188" s="23">
        <f>IFERROR(VLOOKUP(A188,Sheet5!$A$1:$B$29,2,FALSE),0)</f>
        <v>0</v>
      </c>
      <c r="AM188" s="30">
        <f t="shared" si="26"/>
        <v>0.91774333614665304</v>
      </c>
      <c r="AN188" s="30">
        <f t="shared" si="27"/>
        <v>0.52771173638240076</v>
      </c>
      <c r="AO188" s="30">
        <f t="shared" si="28"/>
        <v>0.90733018433772961</v>
      </c>
      <c r="AP188" s="30">
        <f t="shared" si="29"/>
        <v>0.89779485288869387</v>
      </c>
      <c r="AQ188" s="5">
        <f>COUNTIF(Sheet6!A:A,Sheet1!A188)</f>
        <v>1</v>
      </c>
      <c r="AR188" s="31">
        <f t="shared" si="25"/>
        <v>0</v>
      </c>
    </row>
    <row r="189" spans="1:44" x14ac:dyDescent="0.2">
      <c r="A189" s="22">
        <v>41911</v>
      </c>
      <c r="B189" s="16">
        <v>41911</v>
      </c>
      <c r="C189" s="29">
        <f t="shared" si="21"/>
        <v>0.91297866141994999</v>
      </c>
      <c r="D189" s="29">
        <f t="shared" si="22"/>
        <v>0.51538997523511154</v>
      </c>
      <c r="E189" s="29">
        <f t="shared" si="23"/>
        <v>0.90267792642165845</v>
      </c>
      <c r="F189" s="29">
        <f t="shared" si="24"/>
        <v>0.89200031994566953</v>
      </c>
      <c r="G189" s="8">
        <v>2945118240</v>
      </c>
      <c r="H189" s="8">
        <v>280716453.02499998</v>
      </c>
      <c r="I189" s="9">
        <v>200939152</v>
      </c>
      <c r="J189" s="8">
        <v>59044948.881999999</v>
      </c>
      <c r="K189" s="8">
        <v>253039313</v>
      </c>
      <c r="L189" s="8">
        <v>153303707.64269999</v>
      </c>
      <c r="M189" s="17">
        <v>3892161814.5497003</v>
      </c>
      <c r="N189" s="10">
        <v>0.90253038898611648</v>
      </c>
      <c r="O189" s="10">
        <v>0.91297866141994999</v>
      </c>
      <c r="P189" s="10">
        <v>0.6227234138284834</v>
      </c>
      <c r="Q189" s="10">
        <v>0.77741439829576642</v>
      </c>
      <c r="R189" s="11">
        <v>574</v>
      </c>
      <c r="S189" s="8">
        <v>2312918230</v>
      </c>
      <c r="T189" s="8">
        <v>283674318</v>
      </c>
      <c r="U189" s="8">
        <v>626600576</v>
      </c>
      <c r="V189" s="8">
        <v>130564</v>
      </c>
      <c r="W189" s="8">
        <v>206223552</v>
      </c>
      <c r="X189" s="8">
        <v>5468870</v>
      </c>
      <c r="Y189" s="8">
        <v>5284400</v>
      </c>
      <c r="Z189" s="8">
        <v>30635005</v>
      </c>
      <c r="AA189" s="8">
        <v>339761401.90700001</v>
      </c>
      <c r="AB189" s="8">
        <v>59638630.793700002</v>
      </c>
      <c r="AC189" s="8">
        <v>91880555.915000007</v>
      </c>
      <c r="AD189" s="8">
        <v>0</v>
      </c>
      <c r="AE189" s="8">
        <v>302536</v>
      </c>
      <c r="AF189" s="8">
        <v>1481984.9339999962</v>
      </c>
      <c r="AG189" s="18">
        <v>0.10097077132773592</v>
      </c>
      <c r="AH189" s="8">
        <v>0</v>
      </c>
      <c r="AI189" s="23">
        <f>VLOOKUP(A189,Sheet2!A:E,5,FALSE)</f>
        <v>-4.8412575757575755</v>
      </c>
      <c r="AJ189" s="24">
        <f>VLOOKUP(A189,Sheet3!$A:$B,2,FALSE)</f>
        <v>134862588.02000001</v>
      </c>
      <c r="AK189" s="21">
        <f>VLOOKUP(A189,Sheet4!$D$2:$E$572,2,FALSE)/G189</f>
        <v>4.1479580842397688E-2</v>
      </c>
      <c r="AL189" s="23">
        <f>IFERROR(VLOOKUP(A189,Sheet5!$A$1:$B$29,2,FALSE),0)</f>
        <v>0</v>
      </c>
      <c r="AM189" s="30">
        <f t="shared" si="26"/>
        <v>0.91871036938249573</v>
      </c>
      <c r="AN189" s="30">
        <f t="shared" si="27"/>
        <v>0.52005682257661889</v>
      </c>
      <c r="AO189" s="30">
        <f t="shared" si="28"/>
        <v>0.90766140907226123</v>
      </c>
      <c r="AP189" s="30">
        <f t="shared" si="29"/>
        <v>0.89821452678675828</v>
      </c>
      <c r="AQ189" s="5">
        <f>COUNTIF(Sheet6!A:A,Sheet1!A189)</f>
        <v>0</v>
      </c>
      <c r="AR189" s="31">
        <f t="shared" si="25"/>
        <v>1</v>
      </c>
    </row>
    <row r="190" spans="1:44" x14ac:dyDescent="0.2">
      <c r="A190" s="22">
        <v>41912</v>
      </c>
      <c r="B190" s="16">
        <v>41912</v>
      </c>
      <c r="C190" s="29">
        <f t="shared" si="21"/>
        <v>0.90651626759912918</v>
      </c>
      <c r="D190" s="29">
        <f t="shared" si="22"/>
        <v>0.51792889891780236</v>
      </c>
      <c r="E190" s="29">
        <f t="shared" si="23"/>
        <v>0.89581720485710548</v>
      </c>
      <c r="F190" s="29">
        <f t="shared" si="24"/>
        <v>0.8703016858803716</v>
      </c>
      <c r="G190" s="8">
        <v>3846778798</v>
      </c>
      <c r="H190" s="8">
        <v>396695848.28299999</v>
      </c>
      <c r="I190" s="9">
        <v>257337810</v>
      </c>
      <c r="J190" s="8">
        <v>81516659.4155</v>
      </c>
      <c r="K190" s="8">
        <v>272857903</v>
      </c>
      <c r="L190" s="8">
        <v>360570522.80240005</v>
      </c>
      <c r="M190" s="17">
        <v>5215757541.5008993</v>
      </c>
      <c r="N190" s="10">
        <v>0.89563986007460661</v>
      </c>
      <c r="O190" s="10">
        <v>0.90651626759912918</v>
      </c>
      <c r="P190" s="10">
        <v>0.43076359046305074</v>
      </c>
      <c r="Q190" s="10">
        <v>0.76484768807564607</v>
      </c>
      <c r="R190" s="11">
        <v>575</v>
      </c>
      <c r="S190" s="8">
        <v>2655096257</v>
      </c>
      <c r="T190" s="8">
        <v>295961558</v>
      </c>
      <c r="U190" s="8">
        <v>1184870138</v>
      </c>
      <c r="V190" s="8">
        <v>527241</v>
      </c>
      <c r="W190" s="8">
        <v>265138063</v>
      </c>
      <c r="X190" s="8">
        <v>6285162</v>
      </c>
      <c r="Y190" s="8">
        <v>7800253</v>
      </c>
      <c r="Z190" s="8">
        <v>23103655</v>
      </c>
      <c r="AA190" s="8">
        <v>478212507.69849998</v>
      </c>
      <c r="AB190" s="8">
        <v>178435371.9544</v>
      </c>
      <c r="AC190" s="8">
        <v>98234023.553000003</v>
      </c>
      <c r="AD190" s="8">
        <v>74867851.069000006</v>
      </c>
      <c r="AE190" s="8">
        <v>6240801.4484999999</v>
      </c>
      <c r="AF190" s="8">
        <v>2792474.7775000082</v>
      </c>
      <c r="AG190" s="18">
        <v>0.10136361788670534</v>
      </c>
      <c r="AH190" s="8">
        <v>770925.7</v>
      </c>
      <c r="AI190" s="23">
        <f>VLOOKUP(A190,Sheet2!A:E,5,FALSE)</f>
        <v>-2.574520202020202</v>
      </c>
      <c r="AJ190" s="24">
        <f>VLOOKUP(A190,Sheet3!$A:$B,2,FALSE)</f>
        <v>165265086.56600001</v>
      </c>
      <c r="AK190" s="21">
        <f>VLOOKUP(A190,Sheet4!$D$2:$E$572,2,FALSE)/G190</f>
        <v>4.0063986958485363E-2</v>
      </c>
      <c r="AL190" s="23">
        <f>IFERROR(VLOOKUP(A190,Sheet5!$A$1:$B$29,2,FALSE),0)</f>
        <v>0</v>
      </c>
      <c r="AM190" s="30">
        <f t="shared" si="26"/>
        <v>0.9148517636353557</v>
      </c>
      <c r="AN190" s="30">
        <f t="shared" si="27"/>
        <v>0.51821763631335704</v>
      </c>
      <c r="AO190" s="30">
        <f t="shared" si="28"/>
        <v>0.90476179511590504</v>
      </c>
      <c r="AP190" s="30">
        <f t="shared" si="29"/>
        <v>0.89026443814417944</v>
      </c>
      <c r="AQ190" s="5">
        <f>COUNTIF(Sheet6!A:A,Sheet1!A190)</f>
        <v>0</v>
      </c>
      <c r="AR190" s="31">
        <f t="shared" si="25"/>
        <v>2</v>
      </c>
    </row>
    <row r="191" spans="1:44" x14ac:dyDescent="0.2">
      <c r="A191" s="22">
        <v>41913</v>
      </c>
      <c r="B191" s="16">
        <v>41913</v>
      </c>
      <c r="C191" s="29">
        <f t="shared" si="21"/>
        <v>0.90056290446946652</v>
      </c>
      <c r="D191" s="29">
        <f t="shared" si="22"/>
        <v>0.51944073866794116</v>
      </c>
      <c r="E191" s="29">
        <f t="shared" si="23"/>
        <v>0.89501360351770276</v>
      </c>
      <c r="F191" s="29">
        <f t="shared" si="24"/>
        <v>0.88288698375571473</v>
      </c>
      <c r="G191" s="8">
        <v>3151050762</v>
      </c>
      <c r="H191" s="8">
        <v>347928316.93099999</v>
      </c>
      <c r="I191" s="9">
        <v>278862085</v>
      </c>
      <c r="J191" s="8">
        <v>55307190.273000002</v>
      </c>
      <c r="K191" s="8">
        <v>611833995</v>
      </c>
      <c r="L191" s="8">
        <v>366974942.53460002</v>
      </c>
      <c r="M191" s="17">
        <v>4811957291.7385998</v>
      </c>
      <c r="N191" s="10">
        <v>0.89480305223205059</v>
      </c>
      <c r="O191" s="10">
        <v>0.90056290446946652</v>
      </c>
      <c r="P191" s="10">
        <v>0.6250801065845113</v>
      </c>
      <c r="Q191" s="10">
        <v>0.83821527745009583</v>
      </c>
      <c r="R191" s="11">
        <v>576</v>
      </c>
      <c r="S191" s="8">
        <v>2619368788</v>
      </c>
      <c r="T191" s="8">
        <v>637870255</v>
      </c>
      <c r="U191" s="8">
        <v>528102501</v>
      </c>
      <c r="V191" s="8">
        <v>72192</v>
      </c>
      <c r="W191" s="8">
        <v>286549503</v>
      </c>
      <c r="X191" s="8">
        <v>3507281</v>
      </c>
      <c r="Y191" s="8">
        <v>7687418</v>
      </c>
      <c r="Z191" s="8">
        <v>26036260</v>
      </c>
      <c r="AA191" s="8">
        <v>403235507.204</v>
      </c>
      <c r="AB191" s="8">
        <v>173368813.50060001</v>
      </c>
      <c r="AC191" s="8">
        <v>137342734.919</v>
      </c>
      <c r="AD191" s="8">
        <v>49912305.759999998</v>
      </c>
      <c r="AE191" s="8">
        <v>5284975.42</v>
      </c>
      <c r="AF191" s="8">
        <v>1066112.9350000001</v>
      </c>
      <c r="AG191" s="18">
        <v>0.10869795872202788</v>
      </c>
      <c r="AH191" s="8">
        <v>251458.46000000002</v>
      </c>
      <c r="AI191" s="23">
        <f>VLOOKUP(A191,Sheet2!A:E,5,FALSE)</f>
        <v>-4.9485400364250358</v>
      </c>
      <c r="AJ191" s="24">
        <f>VLOOKUP(A191,Sheet3!$A:$B,2,FALSE)</f>
        <v>209793344.294</v>
      </c>
      <c r="AK191" s="21">
        <f>VLOOKUP(A191,Sheet4!$D$2:$E$572,2,FALSE)/G191</f>
        <v>5.7114239139477246E-2</v>
      </c>
      <c r="AL191" s="23">
        <f>IFERROR(VLOOKUP(A191,Sheet5!$A$1:$B$29,2,FALSE),0)</f>
        <v>0</v>
      </c>
      <c r="AM191" s="30">
        <f t="shared" si="26"/>
        <v>0.9128657275469152</v>
      </c>
      <c r="AN191" s="30">
        <f t="shared" si="27"/>
        <v>0.51341577359861879</v>
      </c>
      <c r="AO191" s="30">
        <f t="shared" si="28"/>
        <v>0.90302247149353754</v>
      </c>
      <c r="AP191" s="30">
        <f t="shared" si="29"/>
        <v>0.88889073625273629</v>
      </c>
      <c r="AQ191" s="5">
        <f>COUNTIF(Sheet6!A:A,Sheet1!A191)</f>
        <v>0</v>
      </c>
      <c r="AR191" s="31">
        <f t="shared" si="25"/>
        <v>1</v>
      </c>
    </row>
    <row r="192" spans="1:44" x14ac:dyDescent="0.2">
      <c r="A192" s="22">
        <v>41914</v>
      </c>
      <c r="B192" s="16">
        <v>41914</v>
      </c>
      <c r="C192" s="29">
        <f t="shared" si="21"/>
        <v>0.89822573481010493</v>
      </c>
      <c r="D192" s="29">
        <f t="shared" si="22"/>
        <v>0.51182320072975185</v>
      </c>
      <c r="E192" s="29">
        <f t="shared" si="23"/>
        <v>0.89176597541895664</v>
      </c>
      <c r="F192" s="29">
        <f t="shared" si="24"/>
        <v>0.8771036530720886</v>
      </c>
      <c r="G192" s="8">
        <v>2999286651</v>
      </c>
      <c r="H192" s="8">
        <v>339836839.63800001</v>
      </c>
      <c r="I192" s="9">
        <v>257501501</v>
      </c>
      <c r="J192" s="8">
        <v>56320972.994499996</v>
      </c>
      <c r="K192" s="8">
        <v>341015792</v>
      </c>
      <c r="L192" s="8">
        <v>252533441.77149999</v>
      </c>
      <c r="M192" s="17">
        <v>4246495198.4040003</v>
      </c>
      <c r="N192" s="10">
        <v>0.89155114352414044</v>
      </c>
      <c r="O192" s="10">
        <v>0.89822573481010493</v>
      </c>
      <c r="P192" s="10">
        <v>0.57453665609697613</v>
      </c>
      <c r="Q192" s="10">
        <v>0.82458522653626243</v>
      </c>
      <c r="R192" s="11">
        <v>577</v>
      </c>
      <c r="S192" s="8">
        <v>2420339508</v>
      </c>
      <c r="T192" s="8">
        <v>362047654</v>
      </c>
      <c r="U192" s="8">
        <v>573892073</v>
      </c>
      <c r="V192" s="8">
        <v>119461</v>
      </c>
      <c r="W192" s="8">
        <v>264752172</v>
      </c>
      <c r="X192" s="8">
        <v>4935609</v>
      </c>
      <c r="Y192" s="8">
        <v>7250671</v>
      </c>
      <c r="Z192" s="8">
        <v>21031862</v>
      </c>
      <c r="AA192" s="8">
        <v>396157812.63249999</v>
      </c>
      <c r="AB192" s="8">
        <v>141613645.38679999</v>
      </c>
      <c r="AC192" s="8">
        <v>101694085.97400001</v>
      </c>
      <c r="AD192" s="8">
        <v>0</v>
      </c>
      <c r="AE192" s="8">
        <v>7784535.1512000002</v>
      </c>
      <c r="AF192" s="8">
        <v>1441175.2594999995</v>
      </c>
      <c r="AG192" s="18">
        <v>0.10951431150145621</v>
      </c>
      <c r="AH192" s="8">
        <v>0</v>
      </c>
      <c r="AI192" s="23">
        <f>VLOOKUP(A192,Sheet2!A:E,5,FALSE)</f>
        <v>-5.1034345725838843</v>
      </c>
      <c r="AJ192" s="24">
        <f>VLOOKUP(A192,Sheet3!$A:$B,2,FALSE)</f>
        <v>196199560.93700001</v>
      </c>
      <c r="AK192" s="21">
        <f>VLOOKUP(A192,Sheet4!$D$2:$E$572,2,FALSE)/G192</f>
        <v>4.9385700645139835E-2</v>
      </c>
      <c r="AL192" s="23">
        <f>IFERROR(VLOOKUP(A192,Sheet5!$A$1:$B$29,2,FALSE),0)</f>
        <v>0</v>
      </c>
      <c r="AM192" s="30">
        <f t="shared" si="26"/>
        <v>0.91089941715884548</v>
      </c>
      <c r="AN192" s="30">
        <f t="shared" si="27"/>
        <v>0.51516421424257841</v>
      </c>
      <c r="AO192" s="30">
        <f t="shared" si="28"/>
        <v>0.90245913647692522</v>
      </c>
      <c r="AP192" s="30">
        <f t="shared" si="29"/>
        <v>0.88698082750909535</v>
      </c>
      <c r="AQ192" s="5">
        <f>COUNTIF(Sheet6!A:A,Sheet1!A192)</f>
        <v>1</v>
      </c>
      <c r="AR192" s="31">
        <f t="shared" si="25"/>
        <v>0</v>
      </c>
    </row>
    <row r="193" spans="1:44" x14ac:dyDescent="0.2">
      <c r="A193" s="22">
        <v>41915</v>
      </c>
      <c r="B193" s="16">
        <v>41915</v>
      </c>
      <c r="C193" s="29">
        <f t="shared" si="21"/>
        <v>0.90120618135632624</v>
      </c>
      <c r="D193" s="29">
        <f t="shared" si="22"/>
        <v>0.52798166507549116</v>
      </c>
      <c r="E193" s="29">
        <f t="shared" si="23"/>
        <v>0.89398702142517217</v>
      </c>
      <c r="F193" s="29">
        <f t="shared" si="24"/>
        <v>0.88117842363499932</v>
      </c>
      <c r="G193" s="8">
        <v>2826907855</v>
      </c>
      <c r="H193" s="8">
        <v>309896922.28799999</v>
      </c>
      <c r="I193" s="9">
        <v>221849136</v>
      </c>
      <c r="J193" s="8">
        <v>52854325.191</v>
      </c>
      <c r="K193" s="8">
        <v>213111812</v>
      </c>
      <c r="L193" s="8">
        <v>256554861.82779998</v>
      </c>
      <c r="M193" s="17">
        <v>3881174912.3067999</v>
      </c>
      <c r="N193" s="10">
        <v>0.8936683653911589</v>
      </c>
      <c r="O193" s="10">
        <v>0.90120618135632624</v>
      </c>
      <c r="P193" s="10">
        <v>0.45375118967486283</v>
      </c>
      <c r="Q193" s="10">
        <v>0.81451879192498</v>
      </c>
      <c r="R193" s="11">
        <v>578</v>
      </c>
      <c r="S193" s="8">
        <v>2294594690</v>
      </c>
      <c r="T193" s="8">
        <v>252258683</v>
      </c>
      <c r="U193" s="8">
        <v>528718504</v>
      </c>
      <c r="V193" s="8">
        <v>41279</v>
      </c>
      <c r="W193" s="8">
        <v>232103519</v>
      </c>
      <c r="X193" s="8">
        <v>3553382</v>
      </c>
      <c r="Y193" s="8">
        <v>10254383</v>
      </c>
      <c r="Z193" s="8">
        <v>39146871</v>
      </c>
      <c r="AA193" s="8">
        <v>362751247.47899997</v>
      </c>
      <c r="AB193" s="8">
        <v>152181107.80919999</v>
      </c>
      <c r="AC193" s="8">
        <v>101325762.7665</v>
      </c>
      <c r="AD193" s="8">
        <v>0</v>
      </c>
      <c r="AE193" s="8">
        <v>2480084.3670999999</v>
      </c>
      <c r="AF193" s="8">
        <v>567906.88500000013</v>
      </c>
      <c r="AG193" s="18">
        <v>0.11173422958288368</v>
      </c>
      <c r="AH193" s="8">
        <v>221349.84</v>
      </c>
      <c r="AI193" s="23">
        <f>VLOOKUP(A193,Sheet2!A:E,5,FALSE)</f>
        <v>-4.9884996452192034</v>
      </c>
      <c r="AJ193" s="24">
        <f>VLOOKUP(A193,Sheet3!$A:$B,2,FALSE)</f>
        <v>154647419.31150001</v>
      </c>
      <c r="AK193" s="21">
        <f>VLOOKUP(A193,Sheet4!$D$2:$E$572,2,FALSE)/G193</f>
        <v>4.93151681067086E-2</v>
      </c>
      <c r="AL193" s="23">
        <f>IFERROR(VLOOKUP(A193,Sheet5!$A$1:$B$29,2,FALSE),0)</f>
        <v>0</v>
      </c>
      <c r="AM193" s="30">
        <f t="shared" si="26"/>
        <v>0.90389794993099526</v>
      </c>
      <c r="AN193" s="30">
        <f t="shared" si="27"/>
        <v>0.51851289572521964</v>
      </c>
      <c r="AO193" s="30">
        <f t="shared" si="28"/>
        <v>0.89585234632811905</v>
      </c>
      <c r="AP193" s="30">
        <f t="shared" si="29"/>
        <v>0.88069421325776864</v>
      </c>
      <c r="AQ193" s="5">
        <f>COUNTIF(Sheet6!A:A,Sheet1!A193)</f>
        <v>0</v>
      </c>
      <c r="AR193" s="31">
        <f t="shared" si="25"/>
        <v>1</v>
      </c>
    </row>
    <row r="194" spans="1:44" x14ac:dyDescent="0.2">
      <c r="A194" s="22">
        <v>41918</v>
      </c>
      <c r="B194" s="16">
        <v>41918</v>
      </c>
      <c r="C194" s="29">
        <f t="shared" si="21"/>
        <v>0.84736024598494319</v>
      </c>
      <c r="D194" s="29">
        <f t="shared" si="22"/>
        <v>0.58460494653085848</v>
      </c>
      <c r="E194" s="29">
        <f t="shared" si="23"/>
        <v>0.84406056829864606</v>
      </c>
      <c r="F194" s="29">
        <f t="shared" si="24"/>
        <v>0.81649091931643181</v>
      </c>
      <c r="G194" s="8">
        <v>1634345199</v>
      </c>
      <c r="H194" s="8">
        <v>294403767.85799998</v>
      </c>
      <c r="I194" s="9">
        <v>132450301</v>
      </c>
      <c r="J194" s="8">
        <v>32649095.059999999</v>
      </c>
      <c r="K194" s="8">
        <v>230332202</v>
      </c>
      <c r="L194" s="8">
        <v>88314848.955200002</v>
      </c>
      <c r="M194" s="17">
        <v>2412495413.8732004</v>
      </c>
      <c r="N194" s="10">
        <v>0.84380298558859479</v>
      </c>
      <c r="O194" s="10">
        <v>0.84736024598494319</v>
      </c>
      <c r="P194" s="10">
        <v>0.72284429217072343</v>
      </c>
      <c r="Q194" s="10">
        <v>0.8063035447334238</v>
      </c>
      <c r="R194" s="11">
        <v>579</v>
      </c>
      <c r="S194" s="8">
        <v>1305623559</v>
      </c>
      <c r="T194" s="8">
        <v>249012107</v>
      </c>
      <c r="U194" s="8">
        <v>324448151</v>
      </c>
      <c r="V194" s="8">
        <v>0</v>
      </c>
      <c r="W194" s="8">
        <v>135908946</v>
      </c>
      <c r="X194" s="8">
        <v>4273489</v>
      </c>
      <c r="Y194" s="8">
        <v>3458645</v>
      </c>
      <c r="Z194" s="8">
        <v>18679905</v>
      </c>
      <c r="AA194" s="8">
        <v>327052862.91799998</v>
      </c>
      <c r="AB194" s="8">
        <v>37532289.390000001</v>
      </c>
      <c r="AC194" s="8">
        <v>44908693.020499997</v>
      </c>
      <c r="AD194" s="8">
        <v>0</v>
      </c>
      <c r="AE194" s="8">
        <v>3504520.5671999999</v>
      </c>
      <c r="AF194" s="8">
        <v>2369345.9775000005</v>
      </c>
      <c r="AG194" s="18">
        <v>0.11192285303718798</v>
      </c>
      <c r="AH194" s="8">
        <v>0</v>
      </c>
      <c r="AI194" s="23">
        <f>VLOOKUP(A194,Sheet2!A:E,5,FALSE)</f>
        <v>-5.4609700861027113</v>
      </c>
      <c r="AJ194" s="24">
        <f>VLOOKUP(A194,Sheet3!$A:$B,2,FALSE)</f>
        <v>63921938.465499997</v>
      </c>
      <c r="AK194" s="21">
        <f>VLOOKUP(A194,Sheet4!$D$2:$E$572,2,FALSE)/G194</f>
        <v>5.1207120730802233E-2</v>
      </c>
      <c r="AL194" s="23">
        <f>IFERROR(VLOOKUP(A194,Sheet5!$A$1:$B$29,2,FALSE),0)</f>
        <v>0</v>
      </c>
      <c r="AM194" s="30">
        <f t="shared" si="26"/>
        <v>0.89077426684399408</v>
      </c>
      <c r="AN194" s="30">
        <f t="shared" si="27"/>
        <v>0.532355889984369</v>
      </c>
      <c r="AO194" s="30">
        <f t="shared" si="28"/>
        <v>0.88412887470351664</v>
      </c>
      <c r="AP194" s="30">
        <f t="shared" si="29"/>
        <v>0.86559233313192119</v>
      </c>
      <c r="AQ194" s="5">
        <f>COUNTIF(Sheet6!A:A,Sheet1!A194)</f>
        <v>0</v>
      </c>
      <c r="AR194" s="31">
        <f t="shared" si="25"/>
        <v>1</v>
      </c>
    </row>
    <row r="195" spans="1:44" x14ac:dyDescent="0.2">
      <c r="A195" s="22">
        <v>41919</v>
      </c>
      <c r="B195" s="16">
        <v>41919</v>
      </c>
      <c r="C195" s="29">
        <f t="shared" ref="C195:C258" si="30">G195/(G195+H195)</f>
        <v>0.87824844338768004</v>
      </c>
      <c r="D195" s="29">
        <f t="shared" ref="D195:D258" si="31">W195/(J195+W195+AJ195)</f>
        <v>0.53244803797023088</v>
      </c>
      <c r="E195" s="29">
        <f t="shared" ref="E195:E258" si="32">(G195+W195)/(W195+G195+H195+J195)</f>
        <v>0.86788826782274275</v>
      </c>
      <c r="F195" s="29">
        <f t="shared" ref="F195:F258" si="33">(G195-U195)/(G195-U195+H195)</f>
        <v>0.85624133900640098</v>
      </c>
      <c r="G195" s="8">
        <v>4036094687</v>
      </c>
      <c r="H195" s="8">
        <v>559523691.13400006</v>
      </c>
      <c r="I195" s="9">
        <v>338296614</v>
      </c>
      <c r="J195" s="8">
        <v>107944695.79000001</v>
      </c>
      <c r="K195" s="8">
        <v>557822529</v>
      </c>
      <c r="L195" s="8">
        <v>456531531.78560001</v>
      </c>
      <c r="M195" s="17">
        <v>6056213748.7095995</v>
      </c>
      <c r="N195" s="10">
        <v>0.86761464454818416</v>
      </c>
      <c r="O195" s="10">
        <v>0.87824844338768004</v>
      </c>
      <c r="P195" s="10">
        <v>0.54992881732831622</v>
      </c>
      <c r="Q195" s="10">
        <v>0.76363360098542377</v>
      </c>
      <c r="R195" s="11">
        <v>580</v>
      </c>
      <c r="S195" s="8">
        <v>3328126767</v>
      </c>
      <c r="T195" s="8">
        <v>593065416</v>
      </c>
      <c r="U195" s="8">
        <v>703514158</v>
      </c>
      <c r="V195" s="8">
        <v>0</v>
      </c>
      <c r="W195" s="8">
        <v>348739064</v>
      </c>
      <c r="X195" s="8">
        <v>4453762</v>
      </c>
      <c r="Y195" s="8">
        <v>10442450</v>
      </c>
      <c r="Z195" s="8">
        <v>35242887</v>
      </c>
      <c r="AA195" s="8">
        <v>667468386.92400002</v>
      </c>
      <c r="AB195" s="8">
        <v>238071750.7683</v>
      </c>
      <c r="AC195" s="8">
        <v>114474452.76549999</v>
      </c>
      <c r="AD195" s="8">
        <v>99824499.291999996</v>
      </c>
      <c r="AE195" s="8">
        <v>1220017.1348000001</v>
      </c>
      <c r="AF195" s="8">
        <v>2940811.8250000034</v>
      </c>
      <c r="AG195" s="18">
        <v>0.10765475922535163</v>
      </c>
      <c r="AH195" s="8">
        <v>617212.52</v>
      </c>
      <c r="AI195" s="23">
        <f>VLOOKUP(A195,Sheet2!A:E,5,FALSE)</f>
        <v>-5.4519060211442367</v>
      </c>
      <c r="AJ195" s="24">
        <f>VLOOKUP(A195,Sheet3!$A:$B,2,FALSE)</f>
        <v>198289193.6825</v>
      </c>
      <c r="AK195" s="21">
        <f>VLOOKUP(A195,Sheet4!$D$2:$E$572,2,FALSE)/G195</f>
        <v>4.9735148839249718E-2</v>
      </c>
      <c r="AL195" s="23">
        <f>IFERROR(VLOOKUP(A195,Sheet5!$A$1:$B$29,2,FALSE),0)</f>
        <v>0</v>
      </c>
      <c r="AM195" s="30">
        <f t="shared" si="26"/>
        <v>0.88512070200170423</v>
      </c>
      <c r="AN195" s="30">
        <f t="shared" si="27"/>
        <v>0.53525971779485482</v>
      </c>
      <c r="AO195" s="30">
        <f t="shared" si="28"/>
        <v>0.87854308729664399</v>
      </c>
      <c r="AP195" s="30">
        <f t="shared" si="29"/>
        <v>0.86278026375712713</v>
      </c>
      <c r="AQ195" s="5">
        <f>COUNTIF(Sheet6!A:A,Sheet1!A195)</f>
        <v>0</v>
      </c>
      <c r="AR195" s="31">
        <f t="shared" si="25"/>
        <v>0</v>
      </c>
    </row>
    <row r="196" spans="1:44" x14ac:dyDescent="0.2">
      <c r="A196" s="22">
        <v>41920</v>
      </c>
      <c r="B196" s="16">
        <v>41920</v>
      </c>
      <c r="C196" s="29">
        <f t="shared" si="30"/>
        <v>0.88232944236760491</v>
      </c>
      <c r="D196" s="29">
        <f t="shared" si="31"/>
        <v>0.50055321210356796</v>
      </c>
      <c r="E196" s="29">
        <f t="shared" si="32"/>
        <v>0.87464577311071456</v>
      </c>
      <c r="F196" s="29">
        <f t="shared" si="33"/>
        <v>0.8588011909682205</v>
      </c>
      <c r="G196" s="8">
        <v>3119724788</v>
      </c>
      <c r="H196" s="8">
        <v>416057469.96099997</v>
      </c>
      <c r="I196" s="9">
        <v>281183830</v>
      </c>
      <c r="J196" s="8">
        <v>72456543.140499994</v>
      </c>
      <c r="K196" s="8">
        <v>465104545</v>
      </c>
      <c r="L196" s="8">
        <v>430844798.3089</v>
      </c>
      <c r="M196" s="17">
        <v>4785371974.4103994</v>
      </c>
      <c r="N196" s="10">
        <v>0.87439934935454655</v>
      </c>
      <c r="O196" s="10">
        <v>0.88232944236760491</v>
      </c>
      <c r="P196" s="10">
        <v>0.5191192431508308</v>
      </c>
      <c r="Q196" s="10">
        <v>0.79944839279509716</v>
      </c>
      <c r="R196" s="11">
        <v>581</v>
      </c>
      <c r="S196" s="8">
        <v>2526377934</v>
      </c>
      <c r="T196" s="8">
        <v>486336391</v>
      </c>
      <c r="U196" s="8">
        <v>589174756</v>
      </c>
      <c r="V196" s="8">
        <v>0</v>
      </c>
      <c r="W196" s="8">
        <v>288829732</v>
      </c>
      <c r="X196" s="8">
        <v>4172098</v>
      </c>
      <c r="Y196" s="8">
        <v>7645902</v>
      </c>
      <c r="Z196" s="8">
        <v>21231846</v>
      </c>
      <c r="AA196" s="8">
        <v>488514013.10149997</v>
      </c>
      <c r="AB196" s="8">
        <v>215382094.85339999</v>
      </c>
      <c r="AC196" s="8">
        <v>111042089.11049999</v>
      </c>
      <c r="AD196" s="8">
        <v>99824602.715000004</v>
      </c>
      <c r="AE196" s="8">
        <v>2617191.5499999998</v>
      </c>
      <c r="AF196" s="8">
        <v>1978820.0799999996</v>
      </c>
      <c r="AG196" s="18">
        <v>0.10876475087499284</v>
      </c>
      <c r="AH196" s="8">
        <v>202982.7</v>
      </c>
      <c r="AI196" s="23">
        <f>VLOOKUP(A196,Sheet2!A:E,5,FALSE)</f>
        <v>-5.7551413856262439</v>
      </c>
      <c r="AJ196" s="24">
        <f>VLOOKUP(A196,Sheet3!$A:$B,2,FALSE)</f>
        <v>215734758.8195</v>
      </c>
      <c r="AK196" s="21">
        <f>VLOOKUP(A196,Sheet4!$D$2:$E$572,2,FALSE)/G196</f>
        <v>6.0635843470994662E-2</v>
      </c>
      <c r="AL196" s="23">
        <f>IFERROR(VLOOKUP(A196,Sheet5!$A$1:$B$29,2,FALSE),0)</f>
        <v>0</v>
      </c>
      <c r="AM196" s="30">
        <f t="shared" si="26"/>
        <v>0.88147400958133182</v>
      </c>
      <c r="AN196" s="30">
        <f t="shared" si="27"/>
        <v>0.53148221248198013</v>
      </c>
      <c r="AO196" s="30">
        <f t="shared" si="28"/>
        <v>0.87446952121524646</v>
      </c>
      <c r="AP196" s="30">
        <f t="shared" si="29"/>
        <v>0.85796310519962837</v>
      </c>
      <c r="AQ196" s="5">
        <f>COUNTIF(Sheet6!A:A,Sheet1!A196)</f>
        <v>2</v>
      </c>
      <c r="AR196" s="31">
        <f t="shared" si="25"/>
        <v>3</v>
      </c>
    </row>
    <row r="197" spans="1:44" x14ac:dyDescent="0.2">
      <c r="A197" s="22">
        <v>41921</v>
      </c>
      <c r="B197" s="16">
        <v>41921</v>
      </c>
      <c r="C197" s="29">
        <f t="shared" si="30"/>
        <v>0.8957430582782463</v>
      </c>
      <c r="D197" s="29">
        <f t="shared" si="31"/>
        <v>0.49263321998837717</v>
      </c>
      <c r="E197" s="29">
        <f t="shared" si="32"/>
        <v>0.88579839846109765</v>
      </c>
      <c r="F197" s="29">
        <f t="shared" si="33"/>
        <v>0.87242604001154278</v>
      </c>
      <c r="G197" s="8">
        <v>3224004400</v>
      </c>
      <c r="H197" s="8">
        <v>375246936.87</v>
      </c>
      <c r="I197" s="9">
        <v>324650320</v>
      </c>
      <c r="J197" s="8">
        <v>83734740.943000004</v>
      </c>
      <c r="K197" s="8">
        <v>606267922</v>
      </c>
      <c r="L197" s="8">
        <v>496562820.09069997</v>
      </c>
      <c r="M197" s="17">
        <v>5110467139.9036999</v>
      </c>
      <c r="N197" s="10">
        <v>0.88547322355304747</v>
      </c>
      <c r="O197" s="10">
        <v>0.8957430582782463</v>
      </c>
      <c r="P197" s="10">
        <v>0.54973795965341232</v>
      </c>
      <c r="Q197" s="10">
        <v>0.80053483282443649</v>
      </c>
      <c r="R197" s="11">
        <v>582</v>
      </c>
      <c r="S197" s="8">
        <v>2560784313</v>
      </c>
      <c r="T197" s="8">
        <v>645763522</v>
      </c>
      <c r="U197" s="8">
        <v>657844353</v>
      </c>
      <c r="V197" s="8">
        <v>0</v>
      </c>
      <c r="W197" s="8">
        <v>336061568</v>
      </c>
      <c r="X197" s="8">
        <v>5375734</v>
      </c>
      <c r="Y197" s="8">
        <v>11411248</v>
      </c>
      <c r="Z197" s="8">
        <v>39495600</v>
      </c>
      <c r="AA197" s="8">
        <v>458981677.81300002</v>
      </c>
      <c r="AB197" s="8">
        <v>326467603.30860001</v>
      </c>
      <c r="AC197" s="8">
        <v>152341678.14649999</v>
      </c>
      <c r="AD197" s="8">
        <v>0</v>
      </c>
      <c r="AE197" s="8">
        <v>16372944.615599999</v>
      </c>
      <c r="AF197" s="8">
        <v>1380594.0200000007</v>
      </c>
      <c r="AG197" s="18">
        <v>0.11898574884670822</v>
      </c>
      <c r="AH197" s="8">
        <v>393723.08999999997</v>
      </c>
      <c r="AI197" s="23">
        <f>VLOOKUP(A197,Sheet2!A:E,5,FALSE)</f>
        <v>-5.6471155324431148</v>
      </c>
      <c r="AJ197" s="24">
        <f>VLOOKUP(A197,Sheet3!$A:$B,2,FALSE)</f>
        <v>262377678.4465</v>
      </c>
      <c r="AK197" s="21">
        <f>VLOOKUP(A197,Sheet4!$D$2:$E$572,2,FALSE)/G197</f>
        <v>5.0063430161726825E-2</v>
      </c>
      <c r="AL197" s="23">
        <f>IFERROR(VLOOKUP(A197,Sheet5!$A$1:$B$29,2,FALSE),0)</f>
        <v>0</v>
      </c>
      <c r="AM197" s="30">
        <f t="shared" si="26"/>
        <v>0.88097747427496009</v>
      </c>
      <c r="AN197" s="30">
        <f t="shared" si="27"/>
        <v>0.52764421633370517</v>
      </c>
      <c r="AO197" s="30">
        <f t="shared" si="28"/>
        <v>0.87327600582367459</v>
      </c>
      <c r="AP197" s="30">
        <f t="shared" si="29"/>
        <v>0.8570275825875191</v>
      </c>
      <c r="AQ197" s="5">
        <f>COUNTIF(Sheet6!A:A,Sheet1!A197)</f>
        <v>3</v>
      </c>
      <c r="AR197" s="31">
        <f t="shared" si="25"/>
        <v>1</v>
      </c>
    </row>
    <row r="198" spans="1:44" x14ac:dyDescent="0.2">
      <c r="A198" s="22">
        <v>41922</v>
      </c>
      <c r="B198" s="16">
        <v>41922</v>
      </c>
      <c r="C198" s="29">
        <f t="shared" si="30"/>
        <v>0.88126973430685851</v>
      </c>
      <c r="D198" s="29">
        <f t="shared" si="31"/>
        <v>0.4779495829008254</v>
      </c>
      <c r="E198" s="29">
        <f t="shared" si="32"/>
        <v>0.86355882297592457</v>
      </c>
      <c r="F198" s="29">
        <f t="shared" si="33"/>
        <v>0.85040031977836705</v>
      </c>
      <c r="G198" s="8">
        <v>3901331295</v>
      </c>
      <c r="H198" s="8">
        <v>525612174.32100004</v>
      </c>
      <c r="I198" s="9">
        <v>344173632</v>
      </c>
      <c r="J198" s="8">
        <v>146782812.8955</v>
      </c>
      <c r="K198" s="8">
        <v>594610473</v>
      </c>
      <c r="L198" s="8">
        <v>386161518.62799996</v>
      </c>
      <c r="M198" s="17">
        <v>5898671905.8445005</v>
      </c>
      <c r="N198" s="10">
        <v>0.86327599199960059</v>
      </c>
      <c r="O198" s="10">
        <v>0.88126973430685851</v>
      </c>
      <c r="P198" s="10">
        <v>0.60626779524259866</v>
      </c>
      <c r="Q198" s="10">
        <v>0.70710851311063139</v>
      </c>
      <c r="R198" s="11">
        <v>583</v>
      </c>
      <c r="S198" s="8">
        <v>2979048947</v>
      </c>
      <c r="T198" s="8">
        <v>629386757</v>
      </c>
      <c r="U198" s="8">
        <v>913485596</v>
      </c>
      <c r="V198" s="8">
        <v>508645</v>
      </c>
      <c r="W198" s="8">
        <v>354368021</v>
      </c>
      <c r="X198" s="8">
        <v>8288107</v>
      </c>
      <c r="Y198" s="8">
        <v>10194389</v>
      </c>
      <c r="Z198" s="8">
        <v>34776284</v>
      </c>
      <c r="AA198" s="8">
        <v>672394987.21650004</v>
      </c>
      <c r="AB198" s="8">
        <v>155088591.08000001</v>
      </c>
      <c r="AC198" s="8">
        <v>143314915.09450001</v>
      </c>
      <c r="AD198" s="8">
        <v>74869733.550999999</v>
      </c>
      <c r="AE198" s="8">
        <v>8181692.0750000002</v>
      </c>
      <c r="AF198" s="8">
        <v>4706586.8274999997</v>
      </c>
      <c r="AG198" s="18">
        <v>0.13635303546599542</v>
      </c>
      <c r="AH198" s="8">
        <v>459636.13</v>
      </c>
      <c r="AI198" s="23">
        <f>VLOOKUP(A198,Sheet2!A:E,5,FALSE)</f>
        <v>-5.8381356310961658</v>
      </c>
      <c r="AJ198" s="24">
        <f>VLOOKUP(A198,Sheet3!$A:$B,2,FALSE)</f>
        <v>240283061.38949999</v>
      </c>
      <c r="AK198" s="21">
        <f>VLOOKUP(A198,Sheet4!$D$2:$E$572,2,FALSE)/G198</f>
        <v>4.5888917420046998E-2</v>
      </c>
      <c r="AL198" s="23">
        <f>IFERROR(VLOOKUP(A198,Sheet5!$A$1:$B$29,2,FALSE),0)</f>
        <v>0</v>
      </c>
      <c r="AM198" s="30">
        <f t="shared" si="26"/>
        <v>0.87699018486506652</v>
      </c>
      <c r="AN198" s="30">
        <f t="shared" si="27"/>
        <v>0.51763779989877201</v>
      </c>
      <c r="AO198" s="30">
        <f t="shared" si="28"/>
        <v>0.86719036613382516</v>
      </c>
      <c r="AP198" s="30">
        <f t="shared" si="29"/>
        <v>0.85087196181619262</v>
      </c>
      <c r="AQ198" s="5">
        <f>COUNTIF(Sheet6!A:A,Sheet1!A198)</f>
        <v>1</v>
      </c>
      <c r="AR198" s="31">
        <f t="shared" si="25"/>
        <v>0</v>
      </c>
    </row>
    <row r="199" spans="1:44" x14ac:dyDescent="0.2">
      <c r="A199" s="22">
        <v>41925</v>
      </c>
      <c r="B199" s="16">
        <v>41925</v>
      </c>
      <c r="C199" s="29">
        <f t="shared" si="30"/>
        <v>0.90620766790242446</v>
      </c>
      <c r="D199" s="29">
        <f t="shared" si="31"/>
        <v>0.52236378346443568</v>
      </c>
      <c r="E199" s="29">
        <f t="shared" si="32"/>
        <v>0.89114600428782786</v>
      </c>
      <c r="F199" s="29">
        <f t="shared" si="33"/>
        <v>0.88724862438447372</v>
      </c>
      <c r="G199" s="8">
        <v>2967561860</v>
      </c>
      <c r="H199" s="8">
        <v>307142123.546</v>
      </c>
      <c r="I199" s="9">
        <v>268100257</v>
      </c>
      <c r="J199" s="8">
        <v>89292737.855000004</v>
      </c>
      <c r="K199" s="8">
        <v>830486461</v>
      </c>
      <c r="L199" s="8">
        <v>388890657.61850005</v>
      </c>
      <c r="M199" s="17">
        <v>4851474097.0194998</v>
      </c>
      <c r="N199" s="10">
        <v>0.89085234679622261</v>
      </c>
      <c r="O199" s="10">
        <v>0.90620766790242446</v>
      </c>
      <c r="P199" s="10">
        <v>0.68107433567467968</v>
      </c>
      <c r="Q199" s="10">
        <v>0.75682234197414433</v>
      </c>
      <c r="R199" s="11">
        <v>584</v>
      </c>
      <c r="S199" s="8">
        <v>2411775355</v>
      </c>
      <c r="T199" s="8">
        <v>853531748</v>
      </c>
      <c r="U199" s="8">
        <v>550638562</v>
      </c>
      <c r="V199" s="8">
        <v>214075</v>
      </c>
      <c r="W199" s="8">
        <v>277898634</v>
      </c>
      <c r="X199" s="8">
        <v>4933868</v>
      </c>
      <c r="Y199" s="8">
        <v>9798377</v>
      </c>
      <c r="Z199" s="8">
        <v>23045287</v>
      </c>
      <c r="AA199" s="8">
        <v>396434861.40100002</v>
      </c>
      <c r="AB199" s="8">
        <v>163763854.77500001</v>
      </c>
      <c r="AC199" s="8">
        <v>93042953.796000004</v>
      </c>
      <c r="AD199" s="8">
        <v>124782167.065</v>
      </c>
      <c r="AE199" s="8">
        <v>4628596</v>
      </c>
      <c r="AF199" s="8">
        <v>2673085.9825000004</v>
      </c>
      <c r="AG199" s="18">
        <v>0.13410381191559337</v>
      </c>
      <c r="AH199" s="8">
        <v>0</v>
      </c>
      <c r="AI199" s="23">
        <f>VLOOKUP(A199,Sheet2!A:E,5,FALSE)</f>
        <v>-5.7751285573485891</v>
      </c>
      <c r="AJ199" s="24">
        <f>VLOOKUP(A199,Sheet3!$A:$B,2,FALSE)</f>
        <v>164810736.24849999</v>
      </c>
      <c r="AK199" s="21">
        <f>VLOOKUP(A199,Sheet4!$D$2:$E$572,2,FALSE)/G199</f>
        <v>5.2850664941151392E-2</v>
      </c>
      <c r="AL199" s="23">
        <f>IFERROR(VLOOKUP(A199,Sheet5!$A$1:$B$29,2,FALSE),0)</f>
        <v>0</v>
      </c>
      <c r="AM199" s="30">
        <f t="shared" si="26"/>
        <v>0.88875966924856287</v>
      </c>
      <c r="AN199" s="30">
        <f t="shared" si="27"/>
        <v>0.50518956728548736</v>
      </c>
      <c r="AO199" s="30">
        <f t="shared" si="28"/>
        <v>0.87660745333166157</v>
      </c>
      <c r="AP199" s="30">
        <f t="shared" si="29"/>
        <v>0.86502350282980101</v>
      </c>
      <c r="AQ199" s="5">
        <f>COUNTIF(Sheet6!A:A,Sheet1!A199)</f>
        <v>2</v>
      </c>
      <c r="AR199" s="31">
        <f t="shared" si="25"/>
        <v>0</v>
      </c>
    </row>
    <row r="200" spans="1:44" x14ac:dyDescent="0.2">
      <c r="A200" s="22">
        <v>41926</v>
      </c>
      <c r="B200" s="16">
        <v>41926</v>
      </c>
      <c r="C200" s="29">
        <f t="shared" si="30"/>
        <v>0.89676709093644325</v>
      </c>
      <c r="D200" s="29">
        <f t="shared" si="31"/>
        <v>0.49769816156356822</v>
      </c>
      <c r="E200" s="29">
        <f t="shared" si="32"/>
        <v>0.8853085664290623</v>
      </c>
      <c r="F200" s="29">
        <f t="shared" si="33"/>
        <v>0.87552210491066529</v>
      </c>
      <c r="G200" s="8">
        <v>3591743911</v>
      </c>
      <c r="H200" s="8">
        <v>413469870.03799999</v>
      </c>
      <c r="I200" s="9">
        <v>363696382</v>
      </c>
      <c r="J200" s="8">
        <v>100712821.05249999</v>
      </c>
      <c r="K200" s="8">
        <v>896411484</v>
      </c>
      <c r="L200" s="8">
        <v>389838303.05199993</v>
      </c>
      <c r="M200" s="17">
        <v>5755872771.1424999</v>
      </c>
      <c r="N200" s="10">
        <v>0.88496061235573587</v>
      </c>
      <c r="O200" s="10">
        <v>0.89676709093644325</v>
      </c>
      <c r="P200" s="10">
        <v>0.69691866465106767</v>
      </c>
      <c r="Q200" s="10">
        <v>0.78929017540931501</v>
      </c>
      <c r="R200" s="11">
        <v>585</v>
      </c>
      <c r="S200" s="8">
        <v>2901939053</v>
      </c>
      <c r="T200" s="8">
        <v>924176346</v>
      </c>
      <c r="U200" s="8">
        <v>683580894</v>
      </c>
      <c r="V200" s="8">
        <v>477319</v>
      </c>
      <c r="W200" s="8">
        <v>377256449</v>
      </c>
      <c r="X200" s="8">
        <v>5746645</v>
      </c>
      <c r="Y200" s="8">
        <v>13560067</v>
      </c>
      <c r="Z200" s="8">
        <v>27764862</v>
      </c>
      <c r="AA200" s="8">
        <v>514182691.0905</v>
      </c>
      <c r="AB200" s="8">
        <v>226216407.32319999</v>
      </c>
      <c r="AC200" s="8">
        <v>142793963.49399999</v>
      </c>
      <c r="AD200" s="8">
        <v>13888128.263900001</v>
      </c>
      <c r="AE200" s="8">
        <v>3295149.9904</v>
      </c>
      <c r="AF200" s="8">
        <v>3644653.9805000015</v>
      </c>
      <c r="AG200" s="18">
        <v>0.14176231812506881</v>
      </c>
      <c r="AH200" s="8">
        <v>0</v>
      </c>
      <c r="AI200" s="23">
        <f>VLOOKUP(A200,Sheet2!A:E,5,FALSE)</f>
        <v>-4.9515627547843337</v>
      </c>
      <c r="AJ200" s="24">
        <f>VLOOKUP(A200,Sheet3!$A:$B,2,FALSE)</f>
        <v>280033226.51050001</v>
      </c>
      <c r="AK200" s="21">
        <f>VLOOKUP(A200,Sheet4!$D$2:$E$572,2,FALSE)/G200</f>
        <v>6.6379610996575869E-2</v>
      </c>
      <c r="AL200" s="23">
        <f>IFERROR(VLOOKUP(A200,Sheet5!$A$1:$B$29,2,FALSE),0)</f>
        <v>0</v>
      </c>
      <c r="AM200" s="30">
        <f t="shared" si="26"/>
        <v>0.89246339875831548</v>
      </c>
      <c r="AN200" s="30">
        <f t="shared" si="27"/>
        <v>0.49823959200415491</v>
      </c>
      <c r="AO200" s="30">
        <f t="shared" si="28"/>
        <v>0.88009151305292532</v>
      </c>
      <c r="AP200" s="30">
        <f t="shared" si="29"/>
        <v>0.86887965601065387</v>
      </c>
      <c r="AQ200" s="5">
        <f>COUNTIF(Sheet6!A:A,Sheet1!A200)</f>
        <v>0</v>
      </c>
      <c r="AR200" s="31">
        <f t="shared" si="25"/>
        <v>0</v>
      </c>
    </row>
    <row r="201" spans="1:44" x14ac:dyDescent="0.2">
      <c r="A201" s="22">
        <v>41927</v>
      </c>
      <c r="B201" s="16">
        <v>41927</v>
      </c>
      <c r="C201" s="29">
        <f t="shared" si="30"/>
        <v>0.89528391529706874</v>
      </c>
      <c r="D201" s="29">
        <f t="shared" si="31"/>
        <v>0.50689546251748341</v>
      </c>
      <c r="E201" s="29">
        <f t="shared" si="32"/>
        <v>0.88778890016476575</v>
      </c>
      <c r="F201" s="29">
        <f t="shared" si="33"/>
        <v>0.87063182488895041</v>
      </c>
      <c r="G201" s="8">
        <v>3298097835</v>
      </c>
      <c r="H201" s="8">
        <v>385759071.89600003</v>
      </c>
      <c r="I201" s="9">
        <v>293565878</v>
      </c>
      <c r="J201" s="8">
        <v>69369716.156499997</v>
      </c>
      <c r="K201" s="8">
        <v>572858474</v>
      </c>
      <c r="L201" s="8">
        <v>336429066.94410002</v>
      </c>
      <c r="M201" s="17">
        <v>4956080041.9966002</v>
      </c>
      <c r="N201" s="10">
        <v>0.88753345076770584</v>
      </c>
      <c r="O201" s="10">
        <v>0.89528391529706874</v>
      </c>
      <c r="P201" s="10">
        <v>0.63000805378374525</v>
      </c>
      <c r="Q201" s="10">
        <v>0.81359650266556927</v>
      </c>
      <c r="R201" s="11">
        <v>586</v>
      </c>
      <c r="S201" s="8">
        <v>2590177911</v>
      </c>
      <c r="T201" s="8">
        <v>592420783</v>
      </c>
      <c r="U201" s="8">
        <v>701986972</v>
      </c>
      <c r="V201" s="8">
        <v>1898597</v>
      </c>
      <c r="W201" s="8">
        <v>302778431</v>
      </c>
      <c r="X201" s="8">
        <v>4034355</v>
      </c>
      <c r="Y201" s="8">
        <v>9212553</v>
      </c>
      <c r="Z201" s="8">
        <v>19562309</v>
      </c>
      <c r="AA201" s="8">
        <v>455128788.05250001</v>
      </c>
      <c r="AB201" s="8">
        <v>159170948.02340001</v>
      </c>
      <c r="AC201" s="8">
        <v>145550338.81999999</v>
      </c>
      <c r="AD201" s="8">
        <v>0</v>
      </c>
      <c r="AE201" s="8">
        <v>28987352.365699999</v>
      </c>
      <c r="AF201" s="8">
        <v>2720427.7349999999</v>
      </c>
      <c r="AG201" s="18">
        <v>0.14454674524918831</v>
      </c>
      <c r="AH201" s="8">
        <v>0</v>
      </c>
      <c r="AI201" s="23">
        <f>VLOOKUP(A201,Sheet2!A:E,5,FALSE)</f>
        <v>-5.4596331542725318</v>
      </c>
      <c r="AJ201" s="24">
        <f>VLOOKUP(A201,Sheet3!$A:$B,2,FALSE)</f>
        <v>225171129.47749999</v>
      </c>
      <c r="AK201" s="21">
        <f>VLOOKUP(A201,Sheet4!$D$2:$E$572,2,FALSE)/G201</f>
        <v>6.7532320413032865E-2</v>
      </c>
      <c r="AL201" s="23">
        <f>IFERROR(VLOOKUP(A201,Sheet5!$A$1:$B$29,2,FALSE),0)</f>
        <v>0</v>
      </c>
      <c r="AM201" s="30">
        <f t="shared" si="26"/>
        <v>0.89505429334420827</v>
      </c>
      <c r="AN201" s="30">
        <f t="shared" si="27"/>
        <v>0.499508042086938</v>
      </c>
      <c r="AO201" s="30">
        <f t="shared" si="28"/>
        <v>0.88272013846373554</v>
      </c>
      <c r="AP201" s="30">
        <f t="shared" si="29"/>
        <v>0.87124578279479992</v>
      </c>
      <c r="AQ201" s="5">
        <f>COUNTIF(Sheet6!A:A,Sheet1!A201)</f>
        <v>6</v>
      </c>
      <c r="AR201" s="31">
        <f t="shared" si="25"/>
        <v>1</v>
      </c>
    </row>
    <row r="202" spans="1:44" x14ac:dyDescent="0.2">
      <c r="A202" s="22">
        <v>41928</v>
      </c>
      <c r="B202" s="16">
        <v>41928</v>
      </c>
      <c r="C202" s="29">
        <f t="shared" si="30"/>
        <v>0.90494006261363402</v>
      </c>
      <c r="D202" s="29">
        <f t="shared" si="31"/>
        <v>0.45641876475640925</v>
      </c>
      <c r="E202" s="29">
        <f t="shared" si="32"/>
        <v>0.88930359338965193</v>
      </c>
      <c r="F202" s="29">
        <f t="shared" si="33"/>
        <v>0.86935571700662828</v>
      </c>
      <c r="G202" s="8">
        <v>4692816612</v>
      </c>
      <c r="H202" s="8">
        <v>492959558.02200007</v>
      </c>
      <c r="I202" s="9">
        <v>312811944</v>
      </c>
      <c r="J202" s="8">
        <v>131534585.8145</v>
      </c>
      <c r="K202" s="8">
        <v>766671250</v>
      </c>
      <c r="L202" s="8">
        <v>1028833522.9183</v>
      </c>
      <c r="M202" s="17">
        <v>7425627472.7547998</v>
      </c>
      <c r="N202" s="10">
        <v>0.88907983411185065</v>
      </c>
      <c r="O202" s="10">
        <v>0.90494006261363402</v>
      </c>
      <c r="P202" s="10">
        <v>0.42699482706130654</v>
      </c>
      <c r="Q202" s="10">
        <v>0.71137425121851849</v>
      </c>
      <c r="R202" s="11">
        <v>587</v>
      </c>
      <c r="S202" s="8">
        <v>3276359809</v>
      </c>
      <c r="T202" s="8">
        <v>793331054</v>
      </c>
      <c r="U202" s="8">
        <v>1412480112</v>
      </c>
      <c r="V202" s="8">
        <v>0</v>
      </c>
      <c r="W202" s="8">
        <v>324192550</v>
      </c>
      <c r="X202" s="8">
        <v>3976691</v>
      </c>
      <c r="Y202" s="8">
        <v>11380606</v>
      </c>
      <c r="Z202" s="8">
        <v>26659804</v>
      </c>
      <c r="AA202" s="8">
        <v>624494143.83650005</v>
      </c>
      <c r="AB202" s="8">
        <v>308495658.04979998</v>
      </c>
      <c r="AC202" s="8">
        <v>150851178.88999999</v>
      </c>
      <c r="AD202" s="8">
        <v>549069998.43799996</v>
      </c>
      <c r="AE202" s="8">
        <v>15673877.882999999</v>
      </c>
      <c r="AF202" s="8">
        <v>4742809.6574999932</v>
      </c>
      <c r="AG202" s="18">
        <v>0.1446025029665528</v>
      </c>
      <c r="AH202" s="8">
        <v>0</v>
      </c>
      <c r="AI202" s="23">
        <f>VLOOKUP(A202,Sheet2!A:E,5,FALSE)</f>
        <v>-5.1090854858850232</v>
      </c>
      <c r="AJ202" s="24">
        <f>VLOOKUP(A202,Sheet3!$A:$B,2,FALSE)</f>
        <v>254569142.58899999</v>
      </c>
      <c r="AK202" s="21">
        <f>VLOOKUP(A202,Sheet4!$D$2:$E$572,2,FALSE)/G202</f>
        <v>8.671499000518583E-2</v>
      </c>
      <c r="AL202" s="23">
        <f>IFERROR(VLOOKUP(A202,Sheet5!$A$1:$B$29,2,FALSE),0)</f>
        <v>0</v>
      </c>
      <c r="AM202" s="30">
        <f t="shared" si="26"/>
        <v>0.89689369421128584</v>
      </c>
      <c r="AN202" s="30">
        <f t="shared" si="27"/>
        <v>0.49226515104054436</v>
      </c>
      <c r="AO202" s="30">
        <f t="shared" si="28"/>
        <v>0.88342117744944648</v>
      </c>
      <c r="AP202" s="30">
        <f t="shared" si="29"/>
        <v>0.87063171819381702</v>
      </c>
      <c r="AQ202" s="5">
        <f>COUNTIF(Sheet6!A:A,Sheet1!A202)</f>
        <v>2</v>
      </c>
      <c r="AR202" s="31">
        <f t="shared" si="25"/>
        <v>0</v>
      </c>
    </row>
    <row r="203" spans="1:44" x14ac:dyDescent="0.2">
      <c r="A203" s="22">
        <v>41929</v>
      </c>
      <c r="B203" s="16">
        <v>41929</v>
      </c>
      <c r="C203" s="29">
        <f t="shared" si="30"/>
        <v>0.89515173637321011</v>
      </c>
      <c r="D203" s="29">
        <f t="shared" si="31"/>
        <v>0.50776355930286321</v>
      </c>
      <c r="E203" s="29">
        <f t="shared" si="32"/>
        <v>0.88808292490547425</v>
      </c>
      <c r="F203" s="29">
        <f t="shared" si="33"/>
        <v>0.87337526215890737</v>
      </c>
      <c r="G203" s="8">
        <v>3174355743</v>
      </c>
      <c r="H203" s="8">
        <v>371809241.11900002</v>
      </c>
      <c r="I203" s="9">
        <v>284425840</v>
      </c>
      <c r="J203" s="8">
        <v>65476899.127499998</v>
      </c>
      <c r="K203" s="8">
        <v>1484879957</v>
      </c>
      <c r="L203" s="8">
        <v>304734375.57390004</v>
      </c>
      <c r="M203" s="17">
        <v>5685682055.8204002</v>
      </c>
      <c r="N203" s="10">
        <v>0.88776218194633438</v>
      </c>
      <c r="O203" s="10">
        <v>0.89515173637321011</v>
      </c>
      <c r="P203" s="10">
        <v>0.82972064425991832</v>
      </c>
      <c r="Q203" s="10">
        <v>0.8186579444049692</v>
      </c>
      <c r="R203" s="11">
        <v>588</v>
      </c>
      <c r="S203" s="8">
        <v>2560209094</v>
      </c>
      <c r="T203" s="8">
        <v>1518210500</v>
      </c>
      <c r="U203" s="8">
        <v>609856902</v>
      </c>
      <c r="V203" s="8">
        <v>0</v>
      </c>
      <c r="W203" s="8">
        <v>295591574</v>
      </c>
      <c r="X203" s="8">
        <v>4289747</v>
      </c>
      <c r="Y203" s="8">
        <v>11165734</v>
      </c>
      <c r="Z203" s="8">
        <v>33330543</v>
      </c>
      <c r="AA203" s="8">
        <v>437286140.24650002</v>
      </c>
      <c r="AB203" s="8">
        <v>187227238.1284</v>
      </c>
      <c r="AC203" s="8">
        <v>111790290.61300001</v>
      </c>
      <c r="AD203" s="8">
        <v>0</v>
      </c>
      <c r="AE203" s="8">
        <v>4150184.6</v>
      </c>
      <c r="AF203" s="8">
        <v>1566662.2324999985</v>
      </c>
      <c r="AG203" s="18">
        <v>0.14461176489783517</v>
      </c>
      <c r="AH203" s="8">
        <v>0</v>
      </c>
      <c r="AI203" s="23">
        <f>VLOOKUP(A203,Sheet2!A:E,5,FALSE)</f>
        <v>-5.5660747579059979</v>
      </c>
      <c r="AJ203" s="24">
        <f>VLOOKUP(A203,Sheet3!$A:$B,2,FALSE)</f>
        <v>221075653.9655</v>
      </c>
      <c r="AK203" s="21">
        <f>VLOOKUP(A203,Sheet4!$D$2:$E$572,2,FALSE)/G203</f>
        <v>6.9989059864721662E-2</v>
      </c>
      <c r="AL203" s="23">
        <f>IFERROR(VLOOKUP(A203,Sheet5!$A$1:$B$29,2,FALSE),0)</f>
        <v>0</v>
      </c>
      <c r="AM203" s="30">
        <f t="shared" si="26"/>
        <v>0.89967009462455605</v>
      </c>
      <c r="AN203" s="30">
        <f t="shared" si="27"/>
        <v>0.49822794632095196</v>
      </c>
      <c r="AO203" s="30">
        <f t="shared" si="28"/>
        <v>0.88832599783535637</v>
      </c>
      <c r="AP203" s="30">
        <f t="shared" si="29"/>
        <v>0.87522670666992508</v>
      </c>
      <c r="AQ203" s="5">
        <f>COUNTIF(Sheet6!A:A,Sheet1!A203)</f>
        <v>1</v>
      </c>
      <c r="AR203" s="31">
        <f t="shared" si="25"/>
        <v>0</v>
      </c>
    </row>
    <row r="204" spans="1:44" x14ac:dyDescent="0.2">
      <c r="A204" s="22">
        <v>41932</v>
      </c>
      <c r="B204" s="16">
        <v>41932</v>
      </c>
      <c r="C204" s="29">
        <f t="shared" si="30"/>
        <v>0.89606186759006579</v>
      </c>
      <c r="D204" s="29">
        <f t="shared" si="31"/>
        <v>0.56224951631378894</v>
      </c>
      <c r="E204" s="29">
        <f t="shared" si="32"/>
        <v>0.88681486737326443</v>
      </c>
      <c r="F204" s="29">
        <f t="shared" si="33"/>
        <v>0.87337390376573254</v>
      </c>
      <c r="G204" s="8">
        <v>2656840407</v>
      </c>
      <c r="H204" s="8">
        <v>308178530.97299999</v>
      </c>
      <c r="I204" s="9">
        <v>235747108</v>
      </c>
      <c r="J204" s="8">
        <v>61733214.748000003</v>
      </c>
      <c r="K204" s="8">
        <v>402836173</v>
      </c>
      <c r="L204" s="8">
        <v>302275870.53179997</v>
      </c>
      <c r="M204" s="17">
        <v>3967611304.2528</v>
      </c>
      <c r="N204" s="10">
        <v>0.88661706374172444</v>
      </c>
      <c r="O204" s="10">
        <v>0.89606186759006579</v>
      </c>
      <c r="P204" s="10">
        <v>0.57130803068155567</v>
      </c>
      <c r="Q204" s="10">
        <v>0.796382257697967</v>
      </c>
      <c r="R204" s="11">
        <v>589</v>
      </c>
      <c r="S204" s="8">
        <v>2116771918</v>
      </c>
      <c r="T204" s="8">
        <v>422721510</v>
      </c>
      <c r="U204" s="8">
        <v>531251017</v>
      </c>
      <c r="V204" s="8">
        <v>0</v>
      </c>
      <c r="W204" s="8">
        <v>241448689</v>
      </c>
      <c r="X204" s="8">
        <v>8817472</v>
      </c>
      <c r="Y204" s="8">
        <v>5701581</v>
      </c>
      <c r="Z204" s="8">
        <v>19885337</v>
      </c>
      <c r="AA204" s="8">
        <v>369911745.72100002</v>
      </c>
      <c r="AB204" s="8">
        <v>117416055.9313</v>
      </c>
      <c r="AC204" s="8">
        <v>72100786.791999996</v>
      </c>
      <c r="AD204" s="8">
        <v>74835440.611000001</v>
      </c>
      <c r="AE204" s="8">
        <v>35230327.734999999</v>
      </c>
      <c r="AF204" s="8">
        <v>2693259.4624999985</v>
      </c>
      <c r="AG204" s="18">
        <v>0.14243311940428383</v>
      </c>
      <c r="AH204" s="8">
        <v>657454.86</v>
      </c>
      <c r="AI204" s="23">
        <f>VLOOKUP(A204,Sheet2!A:E,5,FALSE)</f>
        <v>-5.7415187349457026</v>
      </c>
      <c r="AJ204" s="24">
        <f>VLOOKUP(A204,Sheet3!$A:$B,2,FALSE)</f>
        <v>126251438.557</v>
      </c>
      <c r="AK204" s="21">
        <f>VLOOKUP(A204,Sheet4!$D$2:$E$572,2,FALSE)/G204</f>
        <v>7.5306328506355033E-2</v>
      </c>
      <c r="AL204" s="23">
        <f>IFERROR(VLOOKUP(A204,Sheet5!$A$1:$B$29,2,FALSE),0)</f>
        <v>0</v>
      </c>
      <c r="AM204" s="30">
        <f t="shared" si="26"/>
        <v>0.89764093456208438</v>
      </c>
      <c r="AN204" s="30">
        <f t="shared" si="27"/>
        <v>0.50620509289082261</v>
      </c>
      <c r="AO204" s="30">
        <f t="shared" si="28"/>
        <v>0.88745977045244362</v>
      </c>
      <c r="AP204" s="30">
        <f t="shared" si="29"/>
        <v>0.87245176254617685</v>
      </c>
      <c r="AQ204" s="5">
        <f>COUNTIF(Sheet6!A:A,Sheet1!A204)</f>
        <v>0</v>
      </c>
      <c r="AR204" s="31">
        <f t="shared" ref="AR204:AR267" si="34">AQ195</f>
        <v>0</v>
      </c>
    </row>
    <row r="205" spans="1:44" x14ac:dyDescent="0.2">
      <c r="A205" s="22">
        <v>41933</v>
      </c>
      <c r="B205" s="16">
        <v>41933</v>
      </c>
      <c r="C205" s="29">
        <f t="shared" si="30"/>
        <v>0.88930298772678207</v>
      </c>
      <c r="D205" s="29">
        <f t="shared" si="31"/>
        <v>0.48314660671443382</v>
      </c>
      <c r="E205" s="29">
        <f t="shared" si="32"/>
        <v>0.88127855296334201</v>
      </c>
      <c r="F205" s="29">
        <f t="shared" si="33"/>
        <v>0.86595934968350974</v>
      </c>
      <c r="G205" s="8">
        <v>2687504775</v>
      </c>
      <c r="H205" s="8">
        <v>334530248.03500003</v>
      </c>
      <c r="I205" s="9">
        <v>286627227</v>
      </c>
      <c r="J205" s="8">
        <v>67179095.489500001</v>
      </c>
      <c r="K205" s="8">
        <v>865496266</v>
      </c>
      <c r="L205" s="8">
        <v>321965613.0607</v>
      </c>
      <c r="M205" s="17">
        <v>4563303224.5852003</v>
      </c>
      <c r="N205" s="10">
        <v>0.88100467338103328</v>
      </c>
      <c r="O205" s="10">
        <v>0.88930298772678207</v>
      </c>
      <c r="P205" s="10">
        <v>0.72886235866756455</v>
      </c>
      <c r="Q205" s="10">
        <v>0.81421406231879723</v>
      </c>
      <c r="R205" s="11">
        <v>590</v>
      </c>
      <c r="S205" s="8">
        <v>2155723480</v>
      </c>
      <c r="T205" s="8">
        <v>878352437</v>
      </c>
      <c r="U205" s="8">
        <v>526297743</v>
      </c>
      <c r="V205" s="8">
        <v>0</v>
      </c>
      <c r="W205" s="8">
        <v>294414986</v>
      </c>
      <c r="X205" s="8">
        <v>5483552</v>
      </c>
      <c r="Y205" s="8">
        <v>7787759</v>
      </c>
      <c r="Z205" s="8">
        <v>12856171</v>
      </c>
      <c r="AA205" s="8">
        <v>401709343.52450001</v>
      </c>
      <c r="AB205" s="8">
        <v>194033459.77770001</v>
      </c>
      <c r="AC205" s="8">
        <v>125355553.8415</v>
      </c>
      <c r="AD205" s="8">
        <v>0</v>
      </c>
      <c r="AE205" s="8">
        <v>358808.90899999999</v>
      </c>
      <c r="AF205" s="8">
        <v>2217790.5324999997</v>
      </c>
      <c r="AG205" s="18">
        <v>0.13722007126048175</v>
      </c>
      <c r="AH205" s="8">
        <v>1209022.3500000001</v>
      </c>
      <c r="AI205" s="23">
        <f>VLOOKUP(A205,Sheet2!A:E,5,FALSE)</f>
        <v>-5.0318980213859508</v>
      </c>
      <c r="AJ205" s="24">
        <f>VLOOKUP(A205,Sheet3!$A:$B,2,FALSE)</f>
        <v>247775790.73649999</v>
      </c>
      <c r="AK205" s="21">
        <f>VLOOKUP(A205,Sheet4!$D$2:$E$572,2,FALSE)/G205</f>
        <v>7.0270562875465029E-2</v>
      </c>
      <c r="AL205" s="23">
        <f>IFERROR(VLOOKUP(A205,Sheet5!$A$1:$B$29,2,FALSE),0)</f>
        <v>0</v>
      </c>
      <c r="AM205" s="30">
        <f t="shared" si="26"/>
        <v>0.89614811392015203</v>
      </c>
      <c r="AN205" s="30">
        <f t="shared" si="27"/>
        <v>0.50329478192099575</v>
      </c>
      <c r="AO205" s="30">
        <f t="shared" si="28"/>
        <v>0.88665376775929983</v>
      </c>
      <c r="AP205" s="30">
        <f t="shared" si="29"/>
        <v>0.87053921150074554</v>
      </c>
      <c r="AQ205" s="5">
        <f>COUNTIF(Sheet6!A:A,Sheet1!A205)</f>
        <v>2</v>
      </c>
      <c r="AR205" s="31">
        <f t="shared" si="34"/>
        <v>2</v>
      </c>
    </row>
    <row r="206" spans="1:44" x14ac:dyDescent="0.2">
      <c r="A206" s="22">
        <v>41934</v>
      </c>
      <c r="B206" s="16">
        <v>41934</v>
      </c>
      <c r="C206" s="29">
        <f t="shared" si="30"/>
        <v>0.8965324352458931</v>
      </c>
      <c r="D206" s="29">
        <f t="shared" si="31"/>
        <v>0.49989421896276104</v>
      </c>
      <c r="E206" s="29">
        <f t="shared" si="32"/>
        <v>0.88848652549693352</v>
      </c>
      <c r="F206" s="29">
        <f t="shared" si="33"/>
        <v>0.87391343130768673</v>
      </c>
      <c r="G206" s="8">
        <v>3154381231</v>
      </c>
      <c r="H206" s="8">
        <v>364042762.366</v>
      </c>
      <c r="I206" s="9">
        <v>268526627.38349998</v>
      </c>
      <c r="J206" s="8">
        <v>66637718.839500003</v>
      </c>
      <c r="K206" s="8">
        <v>404478174</v>
      </c>
      <c r="L206" s="8">
        <v>367595518.59689999</v>
      </c>
      <c r="M206" s="17">
        <v>4625662032.1858997</v>
      </c>
      <c r="N206" s="10">
        <v>0.88823910515272275</v>
      </c>
      <c r="O206" s="10">
        <v>0.8965324352458931</v>
      </c>
      <c r="P206" s="10">
        <v>0.52388545015634702</v>
      </c>
      <c r="Q206" s="10">
        <v>0.80612478982151425</v>
      </c>
      <c r="R206" s="11">
        <v>591</v>
      </c>
      <c r="S206" s="8">
        <v>2516263504</v>
      </c>
      <c r="T206" s="8">
        <v>450687636</v>
      </c>
      <c r="U206" s="8">
        <v>631179411</v>
      </c>
      <c r="V206" s="8">
        <v>0</v>
      </c>
      <c r="W206" s="8">
        <v>277076770.38349998</v>
      </c>
      <c r="X206" s="8">
        <v>6938316</v>
      </c>
      <c r="Y206" s="8">
        <v>8550143</v>
      </c>
      <c r="Z206" s="8">
        <v>46209462</v>
      </c>
      <c r="AA206" s="8">
        <v>430680481.20550001</v>
      </c>
      <c r="AB206" s="8">
        <v>227853292.32789999</v>
      </c>
      <c r="AC206" s="8">
        <v>126628153.134</v>
      </c>
      <c r="AD206" s="8">
        <v>0</v>
      </c>
      <c r="AE206" s="8">
        <v>11697732.880000001</v>
      </c>
      <c r="AF206" s="8">
        <v>1416340.2550000008</v>
      </c>
      <c r="AG206" s="18">
        <v>0.14158636296596327</v>
      </c>
      <c r="AH206" s="8">
        <v>1909728.24</v>
      </c>
      <c r="AI206" s="23">
        <f>VLOOKUP(A206,Sheet2!A:E,5,FALSE)</f>
        <v>-5.5146964231757636</v>
      </c>
      <c r="AJ206" s="24">
        <f>VLOOKUP(A206,Sheet3!$A:$B,2,FALSE)</f>
        <v>210556314.22499999</v>
      </c>
      <c r="AK206" s="21">
        <f>VLOOKUP(A206,Sheet4!$D$2:$E$572,2,FALSE)/G206</f>
        <v>7.2397903079030199E-2</v>
      </c>
      <c r="AL206" s="23">
        <f>IFERROR(VLOOKUP(A206,Sheet5!$A$1:$B$29,2,FALSE),0)</f>
        <v>0</v>
      </c>
      <c r="AM206" s="30">
        <f t="shared" si="26"/>
        <v>0.89639781790991702</v>
      </c>
      <c r="AN206" s="30">
        <f t="shared" si="27"/>
        <v>0.50189453321005129</v>
      </c>
      <c r="AO206" s="30">
        <f t="shared" si="28"/>
        <v>0.88679329282573316</v>
      </c>
      <c r="AP206" s="30">
        <f t="shared" si="29"/>
        <v>0.87119553278449291</v>
      </c>
      <c r="AQ206" s="5">
        <f>COUNTIF(Sheet6!A:A,Sheet1!A206)</f>
        <v>0</v>
      </c>
      <c r="AR206" s="31">
        <f t="shared" si="34"/>
        <v>3</v>
      </c>
    </row>
    <row r="207" spans="1:44" x14ac:dyDescent="0.2">
      <c r="A207" s="22">
        <v>41935</v>
      </c>
      <c r="B207" s="16">
        <v>41935</v>
      </c>
      <c r="C207" s="29">
        <f t="shared" si="30"/>
        <v>0.89924557855835219</v>
      </c>
      <c r="D207" s="29">
        <f t="shared" si="31"/>
        <v>0.49600424790629005</v>
      </c>
      <c r="E207" s="29">
        <f t="shared" si="32"/>
        <v>0.88822354570265205</v>
      </c>
      <c r="F207" s="29">
        <f t="shared" si="33"/>
        <v>0.87492780875075848</v>
      </c>
      <c r="G207" s="8">
        <v>2938932030</v>
      </c>
      <c r="H207" s="8">
        <v>329287575.49599999</v>
      </c>
      <c r="I207" s="9">
        <v>239184479</v>
      </c>
      <c r="J207" s="8">
        <v>71354626.846000001</v>
      </c>
      <c r="K207" s="8">
        <v>659845853</v>
      </c>
      <c r="L207" s="8">
        <v>343780267.74659991</v>
      </c>
      <c r="M207" s="17">
        <v>4582384832.0886002</v>
      </c>
      <c r="N207" s="10">
        <v>0.88804995400436959</v>
      </c>
      <c r="O207" s="10">
        <v>0.89924557855835219</v>
      </c>
      <c r="P207" s="10">
        <v>0.65746181706504314</v>
      </c>
      <c r="Q207" s="10">
        <v>0.77426351840289964</v>
      </c>
      <c r="R207" s="11">
        <v>592</v>
      </c>
      <c r="S207" s="8">
        <v>2297296070</v>
      </c>
      <c r="T207" s="8">
        <v>686732716</v>
      </c>
      <c r="U207" s="8">
        <v>635439511</v>
      </c>
      <c r="V207" s="8">
        <v>0</v>
      </c>
      <c r="W207" s="8">
        <v>244742383</v>
      </c>
      <c r="X207" s="8">
        <v>6196449</v>
      </c>
      <c r="Y207" s="8">
        <v>5557904</v>
      </c>
      <c r="Z207" s="8">
        <v>26886863</v>
      </c>
      <c r="AA207" s="8">
        <v>400642202.34200001</v>
      </c>
      <c r="AB207" s="8">
        <v>95736870.330799997</v>
      </c>
      <c r="AC207" s="8">
        <v>93362885.728</v>
      </c>
      <c r="AD207" s="8">
        <v>149648920.29499999</v>
      </c>
      <c r="AE207" s="8">
        <v>3114321.4928000001</v>
      </c>
      <c r="AF207" s="8">
        <v>1917269.9000000041</v>
      </c>
      <c r="AG207" s="18">
        <v>0.14153844541387381</v>
      </c>
      <c r="AH207" s="8">
        <v>648550.77999999991</v>
      </c>
      <c r="AI207" s="23">
        <f>VLOOKUP(A207,Sheet2!A:E,5,FALSE)</f>
        <v>-5.3590862167532194</v>
      </c>
      <c r="AJ207" s="24">
        <f>VLOOKUP(A207,Sheet3!$A:$B,2,FALSE)</f>
        <v>177330988.06549999</v>
      </c>
      <c r="AK207" s="21">
        <f>VLOOKUP(A207,Sheet4!$D$2:$E$572,2,FALSE)/G207</f>
        <v>7.401616995485602E-2</v>
      </c>
      <c r="AL207" s="23">
        <f>IFERROR(VLOOKUP(A207,Sheet5!$A$1:$B$29,2,FALSE),0)</f>
        <v>0</v>
      </c>
      <c r="AM207" s="30">
        <f t="shared" si="26"/>
        <v>0.89525892109886063</v>
      </c>
      <c r="AN207" s="30">
        <f t="shared" si="27"/>
        <v>0.50981162984002748</v>
      </c>
      <c r="AO207" s="30">
        <f t="shared" si="28"/>
        <v>0.88657728328833318</v>
      </c>
      <c r="AP207" s="30">
        <f t="shared" si="29"/>
        <v>0.87230995113331899</v>
      </c>
      <c r="AQ207" s="5">
        <f>COUNTIF(Sheet6!A:A,Sheet1!A207)</f>
        <v>0</v>
      </c>
      <c r="AR207" s="31">
        <f t="shared" si="34"/>
        <v>1</v>
      </c>
    </row>
    <row r="208" spans="1:44" x14ac:dyDescent="0.2">
      <c r="A208" s="22">
        <v>41936</v>
      </c>
      <c r="B208" s="16">
        <v>41936</v>
      </c>
      <c r="C208" s="29">
        <f t="shared" si="30"/>
        <v>0.89299864636593396</v>
      </c>
      <c r="D208" s="29">
        <f t="shared" si="31"/>
        <v>0.47118292968208159</v>
      </c>
      <c r="E208" s="29">
        <f t="shared" si="32"/>
        <v>0.88027186565400761</v>
      </c>
      <c r="F208" s="29">
        <f t="shared" si="33"/>
        <v>0.87143870008339652</v>
      </c>
      <c r="G208" s="8">
        <v>3038568471</v>
      </c>
      <c r="H208" s="8">
        <v>364088950</v>
      </c>
      <c r="I208" s="9">
        <v>252449284</v>
      </c>
      <c r="J208" s="8">
        <v>84462198.466999993</v>
      </c>
      <c r="K208" s="8">
        <v>351034631</v>
      </c>
      <c r="L208" s="8">
        <v>381813640.70869994</v>
      </c>
      <c r="M208" s="17">
        <v>4472417175.1757002</v>
      </c>
      <c r="N208" s="10">
        <v>0.88005271194464618</v>
      </c>
      <c r="O208" s="10">
        <v>0.89299864636593396</v>
      </c>
      <c r="P208" s="10">
        <v>0.47900042143994148</v>
      </c>
      <c r="Q208" s="10">
        <v>0.75429642763938587</v>
      </c>
      <c r="R208" s="11">
        <v>593</v>
      </c>
      <c r="S208" s="8">
        <v>2464731300</v>
      </c>
      <c r="T208" s="8">
        <v>390335020</v>
      </c>
      <c r="U208" s="8">
        <v>570631374</v>
      </c>
      <c r="V208" s="8">
        <v>0</v>
      </c>
      <c r="W208" s="8">
        <v>259294295</v>
      </c>
      <c r="X208" s="8">
        <v>3205797</v>
      </c>
      <c r="Y208" s="8">
        <v>6845011</v>
      </c>
      <c r="Z208" s="8">
        <v>39300389</v>
      </c>
      <c r="AA208" s="8">
        <v>448551148.46700001</v>
      </c>
      <c r="AB208" s="8">
        <v>268528138.64459997</v>
      </c>
      <c r="AC208" s="8">
        <v>108646443.226</v>
      </c>
      <c r="AD208" s="8">
        <v>0</v>
      </c>
      <c r="AE208" s="8">
        <v>2520628.8780999999</v>
      </c>
      <c r="AF208" s="8">
        <v>2118429.9600000004</v>
      </c>
      <c r="AG208" s="18">
        <v>0.13386930624532167</v>
      </c>
      <c r="AH208" s="8">
        <v>409485.26999999996</v>
      </c>
      <c r="AI208" s="23">
        <f>VLOOKUP(A208,Sheet2!A:E,5,FALSE)</f>
        <v>-5.1063769797874174</v>
      </c>
      <c r="AJ208" s="24">
        <f>VLOOKUP(A208,Sheet3!$A:$B,2,FALSE)</f>
        <v>206548448.97850001</v>
      </c>
      <c r="AK208" s="21">
        <f>VLOOKUP(A208,Sheet4!$D$2:$E$572,2,FALSE)/G208</f>
        <v>7.6958692605268594E-2</v>
      </c>
      <c r="AL208" s="23">
        <f>IFERROR(VLOOKUP(A208,Sheet5!$A$1:$B$29,2,FALSE),0)</f>
        <v>0</v>
      </c>
      <c r="AM208" s="30">
        <f t="shared" si="26"/>
        <v>0.89482830309740535</v>
      </c>
      <c r="AN208" s="30">
        <f t="shared" si="27"/>
        <v>0.50249550391587117</v>
      </c>
      <c r="AO208" s="30">
        <f t="shared" si="28"/>
        <v>0.88501507143803981</v>
      </c>
      <c r="AP208" s="30">
        <f t="shared" si="29"/>
        <v>0.87192263871821685</v>
      </c>
      <c r="AQ208" s="5">
        <f>COUNTIF(Sheet6!A:A,Sheet1!A208)</f>
        <v>0</v>
      </c>
      <c r="AR208" s="31">
        <f t="shared" si="34"/>
        <v>2</v>
      </c>
    </row>
    <row r="209" spans="1:44" x14ac:dyDescent="0.2">
      <c r="A209" s="22">
        <v>41939</v>
      </c>
      <c r="B209" s="16">
        <v>41939</v>
      </c>
      <c r="C209" s="29">
        <f t="shared" si="30"/>
        <v>0.87234956845103617</v>
      </c>
      <c r="D209" s="29">
        <f t="shared" si="31"/>
        <v>0.44685176073827609</v>
      </c>
      <c r="E209" s="29">
        <f t="shared" si="32"/>
        <v>0.87021832273779465</v>
      </c>
      <c r="F209" s="29">
        <f t="shared" si="33"/>
        <v>0.84483188068157244</v>
      </c>
      <c r="G209" s="8">
        <v>3088626589</v>
      </c>
      <c r="H209" s="8">
        <v>451957026.44699997</v>
      </c>
      <c r="I209" s="9">
        <v>250871590</v>
      </c>
      <c r="J209" s="8">
        <v>47008687.158500001</v>
      </c>
      <c r="K209" s="8">
        <v>372822074</v>
      </c>
      <c r="L209" s="8">
        <v>419285020.07579994</v>
      </c>
      <c r="M209" s="17">
        <v>4630570986.6813002</v>
      </c>
      <c r="N209" s="10">
        <v>0.87000901205122227</v>
      </c>
      <c r="O209" s="10">
        <v>0.87234956845103617</v>
      </c>
      <c r="P209" s="10">
        <v>0.47067129784387862</v>
      </c>
      <c r="Q209" s="10">
        <v>0.84540222474287452</v>
      </c>
      <c r="R209" s="11">
        <v>594</v>
      </c>
      <c r="S209" s="8">
        <v>2455932427</v>
      </c>
      <c r="T209" s="8">
        <v>397092407</v>
      </c>
      <c r="U209" s="8">
        <v>627891057</v>
      </c>
      <c r="V209" s="8">
        <v>0</v>
      </c>
      <c r="W209" s="8">
        <v>257062229</v>
      </c>
      <c r="X209" s="8">
        <v>4803105</v>
      </c>
      <c r="Y209" s="8">
        <v>6190639</v>
      </c>
      <c r="Z209" s="8">
        <v>24270333</v>
      </c>
      <c r="AA209" s="8">
        <v>498965713.60549998</v>
      </c>
      <c r="AB209" s="8">
        <v>194240054.13999999</v>
      </c>
      <c r="AC209" s="8">
        <v>169458819.80450001</v>
      </c>
      <c r="AD209" s="8">
        <v>50400804.651000001</v>
      </c>
      <c r="AE209" s="8">
        <v>3933566.2678</v>
      </c>
      <c r="AF209" s="8">
        <v>1251775.2125000006</v>
      </c>
      <c r="AG209" s="18">
        <v>0.1306533613899499</v>
      </c>
      <c r="AH209" s="8">
        <v>0</v>
      </c>
      <c r="AI209" s="23">
        <f>VLOOKUP(A209,Sheet2!A:E,5,FALSE)</f>
        <v>-4.9754310262382706</v>
      </c>
      <c r="AJ209" s="24">
        <f>VLOOKUP(A209,Sheet3!$A:$B,2,FALSE)</f>
        <v>271203149.17199999</v>
      </c>
      <c r="AK209" s="21">
        <f>VLOOKUP(A209,Sheet4!$D$2:$E$572,2,FALSE)/G209</f>
        <v>8.6183123012835011E-2</v>
      </c>
      <c r="AL209" s="23">
        <f>IFERROR(VLOOKUP(A209,Sheet5!$A$1:$B$29,2,FALSE),0)</f>
        <v>0</v>
      </c>
      <c r="AM209" s="30">
        <f t="shared" si="26"/>
        <v>0.89008584326959939</v>
      </c>
      <c r="AN209" s="30">
        <f t="shared" si="27"/>
        <v>0.47941595280076854</v>
      </c>
      <c r="AO209" s="30">
        <f t="shared" si="28"/>
        <v>0.88169576251094595</v>
      </c>
      <c r="AP209" s="30">
        <f t="shared" si="29"/>
        <v>0.86621423410138476</v>
      </c>
      <c r="AQ209" s="5">
        <f>COUNTIF(Sheet6!A:A,Sheet1!A209)</f>
        <v>5</v>
      </c>
      <c r="AR209" s="31">
        <f t="shared" si="34"/>
        <v>0</v>
      </c>
    </row>
    <row r="210" spans="1:44" x14ac:dyDescent="0.2">
      <c r="A210" s="22">
        <v>41940</v>
      </c>
      <c r="B210" s="16">
        <v>41940</v>
      </c>
      <c r="C210" s="29">
        <f t="shared" si="30"/>
        <v>0.87930344073687128</v>
      </c>
      <c r="D210" s="29">
        <f t="shared" si="31"/>
        <v>0.51199652389252803</v>
      </c>
      <c r="E210" s="29">
        <f t="shared" si="32"/>
        <v>0.87425093428082212</v>
      </c>
      <c r="F210" s="29">
        <f t="shared" si="33"/>
        <v>0.8517999964241485</v>
      </c>
      <c r="G210" s="8">
        <v>3092425387</v>
      </c>
      <c r="H210" s="8">
        <v>424478157.02399999</v>
      </c>
      <c r="I210" s="9">
        <v>234182927</v>
      </c>
      <c r="J210" s="8">
        <v>54662567.699500002</v>
      </c>
      <c r="K210" s="8">
        <v>327206792</v>
      </c>
      <c r="L210" s="8">
        <v>344979156.78659999</v>
      </c>
      <c r="M210" s="17">
        <v>4477934987.5101004</v>
      </c>
      <c r="N210" s="10">
        <v>0.87410080910531862</v>
      </c>
      <c r="O210" s="10">
        <v>0.87930344073687128</v>
      </c>
      <c r="P210" s="10">
        <v>0.48678017234763543</v>
      </c>
      <c r="Q210" s="10">
        <v>0.81368568060015034</v>
      </c>
      <c r="R210" s="11">
        <v>595</v>
      </c>
      <c r="S210" s="8">
        <v>2433926684</v>
      </c>
      <c r="T210" s="8">
        <v>349983125</v>
      </c>
      <c r="U210" s="8">
        <v>652678532</v>
      </c>
      <c r="V210" s="8">
        <v>0</v>
      </c>
      <c r="W210" s="8">
        <v>238726410</v>
      </c>
      <c r="X210" s="8">
        <v>5820171</v>
      </c>
      <c r="Y210" s="8">
        <v>4543483</v>
      </c>
      <c r="Z210" s="8">
        <v>22776333</v>
      </c>
      <c r="AA210" s="8">
        <v>479140724.72350001</v>
      </c>
      <c r="AB210" s="8">
        <v>201786835.8976</v>
      </c>
      <c r="AC210" s="8">
        <v>103342521.79899999</v>
      </c>
      <c r="AD210" s="8">
        <v>36390588.822999999</v>
      </c>
      <c r="AE210" s="8">
        <v>2369725.1669999999</v>
      </c>
      <c r="AF210" s="8">
        <v>1089485.0999999996</v>
      </c>
      <c r="AG210" s="18">
        <v>0.13032334457007042</v>
      </c>
      <c r="AH210" s="8">
        <v>0</v>
      </c>
      <c r="AI210" s="23">
        <f>VLOOKUP(A210,Sheet2!A:E,5,FALSE)</f>
        <v>-5.7627649401407464</v>
      </c>
      <c r="AJ210" s="24">
        <f>VLOOKUP(A210,Sheet3!$A:$B,2,FALSE)</f>
        <v>172876707.43650001</v>
      </c>
      <c r="AK210" s="21">
        <f>VLOOKUP(A210,Sheet4!$D$2:$E$572,2,FALSE)/G210</f>
        <v>7.7062685848562407E-2</v>
      </c>
      <c r="AL210" s="23">
        <f>IFERROR(VLOOKUP(A210,Sheet5!$A$1:$B$29,2,FALSE),0)</f>
        <v>0</v>
      </c>
      <c r="AM210" s="30">
        <f t="shared" si="26"/>
        <v>0.88808593387161738</v>
      </c>
      <c r="AN210" s="30">
        <f t="shared" si="27"/>
        <v>0.48518593623638734</v>
      </c>
      <c r="AO210" s="30">
        <f t="shared" si="28"/>
        <v>0.8802902387744419</v>
      </c>
      <c r="AP210" s="30">
        <f t="shared" si="29"/>
        <v>0.86338236344951247</v>
      </c>
      <c r="AQ210" s="5">
        <f>COUNTIF(Sheet6!A:A,Sheet1!A210)</f>
        <v>1</v>
      </c>
      <c r="AR210" s="31">
        <f t="shared" si="34"/>
        <v>6</v>
      </c>
    </row>
    <row r="211" spans="1:44" x14ac:dyDescent="0.2">
      <c r="A211" s="22">
        <v>41941</v>
      </c>
      <c r="B211" s="16">
        <v>41941</v>
      </c>
      <c r="C211" s="29">
        <f t="shared" si="30"/>
        <v>0.90097294505006986</v>
      </c>
      <c r="D211" s="29">
        <f t="shared" si="31"/>
        <v>0.44907934047103026</v>
      </c>
      <c r="E211" s="29">
        <f t="shared" si="32"/>
        <v>0.88626180496803886</v>
      </c>
      <c r="F211" s="29">
        <f t="shared" si="33"/>
        <v>0.87905156652185901</v>
      </c>
      <c r="G211" s="8">
        <v>3418305187</v>
      </c>
      <c r="H211" s="8">
        <v>375710166.935</v>
      </c>
      <c r="I211" s="9">
        <v>272265003</v>
      </c>
      <c r="J211" s="8">
        <v>98860190.547999993</v>
      </c>
      <c r="K211" s="8">
        <v>768927905</v>
      </c>
      <c r="L211" s="8">
        <v>400656574.0079</v>
      </c>
      <c r="M211" s="17">
        <v>5334725026.4909</v>
      </c>
      <c r="N211" s="10">
        <v>0.88606138206553842</v>
      </c>
      <c r="O211" s="10">
        <v>0.90097294505006986</v>
      </c>
      <c r="P211" s="10">
        <v>0.65743682376175427</v>
      </c>
      <c r="Q211" s="10">
        <v>0.73878627600625224</v>
      </c>
      <c r="R211" s="11">
        <v>596</v>
      </c>
      <c r="S211" s="8">
        <v>2723815267</v>
      </c>
      <c r="T211" s="8">
        <v>822813426</v>
      </c>
      <c r="U211" s="8">
        <v>687648813</v>
      </c>
      <c r="V211" s="8">
        <v>0</v>
      </c>
      <c r="W211" s="8">
        <v>279604574</v>
      </c>
      <c r="X211" s="8">
        <v>6841107</v>
      </c>
      <c r="Y211" s="8">
        <v>7339571</v>
      </c>
      <c r="Z211" s="8">
        <v>53885521</v>
      </c>
      <c r="AA211" s="8">
        <v>474570357.48299998</v>
      </c>
      <c r="AB211" s="8">
        <v>247242143.70989999</v>
      </c>
      <c r="AC211" s="8">
        <v>144095385.2455</v>
      </c>
      <c r="AD211" s="8">
        <v>0</v>
      </c>
      <c r="AE211" s="8">
        <v>5602179</v>
      </c>
      <c r="AF211" s="8">
        <v>3716866.0524999998</v>
      </c>
      <c r="AG211" s="18">
        <v>0.12831833228544903</v>
      </c>
      <c r="AH211" s="8">
        <v>0</v>
      </c>
      <c r="AI211" s="23">
        <f>VLOOKUP(A211,Sheet2!A:E,5,FALSE)</f>
        <v>-5.1228234892015481</v>
      </c>
      <c r="AJ211" s="24">
        <f>VLOOKUP(A211,Sheet3!$A:$B,2,FALSE)</f>
        <v>244152552.26449999</v>
      </c>
      <c r="AK211" s="21">
        <f>VLOOKUP(A211,Sheet4!$D$2:$E$572,2,FALSE)/G211</f>
        <v>8.3018766173948988E-2</v>
      </c>
      <c r="AL211" s="23">
        <f>IFERROR(VLOOKUP(A211,Sheet5!$A$1:$B$29,2,FALSE),0)</f>
        <v>0</v>
      </c>
      <c r="AM211" s="30">
        <f t="shared" si="26"/>
        <v>0.88897403583245271</v>
      </c>
      <c r="AN211" s="30">
        <f t="shared" si="27"/>
        <v>0.47502296053804116</v>
      </c>
      <c r="AO211" s="30">
        <f t="shared" si="28"/>
        <v>0.87984529466866301</v>
      </c>
      <c r="AP211" s="30">
        <f t="shared" si="29"/>
        <v>0.86440999049234701</v>
      </c>
      <c r="AQ211" s="5">
        <f>COUNTIF(Sheet6!A:A,Sheet1!A211)</f>
        <v>4</v>
      </c>
      <c r="AR211" s="31">
        <f t="shared" si="34"/>
        <v>2</v>
      </c>
    </row>
    <row r="212" spans="1:44" x14ac:dyDescent="0.2">
      <c r="A212" s="22">
        <v>41942</v>
      </c>
      <c r="B212" s="16">
        <v>41942</v>
      </c>
      <c r="C212" s="29">
        <f t="shared" si="30"/>
        <v>0.89977862826486454</v>
      </c>
      <c r="D212" s="29">
        <f t="shared" si="31"/>
        <v>0.49249824781349599</v>
      </c>
      <c r="E212" s="29">
        <f t="shared" si="32"/>
        <v>0.89564092335167367</v>
      </c>
      <c r="F212" s="29">
        <f t="shared" si="33"/>
        <v>0.87186470675580618</v>
      </c>
      <c r="G212" s="8">
        <v>3083590087</v>
      </c>
      <c r="H212" s="8">
        <v>343464068.472</v>
      </c>
      <c r="I212" s="9">
        <v>261798808</v>
      </c>
      <c r="J212" s="8">
        <v>47558521.822999999</v>
      </c>
      <c r="K212" s="8">
        <v>713190564</v>
      </c>
      <c r="L212" s="8">
        <v>976300125.4727999</v>
      </c>
      <c r="M212" s="17">
        <v>5425902174.7678003</v>
      </c>
      <c r="N212" s="10">
        <v>0.89534809219115552</v>
      </c>
      <c r="O212" s="10">
        <v>0.89977862826486454</v>
      </c>
      <c r="P212" s="10">
        <v>0.42213346805867802</v>
      </c>
      <c r="Q212" s="10">
        <v>0.85130605567993778</v>
      </c>
      <c r="R212" s="11">
        <v>597</v>
      </c>
      <c r="S212" s="8">
        <v>2333094326</v>
      </c>
      <c r="T212" s="8">
        <v>735451378</v>
      </c>
      <c r="U212" s="8">
        <v>746574330</v>
      </c>
      <c r="V212" s="8">
        <v>0</v>
      </c>
      <c r="W212" s="8">
        <v>272283164</v>
      </c>
      <c r="X212" s="8">
        <v>3921431</v>
      </c>
      <c r="Y212" s="8">
        <v>10484356</v>
      </c>
      <c r="Z212" s="8">
        <v>22260814</v>
      </c>
      <c r="AA212" s="8">
        <v>391022590.29500002</v>
      </c>
      <c r="AB212" s="8">
        <v>390834646.13080001</v>
      </c>
      <c r="AC212" s="8">
        <v>178802952.6365</v>
      </c>
      <c r="AD212" s="8">
        <v>399682349.634</v>
      </c>
      <c r="AE212" s="8">
        <v>5861820.0889999997</v>
      </c>
      <c r="AF212" s="8">
        <v>1118356.9824999999</v>
      </c>
      <c r="AG212" s="18">
        <v>0.12547114173670337</v>
      </c>
      <c r="AH212" s="8">
        <v>96645.400000000009</v>
      </c>
      <c r="AI212" s="23">
        <f>VLOOKUP(A212,Sheet2!A:E,5,FALSE)</f>
        <v>-5.033367606433325</v>
      </c>
      <c r="AJ212" s="24">
        <f>VLOOKUP(A212,Sheet3!$A:$B,2,FALSE)</f>
        <v>233019497.3565</v>
      </c>
      <c r="AK212" s="21">
        <f>VLOOKUP(A212,Sheet4!$D$2:$E$572,2,FALSE)/G212</f>
        <v>8.5181252590643061E-2</v>
      </c>
      <c r="AL212" s="23">
        <f>IFERROR(VLOOKUP(A212,Sheet5!$A$1:$B$29,2,FALSE),0)</f>
        <v>0</v>
      </c>
      <c r="AM212" s="30">
        <f t="shared" si="26"/>
        <v>0.88908064577375523</v>
      </c>
      <c r="AN212" s="30">
        <f t="shared" si="27"/>
        <v>0.47432176051948238</v>
      </c>
      <c r="AO212" s="30">
        <f t="shared" si="28"/>
        <v>0.88132877019846734</v>
      </c>
      <c r="AP212" s="30">
        <f t="shared" si="29"/>
        <v>0.86379737009335655</v>
      </c>
      <c r="AQ212" s="5">
        <f>COUNTIF(Sheet6!A:A,Sheet1!A212)</f>
        <v>3</v>
      </c>
      <c r="AR212" s="31">
        <f t="shared" si="34"/>
        <v>1</v>
      </c>
    </row>
    <row r="213" spans="1:44" x14ac:dyDescent="0.2">
      <c r="A213" s="22">
        <v>41943</v>
      </c>
      <c r="B213" s="16">
        <v>41943</v>
      </c>
      <c r="C213" s="29">
        <f t="shared" si="30"/>
        <v>0.90725472132782092</v>
      </c>
      <c r="D213" s="29">
        <f t="shared" si="31"/>
        <v>0.46775383541766513</v>
      </c>
      <c r="E213" s="29">
        <f t="shared" si="32"/>
        <v>0.89844927697297661</v>
      </c>
      <c r="F213" s="29">
        <f t="shared" si="33"/>
        <v>0.87795666584375265</v>
      </c>
      <c r="G213" s="8">
        <v>3675626510</v>
      </c>
      <c r="H213" s="8">
        <v>375745638.96000004</v>
      </c>
      <c r="I213" s="9">
        <v>291680388</v>
      </c>
      <c r="J213" s="8">
        <v>73872904.592500001</v>
      </c>
      <c r="K213" s="8">
        <v>494942258</v>
      </c>
      <c r="L213" s="8">
        <v>779287721.15799999</v>
      </c>
      <c r="M213" s="17">
        <v>5691155420.7104998</v>
      </c>
      <c r="N213" s="10">
        <v>0.89820553923716129</v>
      </c>
      <c r="O213" s="10">
        <v>0.90725472132782092</v>
      </c>
      <c r="P213" s="10">
        <v>0.38842459061201301</v>
      </c>
      <c r="Q213" s="10">
        <v>0.80361026368245547</v>
      </c>
      <c r="R213" s="11">
        <v>598</v>
      </c>
      <c r="S213" s="8">
        <v>2698741331</v>
      </c>
      <c r="T213" s="8">
        <v>527193367</v>
      </c>
      <c r="U213" s="8">
        <v>972583442</v>
      </c>
      <c r="V213" s="8">
        <v>0</v>
      </c>
      <c r="W213" s="8">
        <v>302281705</v>
      </c>
      <c r="X213" s="8">
        <v>4301737</v>
      </c>
      <c r="Y213" s="8">
        <v>10601317</v>
      </c>
      <c r="Z213" s="8">
        <v>32251109</v>
      </c>
      <c r="AA213" s="8">
        <v>449618543.55250001</v>
      </c>
      <c r="AB213" s="8">
        <v>279827532.39499998</v>
      </c>
      <c r="AC213" s="8">
        <v>140419764.5905</v>
      </c>
      <c r="AD213" s="8">
        <v>349620232.25</v>
      </c>
      <c r="AE213" s="8">
        <v>6667171.9000000004</v>
      </c>
      <c r="AF213" s="8">
        <v>2753020.0225000009</v>
      </c>
      <c r="AG213" s="18">
        <v>0.128191535314396</v>
      </c>
      <c r="AH213" s="8">
        <v>78928.38</v>
      </c>
      <c r="AI213" s="23">
        <f>VLOOKUP(A213,Sheet2!A:E,5,FALSE)</f>
        <v>-5.2048455106637519</v>
      </c>
      <c r="AJ213" s="24">
        <f>VLOOKUP(A213,Sheet3!$A:$B,2,FALSE)</f>
        <v>270086387.51249999</v>
      </c>
      <c r="AK213" s="21">
        <f>VLOOKUP(A213,Sheet4!$D$2:$E$572,2,FALSE)/G213</f>
        <v>8.0067640369763798E-2</v>
      </c>
      <c r="AL213" s="23">
        <f>IFERROR(VLOOKUP(A213,Sheet5!$A$1:$B$29,2,FALSE),0)</f>
        <v>0</v>
      </c>
      <c r="AM213" s="30">
        <f t="shared" si="26"/>
        <v>0.8919318607661324</v>
      </c>
      <c r="AN213" s="30">
        <f t="shared" si="27"/>
        <v>0.47363594166659906</v>
      </c>
      <c r="AO213" s="30">
        <f t="shared" si="28"/>
        <v>0.88496425246226118</v>
      </c>
      <c r="AP213" s="30">
        <f t="shared" si="29"/>
        <v>0.86510096324542773</v>
      </c>
      <c r="AQ213" s="5">
        <f>COUNTIF(Sheet6!A:A,Sheet1!A213)</f>
        <v>2</v>
      </c>
      <c r="AR213" s="31">
        <f t="shared" si="34"/>
        <v>0</v>
      </c>
    </row>
    <row r="214" spans="1:44" x14ac:dyDescent="0.2">
      <c r="A214" s="22">
        <v>41946</v>
      </c>
      <c r="B214" s="16">
        <v>41946</v>
      </c>
      <c r="C214" s="29">
        <f t="shared" si="30"/>
        <v>0.89862771711569334</v>
      </c>
      <c r="D214" s="29">
        <f t="shared" si="31"/>
        <v>0.50536926896894374</v>
      </c>
      <c r="E214" s="29">
        <f t="shared" si="32"/>
        <v>0.89058342822046199</v>
      </c>
      <c r="F214" s="29">
        <f t="shared" si="33"/>
        <v>0.87993295590619269</v>
      </c>
      <c r="G214" s="8">
        <v>2952064592</v>
      </c>
      <c r="H214" s="8">
        <v>333016132.50199997</v>
      </c>
      <c r="I214" s="9">
        <v>255268676</v>
      </c>
      <c r="J214" s="8">
        <v>61790366.513999999</v>
      </c>
      <c r="K214" s="8">
        <v>257657483</v>
      </c>
      <c r="L214" s="8">
        <v>443211188.5165</v>
      </c>
      <c r="M214" s="17">
        <v>4303008438.5324993</v>
      </c>
      <c r="N214" s="10">
        <v>0.8903966740460334</v>
      </c>
      <c r="O214" s="10">
        <v>0.89862771711569334</v>
      </c>
      <c r="P214" s="10">
        <v>0.36762590977635695</v>
      </c>
      <c r="Q214" s="10">
        <v>0.80882121759737535</v>
      </c>
      <c r="R214" s="11">
        <v>599</v>
      </c>
      <c r="S214" s="8">
        <v>2435420579</v>
      </c>
      <c r="T214" s="8">
        <v>299401112</v>
      </c>
      <c r="U214" s="8">
        <v>511495891</v>
      </c>
      <c r="V214" s="8">
        <v>0</v>
      </c>
      <c r="W214" s="8">
        <v>261416873</v>
      </c>
      <c r="X214" s="8">
        <v>5148122</v>
      </c>
      <c r="Y214" s="8">
        <v>6148197</v>
      </c>
      <c r="Z214" s="8">
        <v>41743629</v>
      </c>
      <c r="AA214" s="8">
        <v>394806499.01599997</v>
      </c>
      <c r="AB214" s="8">
        <v>321540451.11629999</v>
      </c>
      <c r="AC214" s="8">
        <v>116270866.94400001</v>
      </c>
      <c r="AD214" s="8">
        <v>0</v>
      </c>
      <c r="AE214" s="8">
        <v>3401425.7111999998</v>
      </c>
      <c r="AF214" s="8">
        <v>1998444.745000001</v>
      </c>
      <c r="AG214" s="18">
        <v>0.12740209761406748</v>
      </c>
      <c r="AH214" s="8">
        <v>0</v>
      </c>
      <c r="AI214" s="23">
        <f>VLOOKUP(A214,Sheet2!A:E,5,FALSE)</f>
        <v>-4.987134441405451</v>
      </c>
      <c r="AJ214" s="24">
        <f>VLOOKUP(A214,Sheet3!$A:$B,2,FALSE)</f>
        <v>194071687.10800001</v>
      </c>
      <c r="AK214" s="21">
        <f>VLOOKUP(A214,Sheet4!$D$2:$E$572,2,FALSE)/G214</f>
        <v>7.9442525978103667E-2</v>
      </c>
      <c r="AL214" s="23">
        <f>IFERROR(VLOOKUP(A214,Sheet5!$A$1:$B$29,2,FALSE),0)</f>
        <v>0</v>
      </c>
      <c r="AM214" s="30">
        <f t="shared" ref="AM214:AM277" si="35">AVERAGE(C210:C214)</f>
        <v>0.89718749049906399</v>
      </c>
      <c r="AN214" s="30">
        <f t="shared" ref="AN214:AN277" si="36">AVERAGE(D210:D214)</f>
        <v>0.4853394433127326</v>
      </c>
      <c r="AO214" s="30">
        <f t="shared" ref="AO214:AO277" si="37">AVERAGE(E210:E214)</f>
        <v>0.88903727355879469</v>
      </c>
      <c r="AP214" s="30">
        <f t="shared" ref="AP214:AP277" si="38">AVERAGE(F210:F214)</f>
        <v>0.87212117829035185</v>
      </c>
      <c r="AQ214" s="5">
        <f>COUNTIF(Sheet6!A:A,Sheet1!A214)</f>
        <v>0</v>
      </c>
      <c r="AR214" s="31">
        <f t="shared" si="34"/>
        <v>2</v>
      </c>
    </row>
    <row r="215" spans="1:44" x14ac:dyDescent="0.2">
      <c r="A215" s="22">
        <v>41947</v>
      </c>
      <c r="B215" s="16">
        <v>41947</v>
      </c>
      <c r="C215" s="29">
        <f t="shared" si="30"/>
        <v>0.90495119384149436</v>
      </c>
      <c r="D215" s="29">
        <f t="shared" si="31"/>
        <v>0.49470129654028239</v>
      </c>
      <c r="E215" s="29">
        <f t="shared" si="32"/>
        <v>0.89075501037737137</v>
      </c>
      <c r="F215" s="29">
        <f t="shared" si="33"/>
        <v>0.8861368670507459</v>
      </c>
      <c r="G215" s="8">
        <v>2928976578</v>
      </c>
      <c r="H215" s="8">
        <v>307636178.50300002</v>
      </c>
      <c r="I215" s="9">
        <v>250664339</v>
      </c>
      <c r="J215" s="8">
        <v>83218994.408000007</v>
      </c>
      <c r="K215" s="8">
        <v>281020570</v>
      </c>
      <c r="L215" s="8">
        <v>450481866.31839997</v>
      </c>
      <c r="M215" s="17">
        <v>4301998526.2294006</v>
      </c>
      <c r="N215" s="10">
        <v>0.89053197004880547</v>
      </c>
      <c r="O215" s="10">
        <v>0.90495119384149436</v>
      </c>
      <c r="P215" s="10">
        <v>0.38416901441143064</v>
      </c>
      <c r="Q215" s="10">
        <v>0.75607980969141231</v>
      </c>
      <c r="R215" s="11">
        <v>600</v>
      </c>
      <c r="S215" s="8">
        <v>2389094088</v>
      </c>
      <c r="T215" s="8">
        <v>302241218</v>
      </c>
      <c r="U215" s="8">
        <v>534806030</v>
      </c>
      <c r="V215" s="8">
        <v>0</v>
      </c>
      <c r="W215" s="8">
        <v>257954052</v>
      </c>
      <c r="X215" s="8">
        <v>5076460</v>
      </c>
      <c r="Y215" s="8">
        <v>7289713</v>
      </c>
      <c r="Z215" s="8">
        <v>21220648</v>
      </c>
      <c r="AA215" s="8">
        <v>390855172.91100001</v>
      </c>
      <c r="AB215" s="8">
        <v>171644540.5079</v>
      </c>
      <c r="AC215" s="8">
        <v>100247410.5855</v>
      </c>
      <c r="AD215" s="8">
        <v>175529370.41499999</v>
      </c>
      <c r="AE215" s="8">
        <v>194405.995</v>
      </c>
      <c r="AF215" s="8">
        <v>2866138.8150000046</v>
      </c>
      <c r="AG215" s="18">
        <v>0.12665168422386103</v>
      </c>
      <c r="AH215" s="8">
        <v>0</v>
      </c>
      <c r="AI215" s="23">
        <f>VLOOKUP(A215,Sheet2!A:E,5,FALSE)</f>
        <v>-4.2250925240562864</v>
      </c>
      <c r="AJ215" s="24">
        <f>VLOOKUP(A215,Sheet3!$A:$B,2,FALSE)</f>
        <v>180260905.36050001</v>
      </c>
      <c r="AK215" s="21">
        <f>VLOOKUP(A215,Sheet4!$D$2:$E$572,2,FALSE)/G215</f>
        <v>7.0453515530297287E-2</v>
      </c>
      <c r="AL215" s="23">
        <f>IFERROR(VLOOKUP(A215,Sheet5!$A$1:$B$29,2,FALSE),0)</f>
        <v>0</v>
      </c>
      <c r="AM215" s="30">
        <f t="shared" si="35"/>
        <v>0.90231704111998856</v>
      </c>
      <c r="AN215" s="30">
        <f t="shared" si="36"/>
        <v>0.48188039784228354</v>
      </c>
      <c r="AO215" s="30">
        <f t="shared" si="37"/>
        <v>0.8923380887781045</v>
      </c>
      <c r="AP215" s="30">
        <f t="shared" si="38"/>
        <v>0.87898855241567131</v>
      </c>
      <c r="AQ215" s="5">
        <f>COUNTIF(Sheet6!A:A,Sheet1!A215)</f>
        <v>0</v>
      </c>
      <c r="AR215" s="31">
        <f t="shared" si="34"/>
        <v>0</v>
      </c>
    </row>
    <row r="216" spans="1:44" x14ac:dyDescent="0.2">
      <c r="A216" s="22">
        <v>41948</v>
      </c>
      <c r="B216" s="16">
        <v>41948</v>
      </c>
      <c r="C216" s="29">
        <f t="shared" si="30"/>
        <v>0.90132941604531558</v>
      </c>
      <c r="D216" s="29">
        <f t="shared" si="31"/>
        <v>0.44799570175661951</v>
      </c>
      <c r="E216" s="29">
        <f t="shared" si="32"/>
        <v>0.89373832046615354</v>
      </c>
      <c r="F216" s="29">
        <f t="shared" si="33"/>
        <v>0.88039483352768011</v>
      </c>
      <c r="G216" s="8">
        <v>3391109036</v>
      </c>
      <c r="H216" s="8">
        <v>371232429.43099999</v>
      </c>
      <c r="I216" s="9">
        <v>328473456</v>
      </c>
      <c r="J216" s="8">
        <v>72552750.621999994</v>
      </c>
      <c r="K216" s="8">
        <v>420654908</v>
      </c>
      <c r="L216" s="8">
        <v>412247551.32200003</v>
      </c>
      <c r="M216" s="17">
        <v>4996270131.375</v>
      </c>
      <c r="N216" s="10">
        <v>0.89340716097885131</v>
      </c>
      <c r="O216" s="10">
        <v>0.90132941604531558</v>
      </c>
      <c r="P216" s="10">
        <v>0.50504702356434616</v>
      </c>
      <c r="Q216" s="10">
        <v>0.82475229461444211</v>
      </c>
      <c r="R216" s="11">
        <v>601</v>
      </c>
      <c r="S216" s="8">
        <v>2725999169</v>
      </c>
      <c r="T216" s="8">
        <v>448051202</v>
      </c>
      <c r="U216" s="8">
        <v>658525465</v>
      </c>
      <c r="V216" s="8">
        <v>0</v>
      </c>
      <c r="W216" s="8">
        <v>341448394</v>
      </c>
      <c r="X216" s="8">
        <v>6584402</v>
      </c>
      <c r="Y216" s="8">
        <v>12974938</v>
      </c>
      <c r="Z216" s="8">
        <v>27396294</v>
      </c>
      <c r="AA216" s="8">
        <v>443785180.05299997</v>
      </c>
      <c r="AB216" s="8">
        <v>233630002.741</v>
      </c>
      <c r="AC216" s="8">
        <v>174059615.70100001</v>
      </c>
      <c r="AD216" s="8">
        <v>0</v>
      </c>
      <c r="AE216" s="8">
        <v>1855096.66</v>
      </c>
      <c r="AF216" s="8">
        <v>2702836.2199999965</v>
      </c>
      <c r="AG216" s="18">
        <v>0.12088977034470971</v>
      </c>
      <c r="AH216" s="8">
        <v>0</v>
      </c>
      <c r="AI216" s="23">
        <f>VLOOKUP(A216,Sheet2!A:E,5,FALSE)</f>
        <v>-4.7634441405428571</v>
      </c>
      <c r="AJ216" s="24">
        <f>VLOOKUP(A216,Sheet3!$A:$B,2,FALSE)</f>
        <v>348167761.60000002</v>
      </c>
      <c r="AK216" s="21">
        <f>VLOOKUP(A216,Sheet4!$D$2:$E$572,2,FALSE)/G216</f>
        <v>8.2295327451098813E-2</v>
      </c>
      <c r="AL216" s="23">
        <f>IFERROR(VLOOKUP(A216,Sheet5!$A$1:$B$29,2,FALSE),0)</f>
        <v>0</v>
      </c>
      <c r="AM216" s="30">
        <f t="shared" si="35"/>
        <v>0.90238833531903784</v>
      </c>
      <c r="AN216" s="30">
        <f t="shared" si="36"/>
        <v>0.48166367009940136</v>
      </c>
      <c r="AO216" s="30">
        <f t="shared" si="37"/>
        <v>0.89383339187772748</v>
      </c>
      <c r="AP216" s="30">
        <f t="shared" si="38"/>
        <v>0.87925720581683553</v>
      </c>
      <c r="AQ216" s="5">
        <f>COUNTIF(Sheet6!A:A,Sheet1!A216)</f>
        <v>3</v>
      </c>
      <c r="AR216" s="31">
        <f t="shared" si="34"/>
        <v>0</v>
      </c>
    </row>
    <row r="217" spans="1:44" x14ac:dyDescent="0.2">
      <c r="A217" s="22">
        <v>41949</v>
      </c>
      <c r="B217" s="16">
        <v>41949</v>
      </c>
      <c r="C217" s="29">
        <f t="shared" si="30"/>
        <v>0.8940557422707992</v>
      </c>
      <c r="D217" s="29">
        <f t="shared" si="31"/>
        <v>0.5200653059983692</v>
      </c>
      <c r="E217" s="29">
        <f t="shared" si="32"/>
        <v>0.89022927928544426</v>
      </c>
      <c r="F217" s="29">
        <f t="shared" si="33"/>
        <v>0.86986435583607613</v>
      </c>
      <c r="G217" s="8">
        <v>3430018175</v>
      </c>
      <c r="H217" s="8">
        <v>406451983.21200001</v>
      </c>
      <c r="I217" s="9">
        <v>277949549</v>
      </c>
      <c r="J217" s="8">
        <v>52096927.0995</v>
      </c>
      <c r="K217" s="8">
        <v>452034572</v>
      </c>
      <c r="L217" s="8">
        <v>776782598.11950004</v>
      </c>
      <c r="M217" s="17">
        <v>5395333804.4310007</v>
      </c>
      <c r="N217" s="10">
        <v>0.88994429866538305</v>
      </c>
      <c r="O217" s="10">
        <v>0.8940557422707992</v>
      </c>
      <c r="P217" s="10">
        <v>0.36786153627397677</v>
      </c>
      <c r="Q217" s="10">
        <v>0.84716184220761792</v>
      </c>
      <c r="R217" s="11">
        <v>602</v>
      </c>
      <c r="S217" s="8">
        <v>2710168024</v>
      </c>
      <c r="T217" s="8">
        <v>489424284</v>
      </c>
      <c r="U217" s="8">
        <v>713175339</v>
      </c>
      <c r="V217" s="8">
        <v>0</v>
      </c>
      <c r="W217" s="8">
        <v>288766427</v>
      </c>
      <c r="X217" s="8">
        <v>6674812</v>
      </c>
      <c r="Y217" s="8">
        <v>10816878</v>
      </c>
      <c r="Z217" s="8">
        <v>37389712</v>
      </c>
      <c r="AA217" s="8">
        <v>458548910.31150001</v>
      </c>
      <c r="AB217" s="8">
        <v>563417387.74489999</v>
      </c>
      <c r="AC217" s="8">
        <v>117728065.11750001</v>
      </c>
      <c r="AD217" s="8">
        <v>89902746.708000004</v>
      </c>
      <c r="AE217" s="8">
        <v>3316847.7415999998</v>
      </c>
      <c r="AF217" s="8">
        <v>2417550.8075000006</v>
      </c>
      <c r="AG217" s="18">
        <v>0.11806278097626319</v>
      </c>
      <c r="AH217" s="8">
        <v>1160110.3500000001</v>
      </c>
      <c r="AI217" s="23">
        <f>VLOOKUP(A217,Sheet2!A:E,5,FALSE)</f>
        <v>-5.002293288449418</v>
      </c>
      <c r="AJ217" s="24">
        <f>VLOOKUP(A217,Sheet3!$A:$B,2,FALSE)</f>
        <v>214386964.792</v>
      </c>
      <c r="AK217" s="21">
        <f>VLOOKUP(A217,Sheet4!$D$2:$E$572,2,FALSE)/G217</f>
        <v>7.3889446066564946E-2</v>
      </c>
      <c r="AL217" s="23">
        <f>IFERROR(VLOOKUP(A217,Sheet5!$A$1:$B$29,2,FALSE),0)</f>
        <v>0</v>
      </c>
      <c r="AM217" s="30">
        <f t="shared" si="35"/>
        <v>0.90124375812022472</v>
      </c>
      <c r="AN217" s="30">
        <f t="shared" si="36"/>
        <v>0.48717708173637597</v>
      </c>
      <c r="AO217" s="30">
        <f t="shared" si="37"/>
        <v>0.89275106306448149</v>
      </c>
      <c r="AP217" s="30">
        <f t="shared" si="38"/>
        <v>0.87885713563288947</v>
      </c>
      <c r="AQ217" s="5">
        <f>COUNTIF(Sheet6!A:A,Sheet1!A217)</f>
        <v>3</v>
      </c>
      <c r="AR217" s="31">
        <f t="shared" si="34"/>
        <v>0</v>
      </c>
    </row>
    <row r="218" spans="1:44" x14ac:dyDescent="0.2">
      <c r="A218" s="22">
        <v>41950</v>
      </c>
      <c r="B218" s="16">
        <v>41950</v>
      </c>
      <c r="C218" s="29">
        <f t="shared" si="30"/>
        <v>0.89980600575073311</v>
      </c>
      <c r="D218" s="29">
        <f t="shared" si="31"/>
        <v>0.52453536202497986</v>
      </c>
      <c r="E218" s="29">
        <f t="shared" si="32"/>
        <v>0.89432375376874451</v>
      </c>
      <c r="F218" s="29">
        <f t="shared" si="33"/>
        <v>0.87290308157737229</v>
      </c>
      <c r="G218" s="8">
        <v>4156962207</v>
      </c>
      <c r="H218" s="8">
        <v>462880492.90700001</v>
      </c>
      <c r="I218" s="9">
        <v>322536329</v>
      </c>
      <c r="J218" s="8">
        <v>67792367.890000001</v>
      </c>
      <c r="K218" s="8">
        <v>629025187</v>
      </c>
      <c r="L218" s="8">
        <v>552026562.4698</v>
      </c>
      <c r="M218" s="17">
        <v>6191223146.2667999</v>
      </c>
      <c r="N218" s="10">
        <v>0.89408089688583137</v>
      </c>
      <c r="O218" s="10">
        <v>0.89980600575073311</v>
      </c>
      <c r="P218" s="10">
        <v>0.53259748125548534</v>
      </c>
      <c r="Q218" s="10">
        <v>0.83129624822367387</v>
      </c>
      <c r="R218" s="11">
        <v>603</v>
      </c>
      <c r="S218" s="8">
        <v>3157960731</v>
      </c>
      <c r="T218" s="8">
        <v>699296210</v>
      </c>
      <c r="U218" s="8">
        <v>977893716</v>
      </c>
      <c r="V218" s="8">
        <v>15976</v>
      </c>
      <c r="W218" s="8">
        <v>334050313</v>
      </c>
      <c r="X218" s="8">
        <v>21091784</v>
      </c>
      <c r="Y218" s="8">
        <v>11513984</v>
      </c>
      <c r="Z218" s="8">
        <v>70271023</v>
      </c>
      <c r="AA218" s="8">
        <v>530672860.79699999</v>
      </c>
      <c r="AB218" s="8">
        <v>283632791.00749999</v>
      </c>
      <c r="AC218" s="8">
        <v>142322562.59599999</v>
      </c>
      <c r="AD218" s="8">
        <v>118732395.75399999</v>
      </c>
      <c r="AE218" s="8">
        <v>5403984.3298000004</v>
      </c>
      <c r="AF218" s="8">
        <v>1934828.7824999988</v>
      </c>
      <c r="AG218" s="18">
        <v>8.2426568798440791E-2</v>
      </c>
      <c r="AH218" s="8">
        <v>84347.13</v>
      </c>
      <c r="AI218" s="23">
        <f>VLOOKUP(A218,Sheet2!A:E,5,FALSE)</f>
        <v>-4.4709551861982133</v>
      </c>
      <c r="AJ218" s="24">
        <f>VLOOKUP(A218,Sheet3!$A:$B,2,FALSE)</f>
        <v>235007257.521</v>
      </c>
      <c r="AK218" s="21">
        <f>VLOOKUP(A218,Sheet4!$D$2:$E$572,2,FALSE)/G218</f>
        <v>6.9399022533078808E-2</v>
      </c>
      <c r="AL218" s="23">
        <f>IFERROR(VLOOKUP(A218,Sheet5!$A$1:$B$29,2,FALSE),0)</f>
        <v>0</v>
      </c>
      <c r="AM218" s="30">
        <f t="shared" si="35"/>
        <v>0.89975401500480712</v>
      </c>
      <c r="AN218" s="30">
        <f t="shared" si="36"/>
        <v>0.49853338705783895</v>
      </c>
      <c r="AO218" s="30">
        <f t="shared" si="37"/>
        <v>0.8919259584236352</v>
      </c>
      <c r="AP218" s="30">
        <f t="shared" si="38"/>
        <v>0.87784641877961334</v>
      </c>
      <c r="AQ218" s="5">
        <f>COUNTIF(Sheet6!A:A,Sheet1!A218)</f>
        <v>2</v>
      </c>
      <c r="AR218" s="31">
        <f t="shared" si="34"/>
        <v>5</v>
      </c>
    </row>
    <row r="219" spans="1:44" x14ac:dyDescent="0.2">
      <c r="A219" s="22">
        <v>41953</v>
      </c>
      <c r="B219" s="16">
        <v>41953</v>
      </c>
      <c r="C219" s="29">
        <f t="shared" si="30"/>
        <v>0.89805176946041787</v>
      </c>
      <c r="D219" s="29">
        <f t="shared" si="31"/>
        <v>0.53018377589080479</v>
      </c>
      <c r="E219" s="29">
        <f t="shared" si="32"/>
        <v>0.88790311173858916</v>
      </c>
      <c r="F219" s="29">
        <f t="shared" si="33"/>
        <v>0.87696230834975342</v>
      </c>
      <c r="G219" s="8">
        <v>3170880821</v>
      </c>
      <c r="H219" s="8">
        <v>359963311.63300002</v>
      </c>
      <c r="I219" s="9">
        <v>320993029</v>
      </c>
      <c r="J219" s="8">
        <v>82631667.579999998</v>
      </c>
      <c r="K219" s="8">
        <v>514921433</v>
      </c>
      <c r="L219" s="8">
        <v>761272825.63230002</v>
      </c>
      <c r="M219" s="17">
        <v>5210663087.8452997</v>
      </c>
      <c r="N219" s="10">
        <v>0.88750832744517361</v>
      </c>
      <c r="O219" s="10">
        <v>0.89805176946041787</v>
      </c>
      <c r="P219" s="10">
        <v>0.40348201656371846</v>
      </c>
      <c r="Q219" s="10">
        <v>0.80207090670821857</v>
      </c>
      <c r="R219" s="11">
        <v>604</v>
      </c>
      <c r="S219" s="8">
        <v>2562863762</v>
      </c>
      <c r="T219" s="8">
        <v>541531573</v>
      </c>
      <c r="U219" s="8">
        <v>605209664</v>
      </c>
      <c r="V219" s="8">
        <v>0</v>
      </c>
      <c r="W219" s="8">
        <v>334849493</v>
      </c>
      <c r="X219" s="8">
        <v>2807395</v>
      </c>
      <c r="Y219" s="8">
        <v>13856464</v>
      </c>
      <c r="Z219" s="8">
        <v>26610140</v>
      </c>
      <c r="AA219" s="8">
        <v>442594979.213</v>
      </c>
      <c r="AB219" s="8">
        <v>184240413.4558</v>
      </c>
      <c r="AC219" s="8">
        <v>98757462.104499996</v>
      </c>
      <c r="AD219" s="8">
        <v>472352584.35500002</v>
      </c>
      <c r="AE219" s="8">
        <v>2842336.4470000002</v>
      </c>
      <c r="AF219" s="8">
        <v>3080029.2699999968</v>
      </c>
      <c r="AG219" s="18">
        <v>7.9740146861110486E-2</v>
      </c>
      <c r="AH219" s="8">
        <v>0</v>
      </c>
      <c r="AI219" s="23">
        <f>VLOOKUP(A219,Sheet2!A:E,5,FALSE)</f>
        <v>-4.4670471281296447</v>
      </c>
      <c r="AJ219" s="24">
        <f>VLOOKUP(A219,Sheet3!$A:$B,2,FALSE)</f>
        <v>214091339.79949999</v>
      </c>
      <c r="AK219" s="21">
        <f>VLOOKUP(A219,Sheet4!$D$2:$E$572,2,FALSE)/G219</f>
        <v>7.6698314614060986E-2</v>
      </c>
      <c r="AL219" s="23">
        <f>IFERROR(VLOOKUP(A219,Sheet5!$A$1:$B$29,2,FALSE),0)</f>
        <v>0</v>
      </c>
      <c r="AM219" s="30">
        <f t="shared" si="35"/>
        <v>0.89963882547375218</v>
      </c>
      <c r="AN219" s="30">
        <f t="shared" si="36"/>
        <v>0.50349628844221106</v>
      </c>
      <c r="AO219" s="30">
        <f t="shared" si="37"/>
        <v>0.89138989512726075</v>
      </c>
      <c r="AP219" s="30">
        <f t="shared" si="38"/>
        <v>0.87725228926832555</v>
      </c>
      <c r="AQ219" s="5">
        <f>COUNTIF(Sheet6!A:A,Sheet1!A219)</f>
        <v>2</v>
      </c>
      <c r="AR219" s="31">
        <f t="shared" si="34"/>
        <v>1</v>
      </c>
    </row>
    <row r="220" spans="1:44" x14ac:dyDescent="0.2">
      <c r="A220" s="22">
        <v>41954</v>
      </c>
      <c r="B220" s="16">
        <v>41954</v>
      </c>
      <c r="C220" s="29">
        <f t="shared" si="30"/>
        <v>0.89328854579851713</v>
      </c>
      <c r="D220" s="29">
        <f t="shared" si="31"/>
        <v>0.48053594761563212</v>
      </c>
      <c r="E220" s="29">
        <f t="shared" si="32"/>
        <v>0.88856419455350244</v>
      </c>
      <c r="F220" s="29">
        <f t="shared" si="33"/>
        <v>0.87394040695984399</v>
      </c>
      <c r="G220" s="8">
        <v>3234563461</v>
      </c>
      <c r="H220" s="8">
        <v>386398070.64999998</v>
      </c>
      <c r="I220" s="9">
        <v>304197838</v>
      </c>
      <c r="J220" s="8">
        <v>58892930.627499998</v>
      </c>
      <c r="K220" s="8">
        <v>643778145</v>
      </c>
      <c r="L220" s="8">
        <v>390952754.77770001</v>
      </c>
      <c r="M220" s="17">
        <v>5018783200.0552006</v>
      </c>
      <c r="N220" s="10">
        <v>0.88823163761015778</v>
      </c>
      <c r="O220" s="10">
        <v>0.89328854579851713</v>
      </c>
      <c r="P220" s="10">
        <v>0.62216963380363755</v>
      </c>
      <c r="Q220" s="10">
        <v>0.8429439521687051</v>
      </c>
      <c r="R220" s="11">
        <v>605</v>
      </c>
      <c r="S220" s="8">
        <v>2675977563</v>
      </c>
      <c r="T220" s="8">
        <v>667133543</v>
      </c>
      <c r="U220" s="8">
        <v>555759897</v>
      </c>
      <c r="V220" s="8">
        <v>0</v>
      </c>
      <c r="W220" s="8">
        <v>316087412</v>
      </c>
      <c r="X220" s="8">
        <v>2826001</v>
      </c>
      <c r="Y220" s="8">
        <v>11889574</v>
      </c>
      <c r="Z220" s="8">
        <v>23355398</v>
      </c>
      <c r="AA220" s="8">
        <v>445291001.27749997</v>
      </c>
      <c r="AB220" s="8">
        <v>227102979.92359999</v>
      </c>
      <c r="AC220" s="8">
        <v>159453287.8725</v>
      </c>
      <c r="AD220" s="8">
        <v>0</v>
      </c>
      <c r="AE220" s="8">
        <v>2645898.1631</v>
      </c>
      <c r="AF220" s="8">
        <v>1750588.8185000014</v>
      </c>
      <c r="AG220" s="18">
        <v>7.7327717693442863E-2</v>
      </c>
      <c r="AH220" s="8">
        <v>0</v>
      </c>
      <c r="AI220" s="23">
        <f>VLOOKUP(A220,Sheet2!A:E,5,FALSE)</f>
        <v>-3.7901798863875307</v>
      </c>
      <c r="AJ220" s="24">
        <f>VLOOKUP(A220,Sheet3!$A:$B,2,FALSE)</f>
        <v>282800648.71850002</v>
      </c>
      <c r="AK220" s="21">
        <f>VLOOKUP(A220,Sheet4!$D$2:$E$572,2,FALSE)/G220</f>
        <v>7.5688021259617516E-2</v>
      </c>
      <c r="AL220" s="23">
        <f>IFERROR(VLOOKUP(A220,Sheet5!$A$1:$B$29,2,FALSE),0)</f>
        <v>0</v>
      </c>
      <c r="AM220" s="30">
        <f t="shared" si="35"/>
        <v>0.89730629586515653</v>
      </c>
      <c r="AN220" s="30">
        <f t="shared" si="36"/>
        <v>0.50066321865728103</v>
      </c>
      <c r="AO220" s="30">
        <f t="shared" si="37"/>
        <v>0.89095173196248678</v>
      </c>
      <c r="AP220" s="30">
        <f t="shared" si="38"/>
        <v>0.87481299725014527</v>
      </c>
      <c r="AQ220" s="5">
        <f>COUNTIF(Sheet6!A:A,Sheet1!A220)</f>
        <v>1</v>
      </c>
      <c r="AR220" s="31">
        <f t="shared" si="34"/>
        <v>4</v>
      </c>
    </row>
    <row r="221" spans="1:44" x14ac:dyDescent="0.2">
      <c r="A221" s="22">
        <v>41955</v>
      </c>
      <c r="B221" s="16">
        <v>41955</v>
      </c>
      <c r="C221" s="29">
        <f t="shared" si="30"/>
        <v>0.89700708172869337</v>
      </c>
      <c r="D221" s="29">
        <f t="shared" si="31"/>
        <v>0.52667462754545658</v>
      </c>
      <c r="E221" s="29">
        <f t="shared" si="32"/>
        <v>0.88993909768864299</v>
      </c>
      <c r="F221" s="29">
        <f t="shared" si="33"/>
        <v>0.87599102667139794</v>
      </c>
      <c r="G221" s="8">
        <v>3015821159</v>
      </c>
      <c r="H221" s="8">
        <v>346271761.36800003</v>
      </c>
      <c r="I221" s="9">
        <v>334221565</v>
      </c>
      <c r="J221" s="8">
        <v>69227247.076499999</v>
      </c>
      <c r="K221" s="8">
        <v>612350764</v>
      </c>
      <c r="L221" s="8">
        <v>465337004.6645</v>
      </c>
      <c r="M221" s="17">
        <v>4843229501.1090002</v>
      </c>
      <c r="N221" s="10">
        <v>0.88965757440304138</v>
      </c>
      <c r="O221" s="10">
        <v>0.89700708172869337</v>
      </c>
      <c r="P221" s="10">
        <v>0.56820795577817662</v>
      </c>
      <c r="Q221" s="10">
        <v>0.83241226927584999</v>
      </c>
      <c r="R221" s="11">
        <v>606</v>
      </c>
      <c r="S221" s="8">
        <v>2441216629</v>
      </c>
      <c r="T221" s="8">
        <v>654863506</v>
      </c>
      <c r="U221" s="8">
        <v>569780783</v>
      </c>
      <c r="V221" s="8">
        <v>0</v>
      </c>
      <c r="W221" s="8">
        <v>343853393</v>
      </c>
      <c r="X221" s="8">
        <v>4823747</v>
      </c>
      <c r="Y221" s="8">
        <v>9631828</v>
      </c>
      <c r="Z221" s="8">
        <v>42512742</v>
      </c>
      <c r="AA221" s="8">
        <v>415499008.44450003</v>
      </c>
      <c r="AB221" s="8">
        <v>328072966.35680002</v>
      </c>
      <c r="AC221" s="8">
        <v>129457400.539</v>
      </c>
      <c r="AD221" s="8">
        <v>0</v>
      </c>
      <c r="AE221" s="8">
        <v>5952097.3562000003</v>
      </c>
      <c r="AF221" s="8">
        <v>1854540.4125000001</v>
      </c>
      <c r="AG221" s="18">
        <v>8.7996819650521418E-2</v>
      </c>
      <c r="AH221" s="8">
        <v>0</v>
      </c>
      <c r="AI221" s="23">
        <f>VLOOKUP(A221,Sheet2!A:E,5,FALSE)</f>
        <v>-4.4376709446665572</v>
      </c>
      <c r="AJ221" s="24">
        <f>VLOOKUP(A221,Sheet3!$A:$B,2,FALSE)</f>
        <v>239795680.55149999</v>
      </c>
      <c r="AK221" s="21">
        <f>VLOOKUP(A221,Sheet4!$D$2:$E$572,2,FALSE)/G221</f>
        <v>7.8960094046975945E-2</v>
      </c>
      <c r="AL221" s="23">
        <f>IFERROR(VLOOKUP(A221,Sheet5!$A$1:$B$29,2,FALSE),0)</f>
        <v>0</v>
      </c>
      <c r="AM221" s="30">
        <f t="shared" si="35"/>
        <v>0.89644182900183211</v>
      </c>
      <c r="AN221" s="30">
        <f t="shared" si="36"/>
        <v>0.51639900381504855</v>
      </c>
      <c r="AO221" s="30">
        <f t="shared" si="37"/>
        <v>0.89019188740698463</v>
      </c>
      <c r="AP221" s="30">
        <f t="shared" si="38"/>
        <v>0.87393223587888857</v>
      </c>
      <c r="AQ221" s="5">
        <f>COUNTIF(Sheet6!A:A,Sheet1!A221)</f>
        <v>1</v>
      </c>
      <c r="AR221" s="31">
        <f t="shared" si="34"/>
        <v>3</v>
      </c>
    </row>
    <row r="222" spans="1:44" x14ac:dyDescent="0.2">
      <c r="A222" s="22">
        <v>41956</v>
      </c>
      <c r="B222" s="16">
        <v>41956</v>
      </c>
      <c r="C222" s="29">
        <f t="shared" si="30"/>
        <v>0.90085868428901739</v>
      </c>
      <c r="D222" s="29">
        <f t="shared" si="31"/>
        <v>0.49705112727565803</v>
      </c>
      <c r="E222" s="29">
        <f t="shared" si="32"/>
        <v>0.8901203157528077</v>
      </c>
      <c r="F222" s="29">
        <f t="shared" si="33"/>
        <v>0.88062878347891427</v>
      </c>
      <c r="G222" s="8">
        <v>2984336429</v>
      </c>
      <c r="H222" s="8">
        <v>328432244.98500001</v>
      </c>
      <c r="I222" s="9">
        <v>314952082</v>
      </c>
      <c r="J222" s="8">
        <v>80082765.524499997</v>
      </c>
      <c r="K222" s="8">
        <v>616433529</v>
      </c>
      <c r="L222" s="8">
        <v>515570977.73709995</v>
      </c>
      <c r="M222" s="17">
        <v>4839808028.2466002</v>
      </c>
      <c r="N222" s="10">
        <v>0.88982290778363904</v>
      </c>
      <c r="O222" s="10">
        <v>0.90085868428901739</v>
      </c>
      <c r="P222" s="10">
        <v>0.54455041948270477</v>
      </c>
      <c r="Q222" s="10">
        <v>0.8022992620933912</v>
      </c>
      <c r="R222" s="11">
        <v>607</v>
      </c>
      <c r="S222" s="8">
        <v>2416497540</v>
      </c>
      <c r="T222" s="8">
        <v>645853819</v>
      </c>
      <c r="U222" s="8">
        <v>561416593</v>
      </c>
      <c r="V222" s="8">
        <v>0</v>
      </c>
      <c r="W222" s="8">
        <v>324987880</v>
      </c>
      <c r="X222" s="8">
        <v>6422296</v>
      </c>
      <c r="Y222" s="8">
        <v>10035798</v>
      </c>
      <c r="Z222" s="8">
        <v>29420290</v>
      </c>
      <c r="AA222" s="8">
        <v>408515010.50950003</v>
      </c>
      <c r="AB222" s="8">
        <v>374538207.19209999</v>
      </c>
      <c r="AC222" s="8">
        <v>134120198.094</v>
      </c>
      <c r="AD222" s="8">
        <v>0</v>
      </c>
      <c r="AE222" s="8">
        <v>4908801.8760000002</v>
      </c>
      <c r="AF222" s="8">
        <v>2003770.574999999</v>
      </c>
      <c r="AG222" s="18">
        <v>9.0440681804928369E-2</v>
      </c>
      <c r="AH222" s="8">
        <v>104450.16</v>
      </c>
      <c r="AI222" s="23">
        <f>VLOOKUP(A222,Sheet2!A:E,5,FALSE)</f>
        <v>-4.0376867241742085</v>
      </c>
      <c r="AJ222" s="24">
        <f>VLOOKUP(A222,Sheet3!$A:$B,2,FALSE)</f>
        <v>248761248.553</v>
      </c>
      <c r="AK222" s="21">
        <f>VLOOKUP(A222,Sheet4!$D$2:$E$572,2,FALSE)/G222</f>
        <v>7.3646394130452111E-2</v>
      </c>
      <c r="AL222" s="23">
        <f>IFERROR(VLOOKUP(A222,Sheet5!$A$1:$B$29,2,FALSE),0)</f>
        <v>0</v>
      </c>
      <c r="AM222" s="30">
        <f t="shared" si="35"/>
        <v>0.89780241740547573</v>
      </c>
      <c r="AN222" s="30">
        <f t="shared" si="36"/>
        <v>0.51179616807050621</v>
      </c>
      <c r="AO222" s="30">
        <f t="shared" si="37"/>
        <v>0.89017009470045738</v>
      </c>
      <c r="AP222" s="30">
        <f t="shared" si="38"/>
        <v>0.87608512140745631</v>
      </c>
      <c r="AQ222" s="5">
        <f>COUNTIF(Sheet6!A:A,Sheet1!A222)</f>
        <v>3</v>
      </c>
      <c r="AR222" s="31">
        <f t="shared" si="34"/>
        <v>2</v>
      </c>
    </row>
    <row r="223" spans="1:44" x14ac:dyDescent="0.2">
      <c r="A223" s="22">
        <v>41957</v>
      </c>
      <c r="B223" s="16">
        <v>41957</v>
      </c>
      <c r="C223" s="29">
        <f t="shared" si="30"/>
        <v>0.90913569235895197</v>
      </c>
      <c r="D223" s="29">
        <f t="shared" si="31"/>
        <v>0.6161872451423055</v>
      </c>
      <c r="E223" s="29">
        <f t="shared" si="32"/>
        <v>0.90161529216821046</v>
      </c>
      <c r="F223" s="29">
        <f t="shared" si="33"/>
        <v>0.890166866830023</v>
      </c>
      <c r="G223" s="8">
        <v>2563636945</v>
      </c>
      <c r="H223" s="8">
        <v>256224783.61399999</v>
      </c>
      <c r="I223" s="9">
        <v>268556769</v>
      </c>
      <c r="J223" s="8">
        <v>53490830.673</v>
      </c>
      <c r="K223" s="8">
        <v>399957626</v>
      </c>
      <c r="L223" s="8">
        <v>337684726.7033</v>
      </c>
      <c r="M223" s="17">
        <v>3879551680.9902997</v>
      </c>
      <c r="N223" s="10">
        <v>0.90142439455569534</v>
      </c>
      <c r="O223" s="10">
        <v>0.90913569235895197</v>
      </c>
      <c r="P223" s="10">
        <v>0.54221076722918859</v>
      </c>
      <c r="Q223" s="10">
        <v>0.83698971628827024</v>
      </c>
      <c r="R223" s="11">
        <v>608</v>
      </c>
      <c r="S223" s="8">
        <v>2068221998</v>
      </c>
      <c r="T223" s="8">
        <v>424216922</v>
      </c>
      <c r="U223" s="8">
        <v>487006640</v>
      </c>
      <c r="V223" s="8">
        <v>0</v>
      </c>
      <c r="W223" s="8">
        <v>274653072</v>
      </c>
      <c r="X223" s="8">
        <v>8408307</v>
      </c>
      <c r="Y223" s="8">
        <v>6096303</v>
      </c>
      <c r="Z223" s="8">
        <v>24259296</v>
      </c>
      <c r="AA223" s="8">
        <v>309715614.287</v>
      </c>
      <c r="AB223" s="8">
        <v>276431499.61870003</v>
      </c>
      <c r="AC223" s="8">
        <v>52498905.745499998</v>
      </c>
      <c r="AD223" s="8">
        <v>0</v>
      </c>
      <c r="AE223" s="8">
        <v>7578231.8816</v>
      </c>
      <c r="AF223" s="8">
        <v>1176089.4575000003</v>
      </c>
      <c r="AG223" s="18">
        <v>9.0288846672081535E-2</v>
      </c>
      <c r="AH223" s="8">
        <v>0</v>
      </c>
      <c r="AI223" s="23">
        <f>VLOOKUP(A223,Sheet2!A:E,5,FALSE)</f>
        <v>-4.7560645907847743</v>
      </c>
      <c r="AJ223" s="24">
        <f>VLOOKUP(A223,Sheet3!$A:$B,2,FALSE)</f>
        <v>117585985.7095</v>
      </c>
      <c r="AK223" s="21">
        <f>VLOOKUP(A223,Sheet4!$D$2:$E$572,2,FALSE)/G223</f>
        <v>7.2125849246177098E-2</v>
      </c>
      <c r="AL223" s="23">
        <f>IFERROR(VLOOKUP(A223,Sheet5!$A$1:$B$29,2,FALSE),0)</f>
        <v>0</v>
      </c>
      <c r="AM223" s="30">
        <f t="shared" si="35"/>
        <v>0.89966835472711959</v>
      </c>
      <c r="AN223" s="30">
        <f t="shared" si="36"/>
        <v>0.53012654469397147</v>
      </c>
      <c r="AO223" s="30">
        <f t="shared" si="37"/>
        <v>0.89162840238035046</v>
      </c>
      <c r="AP223" s="30">
        <f t="shared" si="38"/>
        <v>0.87953787845798659</v>
      </c>
      <c r="AQ223" s="5">
        <f>COUNTIF(Sheet6!A:A,Sheet1!A223)</f>
        <v>0</v>
      </c>
      <c r="AR223" s="31">
        <f t="shared" si="34"/>
        <v>0</v>
      </c>
    </row>
    <row r="224" spans="1:44" x14ac:dyDescent="0.2">
      <c r="A224" s="22">
        <v>41960</v>
      </c>
      <c r="B224" s="16">
        <v>41960</v>
      </c>
      <c r="C224" s="29">
        <f t="shared" si="30"/>
        <v>0.89895144305487906</v>
      </c>
      <c r="D224" s="29">
        <f t="shared" si="31"/>
        <v>0.53796986442411598</v>
      </c>
      <c r="E224" s="29">
        <f t="shared" si="32"/>
        <v>0.89165241625538816</v>
      </c>
      <c r="F224" s="29">
        <f t="shared" si="33"/>
        <v>0.87769827975749015</v>
      </c>
      <c r="G224" s="8">
        <v>2549772973</v>
      </c>
      <c r="H224" s="8">
        <v>286612676.85799998</v>
      </c>
      <c r="I224" s="9">
        <v>214245550</v>
      </c>
      <c r="J224" s="8">
        <v>49881848.435000002</v>
      </c>
      <c r="K224" s="8">
        <v>357536804</v>
      </c>
      <c r="L224" s="8">
        <v>250713861.58149999</v>
      </c>
      <c r="M224" s="17">
        <v>3708763713.8744998</v>
      </c>
      <c r="N224" s="10">
        <v>0.89147134037114983</v>
      </c>
      <c r="O224" s="10">
        <v>0.89895144305487906</v>
      </c>
      <c r="P224" s="10">
        <v>0.5878116116127674</v>
      </c>
      <c r="Q224" s="10">
        <v>0.81477847277428495</v>
      </c>
      <c r="R224" s="11">
        <v>609</v>
      </c>
      <c r="S224" s="8">
        <v>2054087822</v>
      </c>
      <c r="T224" s="8">
        <v>388196605</v>
      </c>
      <c r="U224" s="8">
        <v>492897134</v>
      </c>
      <c r="V224" s="8">
        <v>0</v>
      </c>
      <c r="W224" s="8">
        <v>219427282</v>
      </c>
      <c r="X224" s="8">
        <v>2788017</v>
      </c>
      <c r="Y224" s="8">
        <v>5181732</v>
      </c>
      <c r="Z224" s="8">
        <v>30659801</v>
      </c>
      <c r="AA224" s="8">
        <v>336494525.29299998</v>
      </c>
      <c r="AB224" s="8">
        <v>190382378.32600001</v>
      </c>
      <c r="AC224" s="8">
        <v>59252673.680500001</v>
      </c>
      <c r="AD224" s="8">
        <v>0</v>
      </c>
      <c r="AE224" s="8">
        <v>0</v>
      </c>
      <c r="AF224" s="8">
        <v>1078809.5749999995</v>
      </c>
      <c r="AG224" s="18">
        <v>9.1871866806438815E-2</v>
      </c>
      <c r="AH224" s="8">
        <v>0</v>
      </c>
      <c r="AI224" s="23">
        <f>VLOOKUP(A224,Sheet2!A:E,5,FALSE)</f>
        <v>-4.67369673257903</v>
      </c>
      <c r="AJ224" s="24">
        <f>VLOOKUP(A224,Sheet3!$A:$B,2,FALSE)</f>
        <v>138571118.08950001</v>
      </c>
      <c r="AK224" s="21">
        <f>VLOOKUP(A224,Sheet4!$D$2:$E$572,2,FALSE)/G224</f>
        <v>6.6480121103511286E-2</v>
      </c>
      <c r="AL224" s="23">
        <f>IFERROR(VLOOKUP(A224,Sheet5!$A$1:$B$29,2,FALSE),0)</f>
        <v>0</v>
      </c>
      <c r="AM224" s="30">
        <f t="shared" si="35"/>
        <v>0.89984828944601181</v>
      </c>
      <c r="AN224" s="30">
        <f t="shared" si="36"/>
        <v>0.53168376240063364</v>
      </c>
      <c r="AO224" s="30">
        <f t="shared" si="37"/>
        <v>0.8923782632837105</v>
      </c>
      <c r="AP224" s="30">
        <f t="shared" si="38"/>
        <v>0.87968507273953378</v>
      </c>
      <c r="AQ224" s="5">
        <f>COUNTIF(Sheet6!A:A,Sheet1!A224)</f>
        <v>0</v>
      </c>
      <c r="AR224" s="31">
        <f t="shared" si="34"/>
        <v>0</v>
      </c>
    </row>
    <row r="225" spans="1:44" x14ac:dyDescent="0.2">
      <c r="A225" s="22">
        <v>41961</v>
      </c>
      <c r="B225" s="16">
        <v>41961</v>
      </c>
      <c r="C225" s="29">
        <f t="shared" si="30"/>
        <v>0.8774328368997939</v>
      </c>
      <c r="D225" s="29">
        <f t="shared" si="31"/>
        <v>0.51582435349074451</v>
      </c>
      <c r="E225" s="29">
        <f t="shared" si="32"/>
        <v>0.87128962587785386</v>
      </c>
      <c r="F225" s="29">
        <f t="shared" si="33"/>
        <v>0.85679182228986006</v>
      </c>
      <c r="G225" s="8">
        <v>2440281836</v>
      </c>
      <c r="H225" s="8">
        <v>340878992.92699999</v>
      </c>
      <c r="I225" s="9">
        <v>219767693</v>
      </c>
      <c r="J225" s="8">
        <v>53208868.816500001</v>
      </c>
      <c r="K225" s="8">
        <v>429214153</v>
      </c>
      <c r="L225" s="8">
        <v>287630046.9928</v>
      </c>
      <c r="M225" s="17">
        <v>3770981590.7363005</v>
      </c>
      <c r="N225" s="10">
        <v>0.8709659025367017</v>
      </c>
      <c r="O225" s="10">
        <v>0.8774328368997939</v>
      </c>
      <c r="P225" s="10">
        <v>0.59875514512680861</v>
      </c>
      <c r="Q225" s="10">
        <v>0.81041393065976708</v>
      </c>
      <c r="R225" s="11">
        <v>610</v>
      </c>
      <c r="S225" s="8">
        <v>2036249745</v>
      </c>
      <c r="T225" s="8">
        <v>450095315</v>
      </c>
      <c r="U225" s="8">
        <v>400856866</v>
      </c>
      <c r="V225" s="8">
        <v>0</v>
      </c>
      <c r="W225" s="8">
        <v>227449246</v>
      </c>
      <c r="X225" s="8">
        <v>3175225</v>
      </c>
      <c r="Y225" s="8">
        <v>7681553</v>
      </c>
      <c r="Z225" s="8">
        <v>20881162</v>
      </c>
      <c r="AA225" s="8">
        <v>394087861.74349999</v>
      </c>
      <c r="AB225" s="8">
        <v>200075216.0388</v>
      </c>
      <c r="AC225" s="8">
        <v>85470541.131500006</v>
      </c>
      <c r="AD225" s="8">
        <v>0</v>
      </c>
      <c r="AE225" s="8">
        <v>932880.46499999997</v>
      </c>
      <c r="AF225" s="8">
        <v>1151409.3575000006</v>
      </c>
      <c r="AG225" s="18">
        <v>9.2612719435597082E-2</v>
      </c>
      <c r="AH225" s="8">
        <v>0</v>
      </c>
      <c r="AI225" s="23">
        <f>VLOOKUP(A225,Sheet2!A:E,5,FALSE)</f>
        <v>-3.4819692825583921</v>
      </c>
      <c r="AJ225" s="24">
        <f>VLOOKUP(A225,Sheet3!$A:$B,2,FALSE)</f>
        <v>160285094.74849999</v>
      </c>
      <c r="AK225" s="21">
        <f>VLOOKUP(A225,Sheet4!$D$2:$E$572,2,FALSE)/G225</f>
        <v>7.8076601203185783E-2</v>
      </c>
      <c r="AL225" s="23">
        <f>IFERROR(VLOOKUP(A225,Sheet5!$A$1:$B$29,2,FALSE),0)</f>
        <v>0</v>
      </c>
      <c r="AM225" s="30">
        <f t="shared" si="35"/>
        <v>0.89667714766626716</v>
      </c>
      <c r="AN225" s="30">
        <f t="shared" si="36"/>
        <v>0.53874144357565612</v>
      </c>
      <c r="AO225" s="30">
        <f t="shared" si="37"/>
        <v>0.88892334954858065</v>
      </c>
      <c r="AP225" s="30">
        <f t="shared" si="38"/>
        <v>0.87625535580553715</v>
      </c>
      <c r="AQ225" s="5">
        <f>COUNTIF(Sheet6!A:A,Sheet1!A225)</f>
        <v>1</v>
      </c>
      <c r="AR225" s="31">
        <f t="shared" si="34"/>
        <v>3</v>
      </c>
    </row>
    <row r="226" spans="1:44" x14ac:dyDescent="0.2">
      <c r="A226" s="22">
        <v>41962</v>
      </c>
      <c r="B226" s="16">
        <v>41962</v>
      </c>
      <c r="C226" s="29">
        <f t="shared" si="30"/>
        <v>0.91229646892656491</v>
      </c>
      <c r="D226" s="29">
        <f t="shared" si="31"/>
        <v>0.52003512449026423</v>
      </c>
      <c r="E226" s="29">
        <f t="shared" si="32"/>
        <v>0.90251099155963954</v>
      </c>
      <c r="F226" s="29">
        <f t="shared" si="33"/>
        <v>0.89541721711875211</v>
      </c>
      <c r="G226" s="8">
        <v>3091363987</v>
      </c>
      <c r="H226" s="8">
        <v>297187972.03299999</v>
      </c>
      <c r="I226" s="9">
        <v>281430731</v>
      </c>
      <c r="J226" s="8">
        <v>67914204.513500005</v>
      </c>
      <c r="K226" s="8">
        <v>393503113</v>
      </c>
      <c r="L226" s="8">
        <v>444296913.8215</v>
      </c>
      <c r="M226" s="17">
        <v>4575696921.368</v>
      </c>
      <c r="N226" s="10">
        <v>0.90232417135978915</v>
      </c>
      <c r="O226" s="10">
        <v>0.91229646892656491</v>
      </c>
      <c r="P226" s="10">
        <v>0.4696862024377077</v>
      </c>
      <c r="Q226" s="10">
        <v>0.80950156775278193</v>
      </c>
      <c r="R226" s="11">
        <v>611</v>
      </c>
      <c r="S226" s="8">
        <v>2541302637</v>
      </c>
      <c r="T226" s="8">
        <v>418374098</v>
      </c>
      <c r="U226" s="8">
        <v>546899023</v>
      </c>
      <c r="V226" s="8">
        <v>0</v>
      </c>
      <c r="W226" s="8">
        <v>288593740</v>
      </c>
      <c r="X226" s="8">
        <v>3162327</v>
      </c>
      <c r="Y226" s="8">
        <v>7163009</v>
      </c>
      <c r="Z226" s="8">
        <v>24870985</v>
      </c>
      <c r="AA226" s="8">
        <v>365102176.54650003</v>
      </c>
      <c r="AB226" s="8">
        <v>311634056.4903</v>
      </c>
      <c r="AC226" s="8">
        <v>120230379.995</v>
      </c>
      <c r="AD226" s="8">
        <v>0</v>
      </c>
      <c r="AE226" s="8">
        <v>11218015.236199999</v>
      </c>
      <c r="AF226" s="8">
        <v>1214462.0999999999</v>
      </c>
      <c r="AG226" s="18">
        <v>8.588904424777348E-2</v>
      </c>
      <c r="AH226" s="8">
        <v>0</v>
      </c>
      <c r="AI226" s="23">
        <f>VLOOKUP(A226,Sheet2!A:E,5,FALSE)</f>
        <v>-6.0761445462999708</v>
      </c>
      <c r="AJ226" s="24">
        <f>VLOOKUP(A226,Sheet3!$A:$B,2,FALSE)</f>
        <v>198442531.7315</v>
      </c>
      <c r="AK226" s="21">
        <f>VLOOKUP(A226,Sheet4!$D$2:$E$572,2,FALSE)/G226</f>
        <v>6.5551898810500706E-2</v>
      </c>
      <c r="AL226" s="23">
        <f>IFERROR(VLOOKUP(A226,Sheet5!$A$1:$B$29,2,FALSE),0)</f>
        <v>0</v>
      </c>
      <c r="AM226" s="30">
        <f t="shared" si="35"/>
        <v>0.89973502510584136</v>
      </c>
      <c r="AN226" s="30">
        <f t="shared" si="36"/>
        <v>0.53741354296461774</v>
      </c>
      <c r="AO226" s="30">
        <f t="shared" si="37"/>
        <v>0.8914377283227799</v>
      </c>
      <c r="AP226" s="30">
        <f t="shared" si="38"/>
        <v>0.88014059389500798</v>
      </c>
      <c r="AQ226" s="5">
        <f>COUNTIF(Sheet6!A:A,Sheet1!A226)</f>
        <v>2</v>
      </c>
      <c r="AR226" s="31">
        <f t="shared" si="34"/>
        <v>3</v>
      </c>
    </row>
    <row r="227" spans="1:44" x14ac:dyDescent="0.2">
      <c r="A227" s="22">
        <v>41963</v>
      </c>
      <c r="B227" s="16">
        <v>41963</v>
      </c>
      <c r="C227" s="29">
        <f t="shared" si="30"/>
        <v>0.89230267649585193</v>
      </c>
      <c r="D227" s="29">
        <f t="shared" si="31"/>
        <v>0.5031731713161548</v>
      </c>
      <c r="E227" s="29">
        <f t="shared" si="32"/>
        <v>0.88431299575422551</v>
      </c>
      <c r="F227" s="29">
        <f t="shared" si="33"/>
        <v>0.86548142145428419</v>
      </c>
      <c r="G227" s="8">
        <v>3530183232</v>
      </c>
      <c r="H227" s="8">
        <v>426078835.78100002</v>
      </c>
      <c r="I227" s="9">
        <v>297208511</v>
      </c>
      <c r="J227" s="8">
        <v>75444277.669</v>
      </c>
      <c r="K227" s="8">
        <v>353884625</v>
      </c>
      <c r="L227" s="8">
        <v>378072365.81979996</v>
      </c>
      <c r="M227" s="17">
        <v>5060871847.2698002</v>
      </c>
      <c r="N227" s="10">
        <v>0.88414576629920549</v>
      </c>
      <c r="O227" s="10">
        <v>0.89230267649585193</v>
      </c>
      <c r="P227" s="10">
        <v>0.48347734831201666</v>
      </c>
      <c r="Q227" s="10">
        <v>0.80089149963166373</v>
      </c>
      <c r="R227" s="11">
        <v>612</v>
      </c>
      <c r="S227" s="8">
        <v>2731413122</v>
      </c>
      <c r="T227" s="8">
        <v>411594795</v>
      </c>
      <c r="U227" s="8">
        <v>788827202</v>
      </c>
      <c r="V227" s="8">
        <v>0</v>
      </c>
      <c r="W227" s="8">
        <v>303466103</v>
      </c>
      <c r="X227" s="8">
        <v>9942908</v>
      </c>
      <c r="Y227" s="8">
        <v>6257592</v>
      </c>
      <c r="Z227" s="8">
        <v>57710170</v>
      </c>
      <c r="AA227" s="8">
        <v>501523113.44999999</v>
      </c>
      <c r="AB227" s="8">
        <v>239706331.90369999</v>
      </c>
      <c r="AC227" s="8">
        <v>132212259.19599999</v>
      </c>
      <c r="AD227" s="8">
        <v>0</v>
      </c>
      <c r="AE227" s="8">
        <v>4468347.5225999998</v>
      </c>
      <c r="AF227" s="8">
        <v>1685427.1975000016</v>
      </c>
      <c r="AG227" s="18">
        <v>9.2785647959700721E-2</v>
      </c>
      <c r="AH227" s="8">
        <v>111353.94999999998</v>
      </c>
      <c r="AI227" s="23">
        <f>VLOOKUP(A227,Sheet2!A:E,5,FALSE)</f>
        <v>-4.6728444267304114</v>
      </c>
      <c r="AJ227" s="24">
        <f>VLOOKUP(A227,Sheet3!$A:$B,2,FALSE)</f>
        <v>224194316.28099999</v>
      </c>
      <c r="AK227" s="21">
        <f>VLOOKUP(A227,Sheet4!$D$2:$E$572,2,FALSE)/G227</f>
        <v>6.9772676244259604E-2</v>
      </c>
      <c r="AL227" s="23">
        <f>IFERROR(VLOOKUP(A227,Sheet5!$A$1:$B$29,2,FALSE),0)</f>
        <v>0</v>
      </c>
      <c r="AM227" s="30">
        <f t="shared" si="35"/>
        <v>0.89802382354720844</v>
      </c>
      <c r="AN227" s="30">
        <f t="shared" si="36"/>
        <v>0.53863795177271701</v>
      </c>
      <c r="AO227" s="30">
        <f t="shared" si="37"/>
        <v>0.89027626432306362</v>
      </c>
      <c r="AP227" s="30">
        <f t="shared" si="38"/>
        <v>0.87711112149008186</v>
      </c>
      <c r="AQ227" s="5">
        <f>COUNTIF(Sheet6!A:A,Sheet1!A227)</f>
        <v>0</v>
      </c>
      <c r="AR227" s="31">
        <f t="shared" si="34"/>
        <v>2</v>
      </c>
    </row>
    <row r="228" spans="1:44" x14ac:dyDescent="0.2">
      <c r="A228" s="22">
        <v>41964</v>
      </c>
      <c r="B228" s="16">
        <v>41964</v>
      </c>
      <c r="C228" s="29">
        <f t="shared" si="30"/>
        <v>0.89649114827660115</v>
      </c>
      <c r="D228" s="29">
        <f t="shared" si="31"/>
        <v>0.50941637236037896</v>
      </c>
      <c r="E228" s="29">
        <f t="shared" si="32"/>
        <v>0.88956826189412341</v>
      </c>
      <c r="F228" s="29">
        <f t="shared" si="33"/>
        <v>0.87491514515903301</v>
      </c>
      <c r="G228" s="8">
        <v>3316702643</v>
      </c>
      <c r="H228" s="8">
        <v>382946427.01699996</v>
      </c>
      <c r="I228" s="9">
        <v>251658335</v>
      </c>
      <c r="J228" s="8">
        <v>60695383.287500001</v>
      </c>
      <c r="K228" s="8">
        <v>443186617</v>
      </c>
      <c r="L228" s="8">
        <v>357168968.03480005</v>
      </c>
      <c r="M228" s="17">
        <v>4812358373.3393002</v>
      </c>
      <c r="N228" s="10">
        <v>0.88942136042433162</v>
      </c>
      <c r="O228" s="10">
        <v>0.89649114827660115</v>
      </c>
      <c r="P228" s="10">
        <v>0.55373714544733255</v>
      </c>
      <c r="Q228" s="10">
        <v>0.8089481732325694</v>
      </c>
      <c r="R228" s="11">
        <v>613</v>
      </c>
      <c r="S228" s="8">
        <v>2670901234</v>
      </c>
      <c r="T228" s="8">
        <v>474838024</v>
      </c>
      <c r="U228" s="8">
        <v>638155914</v>
      </c>
      <c r="V228" s="8">
        <v>0</v>
      </c>
      <c r="W228" s="8">
        <v>256995289</v>
      </c>
      <c r="X228" s="8">
        <v>7645495</v>
      </c>
      <c r="Y228" s="8">
        <v>5336954</v>
      </c>
      <c r="Z228" s="8">
        <v>31651407</v>
      </c>
      <c r="AA228" s="8">
        <v>443641810.30449998</v>
      </c>
      <c r="AB228" s="8">
        <v>247155511.9443</v>
      </c>
      <c r="AC228" s="8">
        <v>107183374.8705</v>
      </c>
      <c r="AD228" s="8">
        <v>0</v>
      </c>
      <c r="AE228" s="8">
        <v>748926.37</v>
      </c>
      <c r="AF228" s="8">
        <v>2081154.8500000015</v>
      </c>
      <c r="AG228" s="18">
        <v>9.0031667171411811E-2</v>
      </c>
      <c r="AH228" s="8">
        <v>0</v>
      </c>
      <c r="AI228" s="23">
        <f>VLOOKUP(A228,Sheet2!A:E,5,FALSE)</f>
        <v>-4.5718440984641182</v>
      </c>
      <c r="AJ228" s="24">
        <f>VLOOKUP(A228,Sheet3!$A:$B,2,FALSE)</f>
        <v>186798980.86050001</v>
      </c>
      <c r="AK228" s="21">
        <f>VLOOKUP(A228,Sheet4!$D$2:$E$572,2,FALSE)/G228</f>
        <v>6.3096861547394981E-2</v>
      </c>
      <c r="AL228" s="23">
        <f>IFERROR(VLOOKUP(A228,Sheet5!$A$1:$B$29,2,FALSE),0)</f>
        <v>1</v>
      </c>
      <c r="AM228" s="30">
        <f t="shared" si="35"/>
        <v>0.89549491473073817</v>
      </c>
      <c r="AN228" s="30">
        <f t="shared" si="36"/>
        <v>0.51728377721633167</v>
      </c>
      <c r="AO228" s="30">
        <f t="shared" si="37"/>
        <v>0.88786685826824618</v>
      </c>
      <c r="AP228" s="30">
        <f t="shared" si="38"/>
        <v>0.87406077715588393</v>
      </c>
      <c r="AQ228" s="5">
        <f>COUNTIF(Sheet6!A:A,Sheet1!A228)</f>
        <v>0</v>
      </c>
      <c r="AR228" s="31">
        <f t="shared" si="34"/>
        <v>2</v>
      </c>
    </row>
    <row r="229" spans="1:44" x14ac:dyDescent="0.2">
      <c r="A229" s="22">
        <v>41967</v>
      </c>
      <c r="B229" s="16">
        <v>41967</v>
      </c>
      <c r="C229" s="29">
        <f t="shared" si="30"/>
        <v>0.91349237718604637</v>
      </c>
      <c r="D229" s="29">
        <f t="shared" si="31"/>
        <v>0.43761005796294239</v>
      </c>
      <c r="E229" s="29">
        <f t="shared" si="32"/>
        <v>0.90482219668867636</v>
      </c>
      <c r="F229" s="29">
        <f t="shared" si="33"/>
        <v>0.89526783805971821</v>
      </c>
      <c r="G229" s="8">
        <v>2841267448</v>
      </c>
      <c r="H229" s="8">
        <v>269067699.79000002</v>
      </c>
      <c r="I229" s="9">
        <v>215619291</v>
      </c>
      <c r="J229" s="8">
        <v>53264035.482000001</v>
      </c>
      <c r="K229" s="8">
        <v>520758701</v>
      </c>
      <c r="L229" s="8">
        <v>567426816.73520005</v>
      </c>
      <c r="M229" s="17">
        <v>4467403992.0072002</v>
      </c>
      <c r="N229" s="10">
        <v>0.90461352595989186</v>
      </c>
      <c r="O229" s="10">
        <v>0.91349237718604637</v>
      </c>
      <c r="P229" s="10">
        <v>0.47855691195361222</v>
      </c>
      <c r="Q229" s="10">
        <v>0.80721834149670346</v>
      </c>
      <c r="R229" s="11">
        <v>614</v>
      </c>
      <c r="S229" s="8">
        <v>2296064449</v>
      </c>
      <c r="T229" s="8">
        <v>548931390</v>
      </c>
      <c r="U229" s="8">
        <v>541232259</v>
      </c>
      <c r="V229" s="8">
        <v>0</v>
      </c>
      <c r="W229" s="8">
        <v>223027993</v>
      </c>
      <c r="X229" s="8">
        <v>3970740</v>
      </c>
      <c r="Y229" s="8">
        <v>7408702</v>
      </c>
      <c r="Z229" s="8">
        <v>28172689</v>
      </c>
      <c r="AA229" s="8">
        <v>322331735.27200001</v>
      </c>
      <c r="AB229" s="8">
        <v>393316597.10640001</v>
      </c>
      <c r="AC229" s="8">
        <v>163109718.95100001</v>
      </c>
      <c r="AD229" s="8">
        <v>0</v>
      </c>
      <c r="AE229" s="8">
        <v>10261420.655300001</v>
      </c>
      <c r="AF229" s="8">
        <v>739080.0225000002</v>
      </c>
      <c r="AG229" s="18">
        <v>9.3530992506592775E-2</v>
      </c>
      <c r="AH229" s="8">
        <v>0</v>
      </c>
      <c r="AI229" s="23">
        <f>VLOOKUP(A229,Sheet2!A:E,5,FALSE)</f>
        <v>-5.6765394055085681</v>
      </c>
      <c r="AJ229" s="24">
        <f>VLOOKUP(A229,Sheet3!$A:$B,2,FALSE)</f>
        <v>233358033.12349999</v>
      </c>
      <c r="AK229" s="21">
        <f>VLOOKUP(A229,Sheet4!$D$2:$E$572,2,FALSE)/G229</f>
        <v>7.2345847580959577E-2</v>
      </c>
      <c r="AL229" s="23">
        <f>IFERROR(VLOOKUP(A229,Sheet5!$A$1:$B$29,2,FALSE),0)</f>
        <v>0</v>
      </c>
      <c r="AM229" s="30">
        <f t="shared" si="35"/>
        <v>0.89840310155697156</v>
      </c>
      <c r="AN229" s="30">
        <f t="shared" si="36"/>
        <v>0.49721181592409697</v>
      </c>
      <c r="AO229" s="30">
        <f t="shared" si="37"/>
        <v>0.8905008143549038</v>
      </c>
      <c r="AP229" s="30">
        <f t="shared" si="38"/>
        <v>0.87757468881632961</v>
      </c>
      <c r="AQ229" s="5">
        <f>COUNTIF(Sheet6!A:A,Sheet1!A229)</f>
        <v>1</v>
      </c>
      <c r="AR229" s="31">
        <f t="shared" si="34"/>
        <v>1</v>
      </c>
    </row>
    <row r="230" spans="1:44" x14ac:dyDescent="0.2">
      <c r="A230" s="22">
        <v>41968</v>
      </c>
      <c r="B230" s="16">
        <v>41968</v>
      </c>
      <c r="C230" s="29">
        <f t="shared" si="30"/>
        <v>0.92634084402918671</v>
      </c>
      <c r="D230" s="29">
        <f t="shared" si="31"/>
        <v>0.57638739356473878</v>
      </c>
      <c r="E230" s="29">
        <f t="shared" si="32"/>
        <v>0.91661492978987702</v>
      </c>
      <c r="F230" s="29">
        <f t="shared" si="33"/>
        <v>0.88729899600218132</v>
      </c>
      <c r="G230" s="8">
        <v>4854918884</v>
      </c>
      <c r="H230" s="8">
        <v>386044974.27399999</v>
      </c>
      <c r="I230" s="9">
        <v>466139185</v>
      </c>
      <c r="J230" s="8">
        <v>99255033.751499996</v>
      </c>
      <c r="K230" s="8">
        <v>877948959</v>
      </c>
      <c r="L230" s="8">
        <v>852149647.4000001</v>
      </c>
      <c r="M230" s="17">
        <v>7536456683.4255009</v>
      </c>
      <c r="N230" s="10">
        <v>0.91641920777402153</v>
      </c>
      <c r="O230" s="10">
        <v>0.92634084402918671</v>
      </c>
      <c r="P230" s="10">
        <v>0.50745602346148444</v>
      </c>
      <c r="Q230" s="10">
        <v>0.82858186364802233</v>
      </c>
      <c r="R230" s="11">
        <v>615</v>
      </c>
      <c r="S230" s="8">
        <v>3033561494</v>
      </c>
      <c r="T230" s="8">
        <v>959187204</v>
      </c>
      <c r="U230" s="8">
        <v>1815573129</v>
      </c>
      <c r="V230" s="8">
        <v>0</v>
      </c>
      <c r="W230" s="8">
        <v>479767909</v>
      </c>
      <c r="X230" s="8">
        <v>5784261</v>
      </c>
      <c r="Y230" s="8">
        <v>13628724</v>
      </c>
      <c r="Z230" s="8">
        <v>81238245</v>
      </c>
      <c r="AA230" s="8">
        <v>485300008.0255</v>
      </c>
      <c r="AB230" s="8">
        <v>701131281.51320004</v>
      </c>
      <c r="AC230" s="8">
        <v>142713031.84650001</v>
      </c>
      <c r="AD230" s="8">
        <v>0</v>
      </c>
      <c r="AE230" s="8">
        <v>6328538.8618000001</v>
      </c>
      <c r="AF230" s="8">
        <v>1976795.1785000006</v>
      </c>
      <c r="AG230" s="18">
        <v>9.473436831303178E-2</v>
      </c>
      <c r="AH230" s="8">
        <v>51360</v>
      </c>
      <c r="AI230" s="23">
        <f>VLOOKUP(A230,Sheet2!A:E,5,FALSE)</f>
        <v>-5.0371022434419608</v>
      </c>
      <c r="AJ230" s="24">
        <f>VLOOKUP(A230,Sheet3!$A:$B,2,FALSE)</f>
        <v>253347637.09900001</v>
      </c>
      <c r="AK230" s="21">
        <f>VLOOKUP(A230,Sheet4!$D$2:$E$572,2,FALSE)/G230</f>
        <v>5.0292624797281783E-2</v>
      </c>
      <c r="AL230" s="23">
        <f>IFERROR(VLOOKUP(A230,Sheet5!$A$1:$B$29,2,FALSE),0)</f>
        <v>0</v>
      </c>
      <c r="AM230" s="30">
        <f t="shared" si="35"/>
        <v>0.90818470298285026</v>
      </c>
      <c r="AN230" s="30">
        <f t="shared" si="36"/>
        <v>0.50932442393889588</v>
      </c>
      <c r="AO230" s="30">
        <f t="shared" si="37"/>
        <v>0.89956587513730835</v>
      </c>
      <c r="AP230" s="30">
        <f t="shared" si="38"/>
        <v>0.88367612355879377</v>
      </c>
      <c r="AQ230" s="5">
        <f>COUNTIF(Sheet6!A:A,Sheet1!A230)</f>
        <v>1</v>
      </c>
      <c r="AR230" s="31">
        <f t="shared" si="34"/>
        <v>1</v>
      </c>
    </row>
    <row r="231" spans="1:44" x14ac:dyDescent="0.2">
      <c r="A231" s="22">
        <v>41969</v>
      </c>
      <c r="B231" s="16">
        <v>41969</v>
      </c>
      <c r="C231" s="29">
        <f t="shared" si="30"/>
        <v>0.90930798238392441</v>
      </c>
      <c r="D231" s="29">
        <f t="shared" si="31"/>
        <v>0.55691194964625668</v>
      </c>
      <c r="E231" s="29">
        <f t="shared" si="32"/>
        <v>0.90048370239125719</v>
      </c>
      <c r="F231" s="29">
        <f t="shared" si="33"/>
        <v>0.88899227841360384</v>
      </c>
      <c r="G231" s="8">
        <v>3119396438</v>
      </c>
      <c r="H231" s="8">
        <v>311120502.82999998</v>
      </c>
      <c r="I231" s="9">
        <v>307142022</v>
      </c>
      <c r="J231" s="8">
        <v>68836624.834000006</v>
      </c>
      <c r="K231" s="8">
        <v>343063066</v>
      </c>
      <c r="L231" s="8">
        <v>495609698.32680005</v>
      </c>
      <c r="M231" s="17">
        <v>4645168351.9907999</v>
      </c>
      <c r="N231" s="10">
        <v>0.90018190776436047</v>
      </c>
      <c r="O231" s="10">
        <v>0.90930798238392441</v>
      </c>
      <c r="P231" s="10">
        <v>0.40905473575903661</v>
      </c>
      <c r="Q231" s="10">
        <v>0.82236731180826828</v>
      </c>
      <c r="R231" s="11">
        <v>616</v>
      </c>
      <c r="S231" s="8">
        <v>2486289173</v>
      </c>
      <c r="T231" s="8">
        <v>377950676</v>
      </c>
      <c r="U231" s="8">
        <v>627824494</v>
      </c>
      <c r="V231" s="8">
        <v>0</v>
      </c>
      <c r="W231" s="8">
        <v>318685658</v>
      </c>
      <c r="X231" s="8">
        <v>5282771</v>
      </c>
      <c r="Y231" s="8">
        <v>11543636</v>
      </c>
      <c r="Z231" s="8">
        <v>34887610</v>
      </c>
      <c r="AA231" s="8">
        <v>379957127.66399997</v>
      </c>
      <c r="AB231" s="8">
        <v>385214807.26679999</v>
      </c>
      <c r="AC231" s="8">
        <v>106467112.4175</v>
      </c>
      <c r="AD231" s="8">
        <v>0</v>
      </c>
      <c r="AE231" s="8">
        <v>2935285.98</v>
      </c>
      <c r="AF231" s="8">
        <v>992492.66249999916</v>
      </c>
      <c r="AG231" s="18">
        <v>0.10505923359737886</v>
      </c>
      <c r="AH231" s="8">
        <v>0</v>
      </c>
      <c r="AI231" s="23">
        <f>VLOOKUP(A231,Sheet2!A:E,5,FALSE)</f>
        <v>-6.5841168651492934</v>
      </c>
      <c r="AJ231" s="24">
        <f>VLOOKUP(A231,Sheet3!$A:$B,2,FALSE)</f>
        <v>184714779.42050001</v>
      </c>
      <c r="AK231" s="21">
        <f>VLOOKUP(A231,Sheet4!$D$2:$E$572,2,FALSE)/G231</f>
        <v>7.1547246658906397E-2</v>
      </c>
      <c r="AL231" s="23">
        <f>IFERROR(VLOOKUP(A231,Sheet5!$A$1:$B$29,2,FALSE),0)</f>
        <v>1</v>
      </c>
      <c r="AM231" s="30">
        <f t="shared" si="35"/>
        <v>0.90758700567432216</v>
      </c>
      <c r="AN231" s="30">
        <f t="shared" si="36"/>
        <v>0.51669978897009439</v>
      </c>
      <c r="AO231" s="30">
        <f t="shared" si="37"/>
        <v>0.89916041730363205</v>
      </c>
      <c r="AP231" s="30">
        <f t="shared" si="38"/>
        <v>0.88239113581776407</v>
      </c>
      <c r="AQ231" s="5">
        <f>COUNTIF(Sheet6!A:A,Sheet1!A231)</f>
        <v>1</v>
      </c>
      <c r="AR231" s="31">
        <f t="shared" si="34"/>
        <v>3</v>
      </c>
    </row>
    <row r="232" spans="1:44" x14ac:dyDescent="0.2">
      <c r="A232" s="22">
        <v>41970</v>
      </c>
      <c r="B232" s="16">
        <v>41970</v>
      </c>
      <c r="C232" s="29">
        <f t="shared" si="30"/>
        <v>0.91761335863828886</v>
      </c>
      <c r="D232" s="29">
        <f t="shared" si="31"/>
        <v>0.50562771236572268</v>
      </c>
      <c r="E232" s="29">
        <f t="shared" si="32"/>
        <v>0.90775453173675336</v>
      </c>
      <c r="F232" s="29">
        <f t="shared" si="33"/>
        <v>0.90108781113077641</v>
      </c>
      <c r="G232" s="8">
        <v>3149586478</v>
      </c>
      <c r="H232" s="8">
        <v>282781248.94100004</v>
      </c>
      <c r="I232" s="9">
        <v>307364092</v>
      </c>
      <c r="J232" s="8">
        <v>69306612.642499998</v>
      </c>
      <c r="K232" s="8">
        <v>539920690</v>
      </c>
      <c r="L232" s="8">
        <v>331496144.63970006</v>
      </c>
      <c r="M232" s="17">
        <v>4680455266.2231998</v>
      </c>
      <c r="N232" s="10">
        <v>0.90756515905324453</v>
      </c>
      <c r="O232" s="10">
        <v>0.91761335863828886</v>
      </c>
      <c r="P232" s="10">
        <v>0.61958946457952935</v>
      </c>
      <c r="Q232" s="10">
        <v>0.81974421276339504</v>
      </c>
      <c r="R232" s="11">
        <v>617</v>
      </c>
      <c r="S232" s="8">
        <v>2571289211</v>
      </c>
      <c r="T232" s="8">
        <v>592333735</v>
      </c>
      <c r="U232" s="8">
        <v>573455674</v>
      </c>
      <c r="V232" s="8">
        <v>0</v>
      </c>
      <c r="W232" s="8">
        <v>315183748</v>
      </c>
      <c r="X232" s="8">
        <v>4841593</v>
      </c>
      <c r="Y232" s="8">
        <v>7819656</v>
      </c>
      <c r="Z232" s="8">
        <v>52413045</v>
      </c>
      <c r="AA232" s="8">
        <v>352087861.58350003</v>
      </c>
      <c r="AB232" s="8">
        <v>201140408.7103</v>
      </c>
      <c r="AC232" s="8">
        <v>122451488.23450001</v>
      </c>
      <c r="AD232" s="8">
        <v>0</v>
      </c>
      <c r="AE232" s="8">
        <v>6638870.0274</v>
      </c>
      <c r="AF232" s="8">
        <v>1265377.6675000007</v>
      </c>
      <c r="AG232" s="18">
        <v>0.10296552287715754</v>
      </c>
      <c r="AH232" s="8">
        <v>0</v>
      </c>
      <c r="AI232" s="23">
        <f>VLOOKUP(A232,Sheet2!A:E,5,FALSE)</f>
        <v>-7.5435451322607108</v>
      </c>
      <c r="AJ232" s="24">
        <f>VLOOKUP(A232,Sheet3!$A:$B,2,FALSE)</f>
        <v>238861050.46849999</v>
      </c>
      <c r="AK232" s="21">
        <f>VLOOKUP(A232,Sheet4!$D$2:$E$572,2,FALSE)/G232</f>
        <v>8.7957215655867449E-2</v>
      </c>
      <c r="AL232" s="23">
        <f>IFERROR(VLOOKUP(A232,Sheet5!$A$1:$B$29,2,FALSE),0)</f>
        <v>0</v>
      </c>
      <c r="AM232" s="30">
        <f t="shared" si="35"/>
        <v>0.91264914210280956</v>
      </c>
      <c r="AN232" s="30">
        <f t="shared" si="36"/>
        <v>0.51719069718000787</v>
      </c>
      <c r="AO232" s="30">
        <f t="shared" si="37"/>
        <v>0.90384872450013742</v>
      </c>
      <c r="AP232" s="30">
        <f t="shared" si="38"/>
        <v>0.88951241375306256</v>
      </c>
      <c r="AQ232" s="5">
        <f>COUNTIF(Sheet6!A:A,Sheet1!A232)</f>
        <v>0</v>
      </c>
      <c r="AR232" s="31">
        <f t="shared" si="34"/>
        <v>0</v>
      </c>
    </row>
    <row r="233" spans="1:44" x14ac:dyDescent="0.2">
      <c r="A233" s="22">
        <v>41971</v>
      </c>
      <c r="B233" s="16">
        <v>41971</v>
      </c>
      <c r="C233" s="29">
        <f t="shared" si="30"/>
        <v>0.93089567344618496</v>
      </c>
      <c r="D233" s="29">
        <f t="shared" si="31"/>
        <v>0.53877841437556484</v>
      </c>
      <c r="E233" s="29">
        <f t="shared" si="32"/>
        <v>0.92175500879915506</v>
      </c>
      <c r="F233" s="29">
        <f t="shared" si="33"/>
        <v>0.91247394294232442</v>
      </c>
      <c r="G233" s="8">
        <v>3771092801</v>
      </c>
      <c r="H233" s="8">
        <v>279944182.59599996</v>
      </c>
      <c r="I233" s="9">
        <v>311258714.01099998</v>
      </c>
      <c r="J233" s="8">
        <v>67090016.405000001</v>
      </c>
      <c r="K233" s="8">
        <v>299813595</v>
      </c>
      <c r="L233" s="8">
        <v>365468975.05799997</v>
      </c>
      <c r="M233" s="17">
        <v>5094668284.0699987</v>
      </c>
      <c r="N233" s="10">
        <v>0.9216518448815183</v>
      </c>
      <c r="O233" s="10">
        <v>0.93089567344618496</v>
      </c>
      <c r="P233" s="10">
        <v>0.45065601970281888</v>
      </c>
      <c r="Q233" s="10">
        <v>0.82537225443330031</v>
      </c>
      <c r="R233" s="11">
        <v>618</v>
      </c>
      <c r="S233" s="8">
        <v>2913819310</v>
      </c>
      <c r="T233" s="8">
        <v>335547663</v>
      </c>
      <c r="U233" s="8">
        <v>852627367</v>
      </c>
      <c r="V233" s="8">
        <v>0</v>
      </c>
      <c r="W233" s="8">
        <v>317098740.01099998</v>
      </c>
      <c r="X233" s="8">
        <v>4646124</v>
      </c>
      <c r="Y233" s="8">
        <v>5840026</v>
      </c>
      <c r="Z233" s="8">
        <v>35734068</v>
      </c>
      <c r="AA233" s="8">
        <v>347034199.00099999</v>
      </c>
      <c r="AB233" s="8">
        <v>245567526.07300001</v>
      </c>
      <c r="AC233" s="8">
        <v>112494534.8335</v>
      </c>
      <c r="AD233" s="8">
        <v>0</v>
      </c>
      <c r="AE233" s="8">
        <v>6273965.2814999996</v>
      </c>
      <c r="AF233" s="8">
        <v>1132948.8699999994</v>
      </c>
      <c r="AG233" s="18">
        <v>0.1105450157363385</v>
      </c>
      <c r="AH233" s="8">
        <v>0</v>
      </c>
      <c r="AI233" s="23">
        <f>VLOOKUP(A233,Sheet2!A:E,5,FALSE)</f>
        <v>-8.1842497897620987</v>
      </c>
      <c r="AJ233" s="24">
        <f>VLOOKUP(A233,Sheet3!$A:$B,2,FALSE)</f>
        <v>204362550.671</v>
      </c>
      <c r="AK233" s="21">
        <f>VLOOKUP(A233,Sheet4!$D$2:$E$572,2,FALSE)/G233</f>
        <v>6.0009553243158174E-2</v>
      </c>
      <c r="AL233" s="23">
        <f>IFERROR(VLOOKUP(A233,Sheet5!$A$1:$B$29,2,FALSE),0)</f>
        <v>0</v>
      </c>
      <c r="AM233" s="30">
        <f t="shared" si="35"/>
        <v>0.91953004713672615</v>
      </c>
      <c r="AN233" s="30">
        <f t="shared" si="36"/>
        <v>0.52306310558304503</v>
      </c>
      <c r="AO233" s="30">
        <f t="shared" si="37"/>
        <v>0.9102860738811438</v>
      </c>
      <c r="AP233" s="30">
        <f t="shared" si="38"/>
        <v>0.89702417330972073</v>
      </c>
      <c r="AQ233" s="5">
        <f>COUNTIF(Sheet6!A:A,Sheet1!A233)</f>
        <v>0</v>
      </c>
      <c r="AR233" s="31">
        <f t="shared" si="34"/>
        <v>0</v>
      </c>
    </row>
    <row r="234" spans="1:44" x14ac:dyDescent="0.2">
      <c r="A234" s="22">
        <v>41974</v>
      </c>
      <c r="B234" s="16">
        <v>41974</v>
      </c>
      <c r="C234" s="29">
        <f t="shared" si="30"/>
        <v>0.91903798015055616</v>
      </c>
      <c r="D234" s="29">
        <f t="shared" si="31"/>
        <v>0.53948780023214427</v>
      </c>
      <c r="E234" s="29">
        <f t="shared" si="32"/>
        <v>0.91204561071832857</v>
      </c>
      <c r="F234" s="29">
        <f t="shared" si="33"/>
        <v>0.90398488761029139</v>
      </c>
      <c r="G234" s="8">
        <v>3860510541</v>
      </c>
      <c r="H234" s="8">
        <v>340089025.48100001</v>
      </c>
      <c r="I234" s="9">
        <v>281587080</v>
      </c>
      <c r="J234" s="8">
        <v>59907530.417999998</v>
      </c>
      <c r="K234" s="8">
        <v>301977728</v>
      </c>
      <c r="L234" s="8">
        <v>568352651.47029996</v>
      </c>
      <c r="M234" s="17">
        <v>5412424556.3692999</v>
      </c>
      <c r="N234" s="10">
        <v>0.91193565339675808</v>
      </c>
      <c r="O234" s="10">
        <v>0.91903798015055616</v>
      </c>
      <c r="P234" s="10">
        <v>0.34696907648310465</v>
      </c>
      <c r="Q234" s="10">
        <v>0.82744183485544109</v>
      </c>
      <c r="R234" s="11">
        <v>619</v>
      </c>
      <c r="S234" s="8">
        <v>3198055164</v>
      </c>
      <c r="T234" s="8">
        <v>346849229</v>
      </c>
      <c r="U234" s="8">
        <v>658563141</v>
      </c>
      <c r="V234" s="8">
        <v>0</v>
      </c>
      <c r="W234" s="8">
        <v>287265438</v>
      </c>
      <c r="X234" s="8">
        <v>3892236</v>
      </c>
      <c r="Y234" s="8">
        <v>5678358</v>
      </c>
      <c r="Z234" s="8">
        <v>44871501</v>
      </c>
      <c r="AA234" s="8">
        <v>399996555.89899999</v>
      </c>
      <c r="AB234" s="8">
        <v>449725626.20679998</v>
      </c>
      <c r="AC234" s="8">
        <v>117796477.57099999</v>
      </c>
      <c r="AD234" s="8">
        <v>0</v>
      </c>
      <c r="AE234" s="8">
        <v>95537.03</v>
      </c>
      <c r="AF234" s="8">
        <v>735010.66249999998</v>
      </c>
      <c r="AG234" s="18">
        <v>0.12840489662888965</v>
      </c>
      <c r="AH234" s="8">
        <v>0</v>
      </c>
      <c r="AI234" s="23">
        <f>VLOOKUP(A234,Sheet2!A:E,5,FALSE)</f>
        <v>-8.536001511307818</v>
      </c>
      <c r="AJ234" s="24">
        <f>VLOOKUP(A234,Sheet3!$A:$B,2,FALSE)</f>
        <v>185305130.0235</v>
      </c>
      <c r="AK234" s="21">
        <f>VLOOKUP(A234,Sheet4!$D$2:$E$572,2,FALSE)/G234</f>
        <v>7.2812957236593132E-2</v>
      </c>
      <c r="AL234" s="23">
        <f>IFERROR(VLOOKUP(A234,Sheet5!$A$1:$B$29,2,FALSE),0)</f>
        <v>0</v>
      </c>
      <c r="AM234" s="30">
        <f t="shared" si="35"/>
        <v>0.92063916772962828</v>
      </c>
      <c r="AN234" s="30">
        <f t="shared" si="36"/>
        <v>0.5434386540368854</v>
      </c>
      <c r="AO234" s="30">
        <f t="shared" si="37"/>
        <v>0.91173075668707426</v>
      </c>
      <c r="AP234" s="30">
        <f t="shared" si="38"/>
        <v>0.89876758321983563</v>
      </c>
      <c r="AQ234" s="5">
        <f>COUNTIF(Sheet6!A:A,Sheet1!A234)</f>
        <v>1</v>
      </c>
      <c r="AR234" s="31">
        <f t="shared" si="34"/>
        <v>1</v>
      </c>
    </row>
    <row r="235" spans="1:44" x14ac:dyDescent="0.2">
      <c r="A235" s="22">
        <v>41975</v>
      </c>
      <c r="B235" s="16">
        <v>41975</v>
      </c>
      <c r="C235" s="29">
        <f t="shared" si="30"/>
        <v>0.91826941444125465</v>
      </c>
      <c r="D235" s="29">
        <f t="shared" si="31"/>
        <v>0.48122594658476897</v>
      </c>
      <c r="E235" s="29">
        <f t="shared" si="32"/>
        <v>0.90957888562616718</v>
      </c>
      <c r="F235" s="29">
        <f t="shared" si="33"/>
        <v>0.90223386572086584</v>
      </c>
      <c r="G235" s="8">
        <v>4113511537</v>
      </c>
      <c r="H235" s="8">
        <v>366123167.48699999</v>
      </c>
      <c r="I235" s="9">
        <v>287141376</v>
      </c>
      <c r="J235" s="8">
        <v>72183536.705500007</v>
      </c>
      <c r="K235" s="8">
        <v>436597836</v>
      </c>
      <c r="L235" s="8">
        <v>410665971.59379995</v>
      </c>
      <c r="M235" s="17">
        <v>5686223424.7862988</v>
      </c>
      <c r="N235" s="10">
        <v>0.9094212932393102</v>
      </c>
      <c r="O235" s="10">
        <v>0.91826941444125465</v>
      </c>
      <c r="P235" s="10">
        <v>0.51530329997208646</v>
      </c>
      <c r="Q235" s="10">
        <v>0.8037203286181106</v>
      </c>
      <c r="R235" s="11">
        <v>620</v>
      </c>
      <c r="S235" s="8">
        <v>3373733869</v>
      </c>
      <c r="T235" s="8">
        <v>495147542</v>
      </c>
      <c r="U235" s="8">
        <v>734747273</v>
      </c>
      <c r="V235" s="8">
        <v>259588</v>
      </c>
      <c r="W235" s="8">
        <v>295575061</v>
      </c>
      <c r="X235" s="8">
        <v>4770807</v>
      </c>
      <c r="Y235" s="8">
        <v>8433685</v>
      </c>
      <c r="Z235" s="8">
        <v>58549706</v>
      </c>
      <c r="AA235" s="8">
        <v>438306704.1925</v>
      </c>
      <c r="AB235" s="8">
        <v>263268072.8626</v>
      </c>
      <c r="AC235" s="8">
        <v>142642643.16949999</v>
      </c>
      <c r="AD235" s="8">
        <v>0</v>
      </c>
      <c r="AE235" s="8">
        <v>3204067.4241999998</v>
      </c>
      <c r="AF235" s="8">
        <v>1551188.1375000002</v>
      </c>
      <c r="AG235" s="18">
        <v>0.14116033646988824</v>
      </c>
      <c r="AH235" s="8">
        <v>264135.98</v>
      </c>
      <c r="AI235" s="23">
        <f>VLOOKUP(A235,Sheet2!A:E,5,FALSE)</f>
        <v>-8.0001430344902111</v>
      </c>
      <c r="AJ235" s="24">
        <f>VLOOKUP(A235,Sheet3!$A:$B,2,FALSE)</f>
        <v>246454046.26699999</v>
      </c>
      <c r="AK235" s="21">
        <f>VLOOKUP(A235,Sheet4!$D$2:$E$572,2,FALSE)/G235</f>
        <v>8.3893968134445038E-2</v>
      </c>
      <c r="AL235" s="23">
        <f>IFERROR(VLOOKUP(A235,Sheet5!$A$1:$B$29,2,FALSE),0)</f>
        <v>0</v>
      </c>
      <c r="AM235" s="30">
        <f t="shared" si="35"/>
        <v>0.91902488181204178</v>
      </c>
      <c r="AN235" s="30">
        <f t="shared" si="36"/>
        <v>0.52440636464089152</v>
      </c>
      <c r="AO235" s="30">
        <f t="shared" si="37"/>
        <v>0.91032354785433223</v>
      </c>
      <c r="AP235" s="30">
        <f t="shared" si="38"/>
        <v>0.90175455716357233</v>
      </c>
      <c r="AQ235" s="5">
        <f>COUNTIF(Sheet6!A:A,Sheet1!A235)</f>
        <v>0</v>
      </c>
      <c r="AR235" s="31">
        <f t="shared" si="34"/>
        <v>2</v>
      </c>
    </row>
    <row r="236" spans="1:44" x14ac:dyDescent="0.2">
      <c r="A236" s="22">
        <v>41976</v>
      </c>
      <c r="B236" s="16">
        <v>41976</v>
      </c>
      <c r="C236" s="29">
        <f t="shared" si="30"/>
        <v>0.92544397742276163</v>
      </c>
      <c r="D236" s="29">
        <f t="shared" si="31"/>
        <v>0.51551807338816735</v>
      </c>
      <c r="E236" s="29">
        <f t="shared" si="32"/>
        <v>0.91843614185416389</v>
      </c>
      <c r="F236" s="29">
        <f t="shared" si="33"/>
        <v>0.90752048191641177</v>
      </c>
      <c r="G236" s="8">
        <v>3577857621</v>
      </c>
      <c r="H236" s="8">
        <v>288240930.92299998</v>
      </c>
      <c r="I236" s="9">
        <v>285438788</v>
      </c>
      <c r="J236" s="8">
        <v>55588133.618000001</v>
      </c>
      <c r="K236" s="8">
        <v>436428279</v>
      </c>
      <c r="L236" s="8">
        <v>411317074.39450002</v>
      </c>
      <c r="M236" s="17">
        <v>5054870826.9355001</v>
      </c>
      <c r="N236" s="10">
        <v>0.91827458755309943</v>
      </c>
      <c r="O236" s="10">
        <v>0.92544397742276163</v>
      </c>
      <c r="P236" s="10">
        <v>0.51481058227270193</v>
      </c>
      <c r="Q236" s="10">
        <v>0.84088581608636115</v>
      </c>
      <c r="R236" s="11">
        <v>621</v>
      </c>
      <c r="S236" s="8">
        <v>2824538154</v>
      </c>
      <c r="T236" s="8">
        <v>468787847</v>
      </c>
      <c r="U236" s="8">
        <v>749290237</v>
      </c>
      <c r="V236" s="8">
        <v>0</v>
      </c>
      <c r="W236" s="8">
        <v>293771881</v>
      </c>
      <c r="X236" s="8">
        <v>4029230</v>
      </c>
      <c r="Y236" s="8">
        <v>8333093</v>
      </c>
      <c r="Z236" s="8">
        <v>32359568</v>
      </c>
      <c r="AA236" s="8">
        <v>343829064.54100001</v>
      </c>
      <c r="AB236" s="8">
        <v>277430145.05900002</v>
      </c>
      <c r="AC236" s="8">
        <v>128020659.0125</v>
      </c>
      <c r="AD236" s="8">
        <v>0</v>
      </c>
      <c r="AE236" s="8">
        <v>5242547.5604999997</v>
      </c>
      <c r="AF236" s="8">
        <v>623722.76250000077</v>
      </c>
      <c r="AG236" s="18">
        <v>0.1455205069207291</v>
      </c>
      <c r="AH236" s="8">
        <v>426584.55</v>
      </c>
      <c r="AI236" s="23">
        <f>VLOOKUP(A236,Sheet2!A:E,5,FALSE)</f>
        <v>-8.2147722934278544</v>
      </c>
      <c r="AJ236" s="24">
        <f>VLOOKUP(A236,Sheet3!$A:$B,2,FALSE)</f>
        <v>220497563.9325</v>
      </c>
      <c r="AK236" s="21">
        <f>VLOOKUP(A236,Sheet4!$D$2:$E$572,2,FALSE)/G236</f>
        <v>7.7342691919265724E-2</v>
      </c>
      <c r="AL236" s="23">
        <f>IFERROR(VLOOKUP(A236,Sheet5!$A$1:$B$29,2,FALSE),0)</f>
        <v>0</v>
      </c>
      <c r="AM236" s="30">
        <f t="shared" si="35"/>
        <v>0.92225208081980925</v>
      </c>
      <c r="AN236" s="30">
        <f t="shared" si="36"/>
        <v>0.51612758938927361</v>
      </c>
      <c r="AO236" s="30">
        <f t="shared" si="37"/>
        <v>0.91391403574691366</v>
      </c>
      <c r="AP236" s="30">
        <f t="shared" si="38"/>
        <v>0.90546019786413401</v>
      </c>
      <c r="AQ236" s="5">
        <f>COUNTIF(Sheet6!A:A,Sheet1!A236)</f>
        <v>2</v>
      </c>
      <c r="AR236" s="31">
        <f t="shared" si="34"/>
        <v>0</v>
      </c>
    </row>
    <row r="237" spans="1:44" x14ac:dyDescent="0.2">
      <c r="A237" s="22">
        <v>41977</v>
      </c>
      <c r="B237" s="16">
        <v>41977</v>
      </c>
      <c r="C237" s="29">
        <f t="shared" si="30"/>
        <v>0.92967055138046317</v>
      </c>
      <c r="D237" s="29">
        <f t="shared" si="31"/>
        <v>0.48984604958873734</v>
      </c>
      <c r="E237" s="29">
        <f t="shared" si="32"/>
        <v>0.92250092640286574</v>
      </c>
      <c r="F237" s="29">
        <f t="shared" si="33"/>
        <v>0.91392072323322993</v>
      </c>
      <c r="G237" s="8">
        <v>3453319807</v>
      </c>
      <c r="H237" s="8">
        <v>261243165.73499998</v>
      </c>
      <c r="I237" s="9">
        <v>260363113</v>
      </c>
      <c r="J237" s="8">
        <v>51226154.321000002</v>
      </c>
      <c r="K237" s="8">
        <v>605916473</v>
      </c>
      <c r="L237" s="8">
        <v>700646142.16329992</v>
      </c>
      <c r="M237" s="17">
        <v>5332714855.2192993</v>
      </c>
      <c r="N237" s="10">
        <v>0.92239008824672408</v>
      </c>
      <c r="O237" s="10">
        <v>0.92967055138046317</v>
      </c>
      <c r="P237" s="10">
        <v>0.46374851535475003</v>
      </c>
      <c r="Q237" s="10">
        <v>0.83858020729003058</v>
      </c>
      <c r="R237" s="11">
        <v>622</v>
      </c>
      <c r="S237" s="8">
        <v>2765590775</v>
      </c>
      <c r="T237" s="8">
        <v>640703079</v>
      </c>
      <c r="U237" s="8">
        <v>679649396</v>
      </c>
      <c r="V237" s="8">
        <v>332898</v>
      </c>
      <c r="W237" s="8">
        <v>266121263</v>
      </c>
      <c r="X237" s="8">
        <v>7746738</v>
      </c>
      <c r="Y237" s="8">
        <v>5758150</v>
      </c>
      <c r="Z237" s="8">
        <v>34786606</v>
      </c>
      <c r="AA237" s="8">
        <v>312469320.05599999</v>
      </c>
      <c r="AB237" s="8">
        <v>473239984.3118</v>
      </c>
      <c r="AC237" s="8">
        <v>124296378.4175</v>
      </c>
      <c r="AD237" s="8">
        <v>99899526.409999996</v>
      </c>
      <c r="AE237" s="8">
        <v>2320453.6814999999</v>
      </c>
      <c r="AF237" s="8">
        <v>889799.34250000038</v>
      </c>
      <c r="AG237" s="18">
        <v>0.15046956795766944</v>
      </c>
      <c r="AH237" s="8">
        <v>225434.71000000002</v>
      </c>
      <c r="AI237" s="23">
        <f>VLOOKUP(A237,Sheet2!A:E,5,FALSE)</f>
        <v>-9.5560749176876882</v>
      </c>
      <c r="AJ237" s="24">
        <f>VLOOKUP(A237,Sheet3!$A:$B,2,FALSE)</f>
        <v>225927889.734</v>
      </c>
      <c r="AK237" s="21">
        <f>VLOOKUP(A237,Sheet4!$D$2:$E$572,2,FALSE)/G237</f>
        <v>7.9842362340175804E-2</v>
      </c>
      <c r="AL237" s="23">
        <f>IFERROR(VLOOKUP(A237,Sheet5!$A$1:$B$29,2,FALSE),0)</f>
        <v>0</v>
      </c>
      <c r="AM237" s="30">
        <f t="shared" si="35"/>
        <v>0.92466351936824398</v>
      </c>
      <c r="AN237" s="30">
        <f t="shared" si="36"/>
        <v>0.51297125683387657</v>
      </c>
      <c r="AO237" s="30">
        <f t="shared" si="37"/>
        <v>0.91686331468013604</v>
      </c>
      <c r="AP237" s="30">
        <f t="shared" si="38"/>
        <v>0.90802678028462469</v>
      </c>
      <c r="AQ237" s="5">
        <f>COUNTIF(Sheet6!A:A,Sheet1!A237)</f>
        <v>2</v>
      </c>
      <c r="AR237" s="31">
        <f t="shared" si="34"/>
        <v>0</v>
      </c>
    </row>
    <row r="238" spans="1:44" x14ac:dyDescent="0.2">
      <c r="A238" s="22">
        <v>41978</v>
      </c>
      <c r="B238" s="16">
        <v>41978</v>
      </c>
      <c r="C238" s="29">
        <f t="shared" si="30"/>
        <v>0.9235659374103351</v>
      </c>
      <c r="D238" s="29">
        <f t="shared" si="31"/>
        <v>0.49490691866086922</v>
      </c>
      <c r="E238" s="29">
        <f t="shared" si="32"/>
        <v>0.91312272785599147</v>
      </c>
      <c r="F238" s="29">
        <f t="shared" si="33"/>
        <v>0.90727767865148135</v>
      </c>
      <c r="G238" s="8">
        <v>3436479023</v>
      </c>
      <c r="H238" s="8">
        <v>284402057.38699996</v>
      </c>
      <c r="I238" s="9">
        <v>302052501</v>
      </c>
      <c r="J238" s="8">
        <v>72255302.454500005</v>
      </c>
      <c r="K238" s="8">
        <v>392331903</v>
      </c>
      <c r="L238" s="8">
        <v>517313217.05090004</v>
      </c>
      <c r="M238" s="17">
        <v>5004834003.8924007</v>
      </c>
      <c r="N238" s="10">
        <v>0.91290820278186113</v>
      </c>
      <c r="O238" s="10">
        <v>0.9235659374103351</v>
      </c>
      <c r="P238" s="10">
        <v>0.43130215767886132</v>
      </c>
      <c r="Q238" s="10">
        <v>0.8120407339541188</v>
      </c>
      <c r="R238" s="11">
        <v>623</v>
      </c>
      <c r="S238" s="8">
        <v>2777864111</v>
      </c>
      <c r="T238" s="8">
        <v>425495565</v>
      </c>
      <c r="U238" s="8">
        <v>653636287</v>
      </c>
      <c r="V238" s="8">
        <v>2141639</v>
      </c>
      <c r="W238" s="8">
        <v>312164705</v>
      </c>
      <c r="X238" s="8">
        <v>2836986</v>
      </c>
      <c r="Y238" s="8">
        <v>10112204</v>
      </c>
      <c r="Z238" s="8">
        <v>33163662</v>
      </c>
      <c r="AA238" s="8">
        <v>356657359.84149998</v>
      </c>
      <c r="AB238" s="8">
        <v>319761368.45789999</v>
      </c>
      <c r="AC238" s="8">
        <v>145608821.833</v>
      </c>
      <c r="AD238" s="8">
        <v>49959734.840000004</v>
      </c>
      <c r="AE238" s="8">
        <v>660265.81000000006</v>
      </c>
      <c r="AF238" s="8">
        <v>1323026.1099999985</v>
      </c>
      <c r="AG238" s="18">
        <v>0.14737801370241271</v>
      </c>
      <c r="AH238" s="8">
        <v>32763.48</v>
      </c>
      <c r="AI238" s="23">
        <f>VLOOKUP(A238,Sheet2!A:E,5,FALSE)</f>
        <v>-9.4249198717948683</v>
      </c>
      <c r="AJ238" s="24">
        <f>VLOOKUP(A238,Sheet3!$A:$B,2,FALSE)</f>
        <v>246334369.23649999</v>
      </c>
      <c r="AK238" s="21">
        <f>VLOOKUP(A238,Sheet4!$D$2:$E$572,2,FALSE)/G238</f>
        <v>8.0018689939781423E-2</v>
      </c>
      <c r="AL238" s="23">
        <f>IFERROR(VLOOKUP(A238,Sheet5!$A$1:$B$29,2,FALSE),0)</f>
        <v>0</v>
      </c>
      <c r="AM238" s="30">
        <f t="shared" si="35"/>
        <v>0.92319757216107412</v>
      </c>
      <c r="AN238" s="30">
        <f t="shared" si="36"/>
        <v>0.50419695769093753</v>
      </c>
      <c r="AO238" s="30">
        <f t="shared" si="37"/>
        <v>0.91513685849150339</v>
      </c>
      <c r="AP238" s="30">
        <f t="shared" si="38"/>
        <v>0.90698752742645605</v>
      </c>
      <c r="AQ238" s="5">
        <f>COUNTIF(Sheet6!A:A,Sheet1!A238)</f>
        <v>0</v>
      </c>
      <c r="AR238" s="31">
        <f t="shared" si="34"/>
        <v>1</v>
      </c>
    </row>
    <row r="239" spans="1:44" x14ac:dyDescent="0.2">
      <c r="A239" s="22">
        <v>41981</v>
      </c>
      <c r="B239" s="16">
        <v>41981</v>
      </c>
      <c r="C239" s="29">
        <f t="shared" si="30"/>
        <v>0.92190224704230994</v>
      </c>
      <c r="D239" s="29">
        <f t="shared" si="31"/>
        <v>0.47330496789360055</v>
      </c>
      <c r="E239" s="29">
        <f t="shared" si="32"/>
        <v>0.91327990237175716</v>
      </c>
      <c r="F239" s="29">
        <f t="shared" si="33"/>
        <v>0.8945845847470042</v>
      </c>
      <c r="G239" s="8">
        <v>3835063158</v>
      </c>
      <c r="H239" s="8">
        <v>324882400.54900002</v>
      </c>
      <c r="I239" s="9">
        <v>233786507</v>
      </c>
      <c r="J239" s="8">
        <v>62285373.497000001</v>
      </c>
      <c r="K239" s="8">
        <v>366470563</v>
      </c>
      <c r="L239" s="8">
        <v>646885221.07990003</v>
      </c>
      <c r="M239" s="17">
        <v>5469373223.1258993</v>
      </c>
      <c r="N239" s="10">
        <v>0.91311349667229103</v>
      </c>
      <c r="O239" s="10">
        <v>0.92190224704230994</v>
      </c>
      <c r="P239" s="10">
        <v>0.36164056963739094</v>
      </c>
      <c r="Q239" s="10">
        <v>0.79553256047595156</v>
      </c>
      <c r="R239" s="11">
        <v>624</v>
      </c>
      <c r="S239" s="8">
        <v>2753093782</v>
      </c>
      <c r="T239" s="8">
        <v>407885724</v>
      </c>
      <c r="U239" s="8">
        <v>1078020588</v>
      </c>
      <c r="V239" s="8">
        <v>0</v>
      </c>
      <c r="W239" s="8">
        <v>242337082</v>
      </c>
      <c r="X239" s="8">
        <v>3948788</v>
      </c>
      <c r="Y239" s="8">
        <v>8550575</v>
      </c>
      <c r="Z239" s="8">
        <v>41415161</v>
      </c>
      <c r="AA239" s="8">
        <v>387167774.046</v>
      </c>
      <c r="AB239" s="8">
        <v>333687223.43290001</v>
      </c>
      <c r="AC239" s="8">
        <v>119033598.044</v>
      </c>
      <c r="AD239" s="8">
        <v>188563512.26800001</v>
      </c>
      <c r="AE239" s="8">
        <v>4190365.36</v>
      </c>
      <c r="AF239" s="8">
        <v>1410521.9749999996</v>
      </c>
      <c r="AG239" s="18">
        <v>0.15046632440175239</v>
      </c>
      <c r="AH239" s="8">
        <v>0</v>
      </c>
      <c r="AI239" s="23">
        <f>VLOOKUP(A239,Sheet2!A:E,5,FALSE)</f>
        <v>-7.7230358464629427</v>
      </c>
      <c r="AJ239" s="24">
        <f>VLOOKUP(A239,Sheet3!$A:$B,2,FALSE)</f>
        <v>207387978.449</v>
      </c>
      <c r="AK239" s="21">
        <f>VLOOKUP(A239,Sheet4!$D$2:$E$572,2,FALSE)/G239</f>
        <v>7.3251468902471195E-2</v>
      </c>
      <c r="AL239" s="23">
        <f>IFERROR(VLOOKUP(A239,Sheet5!$A$1:$B$29,2,FALSE),0)</f>
        <v>0</v>
      </c>
      <c r="AM239" s="30">
        <f t="shared" si="35"/>
        <v>0.9237704255394249</v>
      </c>
      <c r="AN239" s="30">
        <f t="shared" si="36"/>
        <v>0.49096039122322865</v>
      </c>
      <c r="AO239" s="30">
        <f t="shared" si="37"/>
        <v>0.91538371682218911</v>
      </c>
      <c r="AP239" s="30">
        <f t="shared" si="38"/>
        <v>0.90510746685379861</v>
      </c>
      <c r="AQ239" s="5">
        <f>COUNTIF(Sheet6!A:A,Sheet1!A239)</f>
        <v>0</v>
      </c>
      <c r="AR239" s="31">
        <f t="shared" si="34"/>
        <v>1</v>
      </c>
    </row>
    <row r="240" spans="1:44" x14ac:dyDescent="0.2">
      <c r="A240" s="22">
        <v>41982</v>
      </c>
      <c r="B240" s="16">
        <v>41982</v>
      </c>
      <c r="C240" s="29">
        <f t="shared" si="30"/>
        <v>0.91629378737867573</v>
      </c>
      <c r="D240" s="29">
        <f t="shared" si="31"/>
        <v>0.53004848604135435</v>
      </c>
      <c r="E240" s="29">
        <f t="shared" si="32"/>
        <v>0.90637110161301826</v>
      </c>
      <c r="F240" s="29">
        <f t="shared" si="33"/>
        <v>0.89481882660311718</v>
      </c>
      <c r="G240" s="8">
        <v>4198466850</v>
      </c>
      <c r="H240" s="8">
        <v>383542662.48500001</v>
      </c>
      <c r="I240" s="9">
        <v>368000302</v>
      </c>
      <c r="J240" s="8">
        <v>89239646.999500006</v>
      </c>
      <c r="K240" s="8">
        <v>846274931</v>
      </c>
      <c r="L240" s="8">
        <v>573508845.88139999</v>
      </c>
      <c r="M240" s="17">
        <v>6459033238.3659</v>
      </c>
      <c r="N240" s="10">
        <v>0.9061800148815764</v>
      </c>
      <c r="O240" s="10">
        <v>0.91629378737867573</v>
      </c>
      <c r="P240" s="10">
        <v>0.59605902305692604</v>
      </c>
      <c r="Q240" s="10">
        <v>0.80912306874630457</v>
      </c>
      <c r="R240" s="11">
        <v>625</v>
      </c>
      <c r="S240" s="8">
        <v>3258295747</v>
      </c>
      <c r="T240" s="8">
        <v>885181088</v>
      </c>
      <c r="U240" s="8">
        <v>935514136</v>
      </c>
      <c r="V240" s="8">
        <v>0</v>
      </c>
      <c r="W240" s="8">
        <v>378284880</v>
      </c>
      <c r="X240" s="8">
        <v>4656967</v>
      </c>
      <c r="Y240" s="8">
        <v>10284578</v>
      </c>
      <c r="Z240" s="8">
        <v>38906157</v>
      </c>
      <c r="AA240" s="8">
        <v>472782309.48449999</v>
      </c>
      <c r="AB240" s="8">
        <v>318059574.53079998</v>
      </c>
      <c r="AC240" s="8">
        <v>136654412.7455</v>
      </c>
      <c r="AD240" s="8">
        <v>112015347.30760001</v>
      </c>
      <c r="AE240" s="8">
        <v>4712922.9800000004</v>
      </c>
      <c r="AF240" s="8">
        <v>2066588.3175000001</v>
      </c>
      <c r="AG240" s="18">
        <v>0.16059009240237154</v>
      </c>
      <c r="AH240" s="8">
        <v>112975.04000000001</v>
      </c>
      <c r="AI240" s="23">
        <f>VLOOKUP(A240,Sheet2!A:E,5,FALSE)</f>
        <v>-6.7563868034259835</v>
      </c>
      <c r="AJ240" s="24">
        <f>VLOOKUP(A240,Sheet3!$A:$B,2,FALSE)</f>
        <v>246155239.96900001</v>
      </c>
      <c r="AK240" s="21">
        <f>VLOOKUP(A240,Sheet4!$D$2:$E$572,2,FALSE)/G240</f>
        <v>8.9615029759196496E-2</v>
      </c>
      <c r="AL240" s="23">
        <f>IFERROR(VLOOKUP(A240,Sheet5!$A$1:$B$29,2,FALSE),0)</f>
        <v>0</v>
      </c>
      <c r="AM240" s="30">
        <f t="shared" si="35"/>
        <v>0.92337530012690916</v>
      </c>
      <c r="AN240" s="30">
        <f t="shared" si="36"/>
        <v>0.50072489911454576</v>
      </c>
      <c r="AO240" s="30">
        <f t="shared" si="37"/>
        <v>0.91474216001955921</v>
      </c>
      <c r="AP240" s="30">
        <f t="shared" si="38"/>
        <v>0.90362445903024891</v>
      </c>
      <c r="AQ240" s="5">
        <f>COUNTIF(Sheet6!A:A,Sheet1!A240)</f>
        <v>1</v>
      </c>
      <c r="AR240" s="31">
        <f t="shared" si="34"/>
        <v>1</v>
      </c>
    </row>
    <row r="241" spans="1:44" x14ac:dyDescent="0.2">
      <c r="A241" s="22">
        <v>41983</v>
      </c>
      <c r="B241" s="16">
        <v>41983</v>
      </c>
      <c r="C241" s="29">
        <f t="shared" si="30"/>
        <v>0.922458903170297</v>
      </c>
      <c r="D241" s="29">
        <f t="shared" si="31"/>
        <v>0.52558740918872371</v>
      </c>
      <c r="E241" s="29">
        <f t="shared" si="32"/>
        <v>0.91192040830043808</v>
      </c>
      <c r="F241" s="29">
        <f t="shared" si="33"/>
        <v>0.90718848597269208</v>
      </c>
      <c r="G241" s="8">
        <v>3987463957</v>
      </c>
      <c r="H241" s="8">
        <v>335182768.28600001</v>
      </c>
      <c r="I241" s="9">
        <v>306697074</v>
      </c>
      <c r="J241" s="8">
        <v>80371221.897499993</v>
      </c>
      <c r="K241" s="8">
        <v>383256308</v>
      </c>
      <c r="L241" s="8">
        <v>500588436.35220003</v>
      </c>
      <c r="M241" s="17">
        <v>5593559765.5356998</v>
      </c>
      <c r="N241" s="10">
        <v>0.91176663804191782</v>
      </c>
      <c r="O241" s="10">
        <v>0.922458903170297</v>
      </c>
      <c r="P241" s="10">
        <v>0.43362401649047722</v>
      </c>
      <c r="Q241" s="10">
        <v>0.79667811722665205</v>
      </c>
      <c r="R241" s="11">
        <v>626</v>
      </c>
      <c r="S241" s="8">
        <v>3267570789</v>
      </c>
      <c r="T241" s="8">
        <v>420571208</v>
      </c>
      <c r="U241" s="8">
        <v>711211530</v>
      </c>
      <c r="V241" s="8">
        <v>0</v>
      </c>
      <c r="W241" s="8">
        <v>314919343</v>
      </c>
      <c r="X241" s="8">
        <v>8681638</v>
      </c>
      <c r="Y241" s="8">
        <v>8222269</v>
      </c>
      <c r="Z241" s="8">
        <v>37314900</v>
      </c>
      <c r="AA241" s="8">
        <v>415553990.18349999</v>
      </c>
      <c r="AB241" s="8">
        <v>314317661.90710002</v>
      </c>
      <c r="AC241" s="8">
        <v>129642583.9365</v>
      </c>
      <c r="AD241" s="8">
        <v>49706577.097000003</v>
      </c>
      <c r="AE241" s="8">
        <v>4562915.9415999996</v>
      </c>
      <c r="AF241" s="8">
        <v>2358697.4699999988</v>
      </c>
      <c r="AG241" s="18">
        <v>0.15821349105413718</v>
      </c>
      <c r="AH241" s="8">
        <v>0</v>
      </c>
      <c r="AI241" s="23">
        <f>VLOOKUP(A241,Sheet2!A:E,5,FALSE)</f>
        <v>-9.3936217948718301</v>
      </c>
      <c r="AJ241" s="24">
        <f>VLOOKUP(A241,Sheet3!$A:$B,2,FALSE)</f>
        <v>203885399.92649999</v>
      </c>
      <c r="AK241" s="21">
        <f>VLOOKUP(A241,Sheet4!$D$2:$E$572,2,FALSE)/G241</f>
        <v>8.397927321196097E-2</v>
      </c>
      <c r="AL241" s="23">
        <f>IFERROR(VLOOKUP(A241,Sheet5!$A$1:$B$29,2,FALSE),0)</f>
        <v>0</v>
      </c>
      <c r="AM241" s="30">
        <f t="shared" si="35"/>
        <v>0.92277828527641614</v>
      </c>
      <c r="AN241" s="30">
        <f t="shared" si="36"/>
        <v>0.50273876627465708</v>
      </c>
      <c r="AO241" s="30">
        <f t="shared" si="37"/>
        <v>0.91343901330881416</v>
      </c>
      <c r="AP241" s="30">
        <f t="shared" si="38"/>
        <v>0.90355805984150483</v>
      </c>
      <c r="AQ241" s="5">
        <f>COUNTIF(Sheet6!A:A,Sheet1!A241)</f>
        <v>1</v>
      </c>
      <c r="AR241" s="31">
        <f t="shared" si="34"/>
        <v>0</v>
      </c>
    </row>
    <row r="242" spans="1:44" x14ac:dyDescent="0.2">
      <c r="A242" s="22">
        <v>41984</v>
      </c>
      <c r="B242" s="16">
        <v>41984</v>
      </c>
      <c r="C242" s="29">
        <f t="shared" si="30"/>
        <v>0.92071801671184506</v>
      </c>
      <c r="D242" s="29">
        <f t="shared" si="31"/>
        <v>0.50983185287807309</v>
      </c>
      <c r="E242" s="29">
        <f t="shared" si="32"/>
        <v>0.90934932793877776</v>
      </c>
      <c r="F242" s="29">
        <f t="shared" si="33"/>
        <v>0.89311905292668015</v>
      </c>
      <c r="G242" s="8">
        <v>4157792896</v>
      </c>
      <c r="H242" s="8">
        <v>358022826.65600002</v>
      </c>
      <c r="I242" s="9">
        <v>325276385.37400001</v>
      </c>
      <c r="J242" s="8">
        <v>89791335.656499997</v>
      </c>
      <c r="K242" s="8">
        <v>340238877</v>
      </c>
      <c r="L242" s="8">
        <v>653101453.77559996</v>
      </c>
      <c r="M242" s="17">
        <v>5924223774.4620991</v>
      </c>
      <c r="N242" s="10">
        <v>0.90918175871995499</v>
      </c>
      <c r="O242" s="10">
        <v>0.92071801671184506</v>
      </c>
      <c r="P242" s="10">
        <v>0.3425199465467606</v>
      </c>
      <c r="Q242" s="10">
        <v>0.78831911357453444</v>
      </c>
      <c r="R242" s="11">
        <v>627</v>
      </c>
      <c r="S242" s="8">
        <v>2988131429</v>
      </c>
      <c r="T242" s="8">
        <v>371652965</v>
      </c>
      <c r="U242" s="8">
        <v>1166080934</v>
      </c>
      <c r="V242" s="8">
        <v>55572</v>
      </c>
      <c r="W242" s="8">
        <v>334391202.37400001</v>
      </c>
      <c r="X242" s="8">
        <v>3524961</v>
      </c>
      <c r="Y242" s="8">
        <v>9114817</v>
      </c>
      <c r="Z242" s="8">
        <v>31414088</v>
      </c>
      <c r="AA242" s="8">
        <v>447814162.3125</v>
      </c>
      <c r="AB242" s="8">
        <v>297250050.88090003</v>
      </c>
      <c r="AC242" s="8">
        <v>147352484.91</v>
      </c>
      <c r="AD242" s="8">
        <v>198822242.09099999</v>
      </c>
      <c r="AE242" s="8">
        <v>8015658.8411999997</v>
      </c>
      <c r="AF242" s="8">
        <v>1661017.0524999984</v>
      </c>
      <c r="AG242" s="18">
        <v>0.15857779545427597</v>
      </c>
      <c r="AH242" s="8">
        <v>167231.9</v>
      </c>
      <c r="AI242" s="23">
        <f>VLOOKUP(A242,Sheet2!A:E,5,FALSE)</f>
        <v>-7.2516185897436145</v>
      </c>
      <c r="AJ242" s="24">
        <f>VLOOKUP(A242,Sheet3!$A:$B,2,FALSE)</f>
        <v>231702731.76249999</v>
      </c>
      <c r="AK242" s="21">
        <f>VLOOKUP(A242,Sheet4!$D$2:$E$572,2,FALSE)/G242</f>
        <v>8.0660105164242407E-2</v>
      </c>
      <c r="AL242" s="23">
        <f>IFERROR(VLOOKUP(A242,Sheet5!$A$1:$B$29,2,FALSE),0)</f>
        <v>0</v>
      </c>
      <c r="AM242" s="30">
        <f t="shared" si="35"/>
        <v>0.92098777834269252</v>
      </c>
      <c r="AN242" s="30">
        <f t="shared" si="36"/>
        <v>0.50673592693252423</v>
      </c>
      <c r="AO242" s="30">
        <f t="shared" si="37"/>
        <v>0.91080869361599659</v>
      </c>
      <c r="AP242" s="30">
        <f t="shared" si="38"/>
        <v>0.89939772578019495</v>
      </c>
      <c r="AQ242" s="5">
        <f>COUNTIF(Sheet6!A:A,Sheet1!A242)</f>
        <v>1</v>
      </c>
      <c r="AR242" s="31">
        <f t="shared" si="34"/>
        <v>0</v>
      </c>
    </row>
    <row r="243" spans="1:44" x14ac:dyDescent="0.2">
      <c r="A243" s="22">
        <v>41985</v>
      </c>
      <c r="B243" s="16">
        <v>41985</v>
      </c>
      <c r="C243" s="29">
        <f t="shared" si="30"/>
        <v>0.91826876602584828</v>
      </c>
      <c r="D243" s="29">
        <f t="shared" si="31"/>
        <v>0.52804702609103471</v>
      </c>
      <c r="E243" s="29">
        <f t="shared" si="32"/>
        <v>0.90813582678153937</v>
      </c>
      <c r="F243" s="29">
        <f t="shared" si="33"/>
        <v>0.89789659792875998</v>
      </c>
      <c r="G243" s="8">
        <v>3134373229</v>
      </c>
      <c r="H243" s="8">
        <v>278977355.236</v>
      </c>
      <c r="I243" s="9">
        <v>266675800</v>
      </c>
      <c r="J243" s="8">
        <v>65776874.383000001</v>
      </c>
      <c r="K243" s="8">
        <v>643926307</v>
      </c>
      <c r="L243" s="8">
        <v>370207157.95749998</v>
      </c>
      <c r="M243" s="17">
        <v>4759936723.5764999</v>
      </c>
      <c r="N243" s="10">
        <v>0.90796253678680827</v>
      </c>
      <c r="O243" s="10">
        <v>0.91826876602584828</v>
      </c>
      <c r="P243" s="10">
        <v>0.63495223188102312</v>
      </c>
      <c r="Q243" s="10">
        <v>0.80626432768471512</v>
      </c>
      <c r="R243" s="11">
        <v>628</v>
      </c>
      <c r="S243" s="8">
        <v>2450248717</v>
      </c>
      <c r="T243" s="8">
        <v>663175867</v>
      </c>
      <c r="U243" s="8">
        <v>681048334</v>
      </c>
      <c r="V243" s="8">
        <v>0</v>
      </c>
      <c r="W243" s="8">
        <v>273741778</v>
      </c>
      <c r="X243" s="8">
        <v>3076178</v>
      </c>
      <c r="Y243" s="8">
        <v>7065978</v>
      </c>
      <c r="Z243" s="8">
        <v>19249560</v>
      </c>
      <c r="AA243" s="8">
        <v>344754229.61900002</v>
      </c>
      <c r="AB243" s="8">
        <v>264970952.2694</v>
      </c>
      <c r="AC243" s="8">
        <v>97160849.714499995</v>
      </c>
      <c r="AD243" s="8">
        <v>0</v>
      </c>
      <c r="AE243" s="8">
        <v>7573126.7560999999</v>
      </c>
      <c r="AF243" s="8">
        <v>502229.2174999998</v>
      </c>
      <c r="AG243" s="18">
        <v>0.15779904866080977</v>
      </c>
      <c r="AH243" s="8">
        <v>2479390.77</v>
      </c>
      <c r="AI243" s="23">
        <f>VLOOKUP(A243,Sheet2!A:E,5,FALSE)</f>
        <v>-7.9763862179487406</v>
      </c>
      <c r="AJ243" s="24">
        <f>VLOOKUP(A243,Sheet3!$A:$B,2,FALSE)</f>
        <v>178885513.296</v>
      </c>
      <c r="AK243" s="21">
        <f>VLOOKUP(A243,Sheet4!$D$2:$E$572,2,FALSE)/G243</f>
        <v>8.679368472657728E-2</v>
      </c>
      <c r="AL243" s="23">
        <f>IFERROR(VLOOKUP(A243,Sheet5!$A$1:$B$29,2,FALSE),0)</f>
        <v>0</v>
      </c>
      <c r="AM243" s="30">
        <f t="shared" si="35"/>
        <v>0.91992834406579527</v>
      </c>
      <c r="AN243" s="30">
        <f t="shared" si="36"/>
        <v>0.51336394841855726</v>
      </c>
      <c r="AO243" s="30">
        <f t="shared" si="37"/>
        <v>0.9098113134011061</v>
      </c>
      <c r="AP243" s="30">
        <f t="shared" si="38"/>
        <v>0.89752150963565069</v>
      </c>
      <c r="AQ243" s="5">
        <f>COUNTIF(Sheet6!A:A,Sheet1!A243)</f>
        <v>0</v>
      </c>
      <c r="AR243" s="31">
        <f t="shared" si="34"/>
        <v>1</v>
      </c>
    </row>
    <row r="244" spans="1:44" x14ac:dyDescent="0.2">
      <c r="A244" s="22">
        <v>41988</v>
      </c>
      <c r="B244" s="16">
        <v>41988</v>
      </c>
      <c r="C244" s="29">
        <f t="shared" si="30"/>
        <v>0.91336038478592574</v>
      </c>
      <c r="D244" s="29">
        <f t="shared" si="31"/>
        <v>0.5380804810534352</v>
      </c>
      <c r="E244" s="29">
        <f t="shared" si="32"/>
        <v>0.90173473656366065</v>
      </c>
      <c r="F244" s="29">
        <f t="shared" si="33"/>
        <v>0.89350952044545506</v>
      </c>
      <c r="G244" s="8">
        <v>3118192407</v>
      </c>
      <c r="H244" s="8">
        <v>295785754.23900002</v>
      </c>
      <c r="I244" s="9">
        <v>236116922</v>
      </c>
      <c r="J244" s="8">
        <v>70571010.242500007</v>
      </c>
      <c r="K244" s="8">
        <v>200480468</v>
      </c>
      <c r="L244" s="8">
        <v>627791740.6127001</v>
      </c>
      <c r="M244" s="17">
        <v>4548938302.0942001</v>
      </c>
      <c r="N244" s="10">
        <v>0.9015346297472524</v>
      </c>
      <c r="O244" s="10">
        <v>0.91336038478592574</v>
      </c>
      <c r="P244" s="10">
        <v>0.24204659520786193</v>
      </c>
      <c r="Q244" s="10">
        <v>0.77544084396999313</v>
      </c>
      <c r="R244" s="11">
        <v>629</v>
      </c>
      <c r="S244" s="8">
        <v>2478350138</v>
      </c>
      <c r="T244" s="8">
        <v>230282819</v>
      </c>
      <c r="U244" s="8">
        <v>636398837</v>
      </c>
      <c r="V244" s="8">
        <v>0</v>
      </c>
      <c r="W244" s="8">
        <v>243693665</v>
      </c>
      <c r="X244" s="8">
        <v>3443432</v>
      </c>
      <c r="Y244" s="8">
        <v>7576743</v>
      </c>
      <c r="Z244" s="8">
        <v>29802351</v>
      </c>
      <c r="AA244" s="8">
        <v>366356764.48150003</v>
      </c>
      <c r="AB244" s="8">
        <v>77692913.093500003</v>
      </c>
      <c r="AC244" s="8">
        <v>81895200.248999998</v>
      </c>
      <c r="AD244" s="8">
        <v>458925424.80000001</v>
      </c>
      <c r="AE244" s="8">
        <v>7819744.8651999999</v>
      </c>
      <c r="AF244" s="8">
        <v>1458457.6049999993</v>
      </c>
      <c r="AG244" s="18">
        <v>0.15726108822765647</v>
      </c>
      <c r="AH244" s="8">
        <v>0</v>
      </c>
      <c r="AI244" s="23">
        <f>VLOOKUP(A244,Sheet2!A:E,5,FALSE)</f>
        <v>-10.01608332452151</v>
      </c>
      <c r="AJ244" s="24">
        <f>VLOOKUP(A244,Sheet3!$A:$B,2,FALSE)</f>
        <v>138629777.50350001</v>
      </c>
      <c r="AK244" s="21">
        <f>VLOOKUP(A244,Sheet4!$D$2:$E$572,2,FALSE)/G244</f>
        <v>7.5495465194364439E-2</v>
      </c>
      <c r="AL244" s="23">
        <f>IFERROR(VLOOKUP(A244,Sheet5!$A$1:$B$29,2,FALSE),0)</f>
        <v>0</v>
      </c>
      <c r="AM244" s="30">
        <f t="shared" si="35"/>
        <v>0.91821997161451852</v>
      </c>
      <c r="AN244" s="30">
        <f t="shared" si="36"/>
        <v>0.52631905105052423</v>
      </c>
      <c r="AO244" s="30">
        <f t="shared" si="37"/>
        <v>0.90750228023948676</v>
      </c>
      <c r="AP244" s="30">
        <f t="shared" si="38"/>
        <v>0.89730649677534091</v>
      </c>
      <c r="AQ244" s="5">
        <f>COUNTIF(Sheet6!A:A,Sheet1!A244)</f>
        <v>0</v>
      </c>
      <c r="AR244" s="31">
        <f t="shared" si="34"/>
        <v>0</v>
      </c>
    </row>
    <row r="245" spans="1:44" x14ac:dyDescent="0.2">
      <c r="A245" s="22">
        <v>41989</v>
      </c>
      <c r="B245" s="16">
        <v>41989</v>
      </c>
      <c r="C245" s="29">
        <f t="shared" si="30"/>
        <v>0.93056269388374824</v>
      </c>
      <c r="D245" s="29">
        <f t="shared" si="31"/>
        <v>0.53095463788560304</v>
      </c>
      <c r="E245" s="29">
        <f t="shared" si="32"/>
        <v>0.91747241383316713</v>
      </c>
      <c r="F245" s="29">
        <f t="shared" si="33"/>
        <v>0.91088750530303575</v>
      </c>
      <c r="G245" s="8">
        <v>3494363337</v>
      </c>
      <c r="H245" s="8">
        <v>260744577.778</v>
      </c>
      <c r="I245" s="9">
        <v>248638490</v>
      </c>
      <c r="J245" s="8">
        <v>76731911.716999993</v>
      </c>
      <c r="K245" s="8">
        <v>567048822</v>
      </c>
      <c r="L245" s="8">
        <v>353224109.58789992</v>
      </c>
      <c r="M245" s="17">
        <v>5000751248.0829</v>
      </c>
      <c r="N245" s="10">
        <v>0.91729487003256982</v>
      </c>
      <c r="O245" s="10">
        <v>0.93056269388374824</v>
      </c>
      <c r="P245" s="10">
        <v>0.61617461791642225</v>
      </c>
      <c r="Q245" s="10">
        <v>0.77036607140862534</v>
      </c>
      <c r="R245" s="11">
        <v>630</v>
      </c>
      <c r="S245" s="8">
        <v>2661218916</v>
      </c>
      <c r="T245" s="8">
        <v>604759181</v>
      </c>
      <c r="U245" s="8">
        <v>829091999</v>
      </c>
      <c r="V245" s="8">
        <v>1573630</v>
      </c>
      <c r="W245" s="8">
        <v>257416932</v>
      </c>
      <c r="X245" s="8">
        <v>2478792</v>
      </c>
      <c r="Y245" s="8">
        <v>8778442</v>
      </c>
      <c r="Z245" s="8">
        <v>37710359</v>
      </c>
      <c r="AA245" s="8">
        <v>337476489.495</v>
      </c>
      <c r="AB245" s="8">
        <v>182372724.45840001</v>
      </c>
      <c r="AC245" s="8">
        <v>101147868.42649999</v>
      </c>
      <c r="AD245" s="8">
        <v>64501727.728</v>
      </c>
      <c r="AE245" s="8">
        <v>3793749.26</v>
      </c>
      <c r="AF245" s="8">
        <v>1408039.7149999992</v>
      </c>
      <c r="AG245" s="18">
        <v>0.15806321473043378</v>
      </c>
      <c r="AH245" s="8">
        <v>0</v>
      </c>
      <c r="AI245" s="23">
        <f>VLOOKUP(A245,Sheet2!A:E,5,FALSE)</f>
        <v>-8.3612482816960991</v>
      </c>
      <c r="AJ245" s="24">
        <f>VLOOKUP(A245,Sheet3!$A:$B,2,FALSE)</f>
        <v>150670222.9835</v>
      </c>
      <c r="AK245" s="21">
        <f>VLOOKUP(A245,Sheet4!$D$2:$E$572,2,FALSE)/G245</f>
        <v>8.6961726914790483E-2</v>
      </c>
      <c r="AL245" s="23">
        <f>IFERROR(VLOOKUP(A245,Sheet5!$A$1:$B$29,2,FALSE),0)</f>
        <v>0</v>
      </c>
      <c r="AM245" s="30">
        <f t="shared" si="35"/>
        <v>0.92107375291553295</v>
      </c>
      <c r="AN245" s="30">
        <f t="shared" si="36"/>
        <v>0.52650028141937388</v>
      </c>
      <c r="AO245" s="30">
        <f t="shared" si="37"/>
        <v>0.9097225426835166</v>
      </c>
      <c r="AP245" s="30">
        <f t="shared" si="38"/>
        <v>0.90052023251532476</v>
      </c>
      <c r="AQ245" s="5">
        <f>COUNTIF(Sheet6!A:A,Sheet1!A245)</f>
        <v>0</v>
      </c>
      <c r="AR245" s="31">
        <f t="shared" si="34"/>
        <v>2</v>
      </c>
    </row>
    <row r="246" spans="1:44" x14ac:dyDescent="0.2">
      <c r="A246" s="22">
        <v>41990</v>
      </c>
      <c r="B246" s="16">
        <v>41990</v>
      </c>
      <c r="C246" s="29">
        <f t="shared" si="30"/>
        <v>0.92118880782769208</v>
      </c>
      <c r="D246" s="29">
        <f t="shared" si="31"/>
        <v>0.52619793867163889</v>
      </c>
      <c r="E246" s="29">
        <f t="shared" si="32"/>
        <v>0.91184357263392379</v>
      </c>
      <c r="F246" s="29">
        <f t="shared" si="33"/>
        <v>0.89987416034671341</v>
      </c>
      <c r="G246" s="8">
        <v>3405404053</v>
      </c>
      <c r="H246" s="8">
        <v>291345217.14200002</v>
      </c>
      <c r="I246" s="9">
        <v>314012623</v>
      </c>
      <c r="J246" s="8">
        <v>68950030.119499996</v>
      </c>
      <c r="K246" s="8">
        <v>541547239</v>
      </c>
      <c r="L246" s="8">
        <v>579460265.80989993</v>
      </c>
      <c r="M246" s="17">
        <v>5200719428.0714006</v>
      </c>
      <c r="N246" s="10">
        <v>0.91168610577448206</v>
      </c>
      <c r="O246" s="10">
        <v>0.92118880782769208</v>
      </c>
      <c r="P246" s="10">
        <v>0.48308975334811471</v>
      </c>
      <c r="Q246" s="10">
        <v>0.82331827230512555</v>
      </c>
      <c r="R246" s="11">
        <v>631</v>
      </c>
      <c r="S246" s="8">
        <v>2615410666</v>
      </c>
      <c r="T246" s="8">
        <v>570791150</v>
      </c>
      <c r="U246" s="8">
        <v>786958769</v>
      </c>
      <c r="V246" s="8">
        <v>8135</v>
      </c>
      <c r="W246" s="8">
        <v>321299890</v>
      </c>
      <c r="X246" s="8">
        <v>3026483</v>
      </c>
      <c r="Y246" s="8">
        <v>7287267</v>
      </c>
      <c r="Z246" s="8">
        <v>29243911</v>
      </c>
      <c r="AA246" s="8">
        <v>360295247.2615</v>
      </c>
      <c r="AB246" s="8">
        <v>241613673.38</v>
      </c>
      <c r="AC246" s="8">
        <v>131054823.3915</v>
      </c>
      <c r="AD246" s="8">
        <v>192725775.97600001</v>
      </c>
      <c r="AE246" s="8">
        <v>12554727.3824</v>
      </c>
      <c r="AF246" s="8">
        <v>1511265.6800000023</v>
      </c>
      <c r="AG246" s="18">
        <v>0.15820408931257307</v>
      </c>
      <c r="AH246" s="8">
        <v>0</v>
      </c>
      <c r="AI246" s="23">
        <f>VLOOKUP(A246,Sheet2!A:E,5,FALSE)</f>
        <v>-6.1148477564102777</v>
      </c>
      <c r="AJ246" s="24">
        <f>VLOOKUP(A246,Sheet3!$A:$B,2,FALSE)</f>
        <v>220356595.76899999</v>
      </c>
      <c r="AK246" s="21">
        <f>VLOOKUP(A246,Sheet4!$D$2:$E$572,2,FALSE)/G246</f>
        <v>9.3053371827886297E-2</v>
      </c>
      <c r="AL246" s="23">
        <f>IFERROR(VLOOKUP(A246,Sheet5!$A$1:$B$29,2,FALSE),0)</f>
        <v>0</v>
      </c>
      <c r="AM246" s="30">
        <f t="shared" si="35"/>
        <v>0.92081973384701199</v>
      </c>
      <c r="AN246" s="30">
        <f t="shared" si="36"/>
        <v>0.52662238731595701</v>
      </c>
      <c r="AO246" s="30">
        <f t="shared" si="37"/>
        <v>0.90970717555021374</v>
      </c>
      <c r="AP246" s="30">
        <f t="shared" si="38"/>
        <v>0.89905736739012876</v>
      </c>
      <c r="AQ246" s="5">
        <f>COUNTIF(Sheet6!A:A,Sheet1!A246)</f>
        <v>0</v>
      </c>
      <c r="AR246" s="31">
        <f t="shared" si="34"/>
        <v>2</v>
      </c>
    </row>
    <row r="247" spans="1:44" x14ac:dyDescent="0.2">
      <c r="A247" s="22">
        <v>41991</v>
      </c>
      <c r="B247" s="16">
        <v>41991</v>
      </c>
      <c r="C247" s="29">
        <f t="shared" si="30"/>
        <v>0.94150018888889186</v>
      </c>
      <c r="D247" s="29">
        <f t="shared" si="31"/>
        <v>0.54650258649347461</v>
      </c>
      <c r="E247" s="29">
        <f t="shared" si="32"/>
        <v>0.93151444787190907</v>
      </c>
      <c r="F247" s="29">
        <f t="shared" si="33"/>
        <v>0.90543754470838422</v>
      </c>
      <c r="G247" s="8">
        <v>5526243741</v>
      </c>
      <c r="H247" s="8">
        <v>343371375.61699998</v>
      </c>
      <c r="I247" s="9">
        <v>299313411</v>
      </c>
      <c r="J247" s="8">
        <v>85459066.270999998</v>
      </c>
      <c r="K247" s="8">
        <v>290481788</v>
      </c>
      <c r="L247" s="8">
        <v>322731592.04330003</v>
      </c>
      <c r="M247" s="17">
        <v>6867600973.9312992</v>
      </c>
      <c r="N247" s="10">
        <v>0.93143526277343813</v>
      </c>
      <c r="O247" s="10">
        <v>0.94150018888889186</v>
      </c>
      <c r="P247" s="10">
        <v>0.47370425606089772</v>
      </c>
      <c r="Q247" s="10">
        <v>0.78199439812867899</v>
      </c>
      <c r="R247" s="11">
        <v>632</v>
      </c>
      <c r="S247" s="8">
        <v>3282183688</v>
      </c>
      <c r="T247" s="8">
        <v>335064115</v>
      </c>
      <c r="U247" s="8">
        <v>2238455429</v>
      </c>
      <c r="V247" s="8">
        <v>10</v>
      </c>
      <c r="W247" s="8">
        <v>306544926</v>
      </c>
      <c r="X247" s="8">
        <v>5604614</v>
      </c>
      <c r="Y247" s="8">
        <v>7231515</v>
      </c>
      <c r="Z247" s="8">
        <v>44582327</v>
      </c>
      <c r="AA247" s="8">
        <v>428830441.88800001</v>
      </c>
      <c r="AB247" s="8">
        <v>195865599.3364</v>
      </c>
      <c r="AC247" s="8">
        <v>122596218.527</v>
      </c>
      <c r="AD247" s="8">
        <v>0</v>
      </c>
      <c r="AE247" s="8">
        <v>1980807.2024000001</v>
      </c>
      <c r="AF247" s="8">
        <v>2288966.9774999972</v>
      </c>
      <c r="AG247" s="18">
        <v>0.16033556217286787</v>
      </c>
      <c r="AH247" s="8">
        <v>0</v>
      </c>
      <c r="AI247" s="23">
        <f>VLOOKUP(A247,Sheet2!A:E,5,FALSE)</f>
        <v>-8.5084064713968761</v>
      </c>
      <c r="AJ247" s="24">
        <f>VLOOKUP(A247,Sheet3!$A:$B,2,FALSE)</f>
        <v>168917279.789</v>
      </c>
      <c r="AK247" s="21">
        <f>VLOOKUP(A247,Sheet4!$D$2:$E$572,2,FALSE)/G247</f>
        <v>7.3277603721469659E-2</v>
      </c>
      <c r="AL247" s="23">
        <f>IFERROR(VLOOKUP(A247,Sheet5!$A$1:$B$29,2,FALSE),0)</f>
        <v>0</v>
      </c>
      <c r="AM247" s="30">
        <f t="shared" si="35"/>
        <v>0.92497616828242124</v>
      </c>
      <c r="AN247" s="30">
        <f t="shared" si="36"/>
        <v>0.5339565340390372</v>
      </c>
      <c r="AO247" s="30">
        <f t="shared" si="37"/>
        <v>0.91414019953683989</v>
      </c>
      <c r="AP247" s="30">
        <f t="shared" si="38"/>
        <v>0.90152106574646962</v>
      </c>
      <c r="AQ247" s="5">
        <f>COUNTIF(Sheet6!A:A,Sheet1!A247)</f>
        <v>0</v>
      </c>
      <c r="AR247" s="31">
        <f t="shared" si="34"/>
        <v>0</v>
      </c>
    </row>
    <row r="248" spans="1:44" x14ac:dyDescent="0.2">
      <c r="A248" s="22">
        <v>41992</v>
      </c>
      <c r="B248" s="16">
        <v>41992</v>
      </c>
      <c r="C248" s="29">
        <f t="shared" si="30"/>
        <v>0.94144599867842871</v>
      </c>
      <c r="D248" s="29">
        <f t="shared" si="31"/>
        <v>0.52014784700435934</v>
      </c>
      <c r="E248" s="29">
        <f t="shared" si="32"/>
        <v>0.92938526854331349</v>
      </c>
      <c r="F248" s="29">
        <f t="shared" si="33"/>
        <v>0.90881248883038035</v>
      </c>
      <c r="G248" s="8">
        <v>5419116034</v>
      </c>
      <c r="H248" s="8">
        <v>337046339.208</v>
      </c>
      <c r="I248" s="9">
        <v>329465119</v>
      </c>
      <c r="J248" s="8">
        <v>99823388.845500007</v>
      </c>
      <c r="K248" s="8">
        <v>1027384828</v>
      </c>
      <c r="L248" s="8">
        <v>652023578.10440004</v>
      </c>
      <c r="M248" s="17">
        <v>7864859287.1578999</v>
      </c>
      <c r="N248" s="10">
        <v>0.92937140130048324</v>
      </c>
      <c r="O248" s="10">
        <v>0.94144599867842871</v>
      </c>
      <c r="P248" s="10">
        <v>0.61175401067757473</v>
      </c>
      <c r="Q248" s="10">
        <v>0.7681239329200692</v>
      </c>
      <c r="R248" s="11">
        <v>633</v>
      </c>
      <c r="S248" s="8">
        <v>3350658335</v>
      </c>
      <c r="T248" s="8">
        <v>1098101382</v>
      </c>
      <c r="U248" s="8">
        <v>2059972677</v>
      </c>
      <c r="V248" s="8">
        <v>0</v>
      </c>
      <c r="W248" s="8">
        <v>330679811</v>
      </c>
      <c r="X248" s="8">
        <v>8485022</v>
      </c>
      <c r="Y248" s="8">
        <v>1214692</v>
      </c>
      <c r="Z248" s="8">
        <v>70716554</v>
      </c>
      <c r="AA248" s="8">
        <v>436869728.0535</v>
      </c>
      <c r="AB248" s="8">
        <v>478643733.45230001</v>
      </c>
      <c r="AC248" s="8">
        <v>140407479.87799999</v>
      </c>
      <c r="AD248" s="8">
        <v>27820216.969999999</v>
      </c>
      <c r="AE248" s="8">
        <v>3189143.7776000001</v>
      </c>
      <c r="AF248" s="8">
        <v>1963004.0265000009</v>
      </c>
      <c r="AG248" s="18">
        <v>0.1843661224852321</v>
      </c>
      <c r="AH248" s="8">
        <v>0</v>
      </c>
      <c r="AI248" s="23">
        <f>VLOOKUP(A248,Sheet2!A:E,5,FALSE)</f>
        <v>-8.5149915406576913</v>
      </c>
      <c r="AJ248" s="24">
        <f>VLOOKUP(A248,Sheet3!$A:$B,2,FALSE)</f>
        <v>205238758.72350001</v>
      </c>
      <c r="AK248" s="21">
        <f>VLOOKUP(A248,Sheet4!$D$2:$E$572,2,FALSE)/G248</f>
        <v>6.8984327926230563E-2</v>
      </c>
      <c r="AL248" s="23">
        <f>IFERROR(VLOOKUP(A248,Sheet5!$A$1:$B$29,2,FALSE),0)</f>
        <v>1</v>
      </c>
      <c r="AM248" s="30">
        <f t="shared" si="35"/>
        <v>0.9296116148129373</v>
      </c>
      <c r="AN248" s="30">
        <f t="shared" si="36"/>
        <v>0.53237669822170219</v>
      </c>
      <c r="AO248" s="30">
        <f t="shared" si="37"/>
        <v>0.91839008788919485</v>
      </c>
      <c r="AP248" s="30">
        <f t="shared" si="38"/>
        <v>0.90370424392679372</v>
      </c>
      <c r="AQ248" s="5">
        <f>COUNTIF(Sheet6!A:A,Sheet1!A248)</f>
        <v>0</v>
      </c>
      <c r="AR248" s="31">
        <f t="shared" si="34"/>
        <v>0</v>
      </c>
    </row>
    <row r="249" spans="1:44" x14ac:dyDescent="0.2">
      <c r="A249" s="22">
        <v>41995</v>
      </c>
      <c r="B249" s="16">
        <v>41995</v>
      </c>
      <c r="C249" s="29">
        <f t="shared" si="30"/>
        <v>0.92189141316767842</v>
      </c>
      <c r="D249" s="29">
        <f t="shared" si="31"/>
        <v>0.5158271818401815</v>
      </c>
      <c r="E249" s="29">
        <f t="shared" si="32"/>
        <v>0.91472545055227816</v>
      </c>
      <c r="F249" s="29">
        <f t="shared" si="33"/>
        <v>0.90454947068483038</v>
      </c>
      <c r="G249" s="8">
        <v>3605450195</v>
      </c>
      <c r="H249" s="8">
        <v>305476996.10100001</v>
      </c>
      <c r="I249" s="9">
        <v>212050485</v>
      </c>
      <c r="J249" s="8">
        <v>50864472.689499997</v>
      </c>
      <c r="K249" s="8">
        <v>286866860</v>
      </c>
      <c r="L249" s="8">
        <v>451292344.75500005</v>
      </c>
      <c r="M249" s="17">
        <v>4912001353.5454998</v>
      </c>
      <c r="N249" s="10">
        <v>0.91462507299329454</v>
      </c>
      <c r="O249" s="10">
        <v>0.92189141316767842</v>
      </c>
      <c r="P249" s="10">
        <v>0.38862464648830464</v>
      </c>
      <c r="Q249" s="10">
        <v>0.81008532766882602</v>
      </c>
      <c r="R249" s="11">
        <v>634</v>
      </c>
      <c r="S249" s="8">
        <v>2885399788</v>
      </c>
      <c r="T249" s="8">
        <v>336400750</v>
      </c>
      <c r="U249" s="8">
        <v>710557342</v>
      </c>
      <c r="V249" s="8">
        <v>0</v>
      </c>
      <c r="W249" s="8">
        <v>216963558</v>
      </c>
      <c r="X249" s="8">
        <v>9493065</v>
      </c>
      <c r="Y249" s="8">
        <v>4913073</v>
      </c>
      <c r="Z249" s="8">
        <v>49533890</v>
      </c>
      <c r="AA249" s="8">
        <v>356341468.79049999</v>
      </c>
      <c r="AB249" s="8">
        <v>304953684.53060001</v>
      </c>
      <c r="AC249" s="8">
        <v>88621810.380500004</v>
      </c>
      <c r="AD249" s="8">
        <v>49860102.25</v>
      </c>
      <c r="AE249" s="8">
        <v>7029170.8514</v>
      </c>
      <c r="AF249" s="8">
        <v>827576.74250000075</v>
      </c>
      <c r="AG249" s="18">
        <v>0.19320986438766302</v>
      </c>
      <c r="AH249" s="8">
        <v>0</v>
      </c>
      <c r="AI249" s="23">
        <f>VLOOKUP(A249,Sheet2!A:E,5,FALSE)</f>
        <v>-7.5177075542258702</v>
      </c>
      <c r="AJ249" s="24">
        <f>VLOOKUP(A249,Sheet3!$A:$B,2,FALSE)</f>
        <v>152784852.1485</v>
      </c>
      <c r="AK249" s="21">
        <f>VLOOKUP(A249,Sheet4!$D$2:$E$572,2,FALSE)/G249</f>
        <v>9.4630436201047011E-2</v>
      </c>
      <c r="AL249" s="23">
        <f>IFERROR(VLOOKUP(A249,Sheet5!$A$1:$B$29,2,FALSE),0)</f>
        <v>0</v>
      </c>
      <c r="AM249" s="30">
        <f t="shared" si="35"/>
        <v>0.9313178204892878</v>
      </c>
      <c r="AN249" s="30">
        <f t="shared" si="36"/>
        <v>0.52792603837905139</v>
      </c>
      <c r="AO249" s="30">
        <f t="shared" si="37"/>
        <v>0.92098823068691826</v>
      </c>
      <c r="AP249" s="30">
        <f t="shared" si="38"/>
        <v>0.9059122339746688</v>
      </c>
      <c r="AQ249" s="5">
        <f>COUNTIF(Sheet6!A:A,Sheet1!A249)</f>
        <v>0</v>
      </c>
      <c r="AR249" s="31">
        <f t="shared" si="34"/>
        <v>1</v>
      </c>
    </row>
    <row r="250" spans="1:44" x14ac:dyDescent="0.2">
      <c r="A250" s="22">
        <v>41996</v>
      </c>
      <c r="B250" s="16">
        <v>41996</v>
      </c>
      <c r="C250" s="29">
        <f t="shared" si="30"/>
        <v>0.94160351895871974</v>
      </c>
      <c r="D250" s="29">
        <f t="shared" si="31"/>
        <v>0.50856592728974404</v>
      </c>
      <c r="E250" s="29">
        <f t="shared" si="32"/>
        <v>0.93172101935249185</v>
      </c>
      <c r="F250" s="29">
        <f t="shared" si="33"/>
        <v>0.9297454145111762</v>
      </c>
      <c r="G250" s="8">
        <v>2718198683</v>
      </c>
      <c r="H250" s="8">
        <v>168577575.02200001</v>
      </c>
      <c r="I250" s="9">
        <v>182450577</v>
      </c>
      <c r="J250" s="8">
        <v>44246051.352499999</v>
      </c>
      <c r="K250" s="8">
        <v>199576975</v>
      </c>
      <c r="L250" s="8">
        <v>621068532.06499994</v>
      </c>
      <c r="M250" s="17">
        <v>3934118393.4394999</v>
      </c>
      <c r="N250" s="10">
        <v>0.93164429749625233</v>
      </c>
      <c r="O250" s="10">
        <v>0.94160351895871974</v>
      </c>
      <c r="P250" s="10">
        <v>0.24319511077782863</v>
      </c>
      <c r="Q250" s="10">
        <v>0.80778890077653009</v>
      </c>
      <c r="R250" s="11">
        <v>635</v>
      </c>
      <c r="S250" s="8">
        <v>2226385212</v>
      </c>
      <c r="T250" s="8">
        <v>227068143</v>
      </c>
      <c r="U250" s="8">
        <v>487252101</v>
      </c>
      <c r="V250" s="8">
        <v>0</v>
      </c>
      <c r="W250" s="8">
        <v>185949039</v>
      </c>
      <c r="X250" s="8">
        <v>4561370</v>
      </c>
      <c r="Y250" s="8">
        <v>3498462</v>
      </c>
      <c r="Z250" s="8">
        <v>27491168</v>
      </c>
      <c r="AA250" s="8">
        <v>212823626.37450001</v>
      </c>
      <c r="AB250" s="8">
        <v>527735194.40179998</v>
      </c>
      <c r="AC250" s="8">
        <v>88731054.641000003</v>
      </c>
      <c r="AD250" s="8">
        <v>0</v>
      </c>
      <c r="AE250" s="8">
        <v>4030335.4947000002</v>
      </c>
      <c r="AF250" s="8">
        <v>571947.52749999997</v>
      </c>
      <c r="AG250" s="18">
        <v>0.19706069578842095</v>
      </c>
      <c r="AH250" s="8">
        <v>0</v>
      </c>
      <c r="AI250" s="23">
        <f>VLOOKUP(A250,Sheet2!A:E,5,FALSE)</f>
        <v>-12.570504833512375</v>
      </c>
      <c r="AJ250" s="24">
        <f>VLOOKUP(A250,Sheet3!$A:$B,2,FALSE)</f>
        <v>135438997.623</v>
      </c>
      <c r="AK250" s="21">
        <f>VLOOKUP(A250,Sheet4!$D$2:$E$572,2,FALSE)/G250</f>
        <v>9.2655209052464993E-2</v>
      </c>
      <c r="AL250" s="23">
        <f>IFERROR(VLOOKUP(A250,Sheet5!$A$1:$B$29,2,FALSE),0)</f>
        <v>0</v>
      </c>
      <c r="AM250" s="30">
        <f t="shared" si="35"/>
        <v>0.93352598550428212</v>
      </c>
      <c r="AN250" s="30">
        <f t="shared" si="36"/>
        <v>0.52344829625987965</v>
      </c>
      <c r="AO250" s="30">
        <f t="shared" si="37"/>
        <v>0.92383795179078321</v>
      </c>
      <c r="AP250" s="30">
        <f t="shared" si="38"/>
        <v>0.90968381581629687</v>
      </c>
      <c r="AQ250" s="5">
        <f>COUNTIF(Sheet6!A:A,Sheet1!A250)</f>
        <v>0</v>
      </c>
      <c r="AR250" s="31">
        <f t="shared" si="34"/>
        <v>1</v>
      </c>
    </row>
    <row r="251" spans="1:44" x14ac:dyDescent="0.2">
      <c r="A251" s="22">
        <v>41997</v>
      </c>
      <c r="B251" s="16">
        <v>41997</v>
      </c>
      <c r="C251" s="29">
        <f t="shared" si="30"/>
        <v>0.92015192107959876</v>
      </c>
      <c r="D251" s="29">
        <f t="shared" si="31"/>
        <v>0.54290893394706785</v>
      </c>
      <c r="E251" s="29">
        <f t="shared" si="32"/>
        <v>0.91050216697745057</v>
      </c>
      <c r="F251" s="29">
        <f t="shared" si="33"/>
        <v>0.89994116938997959</v>
      </c>
      <c r="G251" s="8">
        <v>1434866308</v>
      </c>
      <c r="H251" s="8">
        <v>124513480.412</v>
      </c>
      <c r="I251" s="9">
        <v>96542884</v>
      </c>
      <c r="J251" s="8">
        <v>26252715.8935</v>
      </c>
      <c r="K251" s="8">
        <v>165540165</v>
      </c>
      <c r="L251" s="8">
        <v>405180912.61859995</v>
      </c>
      <c r="M251" s="17">
        <v>2252896465.9240999</v>
      </c>
      <c r="N251" s="10">
        <v>0.91037427051089437</v>
      </c>
      <c r="O251" s="10">
        <v>0.92015192107959876</v>
      </c>
      <c r="P251" s="10">
        <v>0.29005440922339087</v>
      </c>
      <c r="Q251" s="10">
        <v>0.79031294160602572</v>
      </c>
      <c r="R251" s="11">
        <v>636</v>
      </c>
      <c r="S251" s="8">
        <v>1118147613</v>
      </c>
      <c r="T251" s="8">
        <v>190727209</v>
      </c>
      <c r="U251" s="8">
        <v>314977074</v>
      </c>
      <c r="V251" s="8">
        <v>0</v>
      </c>
      <c r="W251" s="8">
        <v>98946789</v>
      </c>
      <c r="X251" s="8">
        <v>1741621</v>
      </c>
      <c r="Y251" s="8">
        <v>2403905</v>
      </c>
      <c r="Z251" s="8">
        <v>25187044</v>
      </c>
      <c r="AA251" s="8">
        <v>150766196.3055</v>
      </c>
      <c r="AB251" s="8">
        <v>366866628.88059998</v>
      </c>
      <c r="AC251" s="8">
        <v>36350691.792999998</v>
      </c>
      <c r="AD251" s="8">
        <v>0</v>
      </c>
      <c r="AE251" s="8">
        <v>1478597.75</v>
      </c>
      <c r="AF251" s="8">
        <v>484994.19499999977</v>
      </c>
      <c r="AG251" s="18">
        <v>0.19278051144624364</v>
      </c>
      <c r="AH251" s="8">
        <v>0</v>
      </c>
      <c r="AI251" s="23">
        <f>VLOOKUP(A251,Sheet2!A:E,5,FALSE)</f>
        <v>-13.802476226092542</v>
      </c>
      <c r="AJ251" s="24">
        <f>VLOOKUP(A251,Sheet3!$A:$B,2,FALSE)</f>
        <v>57053508.112999998</v>
      </c>
      <c r="AK251" s="21">
        <f>VLOOKUP(A251,Sheet4!$D$2:$E$572,2,FALSE)/G251</f>
        <v>9.2775175530848131E-2</v>
      </c>
      <c r="AL251" s="23">
        <f>IFERROR(VLOOKUP(A251,Sheet5!$A$1:$B$29,2,FALSE),0)</f>
        <v>0</v>
      </c>
      <c r="AM251" s="30">
        <f t="shared" si="35"/>
        <v>0.93331860815466361</v>
      </c>
      <c r="AN251" s="30">
        <f t="shared" si="36"/>
        <v>0.52679049531496547</v>
      </c>
      <c r="AO251" s="30">
        <f t="shared" si="37"/>
        <v>0.9235696706594887</v>
      </c>
      <c r="AP251" s="30">
        <f t="shared" si="38"/>
        <v>0.90969721762495015</v>
      </c>
      <c r="AQ251" s="5">
        <f>COUNTIF(Sheet6!A:A,Sheet1!A251)</f>
        <v>0</v>
      </c>
      <c r="AR251" s="31">
        <f t="shared" si="34"/>
        <v>1</v>
      </c>
    </row>
    <row r="252" spans="1:44" x14ac:dyDescent="0.2">
      <c r="A252" s="22">
        <v>42002</v>
      </c>
      <c r="B252" s="16">
        <v>42002</v>
      </c>
      <c r="C252" s="29">
        <f t="shared" si="30"/>
        <v>0.9151011206591313</v>
      </c>
      <c r="D252" s="29">
        <f t="shared" si="31"/>
        <v>0.56552134322509129</v>
      </c>
      <c r="E252" s="29">
        <f t="shared" si="32"/>
        <v>0.90435109738535302</v>
      </c>
      <c r="F252" s="29">
        <f t="shared" si="33"/>
        <v>0.89843440219721826</v>
      </c>
      <c r="G252" s="8">
        <v>2140021738</v>
      </c>
      <c r="H252" s="8">
        <v>198541388.727</v>
      </c>
      <c r="I252" s="9">
        <v>129964587</v>
      </c>
      <c r="J252" s="8">
        <v>42032427.9705</v>
      </c>
      <c r="K252" s="8">
        <v>44202918</v>
      </c>
      <c r="L252" s="8">
        <v>188767483.19839999</v>
      </c>
      <c r="M252" s="17">
        <v>2743530542.8959002</v>
      </c>
      <c r="N252" s="10">
        <v>0.90417524252781389</v>
      </c>
      <c r="O252" s="10">
        <v>0.9151011206591313</v>
      </c>
      <c r="P252" s="10">
        <v>0.189736197270641</v>
      </c>
      <c r="Q252" s="10">
        <v>0.7620080231700499</v>
      </c>
      <c r="R252" s="11">
        <v>637</v>
      </c>
      <c r="S252" s="8">
        <v>1751887585</v>
      </c>
      <c r="T252" s="8">
        <v>83380876</v>
      </c>
      <c r="U252" s="8">
        <v>383753693</v>
      </c>
      <c r="V252" s="8">
        <v>0</v>
      </c>
      <c r="W252" s="8">
        <v>134580366</v>
      </c>
      <c r="X252" s="8">
        <v>4380460</v>
      </c>
      <c r="Y252" s="8">
        <v>4615779</v>
      </c>
      <c r="Z252" s="8">
        <v>39177958</v>
      </c>
      <c r="AA252" s="8">
        <v>240573816.69749999</v>
      </c>
      <c r="AB252" s="8">
        <v>90588866.008100003</v>
      </c>
      <c r="AC252" s="8">
        <v>45912412.607000001</v>
      </c>
      <c r="AD252" s="8">
        <v>49854036.630000003</v>
      </c>
      <c r="AE252" s="8">
        <v>1386408.2132999999</v>
      </c>
      <c r="AF252" s="8">
        <v>1025759.7400000005</v>
      </c>
      <c r="AG252" s="18">
        <v>0.19991304984454469</v>
      </c>
      <c r="AH252" s="8">
        <v>0</v>
      </c>
      <c r="AI252" s="23">
        <f>VLOOKUP(A252,Sheet2!A:E,5,FALSE)</f>
        <v>-7.3998086734693942</v>
      </c>
      <c r="AJ252" s="24">
        <f>VLOOKUP(A252,Sheet3!$A:$B,2,FALSE)</f>
        <v>61362956.391999997</v>
      </c>
      <c r="AK252" s="21">
        <f>VLOOKUP(A252,Sheet4!$D$2:$E$572,2,FALSE)/G252</f>
        <v>8.3843674775910149E-2</v>
      </c>
      <c r="AL252" s="23">
        <f>IFERROR(VLOOKUP(A252,Sheet5!$A$1:$B$29,2,FALSE),0)</f>
        <v>0</v>
      </c>
      <c r="AM252" s="30">
        <f t="shared" si="35"/>
        <v>0.92803879450871141</v>
      </c>
      <c r="AN252" s="30">
        <f t="shared" si="36"/>
        <v>0.53059424666128885</v>
      </c>
      <c r="AO252" s="30">
        <f t="shared" si="37"/>
        <v>0.9181370005621774</v>
      </c>
      <c r="AP252" s="30">
        <f t="shared" si="38"/>
        <v>0.90829658912271705</v>
      </c>
      <c r="AQ252" s="5">
        <f>COUNTIF(Sheet6!A:A,Sheet1!A252)</f>
        <v>0</v>
      </c>
      <c r="AR252" s="31">
        <f t="shared" si="34"/>
        <v>0</v>
      </c>
    </row>
    <row r="253" spans="1:44" x14ac:dyDescent="0.2">
      <c r="A253" s="22">
        <v>42003</v>
      </c>
      <c r="B253" s="16">
        <v>42003</v>
      </c>
      <c r="C253" s="29">
        <f t="shared" si="30"/>
        <v>0.92929839955487792</v>
      </c>
      <c r="D253" s="29">
        <f t="shared" si="31"/>
        <v>0.50276596356891967</v>
      </c>
      <c r="E253" s="29">
        <f t="shared" si="32"/>
        <v>0.92059431041995743</v>
      </c>
      <c r="F253" s="29">
        <f t="shared" si="33"/>
        <v>0.91124171019836364</v>
      </c>
      <c r="G253" s="8">
        <v>2115195562</v>
      </c>
      <c r="H253" s="8">
        <v>160925394.426</v>
      </c>
      <c r="I253" s="9">
        <v>118927911</v>
      </c>
      <c r="J253" s="8">
        <v>32061978.750999998</v>
      </c>
      <c r="K253" s="8">
        <v>218253860</v>
      </c>
      <c r="L253" s="8">
        <v>99345023.891800001</v>
      </c>
      <c r="M253" s="17">
        <v>2744709730.0688</v>
      </c>
      <c r="N253" s="10">
        <v>0.92048679050609528</v>
      </c>
      <c r="O253" s="10">
        <v>0.92929839955487792</v>
      </c>
      <c r="P253" s="10">
        <v>0.68719970714492506</v>
      </c>
      <c r="Q253" s="10">
        <v>0.79217824968773987</v>
      </c>
      <c r="R253" s="11">
        <v>638</v>
      </c>
      <c r="S253" s="8">
        <v>1650228995</v>
      </c>
      <c r="T253" s="8">
        <v>240712719</v>
      </c>
      <c r="U253" s="8">
        <v>463046428</v>
      </c>
      <c r="V253" s="8">
        <v>0</v>
      </c>
      <c r="W253" s="8">
        <v>122214360</v>
      </c>
      <c r="X253" s="8">
        <v>1920139</v>
      </c>
      <c r="Y253" s="8">
        <v>3286449</v>
      </c>
      <c r="Z253" s="8">
        <v>22458859</v>
      </c>
      <c r="AA253" s="8">
        <v>192987373.17699999</v>
      </c>
      <c r="AB253" s="8">
        <v>46904763.525300004</v>
      </c>
      <c r="AC253" s="8">
        <v>51999091.066500001</v>
      </c>
      <c r="AD253" s="8">
        <v>0</v>
      </c>
      <c r="AE253" s="8">
        <v>0</v>
      </c>
      <c r="AF253" s="8">
        <v>441169.30000000005</v>
      </c>
      <c r="AG253" s="18">
        <v>0.19400069824856803</v>
      </c>
      <c r="AH253" s="8">
        <v>194223.46</v>
      </c>
      <c r="AI253" s="23">
        <f>VLOOKUP(A253,Sheet2!A:E,5,FALSE)</f>
        <v>-9.1102891156462711</v>
      </c>
      <c r="AJ253" s="24">
        <f>VLOOKUP(A253,Sheet3!$A:$B,2,FALSE)</f>
        <v>88807658.289000005</v>
      </c>
      <c r="AK253" s="21">
        <f>VLOOKUP(A253,Sheet4!$D$2:$E$572,2,FALSE)/G253</f>
        <v>8.5793593263860102E-2</v>
      </c>
      <c r="AL253" s="23">
        <f>IFERROR(VLOOKUP(A253,Sheet5!$A$1:$B$29,2,FALSE),0)</f>
        <v>0</v>
      </c>
      <c r="AM253" s="30">
        <f t="shared" si="35"/>
        <v>0.92560927468400123</v>
      </c>
      <c r="AN253" s="30">
        <f t="shared" si="36"/>
        <v>0.52711786997420096</v>
      </c>
      <c r="AO253" s="30">
        <f t="shared" si="37"/>
        <v>0.91637880893750623</v>
      </c>
      <c r="AP253" s="30">
        <f t="shared" si="38"/>
        <v>0.90878243339631359</v>
      </c>
      <c r="AQ253" s="5">
        <f>COUNTIF(Sheet6!A:A,Sheet1!A253)</f>
        <v>0</v>
      </c>
      <c r="AR253" s="31">
        <f t="shared" si="34"/>
        <v>0</v>
      </c>
    </row>
    <row r="254" spans="1:44" x14ac:dyDescent="0.2">
      <c r="A254" s="22">
        <v>42004</v>
      </c>
      <c r="B254" s="16">
        <v>42004</v>
      </c>
      <c r="C254" s="29">
        <f t="shared" si="30"/>
        <v>0.95012456237382847</v>
      </c>
      <c r="D254" s="29">
        <f t="shared" si="31"/>
        <v>0.51214929821705324</v>
      </c>
      <c r="E254" s="29">
        <f t="shared" si="32"/>
        <v>0.94167214063459737</v>
      </c>
      <c r="F254" s="29">
        <f t="shared" si="33"/>
        <v>0.93078854074454775</v>
      </c>
      <c r="G254" s="8">
        <v>1200106315</v>
      </c>
      <c r="H254" s="8">
        <v>62997874.203999996</v>
      </c>
      <c r="I254" s="9">
        <v>58315753</v>
      </c>
      <c r="J254" s="8">
        <v>15041906.7545</v>
      </c>
      <c r="K254" s="8">
        <v>27147050</v>
      </c>
      <c r="L254" s="8">
        <v>45054789.568500005</v>
      </c>
      <c r="M254" s="17">
        <v>1408663688.527</v>
      </c>
      <c r="N254" s="10">
        <v>0.94160717642683478</v>
      </c>
      <c r="O254" s="10">
        <v>0.95012456237382847</v>
      </c>
      <c r="P254" s="10">
        <v>0.37598834271036535</v>
      </c>
      <c r="Q254" s="10">
        <v>0.79902906462509693</v>
      </c>
      <c r="R254" s="11">
        <v>639</v>
      </c>
      <c r="S254" s="8">
        <v>844549670</v>
      </c>
      <c r="T254" s="8">
        <v>39148230</v>
      </c>
      <c r="U254" s="8">
        <v>352881014</v>
      </c>
      <c r="V254" s="8">
        <v>0</v>
      </c>
      <c r="W254" s="8">
        <v>59804273</v>
      </c>
      <c r="X254" s="8">
        <v>2675631</v>
      </c>
      <c r="Y254" s="8">
        <v>1488520</v>
      </c>
      <c r="Z254" s="8">
        <v>12001180</v>
      </c>
      <c r="AA254" s="8">
        <v>78039780.958499998</v>
      </c>
      <c r="AB254" s="8">
        <v>15610470.17</v>
      </c>
      <c r="AC254" s="8">
        <v>25723778.048500001</v>
      </c>
      <c r="AD254" s="8">
        <v>0</v>
      </c>
      <c r="AE254" s="8">
        <v>3287758.97</v>
      </c>
      <c r="AF254" s="8">
        <v>432782.38</v>
      </c>
      <c r="AG254" s="18">
        <v>0.17712573483631724</v>
      </c>
      <c r="AH254" s="8">
        <v>0</v>
      </c>
      <c r="AI254" s="23">
        <f>VLOOKUP(A254,Sheet2!A:E,5,FALSE)</f>
        <v>-15.358932708218372</v>
      </c>
      <c r="AJ254" s="24">
        <f>VLOOKUP(A254,Sheet3!$A:$B,2,FALSE)</f>
        <v>41924990.699500002</v>
      </c>
      <c r="AK254" s="21">
        <f>VLOOKUP(A254,Sheet4!$D$2:$E$572,2,FALSE)/G254</f>
        <v>9.9925254975639394E-2</v>
      </c>
      <c r="AL254" s="23">
        <f>IFERROR(VLOOKUP(A254,Sheet5!$A$1:$B$29,2,FALSE),0)</f>
        <v>0</v>
      </c>
      <c r="AM254" s="30">
        <f t="shared" si="35"/>
        <v>0.93125590452523122</v>
      </c>
      <c r="AN254" s="30">
        <f t="shared" si="36"/>
        <v>0.52638229324957519</v>
      </c>
      <c r="AO254" s="30">
        <f t="shared" si="37"/>
        <v>0.92176814695397025</v>
      </c>
      <c r="AP254" s="30">
        <f t="shared" si="38"/>
        <v>0.91403024740825711</v>
      </c>
      <c r="AQ254" s="5">
        <f>COUNTIF(Sheet6!A:A,Sheet1!A254)</f>
        <v>0</v>
      </c>
      <c r="AR254" s="31">
        <f t="shared" si="34"/>
        <v>0</v>
      </c>
    </row>
    <row r="255" spans="1:44" x14ac:dyDescent="0.2">
      <c r="A255" s="22">
        <v>42006</v>
      </c>
      <c r="B255" s="16">
        <v>42006</v>
      </c>
      <c r="C255" s="29">
        <f t="shared" si="30"/>
        <v>0.9362985011482905</v>
      </c>
      <c r="D255" s="29">
        <f t="shared" si="31"/>
        <v>0.51475257769751515</v>
      </c>
      <c r="E255" s="29">
        <f t="shared" si="32"/>
        <v>0.92610031489501499</v>
      </c>
      <c r="F255" s="29">
        <f t="shared" si="33"/>
        <v>0.92396558746949831</v>
      </c>
      <c r="G255" s="8">
        <v>1336726875</v>
      </c>
      <c r="H255" s="8">
        <v>90944827.305000007</v>
      </c>
      <c r="I255" s="9">
        <v>58051087</v>
      </c>
      <c r="J255" s="8">
        <v>20708451.491999999</v>
      </c>
      <c r="K255" s="8">
        <v>39318455</v>
      </c>
      <c r="L255" s="8">
        <v>59862364.992700003</v>
      </c>
      <c r="M255" s="17">
        <v>1605612060.7897003</v>
      </c>
      <c r="N255" s="10">
        <v>0.92588226015684039</v>
      </c>
      <c r="O255" s="10">
        <v>0.9362985011482905</v>
      </c>
      <c r="P255" s="10">
        <v>0.39643204203084781</v>
      </c>
      <c r="Q255" s="10">
        <v>0.7511139341328027</v>
      </c>
      <c r="R255" s="11">
        <v>640</v>
      </c>
      <c r="S255" s="8">
        <v>1104143881</v>
      </c>
      <c r="T255" s="8">
        <v>55468913</v>
      </c>
      <c r="U255" s="8">
        <v>231570828</v>
      </c>
      <c r="V255" s="8">
        <v>0</v>
      </c>
      <c r="W255" s="8">
        <v>62496092</v>
      </c>
      <c r="X255" s="8">
        <v>1012166</v>
      </c>
      <c r="Y255" s="8">
        <v>4445005</v>
      </c>
      <c r="Z255" s="8">
        <v>16150458</v>
      </c>
      <c r="AA255" s="8">
        <v>111653278.79700001</v>
      </c>
      <c r="AB255" s="8">
        <v>27877452.543200001</v>
      </c>
      <c r="AC255" s="8">
        <v>30075657.331999999</v>
      </c>
      <c r="AD255" s="8">
        <v>0</v>
      </c>
      <c r="AE255" s="8">
        <v>1559658</v>
      </c>
      <c r="AF255" s="8">
        <v>349597.11750000005</v>
      </c>
      <c r="AG255" s="18">
        <v>0.17143449557314949</v>
      </c>
      <c r="AH255" s="8">
        <v>0</v>
      </c>
      <c r="AI255" s="23">
        <f>VLOOKUP(A255,Sheet2!A:E,5,FALSE)</f>
        <v>-17.020970235794341</v>
      </c>
      <c r="AJ255" s="24">
        <f>VLOOKUP(A255,Sheet3!$A:$B,2,FALSE)</f>
        <v>38205420.649499997</v>
      </c>
      <c r="AK255" s="21">
        <f>VLOOKUP(A255,Sheet4!$D$2:$E$572,2,FALSE)/G255</f>
        <v>8.784735727483596E-2</v>
      </c>
      <c r="AL255" s="23">
        <f>IFERROR(VLOOKUP(A255,Sheet5!$A$1:$B$29,2,FALSE),0)</f>
        <v>0</v>
      </c>
      <c r="AM255" s="30">
        <f t="shared" si="35"/>
        <v>0.93019490096314539</v>
      </c>
      <c r="AN255" s="30">
        <f t="shared" si="36"/>
        <v>0.52761962333112944</v>
      </c>
      <c r="AO255" s="30">
        <f t="shared" si="37"/>
        <v>0.92064400606247465</v>
      </c>
      <c r="AP255" s="30">
        <f t="shared" si="38"/>
        <v>0.91287428199992138</v>
      </c>
      <c r="AQ255" s="5">
        <f>COUNTIF(Sheet6!A:A,Sheet1!A255)</f>
        <v>0</v>
      </c>
      <c r="AR255" s="31">
        <f t="shared" si="34"/>
        <v>0</v>
      </c>
    </row>
    <row r="256" spans="1:44" x14ac:dyDescent="0.2">
      <c r="A256" s="22">
        <v>42009</v>
      </c>
      <c r="B256" s="16">
        <v>42009</v>
      </c>
      <c r="C256" s="29">
        <f t="shared" si="30"/>
        <v>0.91651459575294747</v>
      </c>
      <c r="D256" s="29">
        <f t="shared" si="31"/>
        <v>0.47146739181894559</v>
      </c>
      <c r="E256" s="29">
        <f t="shared" si="32"/>
        <v>0.91078852022388723</v>
      </c>
      <c r="F256" s="29">
        <f t="shared" si="33"/>
        <v>0.89894836386336718</v>
      </c>
      <c r="G256" s="8">
        <v>2232515283</v>
      </c>
      <c r="H256" s="8">
        <v>203360035.67500001</v>
      </c>
      <c r="I256" s="9">
        <v>122917327</v>
      </c>
      <c r="J256" s="8">
        <v>27951113.107000001</v>
      </c>
      <c r="K256" s="8">
        <v>90446722</v>
      </c>
      <c r="L256" s="8">
        <v>150633439.10780001</v>
      </c>
      <c r="M256" s="17">
        <v>2827823919.8898001</v>
      </c>
      <c r="N256" s="10">
        <v>0.91057825190581854</v>
      </c>
      <c r="O256" s="10">
        <v>0.91651459575294747</v>
      </c>
      <c r="P256" s="10">
        <v>0.37517281216498094</v>
      </c>
      <c r="Q256" s="10">
        <v>0.82192807980070359</v>
      </c>
      <c r="R256" s="11">
        <v>641</v>
      </c>
      <c r="S256" s="8">
        <v>1806983948</v>
      </c>
      <c r="T256" s="8">
        <v>112197847</v>
      </c>
      <c r="U256" s="8">
        <v>423438475</v>
      </c>
      <c r="V256" s="8">
        <v>0</v>
      </c>
      <c r="W256" s="8">
        <v>129014191</v>
      </c>
      <c r="X256" s="8">
        <v>2092860</v>
      </c>
      <c r="Y256" s="8">
        <v>6096864</v>
      </c>
      <c r="Z256" s="8">
        <v>21751125</v>
      </c>
      <c r="AA256" s="8">
        <v>231311148.78200001</v>
      </c>
      <c r="AB256" s="8">
        <v>67429814.845300004</v>
      </c>
      <c r="AC256" s="8">
        <v>80896065.492500007</v>
      </c>
      <c r="AD256" s="8">
        <v>0</v>
      </c>
      <c r="AE256" s="8">
        <v>1897333.92</v>
      </c>
      <c r="AF256" s="8">
        <v>410224.85000000009</v>
      </c>
      <c r="AG256" s="18">
        <v>0.16988513675166406</v>
      </c>
      <c r="AH256" s="8">
        <v>57495</v>
      </c>
      <c r="AI256" s="23">
        <f>VLOOKUP(A256,Sheet2!A:E,5,FALSE)</f>
        <v>-8.2887222571189323</v>
      </c>
      <c r="AJ256" s="24">
        <f>VLOOKUP(A256,Sheet3!$A:$B,2,FALSE)</f>
        <v>116678628.09</v>
      </c>
      <c r="AK256" s="21">
        <f>VLOOKUP(A256,Sheet4!$D$2:$E$572,2,FALSE)/G256</f>
        <v>8.1836089109428953E-2</v>
      </c>
      <c r="AL256" s="23">
        <f>IFERROR(VLOOKUP(A256,Sheet5!$A$1:$B$29,2,FALSE),0)</f>
        <v>0</v>
      </c>
      <c r="AM256" s="30">
        <f t="shared" si="35"/>
        <v>0.92946743589781522</v>
      </c>
      <c r="AN256" s="30">
        <f t="shared" si="36"/>
        <v>0.51333131490550499</v>
      </c>
      <c r="AO256" s="30">
        <f t="shared" si="37"/>
        <v>0.92070127671176194</v>
      </c>
      <c r="AP256" s="30">
        <f t="shared" si="38"/>
        <v>0.91267572089459903</v>
      </c>
      <c r="AQ256" s="5">
        <f>COUNTIF(Sheet6!A:A,Sheet1!A256)</f>
        <v>0</v>
      </c>
      <c r="AR256" s="31">
        <f t="shared" si="34"/>
        <v>0</v>
      </c>
    </row>
    <row r="257" spans="1:44" x14ac:dyDescent="0.2">
      <c r="A257" s="22">
        <v>42010</v>
      </c>
      <c r="B257" s="16">
        <v>42010</v>
      </c>
      <c r="C257" s="29">
        <f t="shared" si="30"/>
        <v>0.91302577637117688</v>
      </c>
      <c r="D257" s="29">
        <f t="shared" si="31"/>
        <v>0.49349081501489067</v>
      </c>
      <c r="E257" s="29">
        <f t="shared" si="32"/>
        <v>0.9053974916053048</v>
      </c>
      <c r="F257" s="29">
        <f t="shared" si="33"/>
        <v>0.8967237018908305</v>
      </c>
      <c r="G257" s="8">
        <v>3477448127</v>
      </c>
      <c r="H257" s="8">
        <v>331259378.30300003</v>
      </c>
      <c r="I257" s="9">
        <v>232312641</v>
      </c>
      <c r="J257" s="8">
        <v>57404835.616999999</v>
      </c>
      <c r="K257" s="8">
        <v>213187137</v>
      </c>
      <c r="L257" s="8">
        <v>313990281.88989997</v>
      </c>
      <c r="M257" s="17">
        <v>4625602400.8099003</v>
      </c>
      <c r="N257" s="10">
        <v>0.90516742025666608</v>
      </c>
      <c r="O257" s="10">
        <v>0.91302577637117688</v>
      </c>
      <c r="P257" s="10">
        <v>0.40439352931488848</v>
      </c>
      <c r="Q257" s="10">
        <v>0.80844926746604517</v>
      </c>
      <c r="R257" s="11">
        <v>642</v>
      </c>
      <c r="S257" s="8">
        <v>2874538810</v>
      </c>
      <c r="T257" s="8">
        <v>246157307</v>
      </c>
      <c r="U257" s="8">
        <v>601201191</v>
      </c>
      <c r="V257" s="8">
        <v>0</v>
      </c>
      <c r="W257" s="8">
        <v>242279926</v>
      </c>
      <c r="X257" s="8">
        <v>1708126</v>
      </c>
      <c r="Y257" s="8">
        <v>9967285</v>
      </c>
      <c r="Z257" s="8">
        <v>32970170</v>
      </c>
      <c r="AA257" s="8">
        <v>388664213.92000002</v>
      </c>
      <c r="AB257" s="8">
        <v>99228629.300999999</v>
      </c>
      <c r="AC257" s="8">
        <v>130046282.6015</v>
      </c>
      <c r="AD257" s="8">
        <v>74775275.331</v>
      </c>
      <c r="AE257" s="8">
        <v>8673338.3339000009</v>
      </c>
      <c r="AF257" s="8">
        <v>1266756.3224999986</v>
      </c>
      <c r="AG257" s="18">
        <v>0.17786966227701853</v>
      </c>
      <c r="AH257" s="8">
        <v>0</v>
      </c>
      <c r="AI257" s="23">
        <f>VLOOKUP(A257,Sheet2!A:E,5,FALSE)</f>
        <v>-6.0365751836103341</v>
      </c>
      <c r="AJ257" s="24">
        <f>VLOOKUP(A257,Sheet3!$A:$B,2,FALSE)</f>
        <v>191266475.22150001</v>
      </c>
      <c r="AK257" s="21">
        <f>VLOOKUP(A257,Sheet4!$D$2:$E$572,2,FALSE)/G257</f>
        <v>0.10205995134877248</v>
      </c>
      <c r="AL257" s="23">
        <f>IFERROR(VLOOKUP(A257,Sheet5!$A$1:$B$29,2,FALSE),0)</f>
        <v>0</v>
      </c>
      <c r="AM257" s="30">
        <f t="shared" si="35"/>
        <v>0.92905236704022442</v>
      </c>
      <c r="AN257" s="30">
        <f t="shared" si="36"/>
        <v>0.4989252092634649</v>
      </c>
      <c r="AO257" s="30">
        <f t="shared" si="37"/>
        <v>0.92091055555575241</v>
      </c>
      <c r="AP257" s="30">
        <f t="shared" si="38"/>
        <v>0.91233358083332161</v>
      </c>
      <c r="AQ257" s="5">
        <f>COUNTIF(Sheet6!A:A,Sheet1!A257)</f>
        <v>0</v>
      </c>
      <c r="AR257" s="31">
        <f t="shared" si="34"/>
        <v>0</v>
      </c>
    </row>
    <row r="258" spans="1:44" x14ac:dyDescent="0.2">
      <c r="A258" s="22">
        <v>42011</v>
      </c>
      <c r="B258" s="16">
        <v>42011</v>
      </c>
      <c r="C258" s="29">
        <f t="shared" si="30"/>
        <v>0.923818554943307</v>
      </c>
      <c r="D258" s="29">
        <f t="shared" si="31"/>
        <v>0.48877709749452264</v>
      </c>
      <c r="E258" s="29">
        <f t="shared" si="32"/>
        <v>0.90851464317543196</v>
      </c>
      <c r="F258" s="29">
        <f t="shared" si="33"/>
        <v>0.90934300273595392</v>
      </c>
      <c r="G258" s="8">
        <v>2915656308</v>
      </c>
      <c r="H258" s="8">
        <v>240435645.76999998</v>
      </c>
      <c r="I258" s="9">
        <v>227505978</v>
      </c>
      <c r="J258" s="8">
        <v>76972971.171000004</v>
      </c>
      <c r="K258" s="8">
        <v>353397939</v>
      </c>
      <c r="L258" s="8">
        <v>331673915.11469996</v>
      </c>
      <c r="M258" s="17">
        <v>4145642757.0556998</v>
      </c>
      <c r="N258" s="10">
        <v>0.9082785396273062</v>
      </c>
      <c r="O258" s="10">
        <v>0.923818554943307</v>
      </c>
      <c r="P258" s="10">
        <v>0.5158552885765344</v>
      </c>
      <c r="Q258" s="10">
        <v>0.75440161201980249</v>
      </c>
      <c r="R258" s="11">
        <v>643</v>
      </c>
      <c r="S258" s="8">
        <v>2408417689</v>
      </c>
      <c r="T258" s="8">
        <v>376637641</v>
      </c>
      <c r="U258" s="8">
        <v>503945368</v>
      </c>
      <c r="V258" s="8">
        <v>0</v>
      </c>
      <c r="W258" s="8">
        <v>236436949</v>
      </c>
      <c r="X258" s="8">
        <v>3293251</v>
      </c>
      <c r="Y258" s="8">
        <v>8930971</v>
      </c>
      <c r="Z258" s="8">
        <v>23239702</v>
      </c>
      <c r="AA258" s="8">
        <v>317408616.94099998</v>
      </c>
      <c r="AB258" s="8">
        <v>207146178.8312</v>
      </c>
      <c r="AC258" s="8">
        <v>115909327.734</v>
      </c>
      <c r="AD258" s="8">
        <v>0</v>
      </c>
      <c r="AE258" s="8">
        <v>6664872.2795000002</v>
      </c>
      <c r="AF258" s="8">
        <v>1953536.2699999982</v>
      </c>
      <c r="AG258" s="18">
        <v>0.17649604540385536</v>
      </c>
      <c r="AH258" s="8">
        <v>0</v>
      </c>
      <c r="AI258" s="23">
        <f>VLOOKUP(A258,Sheet2!A:E,5,FALSE)</f>
        <v>-8.72991244884218</v>
      </c>
      <c r="AJ258" s="24">
        <f>VLOOKUP(A258,Sheet3!$A:$B,2,FALSE)</f>
        <v>170321723.99149999</v>
      </c>
      <c r="AK258" s="21">
        <f>VLOOKUP(A258,Sheet4!$D$2:$E$572,2,FALSE)/G258</f>
        <v>9.6024797560004455E-2</v>
      </c>
      <c r="AL258" s="23">
        <f>IFERROR(VLOOKUP(A258,Sheet5!$A$1:$B$29,2,FALSE),0)</f>
        <v>0</v>
      </c>
      <c r="AM258" s="30">
        <f t="shared" si="35"/>
        <v>0.92795639811790998</v>
      </c>
      <c r="AN258" s="30">
        <f t="shared" si="36"/>
        <v>0.4961274360485855</v>
      </c>
      <c r="AO258" s="30">
        <f t="shared" si="37"/>
        <v>0.91849462210684718</v>
      </c>
      <c r="AP258" s="30">
        <f t="shared" si="38"/>
        <v>0.9119538393408394</v>
      </c>
      <c r="AQ258" s="5">
        <f>COUNTIF(Sheet6!A:A,Sheet1!A258)</f>
        <v>0</v>
      </c>
      <c r="AR258" s="31">
        <f t="shared" si="34"/>
        <v>0</v>
      </c>
    </row>
    <row r="259" spans="1:44" x14ac:dyDescent="0.2">
      <c r="A259" s="22">
        <v>42012</v>
      </c>
      <c r="B259" s="16">
        <v>42012</v>
      </c>
      <c r="C259" s="29">
        <f t="shared" ref="C259:C322" si="39">G259/(G259+H259)</f>
        <v>0.91884272450602078</v>
      </c>
      <c r="D259" s="29">
        <f t="shared" ref="D259:D322" si="40">W259/(J259+W259+AJ259)</f>
        <v>0.45978768901205375</v>
      </c>
      <c r="E259" s="29">
        <f t="shared" ref="E259:E322" si="41">(G259+W259)/(W259+G259+H259+J259)</f>
        <v>0.90692411927930305</v>
      </c>
      <c r="F259" s="29">
        <f t="shared" ref="F259:F322" si="42">(G259-U259)/(G259-U259+H259)</f>
        <v>0.89494863136951652</v>
      </c>
      <c r="G259" s="8">
        <v>2929522004</v>
      </c>
      <c r="H259" s="8">
        <v>258751599.162</v>
      </c>
      <c r="I259" s="9">
        <v>205380908</v>
      </c>
      <c r="J259" s="8">
        <v>63787860.700000003</v>
      </c>
      <c r="K259" s="8">
        <v>305250475</v>
      </c>
      <c r="L259" s="8">
        <v>437507263.01920003</v>
      </c>
      <c r="M259" s="17">
        <v>4200200109.8811998</v>
      </c>
      <c r="N259" s="10">
        <v>0.90671154420766331</v>
      </c>
      <c r="O259" s="10">
        <v>0.91884272450602078</v>
      </c>
      <c r="P259" s="10">
        <v>0.41096909446416208</v>
      </c>
      <c r="Q259" s="10">
        <v>0.76977309397925886</v>
      </c>
      <c r="R259" s="11">
        <v>644</v>
      </c>
      <c r="S259" s="8">
        <v>2201426011</v>
      </c>
      <c r="T259" s="8">
        <v>337269009</v>
      </c>
      <c r="U259" s="8">
        <v>725177667</v>
      </c>
      <c r="V259" s="8">
        <v>0</v>
      </c>
      <c r="W259" s="8">
        <v>213277326</v>
      </c>
      <c r="X259" s="8">
        <v>2918326</v>
      </c>
      <c r="Y259" s="8">
        <v>7896418</v>
      </c>
      <c r="Z259" s="8">
        <v>32018534</v>
      </c>
      <c r="AA259" s="8">
        <v>322539459.86199999</v>
      </c>
      <c r="AB259" s="8">
        <v>154347013.53560001</v>
      </c>
      <c r="AC259" s="8">
        <v>129759224.01800001</v>
      </c>
      <c r="AD259" s="8">
        <v>149550444.70300001</v>
      </c>
      <c r="AE259" s="8">
        <v>2300042.1376</v>
      </c>
      <c r="AF259" s="8">
        <v>1550538.6249999998</v>
      </c>
      <c r="AG259" s="18">
        <v>0.17565894174176816</v>
      </c>
      <c r="AH259" s="8">
        <v>458548.36000000004</v>
      </c>
      <c r="AI259" s="23">
        <f>VLOOKUP(A259,Sheet2!A:E,5,FALSE)</f>
        <v>-8.3264708156165739</v>
      </c>
      <c r="AJ259" s="24">
        <f>VLOOKUP(A259,Sheet3!$A:$B,2,FALSE)</f>
        <v>186795266.933</v>
      </c>
      <c r="AK259" s="21">
        <f>VLOOKUP(A259,Sheet4!$D$2:$E$572,2,FALSE)/G259</f>
        <v>8.5046727551393392E-2</v>
      </c>
      <c r="AL259" s="23">
        <f>IFERROR(VLOOKUP(A259,Sheet5!$A$1:$B$29,2,FALSE),0)</f>
        <v>0</v>
      </c>
      <c r="AM259" s="30">
        <f t="shared" si="35"/>
        <v>0.92170003054434857</v>
      </c>
      <c r="AN259" s="30">
        <f t="shared" si="36"/>
        <v>0.48565511420758556</v>
      </c>
      <c r="AO259" s="30">
        <f t="shared" si="37"/>
        <v>0.91154501783578845</v>
      </c>
      <c r="AP259" s="30">
        <f t="shared" si="38"/>
        <v>0.90478585746583329</v>
      </c>
      <c r="AQ259" s="5">
        <f>COUNTIF(Sheet6!A:A,Sheet1!A259)</f>
        <v>2</v>
      </c>
      <c r="AR259" s="31">
        <f t="shared" si="34"/>
        <v>0</v>
      </c>
    </row>
    <row r="260" spans="1:44" x14ac:dyDescent="0.2">
      <c r="A260" s="22">
        <v>42013</v>
      </c>
      <c r="B260" s="16">
        <v>42013</v>
      </c>
      <c r="C260" s="29">
        <f t="shared" si="39"/>
        <v>0.9233564114357814</v>
      </c>
      <c r="D260" s="29">
        <f t="shared" si="40"/>
        <v>0.53945754184392547</v>
      </c>
      <c r="E260" s="29">
        <f t="shared" si="41"/>
        <v>0.91049158655295948</v>
      </c>
      <c r="F260" s="29">
        <f t="shared" si="42"/>
        <v>0.90502120608931647</v>
      </c>
      <c r="G260" s="8">
        <v>3076732390</v>
      </c>
      <c r="H260" s="8">
        <v>255385470.33499998</v>
      </c>
      <c r="I260" s="9">
        <v>309333529</v>
      </c>
      <c r="J260" s="8">
        <v>78908465.677499995</v>
      </c>
      <c r="K260" s="8">
        <v>279390450</v>
      </c>
      <c r="L260" s="8">
        <v>230528689.1649</v>
      </c>
      <c r="M260" s="17">
        <v>4230278994.1773996</v>
      </c>
      <c r="N260" s="10">
        <v>0.91014473087540171</v>
      </c>
      <c r="O260" s="10">
        <v>0.9233564114357814</v>
      </c>
      <c r="P260" s="10">
        <v>0.54791128345870821</v>
      </c>
      <c r="Q260" s="10">
        <v>0.80403145278927968</v>
      </c>
      <c r="R260" s="11">
        <v>645</v>
      </c>
      <c r="S260" s="8">
        <v>2430723984</v>
      </c>
      <c r="T260" s="8">
        <v>316153497</v>
      </c>
      <c r="U260" s="8">
        <v>643249537</v>
      </c>
      <c r="V260" s="8">
        <v>0</v>
      </c>
      <c r="W260" s="8">
        <v>323750363</v>
      </c>
      <c r="X260" s="8">
        <v>2758869</v>
      </c>
      <c r="Y260" s="8">
        <v>14416834</v>
      </c>
      <c r="Z260" s="8">
        <v>36763047</v>
      </c>
      <c r="AA260" s="8">
        <v>334293936.01249999</v>
      </c>
      <c r="AB260" s="8">
        <v>124659414.38160001</v>
      </c>
      <c r="AC260" s="8">
        <v>100498555.54799999</v>
      </c>
      <c r="AD260" s="8">
        <v>0</v>
      </c>
      <c r="AE260" s="8">
        <v>3947988.9328000001</v>
      </c>
      <c r="AF260" s="8">
        <v>1422730.3024999988</v>
      </c>
      <c r="AG260" s="18">
        <v>0.17157430415290048</v>
      </c>
      <c r="AH260" s="8">
        <v>265197.86</v>
      </c>
      <c r="AI260" s="23">
        <f>VLOOKUP(A260,Sheet2!A:E,5,FALSE)</f>
        <v>-6.0072902976420579</v>
      </c>
      <c r="AJ260" s="24">
        <f>VLOOKUP(A260,Sheet3!$A:$B,2,FALSE)</f>
        <v>197481753.088</v>
      </c>
      <c r="AK260" s="21">
        <f>VLOOKUP(A260,Sheet4!$D$2:$E$572,2,FALSE)/G260</f>
        <v>8.3825987339201116E-2</v>
      </c>
      <c r="AL260" s="23">
        <f>IFERROR(VLOOKUP(A260,Sheet5!$A$1:$B$29,2,FALSE),0)</f>
        <v>0</v>
      </c>
      <c r="AM260" s="30">
        <f t="shared" si="35"/>
        <v>0.91911161260184659</v>
      </c>
      <c r="AN260" s="30">
        <f t="shared" si="36"/>
        <v>0.49059610703686768</v>
      </c>
      <c r="AO260" s="30">
        <f t="shared" si="37"/>
        <v>0.90842327216737717</v>
      </c>
      <c r="AP260" s="30">
        <f t="shared" si="38"/>
        <v>0.90099698118979688</v>
      </c>
      <c r="AQ260" s="5">
        <f>COUNTIF(Sheet6!A:A,Sheet1!A260)</f>
        <v>0</v>
      </c>
      <c r="AR260" s="31">
        <f t="shared" si="34"/>
        <v>0</v>
      </c>
    </row>
    <row r="261" spans="1:44" x14ac:dyDescent="0.2">
      <c r="A261" s="22">
        <v>42016</v>
      </c>
      <c r="B261" s="16">
        <v>42016</v>
      </c>
      <c r="C261" s="29">
        <f t="shared" si="39"/>
        <v>0.92282966210474626</v>
      </c>
      <c r="D261" s="29">
        <f t="shared" si="40"/>
        <v>0.48551591731623606</v>
      </c>
      <c r="E261" s="29">
        <f t="shared" si="41"/>
        <v>0.91373248034597665</v>
      </c>
      <c r="F261" s="29">
        <f t="shared" si="42"/>
        <v>0.90456175229317126</v>
      </c>
      <c r="G261" s="8">
        <v>2210234907</v>
      </c>
      <c r="H261" s="8">
        <v>184827798.24399999</v>
      </c>
      <c r="I261" s="9">
        <v>176805044</v>
      </c>
      <c r="J261" s="8">
        <v>41342300.486000001</v>
      </c>
      <c r="K261" s="8">
        <v>225096370</v>
      </c>
      <c r="L261" s="8">
        <v>241465913.71419996</v>
      </c>
      <c r="M261" s="17">
        <v>3079772333.4442</v>
      </c>
      <c r="N261" s="10">
        <v>0.91345123643873627</v>
      </c>
      <c r="O261" s="10">
        <v>0.92282966210474626</v>
      </c>
      <c r="P261" s="10">
        <v>0.48245727924695753</v>
      </c>
      <c r="Q261" s="10">
        <v>0.81760757817774976</v>
      </c>
      <c r="R261" s="11">
        <v>646</v>
      </c>
      <c r="S261" s="8">
        <v>1747655572</v>
      </c>
      <c r="T261" s="8">
        <v>243277236</v>
      </c>
      <c r="U261" s="8">
        <v>458440830</v>
      </c>
      <c r="V261" s="8">
        <v>0</v>
      </c>
      <c r="W261" s="8">
        <v>185324466</v>
      </c>
      <c r="X261" s="8">
        <v>4138505</v>
      </c>
      <c r="Y261" s="8">
        <v>8519422</v>
      </c>
      <c r="Z261" s="8">
        <v>18180866</v>
      </c>
      <c r="AA261" s="8">
        <v>226170098.72999999</v>
      </c>
      <c r="AB261" s="8">
        <v>147469847.40259999</v>
      </c>
      <c r="AC261" s="8">
        <v>85416012.362000003</v>
      </c>
      <c r="AD261" s="8">
        <v>0</v>
      </c>
      <c r="AE261" s="8">
        <v>7285276.3795999996</v>
      </c>
      <c r="AF261" s="8">
        <v>1294777.5699999994</v>
      </c>
      <c r="AG261" s="18">
        <v>0.17368319763492332</v>
      </c>
      <c r="AH261" s="8">
        <v>287494.84000000003</v>
      </c>
      <c r="AI261" s="23">
        <f>VLOOKUP(A261,Sheet2!A:E,5,FALSE)</f>
        <v>-6.4210514109006587</v>
      </c>
      <c r="AJ261" s="24">
        <f>VLOOKUP(A261,Sheet3!$A:$B,2,FALSE)</f>
        <v>155039495.63699999</v>
      </c>
      <c r="AK261" s="21">
        <f>VLOOKUP(A261,Sheet4!$D$2:$E$572,2,FALSE)/G261</f>
        <v>9.5943257578480545E-2</v>
      </c>
      <c r="AL261" s="23">
        <f>IFERROR(VLOOKUP(A261,Sheet5!$A$1:$B$29,2,FALSE),0)</f>
        <v>0</v>
      </c>
      <c r="AM261" s="30">
        <f t="shared" si="35"/>
        <v>0.92037462587220653</v>
      </c>
      <c r="AN261" s="30">
        <f t="shared" si="36"/>
        <v>0.49340581213632573</v>
      </c>
      <c r="AO261" s="30">
        <f t="shared" si="37"/>
        <v>0.90901206419179525</v>
      </c>
      <c r="AP261" s="30">
        <f t="shared" si="38"/>
        <v>0.90211965887575774</v>
      </c>
      <c r="AQ261" s="5">
        <f>COUNTIF(Sheet6!A:A,Sheet1!A261)</f>
        <v>0</v>
      </c>
      <c r="AR261" s="31">
        <f t="shared" si="34"/>
        <v>0</v>
      </c>
    </row>
    <row r="262" spans="1:44" x14ac:dyDescent="0.2">
      <c r="A262" s="22">
        <v>42017</v>
      </c>
      <c r="B262" s="16">
        <v>42017</v>
      </c>
      <c r="C262" s="29">
        <f t="shared" si="39"/>
        <v>0.91986051983477168</v>
      </c>
      <c r="D262" s="29">
        <f t="shared" si="40"/>
        <v>0.49230055306515075</v>
      </c>
      <c r="E262" s="29">
        <f t="shared" si="41"/>
        <v>0.90670166339593605</v>
      </c>
      <c r="F262" s="29">
        <f t="shared" si="42"/>
        <v>0.8991989631964481</v>
      </c>
      <c r="G262" s="8">
        <v>2748369204</v>
      </c>
      <c r="H262" s="8">
        <v>239441605.07099998</v>
      </c>
      <c r="I262" s="9">
        <v>233311738</v>
      </c>
      <c r="J262" s="8">
        <v>68181575.862499997</v>
      </c>
      <c r="K262" s="8">
        <v>205375042</v>
      </c>
      <c r="L262" s="8">
        <v>298621819.77279997</v>
      </c>
      <c r="M262" s="17">
        <v>3793300984.7063003</v>
      </c>
      <c r="N262" s="10">
        <v>0.90647773223864969</v>
      </c>
      <c r="O262" s="10">
        <v>0.91986051983477168</v>
      </c>
      <c r="P262" s="10">
        <v>0.40749270000927579</v>
      </c>
      <c r="Q262" s="10">
        <v>0.77962449524234356</v>
      </c>
      <c r="R262" s="11">
        <v>647</v>
      </c>
      <c r="S262" s="8">
        <v>2132577947</v>
      </c>
      <c r="T262" s="8">
        <v>227545606</v>
      </c>
      <c r="U262" s="8">
        <v>612422493</v>
      </c>
      <c r="V262" s="8">
        <v>0</v>
      </c>
      <c r="W262" s="8">
        <v>241206602</v>
      </c>
      <c r="X262" s="8">
        <v>3368764</v>
      </c>
      <c r="Y262" s="8">
        <v>7894864</v>
      </c>
      <c r="Z262" s="8">
        <v>22170564</v>
      </c>
      <c r="AA262" s="8">
        <v>307623180.93349999</v>
      </c>
      <c r="AB262" s="8">
        <v>187861070.7895</v>
      </c>
      <c r="AC262" s="8">
        <v>99341954.538499996</v>
      </c>
      <c r="AD262" s="8">
        <v>0</v>
      </c>
      <c r="AE262" s="8">
        <v>8719444.2447999995</v>
      </c>
      <c r="AF262" s="8">
        <v>2699350.1999999969</v>
      </c>
      <c r="AG262" s="18">
        <v>0.17273255316439845</v>
      </c>
      <c r="AH262" s="8">
        <v>0</v>
      </c>
      <c r="AI262" s="23">
        <f>VLOOKUP(A262,Sheet2!A:E,5,FALSE)</f>
        <v>-5.7983558819739995</v>
      </c>
      <c r="AJ262" s="24">
        <f>VLOOKUP(A262,Sheet3!$A:$B,2,FALSE)</f>
        <v>180569837.61849999</v>
      </c>
      <c r="AK262" s="21">
        <f>VLOOKUP(A262,Sheet4!$D$2:$E$572,2,FALSE)/G262</f>
        <v>8.7007574863111448E-2</v>
      </c>
      <c r="AL262" s="23">
        <f>IFERROR(VLOOKUP(A262,Sheet5!$A$1:$B$29,2,FALSE),0)</f>
        <v>0</v>
      </c>
      <c r="AM262" s="30">
        <f t="shared" si="35"/>
        <v>0.92174157456492556</v>
      </c>
      <c r="AN262" s="30">
        <f t="shared" si="36"/>
        <v>0.49316775974637767</v>
      </c>
      <c r="AO262" s="30">
        <f t="shared" si="37"/>
        <v>0.90927289854992155</v>
      </c>
      <c r="AP262" s="30">
        <f t="shared" si="38"/>
        <v>0.9026147111368813</v>
      </c>
      <c r="AQ262" s="5">
        <f>COUNTIF(Sheet6!A:A,Sheet1!A262)</f>
        <v>0</v>
      </c>
      <c r="AR262" s="31">
        <f t="shared" si="34"/>
        <v>0</v>
      </c>
    </row>
    <row r="263" spans="1:44" x14ac:dyDescent="0.2">
      <c r="A263" s="22">
        <v>42018</v>
      </c>
      <c r="B263" s="16">
        <v>42018</v>
      </c>
      <c r="C263" s="29">
        <f t="shared" si="39"/>
        <v>0.91432207417661515</v>
      </c>
      <c r="D263" s="29">
        <f t="shared" si="40"/>
        <v>0.48787500630854613</v>
      </c>
      <c r="E263" s="29">
        <f t="shared" si="41"/>
        <v>0.89878757414000809</v>
      </c>
      <c r="F263" s="29">
        <f t="shared" si="42"/>
        <v>0.89300113128738889</v>
      </c>
      <c r="G263" s="8">
        <v>3510205539</v>
      </c>
      <c r="H263" s="8">
        <v>328929092.15400004</v>
      </c>
      <c r="I263" s="9">
        <v>298294686</v>
      </c>
      <c r="J263" s="8">
        <v>100984577.669</v>
      </c>
      <c r="K263" s="8">
        <v>447842634</v>
      </c>
      <c r="L263" s="8">
        <v>414167799.61370003</v>
      </c>
      <c r="M263" s="17">
        <v>5100424328.4366999</v>
      </c>
      <c r="N263" s="10">
        <v>0.89856732247218296</v>
      </c>
      <c r="O263" s="10">
        <v>0.91432207417661515</v>
      </c>
      <c r="P263" s="10">
        <v>0.51953273015799184</v>
      </c>
      <c r="Q263" s="10">
        <v>0.75279331381801451</v>
      </c>
      <c r="R263" s="11">
        <v>648</v>
      </c>
      <c r="S263" s="8">
        <v>2742196112</v>
      </c>
      <c r="T263" s="8">
        <v>479629324</v>
      </c>
      <c r="U263" s="8">
        <v>764998464</v>
      </c>
      <c r="V263" s="8">
        <v>0</v>
      </c>
      <c r="W263" s="8">
        <v>307518037</v>
      </c>
      <c r="X263" s="8">
        <v>3010963</v>
      </c>
      <c r="Y263" s="8">
        <v>9223351</v>
      </c>
      <c r="Z263" s="8">
        <v>31786690</v>
      </c>
      <c r="AA263" s="8">
        <v>429913669.82300001</v>
      </c>
      <c r="AB263" s="8">
        <v>285976004.30970001</v>
      </c>
      <c r="AC263" s="8">
        <v>113038808.919</v>
      </c>
      <c r="AD263" s="8">
        <v>0</v>
      </c>
      <c r="AE263" s="8">
        <v>11624594.890000001</v>
      </c>
      <c r="AF263" s="8">
        <v>3528391.4949999871</v>
      </c>
      <c r="AG263" s="18">
        <v>0.17693960183049648</v>
      </c>
      <c r="AH263" s="8">
        <v>0</v>
      </c>
      <c r="AI263" s="23">
        <f>VLOOKUP(A263,Sheet2!A:E,5,FALSE)</f>
        <v>-5.4836232444272852</v>
      </c>
      <c r="AJ263" s="24">
        <f>VLOOKUP(A263,Sheet3!$A:$B,2,FALSE)</f>
        <v>221818744.33399999</v>
      </c>
      <c r="AK263" s="21">
        <f>VLOOKUP(A263,Sheet4!$D$2:$E$572,2,FALSE)/G263</f>
        <v>8.4617422875219284E-2</v>
      </c>
      <c r="AL263" s="23">
        <f>IFERROR(VLOOKUP(A263,Sheet5!$A$1:$B$29,2,FALSE),0)</f>
        <v>0</v>
      </c>
      <c r="AM263" s="30">
        <f t="shared" si="35"/>
        <v>0.91984227841158694</v>
      </c>
      <c r="AN263" s="30">
        <f t="shared" si="36"/>
        <v>0.49298734150918239</v>
      </c>
      <c r="AO263" s="30">
        <f t="shared" si="37"/>
        <v>0.90732748474283675</v>
      </c>
      <c r="AP263" s="30">
        <f t="shared" si="38"/>
        <v>0.89934633684716814</v>
      </c>
      <c r="AQ263" s="5">
        <f>COUNTIF(Sheet6!A:A,Sheet1!A263)</f>
        <v>0</v>
      </c>
      <c r="AR263" s="31">
        <f t="shared" si="34"/>
        <v>0</v>
      </c>
    </row>
    <row r="264" spans="1:44" x14ac:dyDescent="0.2">
      <c r="A264" s="22">
        <v>42019</v>
      </c>
      <c r="B264" s="16">
        <v>42019</v>
      </c>
      <c r="C264" s="29">
        <f t="shared" si="39"/>
        <v>0.92920574118788246</v>
      </c>
      <c r="D264" s="29">
        <f t="shared" si="40"/>
        <v>0.48850160297943251</v>
      </c>
      <c r="E264" s="29">
        <f t="shared" si="41"/>
        <v>0.91866015457776307</v>
      </c>
      <c r="F264" s="29">
        <f t="shared" si="42"/>
        <v>0.90111590891775317</v>
      </c>
      <c r="G264" s="8">
        <v>3905282658</v>
      </c>
      <c r="H264" s="8">
        <v>297535388.52600002</v>
      </c>
      <c r="I264" s="9">
        <v>248887299</v>
      </c>
      <c r="J264" s="8">
        <v>71232894.094500005</v>
      </c>
      <c r="K264" s="8">
        <v>577351654</v>
      </c>
      <c r="L264" s="8">
        <v>491154008.4734</v>
      </c>
      <c r="M264" s="17">
        <v>5591443902.0938997</v>
      </c>
      <c r="N264" s="10">
        <v>0.91846709747435296</v>
      </c>
      <c r="O264" s="10">
        <v>0.92920574118788246</v>
      </c>
      <c r="P264" s="10">
        <v>0.54033560539448511</v>
      </c>
      <c r="Q264" s="10">
        <v>0.78470070900059097</v>
      </c>
      <c r="R264" s="11">
        <v>649</v>
      </c>
      <c r="S264" s="8">
        <v>2708382275</v>
      </c>
      <c r="T264" s="8">
        <v>615898934</v>
      </c>
      <c r="U264" s="8">
        <v>1193887234</v>
      </c>
      <c r="V264" s="8">
        <v>0</v>
      </c>
      <c r="W264" s="8">
        <v>259622325</v>
      </c>
      <c r="X264" s="8">
        <v>3013149</v>
      </c>
      <c r="Y264" s="8">
        <v>10735026</v>
      </c>
      <c r="Z264" s="8">
        <v>38547280</v>
      </c>
      <c r="AA264" s="8">
        <v>368768282.62050003</v>
      </c>
      <c r="AB264" s="8">
        <v>159569628.95660001</v>
      </c>
      <c r="AC264" s="8">
        <v>119801720.7925</v>
      </c>
      <c r="AD264" s="8">
        <v>199398093.116</v>
      </c>
      <c r="AE264" s="8">
        <v>9172451.9682999998</v>
      </c>
      <c r="AF264" s="8">
        <v>3212113.6399999941</v>
      </c>
      <c r="AG264" s="18">
        <v>0.17576050761087711</v>
      </c>
      <c r="AH264" s="8">
        <v>0</v>
      </c>
      <c r="AI264" s="23">
        <f>VLOOKUP(A264,Sheet2!A:E,5,FALSE)</f>
        <v>-8.7896121231155693</v>
      </c>
      <c r="AJ264" s="24">
        <f>VLOOKUP(A264,Sheet3!$A:$B,2,FALSE)</f>
        <v>200611460.68000001</v>
      </c>
      <c r="AK264" s="21">
        <f>VLOOKUP(A264,Sheet4!$D$2:$E$572,2,FALSE)/G264</f>
        <v>6.6836901953512842E-2</v>
      </c>
      <c r="AL264" s="23">
        <f>IFERROR(VLOOKUP(A264,Sheet5!$A$1:$B$29,2,FALSE),0)</f>
        <v>0</v>
      </c>
      <c r="AM264" s="30">
        <f t="shared" si="35"/>
        <v>0.92191488174795944</v>
      </c>
      <c r="AN264" s="30">
        <f t="shared" si="36"/>
        <v>0.49873012430265817</v>
      </c>
      <c r="AO264" s="30">
        <f t="shared" si="37"/>
        <v>0.90967469180252858</v>
      </c>
      <c r="AP264" s="30">
        <f t="shared" si="38"/>
        <v>0.90057979235681562</v>
      </c>
      <c r="AQ264" s="5">
        <f>COUNTIF(Sheet6!A:A,Sheet1!A264)</f>
        <v>0</v>
      </c>
      <c r="AR264" s="31">
        <f t="shared" si="34"/>
        <v>0</v>
      </c>
    </row>
    <row r="265" spans="1:44" x14ac:dyDescent="0.2">
      <c r="A265" s="22">
        <v>42020</v>
      </c>
      <c r="B265" s="16">
        <v>42020</v>
      </c>
      <c r="C265" s="29">
        <f t="shared" si="39"/>
        <v>0.91359877655572386</v>
      </c>
      <c r="D265" s="29">
        <f t="shared" si="40"/>
        <v>0.50266024210204163</v>
      </c>
      <c r="E265" s="29">
        <f t="shared" si="41"/>
        <v>0.89962464081995219</v>
      </c>
      <c r="F265" s="29">
        <f t="shared" si="42"/>
        <v>0.89317256161363978</v>
      </c>
      <c r="G265" s="8">
        <v>3570320874</v>
      </c>
      <c r="H265" s="8">
        <v>337653792.36299998</v>
      </c>
      <c r="I265" s="9">
        <v>254965789</v>
      </c>
      <c r="J265" s="8">
        <v>89756027.464499995</v>
      </c>
      <c r="K265" s="8">
        <v>330945281</v>
      </c>
      <c r="L265" s="8">
        <v>492869449.66100001</v>
      </c>
      <c r="M265" s="17">
        <v>5076511213.4884996</v>
      </c>
      <c r="N265" s="10">
        <v>0.89949674952035918</v>
      </c>
      <c r="O265" s="10">
        <v>0.91359877655572386</v>
      </c>
      <c r="P265" s="10">
        <v>0.40172294653490975</v>
      </c>
      <c r="Q265" s="10">
        <v>0.74365696891397393</v>
      </c>
      <c r="R265" s="11">
        <v>650</v>
      </c>
      <c r="S265" s="8">
        <v>2819566981</v>
      </c>
      <c r="T265" s="8">
        <v>372458284</v>
      </c>
      <c r="U265" s="8">
        <v>747234341</v>
      </c>
      <c r="V265" s="8">
        <v>0</v>
      </c>
      <c r="W265" s="8">
        <v>260384279</v>
      </c>
      <c r="X265" s="8">
        <v>3519552</v>
      </c>
      <c r="Y265" s="8">
        <v>5418490</v>
      </c>
      <c r="Z265" s="8">
        <v>41513003</v>
      </c>
      <c r="AA265" s="8">
        <v>427409819.82749999</v>
      </c>
      <c r="AB265" s="8">
        <v>269033545.1929</v>
      </c>
      <c r="AC265" s="8">
        <v>109760606.1265</v>
      </c>
      <c r="AD265" s="8">
        <v>105254373.074</v>
      </c>
      <c r="AE265" s="8">
        <v>6305616.2751000002</v>
      </c>
      <c r="AF265" s="8">
        <v>2515308.9924999997</v>
      </c>
      <c r="AG265" s="18">
        <v>0.17547041032008029</v>
      </c>
      <c r="AH265" s="8">
        <v>0</v>
      </c>
      <c r="AI265" s="23">
        <f>VLOOKUP(A265,Sheet2!A:E,5,FALSE)</f>
        <v>-5.8525203336269245</v>
      </c>
      <c r="AJ265" s="24">
        <f>VLOOKUP(A265,Sheet3!$A:$B,2,FALSE)</f>
        <v>167872174.31400001</v>
      </c>
      <c r="AK265" s="21">
        <f>VLOOKUP(A265,Sheet4!$D$2:$E$572,2,FALSE)/G265</f>
        <v>0.10487599586063144</v>
      </c>
      <c r="AL265" s="23">
        <f>IFERROR(VLOOKUP(A265,Sheet5!$A$1:$B$29,2,FALSE),0)</f>
        <v>0</v>
      </c>
      <c r="AM265" s="30">
        <f t="shared" si="35"/>
        <v>0.91996335477194791</v>
      </c>
      <c r="AN265" s="30">
        <f t="shared" si="36"/>
        <v>0.49137066435428139</v>
      </c>
      <c r="AO265" s="30">
        <f t="shared" si="37"/>
        <v>0.90750130265592721</v>
      </c>
      <c r="AP265" s="30">
        <f t="shared" si="38"/>
        <v>0.89821006346168031</v>
      </c>
      <c r="AQ265" s="5">
        <f>COUNTIF(Sheet6!A:A,Sheet1!A265)</f>
        <v>0</v>
      </c>
      <c r="AR265" s="31">
        <f t="shared" si="34"/>
        <v>0</v>
      </c>
    </row>
    <row r="266" spans="1:44" x14ac:dyDescent="0.2">
      <c r="A266" s="22">
        <v>42023</v>
      </c>
      <c r="B266" s="16">
        <v>42023</v>
      </c>
      <c r="C266" s="29">
        <f t="shared" si="39"/>
        <v>0.90562268956377456</v>
      </c>
      <c r="D266" s="29">
        <f t="shared" si="40"/>
        <v>0.48564235575686748</v>
      </c>
      <c r="E266" s="29">
        <f t="shared" si="41"/>
        <v>0.89260848941915416</v>
      </c>
      <c r="F266" s="29">
        <f t="shared" si="42"/>
        <v>0.88970605393152824</v>
      </c>
      <c r="G266" s="8">
        <v>2957255966</v>
      </c>
      <c r="H266" s="8">
        <v>308183383.16700006</v>
      </c>
      <c r="I266" s="9">
        <v>191306370</v>
      </c>
      <c r="J266" s="8">
        <v>71285174.284999996</v>
      </c>
      <c r="K266" s="8">
        <v>568055329</v>
      </c>
      <c r="L266" s="8">
        <v>251327269.7243</v>
      </c>
      <c r="M266" s="17">
        <v>4347413492.1763</v>
      </c>
      <c r="N266" s="10">
        <v>0.89244182692495955</v>
      </c>
      <c r="O266" s="10">
        <v>0.90562268956377456</v>
      </c>
      <c r="P266" s="10">
        <v>0.69327238567722527</v>
      </c>
      <c r="Q266" s="10">
        <v>0.73407677475457767</v>
      </c>
      <c r="R266" s="11">
        <v>651</v>
      </c>
      <c r="S266" s="8">
        <v>2482847248</v>
      </c>
      <c r="T266" s="8">
        <v>591867543</v>
      </c>
      <c r="U266" s="8">
        <v>471238995</v>
      </c>
      <c r="V266" s="8">
        <v>0</v>
      </c>
      <c r="W266" s="8">
        <v>196781574</v>
      </c>
      <c r="X266" s="8">
        <v>3169723</v>
      </c>
      <c r="Y266" s="8">
        <v>5475204</v>
      </c>
      <c r="Z266" s="8">
        <v>23812214</v>
      </c>
      <c r="AA266" s="8">
        <v>379468557.45200002</v>
      </c>
      <c r="AB266" s="8">
        <v>106020778.8722</v>
      </c>
      <c r="AC266" s="8">
        <v>91493649.324000001</v>
      </c>
      <c r="AD266" s="8">
        <v>49853244.391999997</v>
      </c>
      <c r="AE266" s="8">
        <v>1512583.3936000001</v>
      </c>
      <c r="AF266" s="8">
        <v>2447013.7425000025</v>
      </c>
      <c r="AG266" s="18">
        <v>0.17547116056216322</v>
      </c>
      <c r="AH266" s="8">
        <v>0</v>
      </c>
      <c r="AI266" s="23">
        <f>VLOOKUP(A266,Sheet2!A:E,5,FALSE)</f>
        <v>-6.7362016266901819</v>
      </c>
      <c r="AJ266" s="24">
        <f>VLOOKUP(A266,Sheet3!$A:$B,2,FALSE)</f>
        <v>137131792.71399999</v>
      </c>
      <c r="AK266" s="21">
        <f>VLOOKUP(A266,Sheet4!$D$2:$E$572,2,FALSE)/G266</f>
        <v>0.10178648369552398</v>
      </c>
      <c r="AL266" s="23">
        <f>IFERROR(VLOOKUP(A266,Sheet5!$A$1:$B$29,2,FALSE),0)</f>
        <v>0</v>
      </c>
      <c r="AM266" s="30">
        <f t="shared" si="35"/>
        <v>0.91652196026375354</v>
      </c>
      <c r="AN266" s="30">
        <f t="shared" si="36"/>
        <v>0.49139595204240771</v>
      </c>
      <c r="AO266" s="30">
        <f t="shared" si="37"/>
        <v>0.90327650447056274</v>
      </c>
      <c r="AP266" s="30">
        <f t="shared" si="38"/>
        <v>0.89523892378935166</v>
      </c>
      <c r="AQ266" s="5">
        <f>COUNTIF(Sheet6!A:A,Sheet1!A266)</f>
        <v>0</v>
      </c>
      <c r="AR266" s="31">
        <f t="shared" si="34"/>
        <v>0</v>
      </c>
    </row>
    <row r="267" spans="1:44" x14ac:dyDescent="0.2">
      <c r="A267" s="22">
        <v>42024</v>
      </c>
      <c r="B267" s="16">
        <v>42024</v>
      </c>
      <c r="C267" s="29">
        <f t="shared" si="39"/>
        <v>0.91021046158471386</v>
      </c>
      <c r="D267" s="29">
        <f t="shared" si="40"/>
        <v>0.51579784527491046</v>
      </c>
      <c r="E267" s="29">
        <f t="shared" si="41"/>
        <v>0.89699739312096483</v>
      </c>
      <c r="F267" s="29">
        <f t="shared" si="42"/>
        <v>0.8889193130916121</v>
      </c>
      <c r="G267" s="8">
        <v>3036115686</v>
      </c>
      <c r="H267" s="8">
        <v>299503727.46400005</v>
      </c>
      <c r="I267" s="9">
        <v>260218299</v>
      </c>
      <c r="J267" s="8">
        <v>79905699.707499996</v>
      </c>
      <c r="K267" s="8">
        <v>392745852</v>
      </c>
      <c r="L267" s="8">
        <v>203674813.18969998</v>
      </c>
      <c r="M267" s="17">
        <v>4272164077.3612003</v>
      </c>
      <c r="N267" s="10">
        <v>0.89678021977400257</v>
      </c>
      <c r="O267" s="10">
        <v>0.91021046158471386</v>
      </c>
      <c r="P267" s="10">
        <v>0.65850476840047389</v>
      </c>
      <c r="Q267" s="10">
        <v>0.7703027744123665</v>
      </c>
      <c r="R267" s="11">
        <v>652</v>
      </c>
      <c r="S267" s="8">
        <v>2394142633</v>
      </c>
      <c r="T267" s="8">
        <v>412879302</v>
      </c>
      <c r="U267" s="8">
        <v>639347579</v>
      </c>
      <c r="V267" s="8">
        <v>0</v>
      </c>
      <c r="W267" s="8">
        <v>267968331</v>
      </c>
      <c r="X267" s="8">
        <v>2625474</v>
      </c>
      <c r="Y267" s="8">
        <v>7750032</v>
      </c>
      <c r="Z267" s="8">
        <v>20133450</v>
      </c>
      <c r="AA267" s="8">
        <v>379409427.17150003</v>
      </c>
      <c r="AB267" s="8">
        <v>100037742.5939</v>
      </c>
      <c r="AC267" s="8">
        <v>98615241.513500005</v>
      </c>
      <c r="AD267" s="8">
        <v>0</v>
      </c>
      <c r="AE267" s="8">
        <v>4074305.1948000002</v>
      </c>
      <c r="AF267" s="8">
        <v>947523.88749999949</v>
      </c>
      <c r="AG267" s="18">
        <v>0.1728470010827492</v>
      </c>
      <c r="AH267" s="8">
        <v>0</v>
      </c>
      <c r="AI267" s="23">
        <f>VLOOKUP(A267,Sheet2!A:E,5,FALSE)</f>
        <v>-6.155528926684644</v>
      </c>
      <c r="AJ267" s="24">
        <f>VLOOKUP(A267,Sheet3!$A:$B,2,FALSE)</f>
        <v>171647974.7735</v>
      </c>
      <c r="AK267" s="21">
        <f>VLOOKUP(A267,Sheet4!$D$2:$E$572,2,FALSE)/G267</f>
        <v>9.8775031798887136E-2</v>
      </c>
      <c r="AL267" s="23">
        <f>IFERROR(VLOOKUP(A267,Sheet5!$A$1:$B$29,2,FALSE),0)</f>
        <v>0</v>
      </c>
      <c r="AM267" s="30">
        <f t="shared" si="35"/>
        <v>0.91459194861374216</v>
      </c>
      <c r="AN267" s="30">
        <f t="shared" si="36"/>
        <v>0.49609541048435962</v>
      </c>
      <c r="AO267" s="30">
        <f t="shared" si="37"/>
        <v>0.9013356504155684</v>
      </c>
      <c r="AP267" s="30">
        <f t="shared" si="38"/>
        <v>0.89318299376838439</v>
      </c>
      <c r="AQ267" s="5">
        <f>COUNTIF(Sheet6!A:A,Sheet1!A267)</f>
        <v>0</v>
      </c>
      <c r="AR267" s="31">
        <f t="shared" si="34"/>
        <v>0</v>
      </c>
    </row>
    <row r="268" spans="1:44" x14ac:dyDescent="0.2">
      <c r="A268" s="22">
        <v>42025</v>
      </c>
      <c r="B268" s="16">
        <v>42025</v>
      </c>
      <c r="C268" s="29">
        <f t="shared" si="39"/>
        <v>0.92486434489483815</v>
      </c>
      <c r="D268" s="29">
        <f t="shared" si="40"/>
        <v>0.46790300821085345</v>
      </c>
      <c r="E268" s="29">
        <f t="shared" si="41"/>
        <v>0.91329857346204157</v>
      </c>
      <c r="F268" s="29">
        <f t="shared" si="42"/>
        <v>0.90503113349883091</v>
      </c>
      <c r="G268" s="8">
        <v>3588437470</v>
      </c>
      <c r="H268" s="8">
        <v>291523401.89200002</v>
      </c>
      <c r="I268" s="9">
        <v>282769075</v>
      </c>
      <c r="J268" s="8">
        <v>76724565.058500007</v>
      </c>
      <c r="K268" s="8">
        <v>374736238</v>
      </c>
      <c r="L268" s="8">
        <v>303699882.82749999</v>
      </c>
      <c r="M268" s="17">
        <v>4917890632.7780008</v>
      </c>
      <c r="N268" s="10">
        <v>0.91313788934108042</v>
      </c>
      <c r="O268" s="10">
        <v>0.92486434489483815</v>
      </c>
      <c r="P268" s="10">
        <v>0.55235301673343673</v>
      </c>
      <c r="Q268" s="10">
        <v>0.79114078784471165</v>
      </c>
      <c r="R268" s="11">
        <v>653</v>
      </c>
      <c r="S268" s="8">
        <v>2774768197</v>
      </c>
      <c r="T268" s="8">
        <v>405651753</v>
      </c>
      <c r="U268" s="8">
        <v>810287487</v>
      </c>
      <c r="V268" s="8">
        <v>0</v>
      </c>
      <c r="W268" s="8">
        <v>290626074</v>
      </c>
      <c r="X268" s="8">
        <v>3381786</v>
      </c>
      <c r="Y268" s="8">
        <v>7856999</v>
      </c>
      <c r="Z268" s="8">
        <v>30915515</v>
      </c>
      <c r="AA268" s="8">
        <v>368247966.95050001</v>
      </c>
      <c r="AB268" s="8">
        <v>185153503.1507</v>
      </c>
      <c r="AC268" s="8">
        <v>111061314.508</v>
      </c>
      <c r="AD268" s="8">
        <v>0</v>
      </c>
      <c r="AE268" s="8">
        <v>6216436.5338000003</v>
      </c>
      <c r="AF268" s="8">
        <v>1268628.6350000016</v>
      </c>
      <c r="AG268" s="18">
        <v>0.15960051711123893</v>
      </c>
      <c r="AH268" s="8">
        <v>0</v>
      </c>
      <c r="AI268" s="23">
        <f>VLOOKUP(A268,Sheet2!A:E,5,FALSE)</f>
        <v>-6.9727322177900009</v>
      </c>
      <c r="AJ268" s="24">
        <f>VLOOKUP(A268,Sheet3!$A:$B,2,FALSE)</f>
        <v>253773972.0255</v>
      </c>
      <c r="AK268" s="21">
        <f>VLOOKUP(A268,Sheet4!$D$2:$E$572,2,FALSE)/G268</f>
        <v>0.10243161906462035</v>
      </c>
      <c r="AL268" s="23">
        <f>IFERROR(VLOOKUP(A268,Sheet5!$A$1:$B$29,2,FALSE),0)</f>
        <v>0</v>
      </c>
      <c r="AM268" s="30">
        <f t="shared" si="35"/>
        <v>0.91670040275738651</v>
      </c>
      <c r="AN268" s="30">
        <f t="shared" si="36"/>
        <v>0.49210101086482111</v>
      </c>
      <c r="AO268" s="30">
        <f t="shared" si="37"/>
        <v>0.90423785027997516</v>
      </c>
      <c r="AP268" s="30">
        <f t="shared" si="38"/>
        <v>0.89558899421067295</v>
      </c>
      <c r="AQ268" s="5">
        <f>COUNTIF(Sheet6!A:A,Sheet1!A268)</f>
        <v>0</v>
      </c>
      <c r="AR268" s="31">
        <f t="shared" ref="AR268:AR331" si="43">AQ259</f>
        <v>2</v>
      </c>
    </row>
    <row r="269" spans="1:44" x14ac:dyDescent="0.2">
      <c r="A269" s="22">
        <v>42026</v>
      </c>
      <c r="B269" s="16">
        <v>42026</v>
      </c>
      <c r="C269" s="29">
        <f t="shared" si="39"/>
        <v>0.91939914951652191</v>
      </c>
      <c r="D269" s="29">
        <f t="shared" si="40"/>
        <v>0.45830933769920573</v>
      </c>
      <c r="E269" s="29">
        <f t="shared" si="41"/>
        <v>0.90599680012806805</v>
      </c>
      <c r="F269" s="29">
        <f t="shared" si="42"/>
        <v>0.89927617622252365</v>
      </c>
      <c r="G269" s="8">
        <v>3636644684</v>
      </c>
      <c r="H269" s="8">
        <v>318813275.59499997</v>
      </c>
      <c r="I269" s="9">
        <v>271358591</v>
      </c>
      <c r="J269" s="8">
        <v>88601480.444000006</v>
      </c>
      <c r="K269" s="8">
        <v>429223989</v>
      </c>
      <c r="L269" s="8">
        <v>504913154.00480002</v>
      </c>
      <c r="M269" s="17">
        <v>5249555174.0437994</v>
      </c>
      <c r="N269" s="10">
        <v>0.9055908945301161</v>
      </c>
      <c r="O269" s="10">
        <v>0.91939914951652191</v>
      </c>
      <c r="P269" s="10">
        <v>0.4594871237207559</v>
      </c>
      <c r="Q269" s="10">
        <v>0.76597232942123861</v>
      </c>
      <c r="R269" s="11">
        <v>654</v>
      </c>
      <c r="S269" s="8">
        <v>2841959157</v>
      </c>
      <c r="T269" s="8">
        <v>458652744</v>
      </c>
      <c r="U269" s="8">
        <v>790235834</v>
      </c>
      <c r="V269" s="8"/>
      <c r="W269" s="8">
        <v>289992556</v>
      </c>
      <c r="X269" s="8">
        <v>4449693</v>
      </c>
      <c r="Y269" s="8">
        <v>18633965</v>
      </c>
      <c r="Z269" s="8">
        <v>29428755</v>
      </c>
      <c r="AA269" s="8">
        <v>407414756.03899997</v>
      </c>
      <c r="AB269" s="8">
        <v>349119740.48710001</v>
      </c>
      <c r="AC269" s="8">
        <v>147184666.26050001</v>
      </c>
      <c r="AD269" s="8">
        <v>0</v>
      </c>
      <c r="AE269" s="8">
        <v>7438946.9472000003</v>
      </c>
      <c r="AF269" s="8">
        <v>1169800.31</v>
      </c>
      <c r="AG269" s="18">
        <v>0.14422288339823547</v>
      </c>
      <c r="AH269" s="8">
        <v>0</v>
      </c>
      <c r="AI269" s="23">
        <f>VLOOKUP(A269,Sheet2!A:E,5,FALSE)</f>
        <v>-12.733023364243914</v>
      </c>
      <c r="AJ269" s="24">
        <f>VLOOKUP(A269,Sheet3!$A:$B,2,FALSE)</f>
        <v>254150121.58649999</v>
      </c>
      <c r="AK269" s="21">
        <f>VLOOKUP(A269,Sheet4!$D$2:$E$572,2,FALSE)/G269</f>
        <v>0.13763529281308803</v>
      </c>
      <c r="AL269" s="23">
        <f>IFERROR(VLOOKUP(A269,Sheet5!$A$1:$B$29,2,FALSE),0)</f>
        <v>0</v>
      </c>
      <c r="AM269" s="30">
        <f t="shared" si="35"/>
        <v>0.91473908442311447</v>
      </c>
      <c r="AN269" s="30">
        <f t="shared" si="36"/>
        <v>0.48606255780877577</v>
      </c>
      <c r="AO269" s="30">
        <f t="shared" si="37"/>
        <v>0.90170517939003614</v>
      </c>
      <c r="AP269" s="30">
        <f t="shared" si="38"/>
        <v>0.89522104767162691</v>
      </c>
      <c r="AQ269" s="5">
        <f>COUNTIF(Sheet6!A:A,Sheet1!A269)</f>
        <v>0</v>
      </c>
      <c r="AR269" s="31">
        <f t="shared" si="43"/>
        <v>0</v>
      </c>
    </row>
    <row r="270" spans="1:44" x14ac:dyDescent="0.2">
      <c r="A270" s="22">
        <v>42027</v>
      </c>
      <c r="B270" s="16">
        <v>42027</v>
      </c>
      <c r="C270" s="29">
        <f t="shared" si="39"/>
        <v>0.93923713840447953</v>
      </c>
      <c r="D270" s="29">
        <f t="shared" si="40"/>
        <v>0.52163032578237045</v>
      </c>
      <c r="E270" s="29">
        <f t="shared" si="41"/>
        <v>0.92639304315532833</v>
      </c>
      <c r="F270" s="29">
        <f t="shared" si="42"/>
        <v>0.92418528187099291</v>
      </c>
      <c r="G270" s="8">
        <v>3671864926</v>
      </c>
      <c r="H270" s="8">
        <v>237547059.38800001</v>
      </c>
      <c r="I270" s="9">
        <v>251963653</v>
      </c>
      <c r="J270" s="8">
        <v>74778632.619499996</v>
      </c>
      <c r="K270" s="8">
        <v>196863216</v>
      </c>
      <c r="L270" s="8">
        <v>338665396.56080002</v>
      </c>
      <c r="M270" s="17">
        <v>4771682883.5682993</v>
      </c>
      <c r="N270" s="10">
        <v>0.92627140750159254</v>
      </c>
      <c r="O270" s="10">
        <v>0.93923713840447953</v>
      </c>
      <c r="P270" s="10">
        <v>0.36760541151785719</v>
      </c>
      <c r="Q270" s="10">
        <v>0.77593916344990022</v>
      </c>
      <c r="R270" s="11">
        <v>655</v>
      </c>
      <c r="S270" s="8">
        <v>2892625167</v>
      </c>
      <c r="T270" s="8">
        <v>234292147</v>
      </c>
      <c r="U270" s="8">
        <v>776154153</v>
      </c>
      <c r="V270" s="8">
        <v>49240</v>
      </c>
      <c r="W270" s="8">
        <v>258963907</v>
      </c>
      <c r="X270" s="8">
        <v>3036366</v>
      </c>
      <c r="Y270" s="8">
        <v>7000254</v>
      </c>
      <c r="Z270" s="8">
        <v>37428931</v>
      </c>
      <c r="AA270" s="8">
        <v>312325692.00749999</v>
      </c>
      <c r="AB270" s="8">
        <v>224881387.21079999</v>
      </c>
      <c r="AC270" s="8">
        <v>102672667.5545</v>
      </c>
      <c r="AD270" s="8">
        <v>0</v>
      </c>
      <c r="AE270" s="8">
        <v>8983985.068</v>
      </c>
      <c r="AF270" s="8">
        <v>2127356.7274999977</v>
      </c>
      <c r="AG270" s="18">
        <v>0.14770702431699381</v>
      </c>
      <c r="AH270" s="8">
        <v>0</v>
      </c>
      <c r="AI270" s="23">
        <f>VLOOKUP(A270,Sheet2!A:E,5,FALSE)</f>
        <v>-5.9686463405108627</v>
      </c>
      <c r="AJ270" s="24">
        <f>VLOOKUP(A270,Sheet3!$A:$B,2,FALSE)</f>
        <v>162708479.81</v>
      </c>
      <c r="AK270" s="21">
        <f>VLOOKUP(A270,Sheet4!$D$2:$E$572,2,FALSE)/G270</f>
        <v>0.14044045101626648</v>
      </c>
      <c r="AL270" s="23">
        <f>IFERROR(VLOOKUP(A270,Sheet5!$A$1:$B$29,2,FALSE),0)</f>
        <v>0</v>
      </c>
      <c r="AM270" s="30">
        <f t="shared" si="35"/>
        <v>0.91986675679286556</v>
      </c>
      <c r="AN270" s="30">
        <f t="shared" si="36"/>
        <v>0.48985657454484155</v>
      </c>
      <c r="AO270" s="30">
        <f t="shared" si="37"/>
        <v>0.90705885985711132</v>
      </c>
      <c r="AP270" s="30">
        <f t="shared" si="38"/>
        <v>0.90142359172309749</v>
      </c>
      <c r="AQ270" s="5">
        <f>COUNTIF(Sheet6!A:A,Sheet1!A270)</f>
        <v>0</v>
      </c>
      <c r="AR270" s="31">
        <f t="shared" si="43"/>
        <v>0</v>
      </c>
    </row>
    <row r="271" spans="1:44" x14ac:dyDescent="0.2">
      <c r="A271" s="22">
        <v>42031</v>
      </c>
      <c r="B271" s="16">
        <v>42031</v>
      </c>
      <c r="C271" s="29">
        <f t="shared" si="39"/>
        <v>0.9148881509227883</v>
      </c>
      <c r="D271" s="29">
        <f t="shared" si="40"/>
        <v>0.52899950181875532</v>
      </c>
      <c r="E271" s="29">
        <f t="shared" si="41"/>
        <v>0.90151581135328085</v>
      </c>
      <c r="F271" s="29">
        <f t="shared" si="42"/>
        <v>0.89888895098338761</v>
      </c>
      <c r="G271" s="8">
        <v>4039414199</v>
      </c>
      <c r="H271" s="8">
        <v>375785839.30599999</v>
      </c>
      <c r="I271" s="9">
        <v>351197156</v>
      </c>
      <c r="J271" s="8">
        <v>105269715.78049999</v>
      </c>
      <c r="K271" s="8">
        <v>364225989</v>
      </c>
      <c r="L271" s="8">
        <v>417942797.39129996</v>
      </c>
      <c r="M271" s="17">
        <v>5653835696.4778004</v>
      </c>
      <c r="N271" s="10">
        <v>0.90125442400618505</v>
      </c>
      <c r="O271" s="10">
        <v>0.9148881509227883</v>
      </c>
      <c r="P271" s="10">
        <v>0.46566162615671886</v>
      </c>
      <c r="Q271" s="10">
        <v>0.77573405065937884</v>
      </c>
      <c r="R271" s="11">
        <v>656</v>
      </c>
      <c r="S271" s="8">
        <v>3336533928</v>
      </c>
      <c r="T271" s="8">
        <v>397447876</v>
      </c>
      <c r="U271" s="8">
        <v>698634510</v>
      </c>
      <c r="V271" s="8">
        <v>4011</v>
      </c>
      <c r="W271" s="8">
        <v>364127070</v>
      </c>
      <c r="X271" s="8">
        <v>4241750</v>
      </c>
      <c r="Y271" s="8">
        <v>12929914</v>
      </c>
      <c r="Z271" s="8">
        <v>33221887</v>
      </c>
      <c r="AA271" s="8">
        <v>481055555.08649999</v>
      </c>
      <c r="AB271" s="8">
        <v>276649493.02249998</v>
      </c>
      <c r="AC271" s="8">
        <v>135672116.13499999</v>
      </c>
      <c r="AD271" s="8">
        <v>0</v>
      </c>
      <c r="AE271" s="8">
        <v>2911263.6688000001</v>
      </c>
      <c r="AF271" s="8">
        <v>2709924.5649999999</v>
      </c>
      <c r="AG271" s="18">
        <v>0.14988083318394893</v>
      </c>
      <c r="AH271" s="8">
        <v>0</v>
      </c>
      <c r="AI271" s="23">
        <f>VLOOKUP(A271,Sheet2!A:E,5,FALSE)</f>
        <v>-6.4219098198480031</v>
      </c>
      <c r="AJ271" s="24">
        <f>VLOOKUP(A271,Sheet3!$A:$B,2,FALSE)</f>
        <v>218934807.6295</v>
      </c>
      <c r="AK271" s="21">
        <f>VLOOKUP(A271,Sheet4!$D$2:$E$572,2,FALSE)/G271</f>
        <v>0.12599542286700766</v>
      </c>
      <c r="AL271" s="23">
        <f>IFERROR(VLOOKUP(A271,Sheet5!$A$1:$B$29,2,FALSE),0)</f>
        <v>0</v>
      </c>
      <c r="AM271" s="30">
        <f t="shared" si="35"/>
        <v>0.92171984906466842</v>
      </c>
      <c r="AN271" s="30">
        <f t="shared" si="36"/>
        <v>0.49852800375721912</v>
      </c>
      <c r="AO271" s="30">
        <f t="shared" si="37"/>
        <v>0.90884032424393657</v>
      </c>
      <c r="AP271" s="30">
        <f t="shared" si="38"/>
        <v>0.90326017113346935</v>
      </c>
      <c r="AQ271" s="5">
        <f>COUNTIF(Sheet6!A:A,Sheet1!A271)</f>
        <v>0</v>
      </c>
      <c r="AR271" s="31">
        <f t="shared" si="43"/>
        <v>0</v>
      </c>
    </row>
    <row r="272" spans="1:44" x14ac:dyDescent="0.2">
      <c r="A272" s="22">
        <v>42032</v>
      </c>
      <c r="B272" s="16">
        <v>42032</v>
      </c>
      <c r="C272" s="29">
        <f t="shared" si="39"/>
        <v>0.90852112364885917</v>
      </c>
      <c r="D272" s="29">
        <f t="shared" si="40"/>
        <v>0.46391149121597763</v>
      </c>
      <c r="E272" s="29">
        <f t="shared" si="41"/>
        <v>0.89420739854171716</v>
      </c>
      <c r="F272" s="29">
        <f t="shared" si="42"/>
        <v>0.89078424858999661</v>
      </c>
      <c r="G272" s="8">
        <v>3364431123</v>
      </c>
      <c r="H272" s="8">
        <v>338764141.72600001</v>
      </c>
      <c r="I272" s="9">
        <v>266459262</v>
      </c>
      <c r="J272" s="8">
        <v>91684839.549500003</v>
      </c>
      <c r="K272" s="8">
        <v>686354965</v>
      </c>
      <c r="L272" s="8">
        <v>500323852.53879994</v>
      </c>
      <c r="M272" s="17">
        <v>5248018183.8142996</v>
      </c>
      <c r="N272" s="10">
        <v>0.89401304780145763</v>
      </c>
      <c r="O272" s="10">
        <v>0.90852112364885917</v>
      </c>
      <c r="P272" s="10">
        <v>0.57838309309634128</v>
      </c>
      <c r="Q272" s="10">
        <v>0.74922443472740741</v>
      </c>
      <c r="R272" s="11">
        <v>657</v>
      </c>
      <c r="S272" s="8">
        <v>2757013271</v>
      </c>
      <c r="T272" s="8">
        <v>709069413</v>
      </c>
      <c r="U272" s="8">
        <v>601406948</v>
      </c>
      <c r="V272" s="8">
        <v>79850</v>
      </c>
      <c r="W272" s="8">
        <v>273920316</v>
      </c>
      <c r="X272" s="8">
        <v>5931054</v>
      </c>
      <c r="Y272" s="8">
        <v>7461054</v>
      </c>
      <c r="Z272" s="8">
        <v>22714448</v>
      </c>
      <c r="AA272" s="8">
        <v>430448981.2755</v>
      </c>
      <c r="AB272" s="8">
        <v>253128313.5873</v>
      </c>
      <c r="AC272" s="8">
        <v>126037894.5915</v>
      </c>
      <c r="AD272" s="8">
        <v>99770204.450000003</v>
      </c>
      <c r="AE272" s="8">
        <v>18063486.649999999</v>
      </c>
      <c r="AF272" s="8">
        <v>3323953.2600000044</v>
      </c>
      <c r="AG272" s="18">
        <v>0.14120465632535606</v>
      </c>
      <c r="AH272" s="8">
        <v>315736.11</v>
      </c>
      <c r="AI272" s="23">
        <f>VLOOKUP(A272,Sheet2!A:E,5,FALSE)</f>
        <v>-6.7318799123824036</v>
      </c>
      <c r="AJ272" s="24">
        <f>VLOOKUP(A272,Sheet3!$A:$B,2,FALSE)</f>
        <v>224852983.95899999</v>
      </c>
      <c r="AK272" s="21">
        <f>VLOOKUP(A272,Sheet4!$D$2:$E$572,2,FALSE)/G272</f>
        <v>0.14648784162827103</v>
      </c>
      <c r="AL272" s="23">
        <f>IFERROR(VLOOKUP(A272,Sheet5!$A$1:$B$29,2,FALSE),0)</f>
        <v>0</v>
      </c>
      <c r="AM272" s="30">
        <f t="shared" si="35"/>
        <v>0.9213819814774975</v>
      </c>
      <c r="AN272" s="30">
        <f t="shared" si="36"/>
        <v>0.48815073294543254</v>
      </c>
      <c r="AO272" s="30">
        <f t="shared" si="37"/>
        <v>0.90828232532808717</v>
      </c>
      <c r="AP272" s="30">
        <f t="shared" si="38"/>
        <v>0.90363315823314638</v>
      </c>
      <c r="AQ272" s="5">
        <f>COUNTIF(Sheet6!A:A,Sheet1!A272)</f>
        <v>0</v>
      </c>
      <c r="AR272" s="31">
        <f t="shared" si="43"/>
        <v>0</v>
      </c>
    </row>
    <row r="273" spans="1:44" x14ac:dyDescent="0.2">
      <c r="A273" s="22">
        <v>42033</v>
      </c>
      <c r="B273" s="16">
        <v>42033</v>
      </c>
      <c r="C273" s="29">
        <f t="shared" si="39"/>
        <v>0.91000724711731218</v>
      </c>
      <c r="D273" s="29">
        <f t="shared" si="40"/>
        <v>0.50703133806045186</v>
      </c>
      <c r="E273" s="29">
        <f t="shared" si="41"/>
        <v>0.9000710146729487</v>
      </c>
      <c r="F273" s="29">
        <f t="shared" si="42"/>
        <v>0.89482259988693946</v>
      </c>
      <c r="G273" s="8">
        <v>3857690621</v>
      </c>
      <c r="H273" s="8">
        <v>381496081.32599998</v>
      </c>
      <c r="I273" s="9">
        <v>292009140</v>
      </c>
      <c r="J273" s="8">
        <v>80131326.049999997</v>
      </c>
      <c r="K273" s="8">
        <v>467975622</v>
      </c>
      <c r="L273" s="8">
        <v>883238251.77110004</v>
      </c>
      <c r="M273" s="17">
        <v>5962541042.1471004</v>
      </c>
      <c r="N273" s="10">
        <v>0.89989272274112475</v>
      </c>
      <c r="O273" s="10">
        <v>0.91000724711731218</v>
      </c>
      <c r="P273" s="10">
        <v>0.34633719434357774</v>
      </c>
      <c r="Q273" s="10">
        <v>0.78933206748670215</v>
      </c>
      <c r="R273" s="11">
        <v>658</v>
      </c>
      <c r="S273" s="8">
        <v>3242482405</v>
      </c>
      <c r="T273" s="8">
        <v>494376774</v>
      </c>
      <c r="U273" s="8">
        <v>612018880</v>
      </c>
      <c r="V273" s="8">
        <v>25774</v>
      </c>
      <c r="W273" s="8">
        <v>300236607</v>
      </c>
      <c r="X273" s="8">
        <v>3163562</v>
      </c>
      <c r="Y273" s="8">
        <v>8227467</v>
      </c>
      <c r="Z273" s="8">
        <v>26401152</v>
      </c>
      <c r="AA273" s="8">
        <v>461627407.37599999</v>
      </c>
      <c r="AB273" s="8">
        <v>635572305.23109996</v>
      </c>
      <c r="AC273" s="8">
        <v>132787558.2535</v>
      </c>
      <c r="AD273" s="8">
        <v>99767572</v>
      </c>
      <c r="AE273" s="8">
        <v>13256758.393999999</v>
      </c>
      <c r="AF273" s="8">
        <v>1854057.8924999989</v>
      </c>
      <c r="AG273" s="18">
        <v>0.13472759172701076</v>
      </c>
      <c r="AH273" s="8">
        <v>0</v>
      </c>
      <c r="AI273" s="23">
        <f>VLOOKUP(A273,Sheet2!A:E,5,FALSE)</f>
        <v>-6.499932998324967</v>
      </c>
      <c r="AJ273" s="24">
        <f>VLOOKUP(A273,Sheet3!$A:$B,2,FALSE)</f>
        <v>211778122.75099999</v>
      </c>
      <c r="AK273" s="21">
        <f>VLOOKUP(A273,Sheet4!$D$2:$E$572,2,FALSE)/G273</f>
        <v>0.15231839963262309</v>
      </c>
      <c r="AL273" s="23">
        <f>IFERROR(VLOOKUP(A273,Sheet5!$A$1:$B$29,2,FALSE),0)</f>
        <v>0</v>
      </c>
      <c r="AM273" s="30">
        <f t="shared" si="35"/>
        <v>0.91841056192199222</v>
      </c>
      <c r="AN273" s="30">
        <f t="shared" si="36"/>
        <v>0.49597639891535222</v>
      </c>
      <c r="AO273" s="30">
        <f t="shared" si="37"/>
        <v>0.90563681357026871</v>
      </c>
      <c r="AP273" s="30">
        <f t="shared" si="38"/>
        <v>0.90159145151076792</v>
      </c>
      <c r="AQ273" s="5">
        <f>COUNTIF(Sheet6!A:A,Sheet1!A273)</f>
        <v>0</v>
      </c>
      <c r="AR273" s="31">
        <f t="shared" si="43"/>
        <v>0</v>
      </c>
    </row>
    <row r="274" spans="1:44" x14ac:dyDescent="0.2">
      <c r="A274" s="22">
        <v>42034</v>
      </c>
      <c r="B274" s="16">
        <v>42034</v>
      </c>
      <c r="C274" s="29">
        <f t="shared" si="39"/>
        <v>0.92137456319958477</v>
      </c>
      <c r="D274" s="29">
        <f t="shared" si="40"/>
        <v>0.5158332020249119</v>
      </c>
      <c r="E274" s="29">
        <f t="shared" si="41"/>
        <v>0.91276782081585728</v>
      </c>
      <c r="F274" s="29">
        <f t="shared" si="42"/>
        <v>0.89108801783641323</v>
      </c>
      <c r="G274" s="8">
        <v>4223236105</v>
      </c>
      <c r="H274" s="8">
        <v>360389570.89700001</v>
      </c>
      <c r="I274" s="9">
        <v>273111897</v>
      </c>
      <c r="J274" s="8">
        <v>69876000.921000004</v>
      </c>
      <c r="K274" s="8">
        <v>1420883753</v>
      </c>
      <c r="L274" s="8">
        <v>588879838.23769999</v>
      </c>
      <c r="M274" s="17">
        <v>6936377165.0557003</v>
      </c>
      <c r="N274" s="10">
        <v>0.91266504559955652</v>
      </c>
      <c r="O274" s="10">
        <v>0.92137456319958477</v>
      </c>
      <c r="P274" s="10">
        <v>0.70699049340671849</v>
      </c>
      <c r="Q274" s="10">
        <v>0.79966302660725141</v>
      </c>
      <c r="R274" s="11">
        <v>659</v>
      </c>
      <c r="S274" s="8">
        <v>2942474605</v>
      </c>
      <c r="T274" s="8">
        <v>1447896947</v>
      </c>
      <c r="U274" s="8">
        <v>1274627311</v>
      </c>
      <c r="V274" s="8">
        <v>31227</v>
      </c>
      <c r="W274" s="8">
        <v>278916335</v>
      </c>
      <c r="X274" s="8">
        <v>6102962</v>
      </c>
      <c r="Y274" s="8">
        <v>5804438</v>
      </c>
      <c r="Z274" s="8">
        <v>27013194</v>
      </c>
      <c r="AA274" s="8">
        <v>430265571.81800002</v>
      </c>
      <c r="AB274" s="8">
        <v>439555083.67339998</v>
      </c>
      <c r="AC274" s="8">
        <v>118240603.81200001</v>
      </c>
      <c r="AD274" s="8">
        <v>0</v>
      </c>
      <c r="AE274" s="8">
        <v>29984312.007300001</v>
      </c>
      <c r="AF274" s="8">
        <v>1099838.7450000003</v>
      </c>
      <c r="AG274" s="18">
        <v>0.13457777787928843</v>
      </c>
      <c r="AH274" s="8">
        <v>16307.029999999999</v>
      </c>
      <c r="AI274" s="23">
        <f>VLOOKUP(A274,Sheet2!A:E,5,FALSE)</f>
        <v>-7.008393248292772</v>
      </c>
      <c r="AJ274" s="24">
        <f>VLOOKUP(A274,Sheet3!$A:$B,2,FALSE)</f>
        <v>191917982.65700001</v>
      </c>
      <c r="AK274" s="21">
        <f>VLOOKUP(A274,Sheet4!$D$2:$E$572,2,FALSE)/G274</f>
        <v>0.14014904072016121</v>
      </c>
      <c r="AL274" s="23">
        <f>IFERROR(VLOOKUP(A274,Sheet5!$A$1:$B$29,2,FALSE),0)</f>
        <v>0</v>
      </c>
      <c r="AM274" s="30">
        <f t="shared" si="35"/>
        <v>0.91880564465860481</v>
      </c>
      <c r="AN274" s="30">
        <f t="shared" si="36"/>
        <v>0.50748117178049346</v>
      </c>
      <c r="AO274" s="30">
        <f t="shared" si="37"/>
        <v>0.90699101770782653</v>
      </c>
      <c r="AP274" s="30">
        <f t="shared" si="38"/>
        <v>0.89995381983354594</v>
      </c>
      <c r="AQ274" s="5">
        <f>COUNTIF(Sheet6!A:A,Sheet1!A274)</f>
        <v>0</v>
      </c>
      <c r="AR274" s="31">
        <f t="shared" si="43"/>
        <v>0</v>
      </c>
    </row>
    <row r="275" spans="1:44" x14ac:dyDescent="0.2">
      <c r="A275" s="22">
        <v>42037</v>
      </c>
      <c r="B275" s="16">
        <v>42037</v>
      </c>
      <c r="C275" s="29">
        <f t="shared" si="39"/>
        <v>0.90773318101247114</v>
      </c>
      <c r="D275" s="29">
        <f t="shared" si="40"/>
        <v>0.45876667906261509</v>
      </c>
      <c r="E275" s="29">
        <f t="shared" si="41"/>
        <v>0.89861249252319397</v>
      </c>
      <c r="F275" s="29">
        <f t="shared" si="42"/>
        <v>0.89025792991735253</v>
      </c>
      <c r="G275" s="8">
        <v>3493794617</v>
      </c>
      <c r="H275" s="8">
        <v>355127830.78699994</v>
      </c>
      <c r="I275" s="9">
        <v>244308919</v>
      </c>
      <c r="J275" s="8">
        <v>67629552.814500004</v>
      </c>
      <c r="K275" s="8">
        <v>353760838</v>
      </c>
      <c r="L275" s="8">
        <v>365494358.80829996</v>
      </c>
      <c r="M275" s="17">
        <v>4880116116.4097996</v>
      </c>
      <c r="N275" s="10">
        <v>0.89839665593965867</v>
      </c>
      <c r="O275" s="10">
        <v>0.90773318101247114</v>
      </c>
      <c r="P275" s="10">
        <v>0.4918432839551472</v>
      </c>
      <c r="Q275" s="10">
        <v>0.78918220811508077</v>
      </c>
      <c r="R275" s="11">
        <v>660</v>
      </c>
      <c r="S275" s="8">
        <v>2876723670</v>
      </c>
      <c r="T275" s="8">
        <v>381319305</v>
      </c>
      <c r="U275" s="8">
        <v>612899740</v>
      </c>
      <c r="V275" s="8">
        <v>108896</v>
      </c>
      <c r="W275" s="8">
        <v>253166677</v>
      </c>
      <c r="X275" s="8">
        <v>4062311</v>
      </c>
      <c r="Y275" s="8">
        <v>8857758</v>
      </c>
      <c r="Z275" s="8">
        <v>27558467</v>
      </c>
      <c r="AA275" s="8">
        <v>422757383.60149997</v>
      </c>
      <c r="AB275" s="8">
        <v>212370069.9163</v>
      </c>
      <c r="AC275" s="8">
        <v>150940153.68700001</v>
      </c>
      <c r="AD275" s="8">
        <v>0</v>
      </c>
      <c r="AE275" s="8">
        <v>1192520</v>
      </c>
      <c r="AF275" s="8">
        <v>991615.20499999949</v>
      </c>
      <c r="AG275" s="18">
        <v>0.13538550880714398</v>
      </c>
      <c r="AH275" s="8">
        <v>86432.89</v>
      </c>
      <c r="AI275" s="23">
        <f>VLOOKUP(A275,Sheet2!A:E,5,FALSE)</f>
        <v>-5.7723695400077517</v>
      </c>
      <c r="AJ275" s="24">
        <f>VLOOKUP(A275,Sheet3!$A:$B,2,FALSE)</f>
        <v>231045672.73449999</v>
      </c>
      <c r="AK275" s="21">
        <f>VLOOKUP(A275,Sheet4!$D$2:$E$572,2,FALSE)/G275</f>
        <v>0.1582062407767886</v>
      </c>
      <c r="AL275" s="23">
        <f>IFERROR(VLOOKUP(A275,Sheet5!$A$1:$B$29,2,FALSE),0)</f>
        <v>0</v>
      </c>
      <c r="AM275" s="30">
        <f t="shared" si="35"/>
        <v>0.91250485318020313</v>
      </c>
      <c r="AN275" s="30">
        <f t="shared" si="36"/>
        <v>0.49490844243654247</v>
      </c>
      <c r="AO275" s="30">
        <f t="shared" si="37"/>
        <v>0.90143490758139966</v>
      </c>
      <c r="AP275" s="30">
        <f t="shared" si="38"/>
        <v>0.89316834944281775</v>
      </c>
      <c r="AQ275" s="5">
        <f>COUNTIF(Sheet6!A:A,Sheet1!A275)</f>
        <v>0</v>
      </c>
      <c r="AR275" s="31">
        <f t="shared" si="43"/>
        <v>0</v>
      </c>
    </row>
    <row r="276" spans="1:44" x14ac:dyDescent="0.2">
      <c r="A276" s="22">
        <v>42038</v>
      </c>
      <c r="B276" s="16">
        <v>42038</v>
      </c>
      <c r="C276" s="29">
        <f t="shared" si="39"/>
        <v>0.9193013358329809</v>
      </c>
      <c r="D276" s="29">
        <f t="shared" si="40"/>
        <v>0.51114392593714042</v>
      </c>
      <c r="E276" s="29">
        <f t="shared" si="41"/>
        <v>0.91076840246387303</v>
      </c>
      <c r="F276" s="29">
        <f t="shared" si="42"/>
        <v>0.90549711047179893</v>
      </c>
      <c r="G276" s="8">
        <v>4728269292</v>
      </c>
      <c r="H276" s="8">
        <v>415059785.963</v>
      </c>
      <c r="I276" s="9">
        <v>327203668</v>
      </c>
      <c r="J276" s="8">
        <v>81682188.857999995</v>
      </c>
      <c r="K276" s="8">
        <v>333518074</v>
      </c>
      <c r="L276" s="8">
        <v>489385127.00770003</v>
      </c>
      <c r="M276" s="17">
        <v>6375118135.8287001</v>
      </c>
      <c r="N276" s="10">
        <v>0.910532646763068</v>
      </c>
      <c r="O276" s="10">
        <v>0.9193013358329809</v>
      </c>
      <c r="P276" s="10">
        <v>0.40529441809387157</v>
      </c>
      <c r="Q276" s="10">
        <v>0.80715100539904738</v>
      </c>
      <c r="R276" s="11">
        <v>661</v>
      </c>
      <c r="S276" s="8">
        <v>3971182563</v>
      </c>
      <c r="T276" s="8">
        <v>379037302</v>
      </c>
      <c r="U276" s="8">
        <v>751296326</v>
      </c>
      <c r="V276" s="8">
        <v>0</v>
      </c>
      <c r="W276" s="8">
        <v>341872982</v>
      </c>
      <c r="X276" s="8">
        <v>5790403</v>
      </c>
      <c r="Y276" s="8">
        <v>14669314</v>
      </c>
      <c r="Z276" s="8">
        <v>45519228</v>
      </c>
      <c r="AA276" s="8">
        <v>496741974.82099998</v>
      </c>
      <c r="AB276" s="8">
        <v>338314380.22970003</v>
      </c>
      <c r="AC276" s="8">
        <v>144751120.79550001</v>
      </c>
      <c r="AD276" s="8">
        <v>0</v>
      </c>
      <c r="AE276" s="8">
        <v>4234858.76</v>
      </c>
      <c r="AF276" s="8">
        <v>2084767.222499999</v>
      </c>
      <c r="AG276" s="18">
        <v>0.14306365150845557</v>
      </c>
      <c r="AH276" s="8">
        <v>0</v>
      </c>
      <c r="AI276" s="23">
        <f>VLOOKUP(A276,Sheet2!A:E,5,FALSE)</f>
        <v>-6.7313670918696085</v>
      </c>
      <c r="AJ276" s="24">
        <f>VLOOKUP(A276,Sheet3!$A:$B,2,FALSE)</f>
        <v>245283809.03049999</v>
      </c>
      <c r="AK276" s="21">
        <f>VLOOKUP(A276,Sheet4!$D$2:$E$572,2,FALSE)/G276</f>
        <v>0.14313206011437557</v>
      </c>
      <c r="AL276" s="23">
        <f>IFERROR(VLOOKUP(A276,Sheet5!$A$1:$B$29,2,FALSE),0)</f>
        <v>0</v>
      </c>
      <c r="AM276" s="30">
        <f t="shared" si="35"/>
        <v>0.91338749016224163</v>
      </c>
      <c r="AN276" s="30">
        <f t="shared" si="36"/>
        <v>0.49133732726021934</v>
      </c>
      <c r="AO276" s="30">
        <f t="shared" si="37"/>
        <v>0.90328542580351789</v>
      </c>
      <c r="AP276" s="30">
        <f t="shared" si="38"/>
        <v>0.89448998134050017</v>
      </c>
      <c r="AQ276" s="5">
        <f>COUNTIF(Sheet6!A:A,Sheet1!A276)</f>
        <v>0</v>
      </c>
      <c r="AR276" s="31">
        <f t="shared" si="43"/>
        <v>0</v>
      </c>
    </row>
    <row r="277" spans="1:44" x14ac:dyDescent="0.2">
      <c r="A277" s="22">
        <v>42039</v>
      </c>
      <c r="B277" s="16">
        <v>42039</v>
      </c>
      <c r="C277" s="29">
        <f t="shared" si="39"/>
        <v>0.91307872576081595</v>
      </c>
      <c r="D277" s="29">
        <f t="shared" si="40"/>
        <v>0.43217371890184386</v>
      </c>
      <c r="E277" s="29">
        <f t="shared" si="41"/>
        <v>0.90190678306601146</v>
      </c>
      <c r="F277" s="29">
        <f t="shared" si="42"/>
        <v>0.89704611067787521</v>
      </c>
      <c r="G277" s="8">
        <v>5193179459</v>
      </c>
      <c r="H277" s="8">
        <v>494368955.48399997</v>
      </c>
      <c r="I277" s="9">
        <v>419280009</v>
      </c>
      <c r="J277" s="8">
        <v>117751425.4355</v>
      </c>
      <c r="K277" s="8">
        <v>553400453</v>
      </c>
      <c r="L277" s="8">
        <v>757851826.11800003</v>
      </c>
      <c r="M277" s="17">
        <v>7535832128.0375004</v>
      </c>
      <c r="N277" s="10">
        <v>0.90166077136503342</v>
      </c>
      <c r="O277" s="10">
        <v>0.91307872576081595</v>
      </c>
      <c r="P277" s="10">
        <v>0.42203965004525212</v>
      </c>
      <c r="Q277" s="10">
        <v>0.78693012347927882</v>
      </c>
      <c r="R277" s="11">
        <v>662</v>
      </c>
      <c r="S277" s="8">
        <v>4298644216</v>
      </c>
      <c r="T277" s="8">
        <v>593173743</v>
      </c>
      <c r="U277" s="8">
        <v>885700143</v>
      </c>
      <c r="V277" s="8">
        <v>203874</v>
      </c>
      <c r="W277" s="8">
        <v>434890869</v>
      </c>
      <c r="X277" s="8">
        <v>8631226</v>
      </c>
      <c r="Y277" s="8">
        <v>15610860</v>
      </c>
      <c r="Z277" s="8">
        <v>39773290</v>
      </c>
      <c r="AA277" s="8">
        <v>612120380.91949999</v>
      </c>
      <c r="AB277" s="8">
        <v>503919151.20599997</v>
      </c>
      <c r="AC277" s="8">
        <v>244279641.31650001</v>
      </c>
      <c r="AD277" s="8">
        <v>0</v>
      </c>
      <c r="AE277" s="8">
        <v>3254056.6579999998</v>
      </c>
      <c r="AF277" s="8">
        <v>6398976.9375000149</v>
      </c>
      <c r="AG277" s="18">
        <v>0.12940359739320262</v>
      </c>
      <c r="AH277" s="8">
        <v>0</v>
      </c>
      <c r="AI277" s="23">
        <f>VLOOKUP(A277,Sheet2!A:E,5,FALSE)</f>
        <v>-7.9845535369153442</v>
      </c>
      <c r="AJ277" s="24">
        <f>VLOOKUP(A277,Sheet3!$A:$B,2,FALSE)</f>
        <v>453644876.62400001</v>
      </c>
      <c r="AK277" s="21">
        <f>VLOOKUP(A277,Sheet4!$D$2:$E$572,2,FALSE)/G277</f>
        <v>0.15028396505505781</v>
      </c>
      <c r="AL277" s="23">
        <f>IFERROR(VLOOKUP(A277,Sheet5!$A$1:$B$29,2,FALSE),0)</f>
        <v>0</v>
      </c>
      <c r="AM277" s="30">
        <f t="shared" si="35"/>
        <v>0.91429901058463303</v>
      </c>
      <c r="AN277" s="30">
        <f t="shared" si="36"/>
        <v>0.48498977279739258</v>
      </c>
      <c r="AO277" s="30">
        <f t="shared" si="37"/>
        <v>0.90482530270837691</v>
      </c>
      <c r="AP277" s="30">
        <f t="shared" si="38"/>
        <v>0.89574235375807587</v>
      </c>
      <c r="AQ277" s="5">
        <f>COUNTIF(Sheet6!A:A,Sheet1!A277)</f>
        <v>0</v>
      </c>
      <c r="AR277" s="31">
        <f t="shared" si="43"/>
        <v>0</v>
      </c>
    </row>
    <row r="278" spans="1:44" x14ac:dyDescent="0.2">
      <c r="A278" s="22">
        <v>42040</v>
      </c>
      <c r="B278" s="16">
        <v>42040</v>
      </c>
      <c r="C278" s="29">
        <f t="shared" si="39"/>
        <v>0.9114033272139942</v>
      </c>
      <c r="D278" s="29">
        <f t="shared" si="40"/>
        <v>0.49508175405941734</v>
      </c>
      <c r="E278" s="29">
        <f t="shared" si="41"/>
        <v>0.89496715792368553</v>
      </c>
      <c r="F278" s="29">
        <f t="shared" si="42"/>
        <v>0.89464879219410776</v>
      </c>
      <c r="G278" s="8">
        <v>4268077610</v>
      </c>
      <c r="H278" s="8">
        <v>414895868.98299998</v>
      </c>
      <c r="I278" s="9">
        <v>338673646</v>
      </c>
      <c r="J278" s="8">
        <v>126791170.4235</v>
      </c>
      <c r="K278" s="8">
        <v>471248072</v>
      </c>
      <c r="L278" s="8">
        <v>526770933.0571</v>
      </c>
      <c r="M278" s="17">
        <v>6146457300.4636002</v>
      </c>
      <c r="N278" s="10">
        <v>0.89478614517147859</v>
      </c>
      <c r="O278" s="10">
        <v>0.9114033272139942</v>
      </c>
      <c r="P278" s="10">
        <v>0.47218346505639769</v>
      </c>
      <c r="Q278" s="10">
        <v>0.7326984574248202</v>
      </c>
      <c r="R278" s="11">
        <v>663</v>
      </c>
      <c r="S278" s="8">
        <v>3514510309</v>
      </c>
      <c r="T278" s="8">
        <v>508263206</v>
      </c>
      <c r="U278" s="8">
        <v>744756940</v>
      </c>
      <c r="V278" s="8">
        <v>94390</v>
      </c>
      <c r="W278" s="8">
        <v>347546423</v>
      </c>
      <c r="X278" s="8">
        <v>8715971</v>
      </c>
      <c r="Y278" s="8">
        <v>8872777</v>
      </c>
      <c r="Z278" s="8">
        <v>37015134</v>
      </c>
      <c r="AA278" s="8">
        <v>541687039.40649998</v>
      </c>
      <c r="AB278" s="8">
        <v>384946584.7256</v>
      </c>
      <c r="AC278" s="8">
        <v>137822669.70199999</v>
      </c>
      <c r="AD278" s="8">
        <v>0</v>
      </c>
      <c r="AE278" s="8">
        <v>1279049.412</v>
      </c>
      <c r="AF278" s="8">
        <v>2722629.2174999965</v>
      </c>
      <c r="AG278" s="18">
        <v>0.12767376269630942</v>
      </c>
      <c r="AH278" s="8">
        <v>0</v>
      </c>
      <c r="AI278" s="23">
        <f>VLOOKUP(A278,Sheet2!A:E,5,FALSE)</f>
        <v>-12.121357908986822</v>
      </c>
      <c r="AJ278" s="24">
        <f>VLOOKUP(A278,Sheet3!$A:$B,2,FALSE)</f>
        <v>227660450.63749999</v>
      </c>
      <c r="AK278" s="21">
        <f>VLOOKUP(A278,Sheet4!$D$2:$E$572,2,FALSE)/G278</f>
        <v>0.14367738260375729</v>
      </c>
      <c r="AL278" s="23">
        <f>IFERROR(VLOOKUP(A278,Sheet5!$A$1:$B$29,2,FALSE),0)</f>
        <v>0</v>
      </c>
      <c r="AM278" s="30">
        <f t="shared" ref="AM278:AM341" si="44">AVERAGE(C274:C278)</f>
        <v>0.91457822660396937</v>
      </c>
      <c r="AN278" s="30">
        <f t="shared" ref="AN278:AN341" si="45">AVERAGE(D274:D278)</f>
        <v>0.48259985599718574</v>
      </c>
      <c r="AO278" s="30">
        <f t="shared" ref="AO278:AO341" si="46">AVERAGE(E274:E278)</f>
        <v>0.90380453135852434</v>
      </c>
      <c r="AP278" s="30">
        <f t="shared" ref="AP278:AP341" si="47">AVERAGE(F274:F278)</f>
        <v>0.89570759221950946</v>
      </c>
      <c r="AQ278" s="5">
        <f>COUNTIF(Sheet6!A:A,Sheet1!A278)</f>
        <v>0</v>
      </c>
      <c r="AR278" s="31">
        <f t="shared" si="43"/>
        <v>0</v>
      </c>
    </row>
    <row r="279" spans="1:44" x14ac:dyDescent="0.2">
      <c r="A279" s="22">
        <v>42041</v>
      </c>
      <c r="B279" s="16">
        <v>42041</v>
      </c>
      <c r="C279" s="29">
        <f t="shared" si="39"/>
        <v>0.91973192004579296</v>
      </c>
      <c r="D279" s="29">
        <f t="shared" si="40"/>
        <v>0.515628862010304</v>
      </c>
      <c r="E279" s="29">
        <f t="shared" si="41"/>
        <v>0.90871328863347056</v>
      </c>
      <c r="F279" s="29">
        <f t="shared" si="42"/>
        <v>0.90393099110297359</v>
      </c>
      <c r="G279" s="8">
        <v>3653093010</v>
      </c>
      <c r="H279" s="8">
        <v>318817641.76699996</v>
      </c>
      <c r="I279" s="9">
        <v>303004748</v>
      </c>
      <c r="J279" s="8">
        <v>79334118.519500002</v>
      </c>
      <c r="K279" s="8">
        <v>439302569</v>
      </c>
      <c r="L279" s="8">
        <v>616615621.41560006</v>
      </c>
      <c r="M279" s="17">
        <v>5410167708.7020998</v>
      </c>
      <c r="N279" s="10">
        <v>0.90856018732633814</v>
      </c>
      <c r="O279" s="10">
        <v>0.91973192004579296</v>
      </c>
      <c r="P279" s="10">
        <v>0.41603845164093101</v>
      </c>
      <c r="Q279" s="10">
        <v>0.79639206577471</v>
      </c>
      <c r="R279" s="11">
        <v>664</v>
      </c>
      <c r="S279" s="8">
        <v>2995458660</v>
      </c>
      <c r="T279" s="8">
        <v>479924935</v>
      </c>
      <c r="U279" s="8">
        <v>653279124</v>
      </c>
      <c r="V279" s="8">
        <v>0</v>
      </c>
      <c r="W279" s="8">
        <v>310307468</v>
      </c>
      <c r="X279" s="8">
        <v>4355226</v>
      </c>
      <c r="Y279" s="8">
        <v>7302720</v>
      </c>
      <c r="Z279" s="8">
        <v>40622366</v>
      </c>
      <c r="AA279" s="8">
        <v>398151760.28649998</v>
      </c>
      <c r="AB279" s="8">
        <v>471813067.37410003</v>
      </c>
      <c r="AC279" s="8">
        <v>139920160.87900001</v>
      </c>
      <c r="AD279" s="8">
        <v>0</v>
      </c>
      <c r="AE279" s="8">
        <v>3592608.52</v>
      </c>
      <c r="AF279" s="8">
        <v>1289784.6425000005</v>
      </c>
      <c r="AG279" s="18">
        <v>0.12791691756216816</v>
      </c>
      <c r="AH279" s="8">
        <v>88450</v>
      </c>
      <c r="AI279" s="23">
        <f>VLOOKUP(A279,Sheet2!A:E,5,FALSE)</f>
        <v>-6.7092002499218992</v>
      </c>
      <c r="AJ279" s="24">
        <f>VLOOKUP(A279,Sheet3!$A:$B,2,FALSE)</f>
        <v>212162328.78150001</v>
      </c>
      <c r="AK279" s="21">
        <f>VLOOKUP(A279,Sheet4!$D$2:$E$572,2,FALSE)/G279</f>
        <v>0.14686873108214402</v>
      </c>
      <c r="AL279" s="23">
        <f>IFERROR(VLOOKUP(A279,Sheet5!$A$1:$B$29,2,FALSE),0)</f>
        <v>0</v>
      </c>
      <c r="AM279" s="30">
        <f t="shared" si="44"/>
        <v>0.91424969797321098</v>
      </c>
      <c r="AN279" s="30">
        <f t="shared" si="45"/>
        <v>0.48255898799426411</v>
      </c>
      <c r="AO279" s="30">
        <f t="shared" si="46"/>
        <v>0.90299362492204693</v>
      </c>
      <c r="AP279" s="30">
        <f t="shared" si="47"/>
        <v>0.89827618687282162</v>
      </c>
      <c r="AQ279" s="5">
        <f>COUNTIF(Sheet6!A:A,Sheet1!A279)</f>
        <v>0</v>
      </c>
      <c r="AR279" s="31">
        <f t="shared" si="43"/>
        <v>0</v>
      </c>
    </row>
    <row r="280" spans="1:44" x14ac:dyDescent="0.2">
      <c r="A280" s="22">
        <v>42044</v>
      </c>
      <c r="B280" s="16">
        <v>42044</v>
      </c>
      <c r="C280" s="29">
        <f t="shared" si="39"/>
        <v>0.9145128268564362</v>
      </c>
      <c r="D280" s="29">
        <f t="shared" si="40"/>
        <v>0.50636397022677626</v>
      </c>
      <c r="E280" s="29">
        <f t="shared" si="41"/>
        <v>0.90357098537679836</v>
      </c>
      <c r="F280" s="29">
        <f t="shared" si="42"/>
        <v>0.89517310891826873</v>
      </c>
      <c r="G280" s="8">
        <v>3198974587</v>
      </c>
      <c r="H280" s="8">
        <v>299034946.662</v>
      </c>
      <c r="I280" s="9">
        <v>248445249</v>
      </c>
      <c r="J280" s="8">
        <v>69683884.255999997</v>
      </c>
      <c r="K280" s="8">
        <v>613268634</v>
      </c>
      <c r="L280" s="8">
        <v>237637018.7362</v>
      </c>
      <c r="M280" s="17">
        <v>4667044319.6542006</v>
      </c>
      <c r="N280" s="10">
        <v>0.90337907945683071</v>
      </c>
      <c r="O280" s="10">
        <v>0.9145128268564362</v>
      </c>
      <c r="P280" s="10">
        <v>0.72072459740742512</v>
      </c>
      <c r="Q280" s="10">
        <v>0.78606445410871062</v>
      </c>
      <c r="R280" s="11">
        <v>665</v>
      </c>
      <c r="S280" s="8">
        <v>2549906652</v>
      </c>
      <c r="T280" s="8">
        <v>650586705</v>
      </c>
      <c r="U280" s="8">
        <v>645354613</v>
      </c>
      <c r="V280" s="8">
        <v>0</v>
      </c>
      <c r="W280" s="8">
        <v>256039847</v>
      </c>
      <c r="X280" s="8">
        <v>3713322</v>
      </c>
      <c r="Y280" s="8">
        <v>7594598</v>
      </c>
      <c r="Z280" s="8">
        <v>37318071</v>
      </c>
      <c r="AA280" s="8">
        <v>368718830.91799998</v>
      </c>
      <c r="AB280" s="8">
        <v>129637378.73989999</v>
      </c>
      <c r="AC280" s="8">
        <v>104904572.31200001</v>
      </c>
      <c r="AD280" s="8">
        <v>0</v>
      </c>
      <c r="AE280" s="8">
        <v>1819377.4993</v>
      </c>
      <c r="AF280" s="8">
        <v>1275690.1850000005</v>
      </c>
      <c r="AG280" s="18">
        <v>0.12101405182059689</v>
      </c>
      <c r="AH280" s="8">
        <v>364313.66000000003</v>
      </c>
      <c r="AI280" s="23">
        <f>VLOOKUP(A280,Sheet2!A:E,5,FALSE)</f>
        <v>-6.7580131208997294</v>
      </c>
      <c r="AJ280" s="24">
        <f>VLOOKUP(A280,Sheet3!$A:$B,2,FALSE)</f>
        <v>179920157.43799999</v>
      </c>
      <c r="AK280" s="21">
        <f>VLOOKUP(A280,Sheet4!$D$2:$E$572,2,FALSE)/G280</f>
        <v>0.12576828342994273</v>
      </c>
      <c r="AL280" s="23">
        <f>IFERROR(VLOOKUP(A280,Sheet5!$A$1:$B$29,2,FALSE),0)</f>
        <v>0</v>
      </c>
      <c r="AM280" s="30">
        <f t="shared" si="44"/>
        <v>0.915605627142004</v>
      </c>
      <c r="AN280" s="30">
        <f t="shared" si="45"/>
        <v>0.4920784462270964</v>
      </c>
      <c r="AO280" s="30">
        <f t="shared" si="46"/>
        <v>0.90398532349276783</v>
      </c>
      <c r="AP280" s="30">
        <f t="shared" si="47"/>
        <v>0.89925922267300484</v>
      </c>
      <c r="AQ280" s="5">
        <f>COUNTIF(Sheet6!A:A,Sheet1!A280)</f>
        <v>0</v>
      </c>
      <c r="AR280" s="31">
        <f t="shared" si="43"/>
        <v>0</v>
      </c>
    </row>
    <row r="281" spans="1:44" x14ac:dyDescent="0.2">
      <c r="A281" s="22">
        <v>42045</v>
      </c>
      <c r="B281" s="16">
        <v>42045</v>
      </c>
      <c r="C281" s="29">
        <f t="shared" si="39"/>
        <v>0.91338710715395333</v>
      </c>
      <c r="D281" s="29">
        <f t="shared" si="40"/>
        <v>0.49145790860334815</v>
      </c>
      <c r="E281" s="29">
        <f t="shared" si="41"/>
        <v>0.90044983077704444</v>
      </c>
      <c r="F281" s="29">
        <f t="shared" si="42"/>
        <v>0.89464287076087923</v>
      </c>
      <c r="G281" s="8">
        <v>3410145048</v>
      </c>
      <c r="H281" s="8">
        <v>323370589.88300002</v>
      </c>
      <c r="I281" s="9">
        <v>298709722</v>
      </c>
      <c r="J281" s="8">
        <v>87500313.534500003</v>
      </c>
      <c r="K281" s="8">
        <v>309837785</v>
      </c>
      <c r="L281" s="8">
        <v>449384582.89469993</v>
      </c>
      <c r="M281" s="17">
        <v>4878948041.3121996</v>
      </c>
      <c r="N281" s="10">
        <v>0.90026741196176208</v>
      </c>
      <c r="O281" s="10">
        <v>0.91338710715395333</v>
      </c>
      <c r="P281" s="10">
        <v>0.40809886286565894</v>
      </c>
      <c r="Q281" s="10">
        <v>0.77778214459229644</v>
      </c>
      <c r="R281" s="11">
        <v>666</v>
      </c>
      <c r="S281" s="8">
        <v>2742525678</v>
      </c>
      <c r="T281" s="8">
        <v>337404889</v>
      </c>
      <c r="U281" s="8">
        <v>664235066</v>
      </c>
      <c r="V281" s="8">
        <v>0</v>
      </c>
      <c r="W281" s="8">
        <v>306258835</v>
      </c>
      <c r="X281" s="8">
        <v>3384304</v>
      </c>
      <c r="Y281" s="8">
        <v>7549113</v>
      </c>
      <c r="Z281" s="8">
        <v>27567104</v>
      </c>
      <c r="AA281" s="8">
        <v>410870903.41750002</v>
      </c>
      <c r="AB281" s="8">
        <v>263291773.92309999</v>
      </c>
      <c r="AC281" s="8">
        <v>143316473.2175</v>
      </c>
      <c r="AD281" s="8">
        <v>38479820.407099999</v>
      </c>
      <c r="AE281" s="8">
        <v>2737608.3169999998</v>
      </c>
      <c r="AF281" s="8">
        <v>1558907.030000001</v>
      </c>
      <c r="AG281" s="18">
        <v>0.11572344620711986</v>
      </c>
      <c r="AH281" s="8">
        <v>0</v>
      </c>
      <c r="AI281" s="23">
        <f>VLOOKUP(A281,Sheet2!A:E,5,FALSE)</f>
        <v>-25.274121891508852</v>
      </c>
      <c r="AJ281" s="24">
        <f>VLOOKUP(A281,Sheet3!$A:$B,2,FALSE)</f>
        <v>229404767.72099999</v>
      </c>
      <c r="AK281" s="21">
        <f>VLOOKUP(A281,Sheet4!$D$2:$E$572,2,FALSE)/G281</f>
        <v>0.13255987659252785</v>
      </c>
      <c r="AL281" s="23">
        <f>IFERROR(VLOOKUP(A281,Sheet5!$A$1:$B$29,2,FALSE),0)</f>
        <v>0</v>
      </c>
      <c r="AM281" s="30">
        <f t="shared" si="44"/>
        <v>0.91442278140619848</v>
      </c>
      <c r="AN281" s="30">
        <f t="shared" si="45"/>
        <v>0.48814124276033793</v>
      </c>
      <c r="AO281" s="30">
        <f t="shared" si="46"/>
        <v>0.90192160915540209</v>
      </c>
      <c r="AP281" s="30">
        <f t="shared" si="47"/>
        <v>0.89708837473082104</v>
      </c>
      <c r="AQ281" s="5">
        <f>COUNTIF(Sheet6!A:A,Sheet1!A281)</f>
        <v>0</v>
      </c>
      <c r="AR281" s="31">
        <f t="shared" si="43"/>
        <v>0</v>
      </c>
    </row>
    <row r="282" spans="1:44" x14ac:dyDescent="0.2">
      <c r="A282" s="22">
        <v>42046</v>
      </c>
      <c r="B282" s="16">
        <v>42046</v>
      </c>
      <c r="C282" s="29">
        <f t="shared" si="39"/>
        <v>0.91235690337761255</v>
      </c>
      <c r="D282" s="29">
        <f t="shared" si="40"/>
        <v>0.48971385213413982</v>
      </c>
      <c r="E282" s="29">
        <f t="shared" si="41"/>
        <v>0.90106371323470102</v>
      </c>
      <c r="F282" s="29">
        <f t="shared" si="42"/>
        <v>0.89755891412837241</v>
      </c>
      <c r="G282" s="8">
        <v>3851414529</v>
      </c>
      <c r="H282" s="8">
        <v>369975712.847</v>
      </c>
      <c r="I282" s="9">
        <v>330062240</v>
      </c>
      <c r="J282" s="8">
        <v>90748892.685499996</v>
      </c>
      <c r="K282" s="8">
        <v>513737582</v>
      </c>
      <c r="L282" s="8">
        <v>406900805.55540001</v>
      </c>
      <c r="M282" s="17">
        <v>5562839762.0879002</v>
      </c>
      <c r="N282" s="10">
        <v>0.90075299015245791</v>
      </c>
      <c r="O282" s="10">
        <v>0.91235690337761255</v>
      </c>
      <c r="P282" s="10">
        <v>0.558023203186371</v>
      </c>
      <c r="Q282" s="10">
        <v>0.79156901622680031</v>
      </c>
      <c r="R282" s="11">
        <v>667</v>
      </c>
      <c r="S282" s="8">
        <v>3236082524</v>
      </c>
      <c r="T282" s="8">
        <v>556551059</v>
      </c>
      <c r="U282" s="8">
        <v>609795248.5</v>
      </c>
      <c r="V282" s="8">
        <v>0</v>
      </c>
      <c r="W282" s="8">
        <v>344641715</v>
      </c>
      <c r="X282" s="8">
        <v>5536756.5</v>
      </c>
      <c r="Y282" s="8">
        <v>14579475</v>
      </c>
      <c r="Z282" s="8">
        <v>42813477</v>
      </c>
      <c r="AA282" s="8">
        <v>460724605.53250003</v>
      </c>
      <c r="AB282" s="8">
        <v>233935633.0449</v>
      </c>
      <c r="AC282" s="8">
        <v>164355771.72799999</v>
      </c>
      <c r="AD282" s="8">
        <v>0</v>
      </c>
      <c r="AE282" s="8">
        <v>3014977.18</v>
      </c>
      <c r="AF282" s="8">
        <v>5594423.6025000215</v>
      </c>
      <c r="AG282" s="18">
        <v>0.11764820208655435</v>
      </c>
      <c r="AH282" s="8">
        <v>0</v>
      </c>
      <c r="AI282" s="23">
        <f>VLOOKUP(A282,Sheet2!A:E,5,FALSE)</f>
        <v>-9.4991727870119824</v>
      </c>
      <c r="AJ282" s="24">
        <f>VLOOKUP(A282,Sheet3!$A:$B,2,FALSE)</f>
        <v>268370810.33050001</v>
      </c>
      <c r="AK282" s="21">
        <f>VLOOKUP(A282,Sheet4!$D$2:$E$572,2,FALSE)/G282</f>
        <v>0.13929212877685024</v>
      </c>
      <c r="AL282" s="23">
        <f>IFERROR(VLOOKUP(A282,Sheet5!$A$1:$B$29,2,FALSE),0)</f>
        <v>0</v>
      </c>
      <c r="AM282" s="30">
        <f t="shared" si="44"/>
        <v>0.91427841692955791</v>
      </c>
      <c r="AN282" s="30">
        <f t="shared" si="45"/>
        <v>0.4996492694067971</v>
      </c>
      <c r="AO282" s="30">
        <f t="shared" si="46"/>
        <v>0.90175299518914009</v>
      </c>
      <c r="AP282" s="30">
        <f t="shared" si="47"/>
        <v>0.89719093542092021</v>
      </c>
      <c r="AQ282" s="5">
        <f>COUNTIF(Sheet6!A:A,Sheet1!A282)</f>
        <v>0</v>
      </c>
      <c r="AR282" s="31">
        <f t="shared" si="43"/>
        <v>0</v>
      </c>
    </row>
    <row r="283" spans="1:44" x14ac:dyDescent="0.2">
      <c r="A283" s="22">
        <v>42047</v>
      </c>
      <c r="B283" s="16">
        <v>42047</v>
      </c>
      <c r="C283" s="29">
        <f t="shared" si="39"/>
        <v>0.92410358666666692</v>
      </c>
      <c r="D283" s="29">
        <f t="shared" si="40"/>
        <v>0.43312503370350386</v>
      </c>
      <c r="E283" s="29">
        <f t="shared" si="41"/>
        <v>0.90363918637804053</v>
      </c>
      <c r="F283" s="29">
        <f t="shared" si="42"/>
        <v>0.90723075963065658</v>
      </c>
      <c r="G283" s="8">
        <v>4762853264</v>
      </c>
      <c r="H283" s="8">
        <v>391172034.37600005</v>
      </c>
      <c r="I283" s="9">
        <v>388758862</v>
      </c>
      <c r="J283" s="8">
        <v>161272927.301</v>
      </c>
      <c r="K283" s="8">
        <v>854573435</v>
      </c>
      <c r="L283" s="8">
        <v>594144514.6874001</v>
      </c>
      <c r="M283" s="17">
        <v>7152775037.3643999</v>
      </c>
      <c r="N283" s="10">
        <v>0.90314876706432379</v>
      </c>
      <c r="O283" s="10">
        <v>0.92410358666666692</v>
      </c>
      <c r="P283" s="10">
        <v>0.58988254765836046</v>
      </c>
      <c r="Q283" s="10">
        <v>0.72149284060291119</v>
      </c>
      <c r="R283" s="11">
        <v>668</v>
      </c>
      <c r="S283" s="8">
        <v>3819979049.5</v>
      </c>
      <c r="T283" s="8">
        <v>903908821</v>
      </c>
      <c r="U283" s="8">
        <v>937411765.5</v>
      </c>
      <c r="V283" s="8">
        <v>74351</v>
      </c>
      <c r="W283" s="8">
        <v>417789125</v>
      </c>
      <c r="X283" s="8">
        <v>5388098</v>
      </c>
      <c r="Y283" s="8">
        <v>29030263</v>
      </c>
      <c r="Z283" s="8">
        <v>49335386</v>
      </c>
      <c r="AA283" s="8">
        <v>552444961.67700005</v>
      </c>
      <c r="AB283" s="8">
        <v>400952316.6929</v>
      </c>
      <c r="AC283" s="8">
        <v>179773482.34450001</v>
      </c>
      <c r="AD283" s="8">
        <v>0</v>
      </c>
      <c r="AE283" s="8">
        <v>10978104.460000001</v>
      </c>
      <c r="AF283" s="8">
        <v>2440611.1900000009</v>
      </c>
      <c r="AG283" s="18">
        <v>0.11133000727193708</v>
      </c>
      <c r="AH283" s="8">
        <v>0</v>
      </c>
      <c r="AI283" s="23">
        <f>VLOOKUP(A283,Sheet2!A:E,5,FALSE)</f>
        <v>-7.2743413516609392</v>
      </c>
      <c r="AJ283" s="24">
        <f>VLOOKUP(A283,Sheet3!$A:$B,2,FALSE)</f>
        <v>385530369.03200001</v>
      </c>
      <c r="AK283" s="21">
        <f>VLOOKUP(A283,Sheet4!$D$2:$E$572,2,FALSE)/G283</f>
        <v>0.1246594947140702</v>
      </c>
      <c r="AL283" s="23">
        <f>IFERROR(VLOOKUP(A283,Sheet5!$A$1:$B$29,2,FALSE),0)</f>
        <v>0</v>
      </c>
      <c r="AM283" s="30">
        <f t="shared" si="44"/>
        <v>0.91681846882009244</v>
      </c>
      <c r="AN283" s="30">
        <f t="shared" si="45"/>
        <v>0.48725792533561441</v>
      </c>
      <c r="AO283" s="30">
        <f t="shared" si="46"/>
        <v>0.90348740088001089</v>
      </c>
      <c r="AP283" s="30">
        <f t="shared" si="47"/>
        <v>0.89970732890823002</v>
      </c>
      <c r="AQ283" s="5">
        <f>COUNTIF(Sheet6!A:A,Sheet1!A283)</f>
        <v>0</v>
      </c>
      <c r="AR283" s="31">
        <f t="shared" si="43"/>
        <v>0</v>
      </c>
    </row>
    <row r="284" spans="1:44" x14ac:dyDescent="0.2">
      <c r="A284" s="22">
        <v>42048</v>
      </c>
      <c r="B284" s="16">
        <v>42048</v>
      </c>
      <c r="C284" s="29">
        <f t="shared" si="39"/>
        <v>0.90142160976751318</v>
      </c>
      <c r="D284" s="29">
        <f t="shared" si="40"/>
        <v>0.44599023308612668</v>
      </c>
      <c r="E284" s="29">
        <f t="shared" si="41"/>
        <v>0.88971515209994345</v>
      </c>
      <c r="F284" s="29">
        <f t="shared" si="42"/>
        <v>0.88260091678510855</v>
      </c>
      <c r="G284" s="8">
        <v>4658051625.5</v>
      </c>
      <c r="H284" s="8">
        <v>509398960.36000001</v>
      </c>
      <c r="I284" s="9">
        <v>346253900.5</v>
      </c>
      <c r="J284" s="8">
        <v>112766044.8205</v>
      </c>
      <c r="K284" s="8">
        <v>933990266</v>
      </c>
      <c r="L284" s="8">
        <v>724562275.09450006</v>
      </c>
      <c r="M284" s="17">
        <v>7285023072.2749996</v>
      </c>
      <c r="N284" s="10">
        <v>0.88942179618063999</v>
      </c>
      <c r="O284" s="10">
        <v>0.90142160976751318</v>
      </c>
      <c r="P284" s="10">
        <v>0.56313577222199296</v>
      </c>
      <c r="Q284" s="10">
        <v>0.76209005865108781</v>
      </c>
      <c r="R284" s="11">
        <v>669</v>
      </c>
      <c r="S284" s="8">
        <v>3823436573.5</v>
      </c>
      <c r="T284" s="8">
        <v>992866715</v>
      </c>
      <c r="U284" s="8">
        <v>828413632.5</v>
      </c>
      <c r="V284" s="8">
        <v>0</v>
      </c>
      <c r="W284" s="8">
        <v>361220221.5</v>
      </c>
      <c r="X284" s="8">
        <v>6201419.5</v>
      </c>
      <c r="Y284" s="8">
        <v>14966321</v>
      </c>
      <c r="Z284" s="8">
        <v>58876449</v>
      </c>
      <c r="AA284" s="8">
        <v>622165005.18050003</v>
      </c>
      <c r="AB284" s="8">
        <v>463834811.41000003</v>
      </c>
      <c r="AC284" s="8">
        <v>175473618.127</v>
      </c>
      <c r="AD284" s="8">
        <v>0</v>
      </c>
      <c r="AE284" s="8">
        <v>83847627.959999993</v>
      </c>
      <c r="AF284" s="8">
        <v>1406217.5974999997</v>
      </c>
      <c r="AG284" s="18">
        <v>0.12779066568783681</v>
      </c>
      <c r="AH284" s="8">
        <v>0</v>
      </c>
      <c r="AI284" s="23">
        <f>VLOOKUP(A284,Sheet2!A:E,5,FALSE)</f>
        <v>-5.2751552634969965</v>
      </c>
      <c r="AJ284" s="24">
        <f>VLOOKUP(A284,Sheet3!$A:$B,2,FALSE)</f>
        <v>335942280.76999998</v>
      </c>
      <c r="AK284" s="21">
        <f>VLOOKUP(A284,Sheet4!$D$2:$E$572,2,FALSE)/G284</f>
        <v>0.14048600644894246</v>
      </c>
      <c r="AL284" s="23">
        <f>IFERROR(VLOOKUP(A284,Sheet5!$A$1:$B$29,2,FALSE),0)</f>
        <v>0</v>
      </c>
      <c r="AM284" s="30">
        <f t="shared" si="44"/>
        <v>0.91315640676443643</v>
      </c>
      <c r="AN284" s="30">
        <f t="shared" si="45"/>
        <v>0.47333019955077893</v>
      </c>
      <c r="AO284" s="30">
        <f t="shared" si="46"/>
        <v>0.89968777357330565</v>
      </c>
      <c r="AP284" s="30">
        <f t="shared" si="47"/>
        <v>0.8954413140446571</v>
      </c>
      <c r="AQ284" s="5">
        <f>COUNTIF(Sheet6!A:A,Sheet1!A284)</f>
        <v>1</v>
      </c>
      <c r="AR284" s="31">
        <f t="shared" si="43"/>
        <v>0</v>
      </c>
    </row>
    <row r="285" spans="1:44" x14ac:dyDescent="0.2">
      <c r="A285" s="22">
        <v>42051</v>
      </c>
      <c r="B285" s="16">
        <v>42051</v>
      </c>
      <c r="C285" s="29">
        <f t="shared" si="39"/>
        <v>0.91276012764945835</v>
      </c>
      <c r="D285" s="29">
        <f t="shared" si="40"/>
        <v>0.49421528920709867</v>
      </c>
      <c r="E285" s="29">
        <f t="shared" si="41"/>
        <v>0.90375493660956296</v>
      </c>
      <c r="F285" s="29">
        <f t="shared" si="42"/>
        <v>0.8967079365293279</v>
      </c>
      <c r="G285" s="8">
        <v>3401739445</v>
      </c>
      <c r="H285" s="8">
        <v>325131768.97399998</v>
      </c>
      <c r="I285" s="9">
        <v>232426603</v>
      </c>
      <c r="J285" s="8">
        <v>62877672.925999999</v>
      </c>
      <c r="K285" s="8">
        <v>323029517</v>
      </c>
      <c r="L285" s="8">
        <v>250577303.20400003</v>
      </c>
      <c r="M285" s="17">
        <v>4595782310.1040001</v>
      </c>
      <c r="N285" s="10">
        <v>0.90353244335700356</v>
      </c>
      <c r="O285" s="10">
        <v>0.91276012764945835</v>
      </c>
      <c r="P285" s="10">
        <v>0.5631549445055698</v>
      </c>
      <c r="Q285" s="10">
        <v>0.79357465672538818</v>
      </c>
      <c r="R285" s="11">
        <v>670</v>
      </c>
      <c r="S285" s="8">
        <v>2810689410</v>
      </c>
      <c r="T285" s="8">
        <v>359144489</v>
      </c>
      <c r="U285" s="8">
        <v>579177596</v>
      </c>
      <c r="V285" s="8">
        <v>546223.5</v>
      </c>
      <c r="W285" s="8">
        <v>241724814</v>
      </c>
      <c r="X285" s="8">
        <v>11326215.5</v>
      </c>
      <c r="Y285" s="8">
        <v>9298211</v>
      </c>
      <c r="Z285" s="8">
        <v>36114972</v>
      </c>
      <c r="AA285" s="8">
        <v>388009441.89999998</v>
      </c>
      <c r="AB285" s="8">
        <v>155834882.90540001</v>
      </c>
      <c r="AC285" s="8">
        <v>91423754.186000004</v>
      </c>
      <c r="AD285" s="8">
        <v>0</v>
      </c>
      <c r="AE285" s="8">
        <v>2412515.5625999998</v>
      </c>
      <c r="AF285" s="8">
        <v>906150.5499999997</v>
      </c>
      <c r="AG285" s="18">
        <v>0.12150831818715059</v>
      </c>
      <c r="AH285" s="8">
        <v>0</v>
      </c>
      <c r="AI285" s="23">
        <f>VLOOKUP(A285,Sheet2!A:E,5,FALSE)</f>
        <v>-5.9570183702307862</v>
      </c>
      <c r="AJ285" s="24">
        <f>VLOOKUP(A285,Sheet3!$A:$B,2,FALSE)</f>
        <v>184505841.52700001</v>
      </c>
      <c r="AK285" s="21">
        <f>VLOOKUP(A285,Sheet4!$D$2:$E$572,2,FALSE)/G285</f>
        <v>0.13402174999120195</v>
      </c>
      <c r="AL285" s="23">
        <f>IFERROR(VLOOKUP(A285,Sheet5!$A$1:$B$29,2,FALSE),0)</f>
        <v>0</v>
      </c>
      <c r="AM285" s="30">
        <f t="shared" si="44"/>
        <v>0.91280586692304089</v>
      </c>
      <c r="AN285" s="30">
        <f t="shared" si="45"/>
        <v>0.47090046334684343</v>
      </c>
      <c r="AO285" s="30">
        <f t="shared" si="46"/>
        <v>0.89972456381985855</v>
      </c>
      <c r="AP285" s="30">
        <f t="shared" si="47"/>
        <v>0.89574827956686887</v>
      </c>
      <c r="AQ285" s="5">
        <f>COUNTIF(Sheet6!A:A,Sheet1!A285)</f>
        <v>1</v>
      </c>
      <c r="AR285" s="31">
        <f t="shared" si="43"/>
        <v>0</v>
      </c>
    </row>
    <row r="286" spans="1:44" x14ac:dyDescent="0.2">
      <c r="A286" s="22">
        <v>42052</v>
      </c>
      <c r="B286" s="16">
        <v>42052</v>
      </c>
      <c r="C286" s="29">
        <f t="shared" si="39"/>
        <v>0.92097860388767483</v>
      </c>
      <c r="D286" s="29">
        <f t="shared" si="40"/>
        <v>0.49705479434097199</v>
      </c>
      <c r="E286" s="29">
        <f t="shared" si="41"/>
        <v>0.90931785786512065</v>
      </c>
      <c r="F286" s="29">
        <f t="shared" si="42"/>
        <v>0.90384685234043516</v>
      </c>
      <c r="G286" s="8">
        <v>3686236159</v>
      </c>
      <c r="H286" s="8">
        <v>316284793.64700001</v>
      </c>
      <c r="I286" s="9">
        <v>249587073</v>
      </c>
      <c r="J286" s="8">
        <v>76956752.561000004</v>
      </c>
      <c r="K286" s="8">
        <v>379897809</v>
      </c>
      <c r="L286" s="8">
        <v>500503123.84460002</v>
      </c>
      <c r="M286" s="17">
        <v>5209465711.0525999</v>
      </c>
      <c r="N286" s="10">
        <v>0.90916247125995164</v>
      </c>
      <c r="O286" s="10">
        <v>0.92097860388767483</v>
      </c>
      <c r="P286" s="10">
        <v>0.43150545941897128</v>
      </c>
      <c r="Q286" s="10">
        <v>0.76956421256022867</v>
      </c>
      <c r="R286" s="11">
        <v>671</v>
      </c>
      <c r="S286" s="8">
        <v>2966800537</v>
      </c>
      <c r="T286" s="8">
        <v>412421565</v>
      </c>
      <c r="U286" s="8">
        <v>713135203.5</v>
      </c>
      <c r="V286" s="8">
        <v>0</v>
      </c>
      <c r="W286" s="8">
        <v>257005057</v>
      </c>
      <c r="X286" s="8">
        <v>6300418.5</v>
      </c>
      <c r="Y286" s="8">
        <v>7417984</v>
      </c>
      <c r="Z286" s="8">
        <v>32523756</v>
      </c>
      <c r="AA286" s="8">
        <v>393241546.208</v>
      </c>
      <c r="AB286" s="8">
        <v>382132338.21600002</v>
      </c>
      <c r="AC286" s="8">
        <v>112685805.601</v>
      </c>
      <c r="AD286" s="8">
        <v>0</v>
      </c>
      <c r="AE286" s="8">
        <v>3786762.1976000001</v>
      </c>
      <c r="AF286" s="8">
        <v>1898217.8300000005</v>
      </c>
      <c r="AG286" s="18">
        <v>0.1267992468094517</v>
      </c>
      <c r="AH286" s="8">
        <v>0</v>
      </c>
      <c r="AI286" s="23">
        <f>VLOOKUP(A286,Sheet2!A:E,5,FALSE)</f>
        <v>-6.3150630011454432</v>
      </c>
      <c r="AJ286" s="24">
        <f>VLOOKUP(A286,Sheet3!$A:$B,2,FALSE)</f>
        <v>183093975.68849999</v>
      </c>
      <c r="AK286" s="21">
        <f>VLOOKUP(A286,Sheet4!$D$2:$E$572,2,FALSE)/G286</f>
        <v>0.13000467840278163</v>
      </c>
      <c r="AL286" s="23">
        <f>IFERROR(VLOOKUP(A286,Sheet5!$A$1:$B$29,2,FALSE),0)</f>
        <v>0</v>
      </c>
      <c r="AM286" s="30">
        <f t="shared" si="44"/>
        <v>0.91432416626978519</v>
      </c>
      <c r="AN286" s="30">
        <f t="shared" si="45"/>
        <v>0.47201984049436818</v>
      </c>
      <c r="AO286" s="30">
        <f t="shared" si="46"/>
        <v>0.90149816923747372</v>
      </c>
      <c r="AP286" s="30">
        <f t="shared" si="47"/>
        <v>0.89758907588278025</v>
      </c>
      <c r="AQ286" s="5">
        <f>COUNTIF(Sheet6!A:A,Sheet1!A286)</f>
        <v>0</v>
      </c>
      <c r="AR286" s="31">
        <f t="shared" si="43"/>
        <v>0</v>
      </c>
    </row>
    <row r="287" spans="1:44" x14ac:dyDescent="0.2">
      <c r="A287" s="22">
        <v>42053</v>
      </c>
      <c r="B287" s="16">
        <v>42053</v>
      </c>
      <c r="C287" s="29">
        <f t="shared" si="39"/>
        <v>0.88791306084025134</v>
      </c>
      <c r="D287" s="29">
        <f t="shared" si="40"/>
        <v>0.54046722710704309</v>
      </c>
      <c r="E287" s="29">
        <f t="shared" si="41"/>
        <v>0.86959460461902471</v>
      </c>
      <c r="F287" s="29">
        <f t="shared" si="42"/>
        <v>0.8674612378969232</v>
      </c>
      <c r="G287" s="8">
        <v>4372263772</v>
      </c>
      <c r="H287" s="8">
        <v>551938793.35300004</v>
      </c>
      <c r="I287" s="9">
        <v>447850604</v>
      </c>
      <c r="J287" s="8">
        <v>178103893.4655</v>
      </c>
      <c r="K287" s="8">
        <v>1052848441</v>
      </c>
      <c r="L287" s="8">
        <v>532719058.99339998</v>
      </c>
      <c r="M287" s="17">
        <v>7135724562.8118992</v>
      </c>
      <c r="N287" s="10">
        <v>0.86846449955278082</v>
      </c>
      <c r="O287" s="10">
        <v>0.88791306084025134</v>
      </c>
      <c r="P287" s="10">
        <v>0.66401994302001177</v>
      </c>
      <c r="Q287" s="10">
        <v>0.73577154636351505</v>
      </c>
      <c r="R287" s="11">
        <v>672</v>
      </c>
      <c r="S287" s="8">
        <v>3605279044</v>
      </c>
      <c r="T287" s="8">
        <v>1108092090</v>
      </c>
      <c r="U287" s="8">
        <v>759845025</v>
      </c>
      <c r="V287" s="8">
        <v>0</v>
      </c>
      <c r="W287" s="8">
        <v>495948772</v>
      </c>
      <c r="X287" s="8">
        <v>7139703</v>
      </c>
      <c r="Y287" s="8">
        <v>48098168</v>
      </c>
      <c r="Z287" s="8">
        <v>55243649</v>
      </c>
      <c r="AA287" s="8">
        <v>730042686.81850004</v>
      </c>
      <c r="AB287" s="8">
        <v>324254354.86229998</v>
      </c>
      <c r="AC287" s="8">
        <v>132789967.25300001</v>
      </c>
      <c r="AD287" s="8">
        <v>0</v>
      </c>
      <c r="AE287" s="8">
        <v>1484715.4831000001</v>
      </c>
      <c r="AF287" s="8">
        <v>74190021.394999996</v>
      </c>
      <c r="AG287" s="18">
        <v>0.12633023335253965</v>
      </c>
      <c r="AH287" s="8">
        <v>0</v>
      </c>
      <c r="AI287" s="23">
        <f>VLOOKUP(A287,Sheet2!A:E,5,FALSE)</f>
        <v>-6.6385517330240598</v>
      </c>
      <c r="AJ287" s="24">
        <f>VLOOKUP(A287,Sheet3!$A:$B,2,FALSE)</f>
        <v>243577020.713</v>
      </c>
      <c r="AK287" s="21">
        <f>VLOOKUP(A287,Sheet4!$D$2:$E$572,2,FALSE)/G287</f>
        <v>0.14426524352548831</v>
      </c>
      <c r="AL287" s="23">
        <f>IFERROR(VLOOKUP(A287,Sheet5!$A$1:$B$29,2,FALSE),0)</f>
        <v>0</v>
      </c>
      <c r="AM287" s="30">
        <f t="shared" si="44"/>
        <v>0.90943539776231286</v>
      </c>
      <c r="AN287" s="30">
        <f t="shared" si="45"/>
        <v>0.48217051548894885</v>
      </c>
      <c r="AO287" s="30">
        <f t="shared" si="46"/>
        <v>0.89520434751433842</v>
      </c>
      <c r="AP287" s="30">
        <f t="shared" si="47"/>
        <v>0.89156954063649041</v>
      </c>
      <c r="AQ287" s="5">
        <f>COUNTIF(Sheet6!A:A,Sheet1!A287)</f>
        <v>1</v>
      </c>
      <c r="AR287" s="31">
        <f t="shared" si="43"/>
        <v>0</v>
      </c>
    </row>
    <row r="288" spans="1:44" x14ac:dyDescent="0.2">
      <c r="A288" s="22">
        <v>42054</v>
      </c>
      <c r="B288" s="16">
        <v>42054</v>
      </c>
      <c r="C288" s="29">
        <f t="shared" si="39"/>
        <v>0.9164567744523151</v>
      </c>
      <c r="D288" s="29">
        <f t="shared" si="40"/>
        <v>0.45123335404991238</v>
      </c>
      <c r="E288" s="29">
        <f t="shared" si="41"/>
        <v>0.89815901721258173</v>
      </c>
      <c r="F288" s="29">
        <f t="shared" si="42"/>
        <v>0.89147853955054923</v>
      </c>
      <c r="G288" s="8">
        <v>3969088082.5</v>
      </c>
      <c r="H288" s="8">
        <v>361817851.24900001</v>
      </c>
      <c r="I288" s="9">
        <v>363397158.5</v>
      </c>
      <c r="J288" s="8">
        <v>131527561.9985</v>
      </c>
      <c r="K288" s="8">
        <v>729478317</v>
      </c>
      <c r="L288" s="8">
        <v>1362936295.168</v>
      </c>
      <c r="M288" s="17">
        <v>6918245266.4154997</v>
      </c>
      <c r="N288" s="10">
        <v>0.89776984552632888</v>
      </c>
      <c r="O288" s="10">
        <v>0.9164567744523151</v>
      </c>
      <c r="P288" s="10">
        <v>0.34862990955897138</v>
      </c>
      <c r="Q288" s="10">
        <v>0.74379377392022772</v>
      </c>
      <c r="R288" s="11">
        <v>673</v>
      </c>
      <c r="S288" s="8">
        <v>2964618646</v>
      </c>
      <c r="T288" s="8">
        <v>766858356</v>
      </c>
      <c r="U288" s="8">
        <v>996838646.5</v>
      </c>
      <c r="V288" s="8">
        <v>0</v>
      </c>
      <c r="W288" s="8">
        <v>381838424.5</v>
      </c>
      <c r="X288" s="8">
        <v>7630790</v>
      </c>
      <c r="Y288" s="8">
        <v>18441266</v>
      </c>
      <c r="Z288" s="8">
        <v>37380039</v>
      </c>
      <c r="AA288" s="8">
        <v>493345413.2475</v>
      </c>
      <c r="AB288" s="8">
        <v>1160890150.0754001</v>
      </c>
      <c r="AC288" s="8">
        <v>181397484.59599999</v>
      </c>
      <c r="AD288" s="8">
        <v>0</v>
      </c>
      <c r="AE288" s="8">
        <v>1573047.3115999999</v>
      </c>
      <c r="AF288" s="8">
        <v>19075613.184999995</v>
      </c>
      <c r="AG288" s="18">
        <v>0.12221126299508653</v>
      </c>
      <c r="AH288" s="8">
        <v>173369.94</v>
      </c>
      <c r="AI288" s="23">
        <f>VLOOKUP(A288,Sheet2!A:E,5,FALSE)</f>
        <v>-6.1531941760082853</v>
      </c>
      <c r="AJ288" s="24">
        <f>VLOOKUP(A288,Sheet3!$A:$B,2,FALSE)</f>
        <v>332844563.03850001</v>
      </c>
      <c r="AK288" s="21">
        <f>VLOOKUP(A288,Sheet4!$D$2:$E$572,2,FALSE)/G288</f>
        <v>0.13240618281195576</v>
      </c>
      <c r="AL288" s="23">
        <f>IFERROR(VLOOKUP(A288,Sheet5!$A$1:$B$29,2,FALSE),0)</f>
        <v>0</v>
      </c>
      <c r="AM288" s="30">
        <f t="shared" si="44"/>
        <v>0.90790603531944247</v>
      </c>
      <c r="AN288" s="30">
        <f t="shared" si="45"/>
        <v>0.48579217955823051</v>
      </c>
      <c r="AO288" s="30">
        <f t="shared" si="46"/>
        <v>0.89410831368124677</v>
      </c>
      <c r="AP288" s="30">
        <f t="shared" si="47"/>
        <v>0.88841909662046881</v>
      </c>
      <c r="AQ288" s="5">
        <f>COUNTIF(Sheet6!A:A,Sheet1!A288)</f>
        <v>1</v>
      </c>
      <c r="AR288" s="31">
        <f t="shared" si="43"/>
        <v>0</v>
      </c>
    </row>
    <row r="289" spans="1:44" x14ac:dyDescent="0.2">
      <c r="A289" s="22">
        <v>42055</v>
      </c>
      <c r="B289" s="16">
        <v>42055</v>
      </c>
      <c r="C289" s="29">
        <f t="shared" si="39"/>
        <v>0.90501708417114035</v>
      </c>
      <c r="D289" s="29">
        <f t="shared" si="40"/>
        <v>0.55974746501132111</v>
      </c>
      <c r="E289" s="29">
        <f t="shared" si="41"/>
        <v>0.89438279126891795</v>
      </c>
      <c r="F289" s="29">
        <f t="shared" si="42"/>
        <v>0.88563598251551623</v>
      </c>
      <c r="G289" s="8">
        <v>3395485491</v>
      </c>
      <c r="H289" s="8">
        <v>356361352.98500001</v>
      </c>
      <c r="I289" s="9">
        <v>288727611</v>
      </c>
      <c r="J289" s="8">
        <v>86734815.523499995</v>
      </c>
      <c r="K289" s="8">
        <v>481937783</v>
      </c>
      <c r="L289" s="8">
        <v>274195146.66670001</v>
      </c>
      <c r="M289" s="17">
        <v>4883442200.1752005</v>
      </c>
      <c r="N289" s="10">
        <v>0.8926428480476073</v>
      </c>
      <c r="O289" s="10">
        <v>0.90501708417114035</v>
      </c>
      <c r="P289" s="10">
        <v>0.63737176902536963</v>
      </c>
      <c r="Q289" s="10">
        <v>0.80441164467487325</v>
      </c>
      <c r="R289" s="11">
        <v>674</v>
      </c>
      <c r="S289" s="8">
        <v>2754322298</v>
      </c>
      <c r="T289" s="8">
        <v>516278632</v>
      </c>
      <c r="U289" s="8">
        <v>635819960.5</v>
      </c>
      <c r="V289" s="8">
        <v>0</v>
      </c>
      <c r="W289" s="8">
        <v>356721112</v>
      </c>
      <c r="X289" s="8">
        <v>5343232.5</v>
      </c>
      <c r="Y289" s="8">
        <v>67993501</v>
      </c>
      <c r="Z289" s="8">
        <v>34340849</v>
      </c>
      <c r="AA289" s="8">
        <v>443096168.50849998</v>
      </c>
      <c r="AB289" s="8">
        <v>158959483.8127</v>
      </c>
      <c r="AC289" s="8">
        <v>105422101.5165</v>
      </c>
      <c r="AD289" s="8">
        <v>0</v>
      </c>
      <c r="AE289" s="8">
        <v>1553601.9924999999</v>
      </c>
      <c r="AF289" s="8">
        <v>8259959.3449999951</v>
      </c>
      <c r="AG289" s="18">
        <v>0.12588849851566455</v>
      </c>
      <c r="AH289" s="8">
        <v>0</v>
      </c>
      <c r="AI289" s="23">
        <f>VLOOKUP(A289,Sheet2!A:E,5,FALSE)</f>
        <v>-6.4785027702616045</v>
      </c>
      <c r="AJ289" s="24">
        <f>VLOOKUP(A289,Sheet3!$A:$B,2,FALSE)</f>
        <v>193833447.23550001</v>
      </c>
      <c r="AK289" s="21">
        <f>VLOOKUP(A289,Sheet4!$D$2:$E$572,2,FALSE)/G289</f>
        <v>0.12633055858807968</v>
      </c>
      <c r="AL289" s="23">
        <f>IFERROR(VLOOKUP(A289,Sheet5!$A$1:$B$29,2,FALSE),0)</f>
        <v>0</v>
      </c>
      <c r="AM289" s="30">
        <f t="shared" si="44"/>
        <v>0.908625130200168</v>
      </c>
      <c r="AN289" s="30">
        <f t="shared" si="45"/>
        <v>0.50854362594326941</v>
      </c>
      <c r="AO289" s="30">
        <f t="shared" si="46"/>
        <v>0.89504184151504163</v>
      </c>
      <c r="AP289" s="30">
        <f t="shared" si="47"/>
        <v>0.8890261097665505</v>
      </c>
      <c r="AQ289" s="5">
        <f>COUNTIF(Sheet6!A:A,Sheet1!A289)</f>
        <v>2</v>
      </c>
      <c r="AR289" s="31">
        <f t="shared" si="43"/>
        <v>0</v>
      </c>
    </row>
    <row r="290" spans="1:44" x14ac:dyDescent="0.2">
      <c r="A290" s="22">
        <v>42058</v>
      </c>
      <c r="B290" s="16">
        <v>42058</v>
      </c>
      <c r="C290" s="29">
        <f t="shared" si="39"/>
        <v>0.90916266954633529</v>
      </c>
      <c r="D290" s="29">
        <f t="shared" si="40"/>
        <v>0.48100961708634593</v>
      </c>
      <c r="E290" s="29">
        <f t="shared" si="41"/>
        <v>0.89094561730170896</v>
      </c>
      <c r="F290" s="29">
        <f t="shared" si="42"/>
        <v>0.89392840024137288</v>
      </c>
      <c r="G290" s="8">
        <v>3165328740</v>
      </c>
      <c r="H290" s="8">
        <v>316258049.72100002</v>
      </c>
      <c r="I290" s="9">
        <v>245060286</v>
      </c>
      <c r="J290" s="8">
        <v>105359503.09450001</v>
      </c>
      <c r="K290" s="8">
        <v>419273584</v>
      </c>
      <c r="L290" s="8">
        <v>308582152.67969996</v>
      </c>
      <c r="M290" s="17">
        <v>4559862315.4952002</v>
      </c>
      <c r="N290" s="10">
        <v>0.88997473147715078</v>
      </c>
      <c r="O290" s="10">
        <v>0.90916266954633529</v>
      </c>
      <c r="P290" s="10">
        <v>0.57603940296276801</v>
      </c>
      <c r="Q290" s="10">
        <v>0.7260082079688861</v>
      </c>
      <c r="R290" s="11">
        <v>675</v>
      </c>
      <c r="S290" s="8">
        <v>2660979307.5</v>
      </c>
      <c r="T290" s="8">
        <v>449979025</v>
      </c>
      <c r="U290" s="8">
        <v>500034230.5</v>
      </c>
      <c r="V290" s="8">
        <v>0</v>
      </c>
      <c r="W290" s="8">
        <v>279175750</v>
      </c>
      <c r="X290" s="8">
        <v>4315202</v>
      </c>
      <c r="Y290" s="8">
        <v>34115464</v>
      </c>
      <c r="Z290" s="8">
        <v>30705441</v>
      </c>
      <c r="AA290" s="8">
        <v>421617552.81550002</v>
      </c>
      <c r="AB290" s="8">
        <v>209073142.89120001</v>
      </c>
      <c r="AC290" s="8">
        <v>95707565.623500004</v>
      </c>
      <c r="AD290" s="8">
        <v>0</v>
      </c>
      <c r="AE290" s="8">
        <v>2279493.64</v>
      </c>
      <c r="AF290" s="8">
        <v>1521950.5250000018</v>
      </c>
      <c r="AG290" s="18">
        <v>0.11888367466397227</v>
      </c>
      <c r="AH290" s="8">
        <v>0</v>
      </c>
      <c r="AI290" s="23">
        <f>VLOOKUP(A290,Sheet2!A:E,5,FALSE)</f>
        <v>-5.8370957350856436</v>
      </c>
      <c r="AJ290" s="24">
        <f>VLOOKUP(A290,Sheet3!$A:$B,2,FALSE)</f>
        <v>195860107.171</v>
      </c>
      <c r="AK290" s="21">
        <f>VLOOKUP(A290,Sheet4!$D$2:$E$572,2,FALSE)/G290</f>
        <v>0.14357926571427776</v>
      </c>
      <c r="AL290" s="23">
        <f>IFERROR(VLOOKUP(A290,Sheet5!$A$1:$B$29,2,FALSE),0)</f>
        <v>0</v>
      </c>
      <c r="AM290" s="30">
        <f t="shared" si="44"/>
        <v>0.90790563857954321</v>
      </c>
      <c r="AN290" s="30">
        <f t="shared" si="45"/>
        <v>0.50590249151911881</v>
      </c>
      <c r="AO290" s="30">
        <f t="shared" si="46"/>
        <v>0.89247997765347065</v>
      </c>
      <c r="AP290" s="30">
        <f t="shared" si="47"/>
        <v>0.88847020250895936</v>
      </c>
      <c r="AQ290" s="5">
        <f>COUNTIF(Sheet6!A:A,Sheet1!A290)</f>
        <v>7</v>
      </c>
      <c r="AR290" s="31">
        <f t="shared" si="43"/>
        <v>0</v>
      </c>
    </row>
    <row r="291" spans="1:44" x14ac:dyDescent="0.2">
      <c r="A291" s="22">
        <v>42059</v>
      </c>
      <c r="B291" s="16">
        <v>42059</v>
      </c>
      <c r="C291" s="29">
        <f t="shared" si="39"/>
        <v>0.91636941669751226</v>
      </c>
      <c r="D291" s="29">
        <f t="shared" si="40"/>
        <v>0.46419087043334983</v>
      </c>
      <c r="E291" s="29">
        <f t="shared" si="41"/>
        <v>0.89659482198290719</v>
      </c>
      <c r="F291" s="29">
        <f t="shared" si="42"/>
        <v>0.89925780023738233</v>
      </c>
      <c r="G291" s="8">
        <v>4219062630</v>
      </c>
      <c r="H291" s="8">
        <v>385044134.28400004</v>
      </c>
      <c r="I291" s="9">
        <v>357511363</v>
      </c>
      <c r="J291" s="8">
        <v>144248098.2035</v>
      </c>
      <c r="K291" s="8">
        <v>808949835</v>
      </c>
      <c r="L291" s="8">
        <v>797948171.28720009</v>
      </c>
      <c r="M291" s="17">
        <v>6712764231.7747002</v>
      </c>
      <c r="N291" s="10">
        <v>0.89633644731125639</v>
      </c>
      <c r="O291" s="10">
        <v>0.91636941669751226</v>
      </c>
      <c r="P291" s="10">
        <v>0.50342326136125459</v>
      </c>
      <c r="Q291" s="10">
        <v>0.71964383233216123</v>
      </c>
      <c r="R291" s="11">
        <v>676</v>
      </c>
      <c r="S291" s="8">
        <v>3431873849.5</v>
      </c>
      <c r="T291" s="8">
        <v>847812216</v>
      </c>
      <c r="U291" s="8">
        <v>782032845</v>
      </c>
      <c r="V291" s="8">
        <v>477.5</v>
      </c>
      <c r="W291" s="8">
        <v>370269201</v>
      </c>
      <c r="X291" s="8">
        <v>5155458</v>
      </c>
      <c r="Y291" s="8">
        <v>12757838</v>
      </c>
      <c r="Z291" s="8">
        <v>38862381</v>
      </c>
      <c r="AA291" s="8">
        <v>529292232.48750001</v>
      </c>
      <c r="AB291" s="8">
        <v>419825577.92699999</v>
      </c>
      <c r="AC291" s="8">
        <v>183280240.31900001</v>
      </c>
      <c r="AD291" s="8">
        <v>173409821.384</v>
      </c>
      <c r="AE291" s="8">
        <v>2443639.3697000002</v>
      </c>
      <c r="AF291" s="8">
        <v>18988892.287499979</v>
      </c>
      <c r="AG291" s="18">
        <v>0.11755248230935113</v>
      </c>
      <c r="AH291" s="8">
        <v>0</v>
      </c>
      <c r="AI291" s="23">
        <f>VLOOKUP(A291,Sheet2!A:E,5,FALSE)</f>
        <v>-6.6350308242242111</v>
      </c>
      <c r="AJ291" s="24">
        <f>VLOOKUP(A291,Sheet3!$A:$B,2,FALSE)</f>
        <v>283148541.69150001</v>
      </c>
      <c r="AK291" s="21">
        <f>VLOOKUP(A291,Sheet4!$D$2:$E$572,2,FALSE)/G291</f>
        <v>0.13280480262887207</v>
      </c>
      <c r="AL291" s="23">
        <f>IFERROR(VLOOKUP(A291,Sheet5!$A$1:$B$29,2,FALSE),0)</f>
        <v>0</v>
      </c>
      <c r="AM291" s="30">
        <f t="shared" si="44"/>
        <v>0.906983801141511</v>
      </c>
      <c r="AN291" s="30">
        <f t="shared" si="45"/>
        <v>0.49932970673759441</v>
      </c>
      <c r="AO291" s="30">
        <f t="shared" si="46"/>
        <v>0.88993537047702809</v>
      </c>
      <c r="AP291" s="30">
        <f t="shared" si="47"/>
        <v>0.8875523920883488</v>
      </c>
      <c r="AQ291" s="5">
        <f>COUNTIF(Sheet6!A:A,Sheet1!A291)</f>
        <v>1</v>
      </c>
      <c r="AR291" s="31">
        <f t="shared" si="43"/>
        <v>0</v>
      </c>
    </row>
    <row r="292" spans="1:44" x14ac:dyDescent="0.2">
      <c r="A292" s="22">
        <v>42060</v>
      </c>
      <c r="B292" s="16">
        <v>42060</v>
      </c>
      <c r="C292" s="29">
        <f t="shared" si="39"/>
        <v>0.9167895572797552</v>
      </c>
      <c r="D292" s="29">
        <f t="shared" si="40"/>
        <v>0.46313490093210413</v>
      </c>
      <c r="E292" s="29">
        <f t="shared" si="41"/>
        <v>0.89552116633169354</v>
      </c>
      <c r="F292" s="29">
        <f t="shared" si="42"/>
        <v>0.89263527356661809</v>
      </c>
      <c r="G292" s="8">
        <v>4107799713</v>
      </c>
      <c r="H292" s="8">
        <v>372835652.42500001</v>
      </c>
      <c r="I292" s="9">
        <v>350546547</v>
      </c>
      <c r="J292" s="8">
        <v>148636968.273</v>
      </c>
      <c r="K292" s="8">
        <v>662096336</v>
      </c>
      <c r="L292" s="8">
        <v>1665189209.3255</v>
      </c>
      <c r="M292" s="17">
        <v>7307104426.0235004</v>
      </c>
      <c r="N292" s="10">
        <v>0.89528281385508801</v>
      </c>
      <c r="O292" s="10">
        <v>0.9167895572797552</v>
      </c>
      <c r="P292" s="10">
        <v>0.28449295245693523</v>
      </c>
      <c r="Q292" s="10">
        <v>0.70886562753591831</v>
      </c>
      <c r="R292" s="11">
        <v>677</v>
      </c>
      <c r="S292" s="8">
        <v>3095326568.5</v>
      </c>
      <c r="T292" s="8">
        <v>719710860</v>
      </c>
      <c r="U292" s="8">
        <v>1008026951</v>
      </c>
      <c r="V292" s="8">
        <v>0</v>
      </c>
      <c r="W292" s="8">
        <v>361907242</v>
      </c>
      <c r="X292" s="8">
        <v>4446193.5</v>
      </c>
      <c r="Y292" s="8">
        <v>11360695</v>
      </c>
      <c r="Z292" s="8">
        <v>57614524</v>
      </c>
      <c r="AA292" s="8">
        <v>521472620.69800001</v>
      </c>
      <c r="AB292" s="8">
        <v>684312805.74699998</v>
      </c>
      <c r="AC292" s="8">
        <v>161360956.53850001</v>
      </c>
      <c r="AD292" s="8">
        <v>786248400</v>
      </c>
      <c r="AE292" s="8">
        <v>16920020.329999998</v>
      </c>
      <c r="AF292" s="8">
        <v>16347026.709999993</v>
      </c>
      <c r="AG292" s="18">
        <v>0.11723225637275403</v>
      </c>
      <c r="AH292" s="8">
        <v>195050.23999999999</v>
      </c>
      <c r="AI292" s="23">
        <f>VLOOKUP(A292,Sheet2!A:E,5,FALSE)</f>
        <v>-6.7387187941591939</v>
      </c>
      <c r="AJ292" s="24">
        <f>VLOOKUP(A292,Sheet3!$A:$B,2,FALSE)</f>
        <v>270885220.486</v>
      </c>
      <c r="AK292" s="21">
        <f>VLOOKUP(A292,Sheet4!$D$2:$E$572,2,FALSE)/G292</f>
        <v>0.13641793560219523</v>
      </c>
      <c r="AL292" s="23">
        <f>IFERROR(VLOOKUP(A292,Sheet5!$A$1:$B$29,2,FALSE),0)</f>
        <v>0</v>
      </c>
      <c r="AM292" s="30">
        <f t="shared" si="44"/>
        <v>0.91275910042941177</v>
      </c>
      <c r="AN292" s="30">
        <f t="shared" si="45"/>
        <v>0.48386324150260662</v>
      </c>
      <c r="AO292" s="30">
        <f t="shared" si="46"/>
        <v>0.89512068281956192</v>
      </c>
      <c r="AP292" s="30">
        <f t="shared" si="47"/>
        <v>0.89258719922228769</v>
      </c>
      <c r="AQ292" s="5">
        <f>COUNTIF(Sheet6!A:A,Sheet1!A292)</f>
        <v>1</v>
      </c>
      <c r="AR292" s="31">
        <f t="shared" si="43"/>
        <v>0</v>
      </c>
    </row>
    <row r="293" spans="1:44" x14ac:dyDescent="0.2">
      <c r="A293" s="22">
        <v>42061</v>
      </c>
      <c r="B293" s="16">
        <v>42061</v>
      </c>
      <c r="C293" s="29">
        <f t="shared" si="39"/>
        <v>0.9067674319652872</v>
      </c>
      <c r="D293" s="29">
        <f t="shared" si="40"/>
        <v>0.49570521063692652</v>
      </c>
      <c r="E293" s="29">
        <f t="shared" si="41"/>
        <v>0.8883489018781805</v>
      </c>
      <c r="F293" s="29">
        <f t="shared" si="42"/>
        <v>0.88933220798107848</v>
      </c>
      <c r="G293" s="8">
        <v>3808117653</v>
      </c>
      <c r="H293" s="8">
        <v>391545368.36199999</v>
      </c>
      <c r="I293" s="9">
        <v>341011975</v>
      </c>
      <c r="J293" s="8">
        <v>134279776.07749999</v>
      </c>
      <c r="K293" s="8">
        <v>1100024207</v>
      </c>
      <c r="L293" s="8">
        <v>902477282.24150002</v>
      </c>
      <c r="M293" s="17">
        <v>6677456261.6809998</v>
      </c>
      <c r="N293" s="10">
        <v>0.88752294513319707</v>
      </c>
      <c r="O293" s="10">
        <v>0.9067674319652872</v>
      </c>
      <c r="P293" s="10">
        <v>0.54932503816347378</v>
      </c>
      <c r="Q293" s="10">
        <v>0.73664201666659157</v>
      </c>
      <c r="R293" s="11">
        <v>678</v>
      </c>
      <c r="S293" s="8">
        <v>3136969084.5</v>
      </c>
      <c r="T293" s="8">
        <v>1132023215</v>
      </c>
      <c r="U293" s="8">
        <v>661638441.5</v>
      </c>
      <c r="V293" s="8">
        <v>1194441</v>
      </c>
      <c r="W293" s="8">
        <v>375595696</v>
      </c>
      <c r="X293" s="8">
        <v>8315686</v>
      </c>
      <c r="Y293" s="8">
        <v>34583721</v>
      </c>
      <c r="Z293" s="8">
        <v>31999008</v>
      </c>
      <c r="AA293" s="8">
        <v>525825144.43949997</v>
      </c>
      <c r="AB293" s="8">
        <v>714318940.70500004</v>
      </c>
      <c r="AC293" s="8">
        <v>165108859.5115</v>
      </c>
      <c r="AD293" s="8">
        <v>0</v>
      </c>
      <c r="AE293" s="8">
        <v>6589089</v>
      </c>
      <c r="AF293" s="8">
        <v>16460393.024999995</v>
      </c>
      <c r="AG293" s="18">
        <v>0.1222396995692457</v>
      </c>
      <c r="AH293" s="8">
        <v>189054.45</v>
      </c>
      <c r="AI293" s="23">
        <f>VLOOKUP(A293,Sheet2!A:E,5,FALSE)</f>
        <v>-5.5956628137040312</v>
      </c>
      <c r="AJ293" s="24">
        <f>VLOOKUP(A293,Sheet3!$A:$B,2,FALSE)</f>
        <v>247824241.26100001</v>
      </c>
      <c r="AK293" s="21">
        <f>VLOOKUP(A293,Sheet4!$D$2:$E$572,2,FALSE)/G293</f>
        <v>0.14911689607210515</v>
      </c>
      <c r="AL293" s="23">
        <f>IFERROR(VLOOKUP(A293,Sheet5!$A$1:$B$29,2,FALSE),0)</f>
        <v>0</v>
      </c>
      <c r="AM293" s="30">
        <f t="shared" si="44"/>
        <v>0.91082123193200604</v>
      </c>
      <c r="AN293" s="30">
        <f t="shared" si="45"/>
        <v>0.49275761282000952</v>
      </c>
      <c r="AO293" s="30">
        <f t="shared" si="46"/>
        <v>0.89315865975268172</v>
      </c>
      <c r="AP293" s="30">
        <f t="shared" si="47"/>
        <v>0.89215793290839362</v>
      </c>
      <c r="AQ293" s="5">
        <f>COUNTIF(Sheet6!A:A,Sheet1!A293)</f>
        <v>2</v>
      </c>
      <c r="AR293" s="31">
        <f t="shared" si="43"/>
        <v>1</v>
      </c>
    </row>
    <row r="294" spans="1:44" x14ac:dyDescent="0.2">
      <c r="A294" s="22">
        <v>42062</v>
      </c>
      <c r="B294" s="16">
        <v>42062</v>
      </c>
      <c r="C294" s="29">
        <f t="shared" si="39"/>
        <v>0.92722140161940125</v>
      </c>
      <c r="D294" s="29">
        <f t="shared" si="40"/>
        <v>0.50360547733997607</v>
      </c>
      <c r="E294" s="29">
        <f t="shared" si="41"/>
        <v>0.91634634015070915</v>
      </c>
      <c r="F294" s="29">
        <f t="shared" si="42"/>
        <v>0.89933602201845397</v>
      </c>
      <c r="G294" s="8">
        <v>5409027778</v>
      </c>
      <c r="H294" s="8">
        <v>424560368.85800004</v>
      </c>
      <c r="I294" s="9">
        <v>390836502</v>
      </c>
      <c r="J294" s="8">
        <v>106015081.52500001</v>
      </c>
      <c r="K294" s="8">
        <v>895800004</v>
      </c>
      <c r="L294" s="8">
        <v>653973213.08590007</v>
      </c>
      <c r="M294" s="17">
        <v>7880212947.4688997</v>
      </c>
      <c r="N294" s="10">
        <v>0.9161866358451376</v>
      </c>
      <c r="O294" s="10">
        <v>0.92722140161940125</v>
      </c>
      <c r="P294" s="10">
        <v>0.57802005746647767</v>
      </c>
      <c r="Q294" s="10">
        <v>0.79169315905467041</v>
      </c>
      <c r="R294" s="11">
        <v>679</v>
      </c>
      <c r="S294" s="8">
        <v>3785862475</v>
      </c>
      <c r="T294" s="8">
        <v>956093718</v>
      </c>
      <c r="U294" s="8">
        <v>1615988392</v>
      </c>
      <c r="V294" s="8">
        <v>0</v>
      </c>
      <c r="W294" s="8">
        <v>402922028</v>
      </c>
      <c r="X294" s="8">
        <v>7176911</v>
      </c>
      <c r="Y294" s="8">
        <v>12085526</v>
      </c>
      <c r="Z294" s="8">
        <v>60293714</v>
      </c>
      <c r="AA294" s="8">
        <v>530575450.38300002</v>
      </c>
      <c r="AB294" s="8">
        <v>443914141.15789998</v>
      </c>
      <c r="AC294" s="8">
        <v>194501702.00400001</v>
      </c>
      <c r="AD294" s="8">
        <v>0</v>
      </c>
      <c r="AE294" s="8">
        <v>13911005.323999999</v>
      </c>
      <c r="AF294" s="8">
        <v>1646364.6000000003</v>
      </c>
      <c r="AG294" s="18">
        <v>0.12224217783603598</v>
      </c>
      <c r="AH294" s="8">
        <v>0</v>
      </c>
      <c r="AI294" s="23">
        <f>VLOOKUP(A294,Sheet2!A:E,5,FALSE)</f>
        <v>-5.9029626158491881</v>
      </c>
      <c r="AJ294" s="24">
        <f>VLOOKUP(A294,Sheet3!$A:$B,2,FALSE)</f>
        <v>291137643.68900001</v>
      </c>
      <c r="AK294" s="21">
        <f>VLOOKUP(A294,Sheet4!$D$2:$E$572,2,FALSE)/G294</f>
        <v>0.14670547500343231</v>
      </c>
      <c r="AL294" s="23">
        <f>IFERROR(VLOOKUP(A294,Sheet5!$A$1:$B$29,2,FALSE),0)</f>
        <v>0</v>
      </c>
      <c r="AM294" s="30">
        <f t="shared" si="44"/>
        <v>0.91526209542165815</v>
      </c>
      <c r="AN294" s="30">
        <f t="shared" si="45"/>
        <v>0.48152921528574044</v>
      </c>
      <c r="AO294" s="30">
        <f t="shared" si="46"/>
        <v>0.89755136952903991</v>
      </c>
      <c r="AP294" s="30">
        <f t="shared" si="47"/>
        <v>0.89489794080898122</v>
      </c>
      <c r="AQ294" s="5">
        <f>COUNTIF(Sheet6!A:A,Sheet1!A294)</f>
        <v>0</v>
      </c>
      <c r="AR294" s="31">
        <f t="shared" si="43"/>
        <v>1</v>
      </c>
    </row>
    <row r="295" spans="1:44" x14ac:dyDescent="0.2">
      <c r="A295" s="22">
        <v>42065</v>
      </c>
      <c r="B295" s="16">
        <v>42065</v>
      </c>
      <c r="C295" s="29">
        <f t="shared" si="39"/>
        <v>0.91736447660902176</v>
      </c>
      <c r="D295" s="29">
        <f t="shared" si="40"/>
        <v>0.52513014387489143</v>
      </c>
      <c r="E295" s="29">
        <f t="shared" si="41"/>
        <v>0.90910491906944135</v>
      </c>
      <c r="F295" s="29">
        <f t="shared" si="42"/>
        <v>0.90014557171994358</v>
      </c>
      <c r="G295" s="8">
        <v>4269100904.5</v>
      </c>
      <c r="H295" s="8">
        <v>384557497.75300002</v>
      </c>
      <c r="I295" s="9">
        <v>397031448.5</v>
      </c>
      <c r="J295" s="8">
        <v>84667250.760000005</v>
      </c>
      <c r="K295" s="8">
        <v>362822823</v>
      </c>
      <c r="L295" s="8">
        <v>419147082.4253</v>
      </c>
      <c r="M295" s="17">
        <v>5917327006.9383001</v>
      </c>
      <c r="N295" s="10">
        <v>0.90862860376842036</v>
      </c>
      <c r="O295" s="10">
        <v>0.91736447660902176</v>
      </c>
      <c r="P295" s="10">
        <v>0.46398566042342371</v>
      </c>
      <c r="Q295" s="10">
        <v>0.83353187557916963</v>
      </c>
      <c r="R295" s="11">
        <v>680</v>
      </c>
      <c r="S295" s="8">
        <v>3457935966</v>
      </c>
      <c r="T295" s="8">
        <v>412810539</v>
      </c>
      <c r="U295" s="8">
        <v>802477194</v>
      </c>
      <c r="V295" s="8">
        <v>0</v>
      </c>
      <c r="W295" s="8">
        <v>423942136.5</v>
      </c>
      <c r="X295" s="8">
        <v>8687744.5</v>
      </c>
      <c r="Y295" s="8">
        <v>26910688</v>
      </c>
      <c r="Z295" s="8">
        <v>49987716</v>
      </c>
      <c r="AA295" s="8">
        <v>469224748.51300001</v>
      </c>
      <c r="AB295" s="8">
        <v>209597070.8716</v>
      </c>
      <c r="AC295" s="8">
        <v>192962510.78299999</v>
      </c>
      <c r="AD295" s="8">
        <v>0</v>
      </c>
      <c r="AE295" s="8">
        <v>12578928.2632</v>
      </c>
      <c r="AF295" s="8">
        <v>4008572.5074999975</v>
      </c>
      <c r="AG295" s="18">
        <v>0.12173590062726672</v>
      </c>
      <c r="AH295" s="8">
        <v>0</v>
      </c>
      <c r="AI295" s="23">
        <f>VLOOKUP(A295,Sheet2!A:E,5,FALSE)</f>
        <v>-4.9202255639097574</v>
      </c>
      <c r="AJ295" s="24">
        <f>VLOOKUP(A295,Sheet3!$A:$B,2,FALSE)</f>
        <v>298699317.91500002</v>
      </c>
      <c r="AK295" s="21">
        <f>VLOOKUP(A295,Sheet4!$D$2:$E$572,2,FALSE)/G295</f>
        <v>0.13419130165320972</v>
      </c>
      <c r="AL295" s="23">
        <f>IFERROR(VLOOKUP(A295,Sheet5!$A$1:$B$29,2,FALSE),0)</f>
        <v>0</v>
      </c>
      <c r="AM295" s="30">
        <f t="shared" si="44"/>
        <v>0.91690245683419547</v>
      </c>
      <c r="AN295" s="30">
        <f t="shared" si="45"/>
        <v>0.49035332064344955</v>
      </c>
      <c r="AO295" s="30">
        <f t="shared" si="46"/>
        <v>0.90118322988258637</v>
      </c>
      <c r="AP295" s="30">
        <f t="shared" si="47"/>
        <v>0.89614137510469527</v>
      </c>
      <c r="AQ295" s="5">
        <f>COUNTIF(Sheet6!A:A,Sheet1!A295)</f>
        <v>1</v>
      </c>
      <c r="AR295" s="31">
        <f t="shared" si="43"/>
        <v>0</v>
      </c>
    </row>
    <row r="296" spans="1:44" x14ac:dyDescent="0.2">
      <c r="A296" s="22">
        <v>42066</v>
      </c>
      <c r="B296" s="16">
        <v>42066</v>
      </c>
      <c r="C296" s="29">
        <f t="shared" si="39"/>
        <v>0.90671687530061762</v>
      </c>
      <c r="D296" s="29">
        <f t="shared" si="40"/>
        <v>0.47538197859380116</v>
      </c>
      <c r="E296" s="29">
        <f t="shared" si="41"/>
        <v>0.89225826419006604</v>
      </c>
      <c r="F296" s="29">
        <f t="shared" si="42"/>
        <v>0.88465049064611634</v>
      </c>
      <c r="G296" s="8">
        <v>4547342232</v>
      </c>
      <c r="H296" s="8">
        <v>467831033.07500005</v>
      </c>
      <c r="I296" s="9">
        <v>387837607</v>
      </c>
      <c r="J296" s="8">
        <v>132823631.04099999</v>
      </c>
      <c r="K296" s="8">
        <v>737278012</v>
      </c>
      <c r="L296" s="8">
        <v>532719988.59300005</v>
      </c>
      <c r="M296" s="17">
        <v>6805832503.7090006</v>
      </c>
      <c r="N296" s="10">
        <v>0.89149699764725543</v>
      </c>
      <c r="O296" s="10">
        <v>0.90671687530061762</v>
      </c>
      <c r="P296" s="10">
        <v>0.5805347816734695</v>
      </c>
      <c r="Q296" s="10">
        <v>0.7627198486343516</v>
      </c>
      <c r="R296" s="11">
        <v>681</v>
      </c>
      <c r="S296" s="8">
        <v>3580153241</v>
      </c>
      <c r="T296" s="8">
        <v>789855241</v>
      </c>
      <c r="U296" s="8">
        <v>959403668</v>
      </c>
      <c r="V296" s="8">
        <v>0</v>
      </c>
      <c r="W296" s="8">
        <v>426951935</v>
      </c>
      <c r="X296" s="8">
        <v>7785323</v>
      </c>
      <c r="Y296" s="8">
        <v>39114328</v>
      </c>
      <c r="Z296" s="8">
        <v>52577229</v>
      </c>
      <c r="AA296" s="8">
        <v>600654664.11600006</v>
      </c>
      <c r="AB296" s="8">
        <v>306284005.875</v>
      </c>
      <c r="AC296" s="8">
        <v>208091123.94549999</v>
      </c>
      <c r="AD296" s="8">
        <v>0</v>
      </c>
      <c r="AE296" s="8">
        <v>3965156.4249999998</v>
      </c>
      <c r="AF296" s="8">
        <v>14379702.347500006</v>
      </c>
      <c r="AG296" s="18">
        <v>0.11582872803794846</v>
      </c>
      <c r="AH296" s="8">
        <v>13239.2</v>
      </c>
      <c r="AI296" s="23">
        <f>VLOOKUP(A296,Sheet2!A:E,5,FALSE)</f>
        <v>-4.8425778732545668</v>
      </c>
      <c r="AJ296" s="24">
        <f>VLOOKUP(A296,Sheet3!$A:$B,2,FALSE)</f>
        <v>338348372.65549999</v>
      </c>
      <c r="AK296" s="21">
        <f>VLOOKUP(A296,Sheet4!$D$2:$E$572,2,FALSE)/G296</f>
        <v>0.13381757067311487</v>
      </c>
      <c r="AL296" s="23">
        <f>IFERROR(VLOOKUP(A296,Sheet5!$A$1:$B$29,2,FALSE),0)</f>
        <v>0</v>
      </c>
      <c r="AM296" s="30">
        <f t="shared" si="44"/>
        <v>0.91497194855481645</v>
      </c>
      <c r="AN296" s="30">
        <f t="shared" si="45"/>
        <v>0.49259154227553986</v>
      </c>
      <c r="AO296" s="30">
        <f t="shared" si="46"/>
        <v>0.90031591832401825</v>
      </c>
      <c r="AP296" s="30">
        <f t="shared" si="47"/>
        <v>0.89321991318644223</v>
      </c>
      <c r="AQ296" s="5">
        <f>COUNTIF(Sheet6!A:A,Sheet1!A296)</f>
        <v>0</v>
      </c>
      <c r="AR296" s="31">
        <f t="shared" si="43"/>
        <v>1</v>
      </c>
    </row>
    <row r="297" spans="1:44" x14ac:dyDescent="0.2">
      <c r="A297" s="22">
        <v>42067</v>
      </c>
      <c r="B297" s="16">
        <v>42067</v>
      </c>
      <c r="C297" s="29">
        <f t="shared" si="39"/>
        <v>0.89420017518887029</v>
      </c>
      <c r="D297" s="29">
        <f t="shared" si="40"/>
        <v>0.50244695262088934</v>
      </c>
      <c r="E297" s="29">
        <f t="shared" si="41"/>
        <v>0.87711256386413083</v>
      </c>
      <c r="F297" s="29">
        <f t="shared" si="42"/>
        <v>0.87196871049900804</v>
      </c>
      <c r="G297" s="8">
        <v>3453510370</v>
      </c>
      <c r="H297" s="8">
        <v>408611854.78099996</v>
      </c>
      <c r="I297" s="9">
        <v>423801094</v>
      </c>
      <c r="J297" s="8">
        <v>136516464.6965</v>
      </c>
      <c r="K297" s="8">
        <v>515796258</v>
      </c>
      <c r="L297" s="8">
        <v>467174614.4217</v>
      </c>
      <c r="M297" s="17">
        <v>5405410655.8992004</v>
      </c>
      <c r="N297" s="10">
        <v>0.87673584126252391</v>
      </c>
      <c r="O297" s="10">
        <v>0.89420017518887029</v>
      </c>
      <c r="P297" s="10">
        <v>0.52473198593286552</v>
      </c>
      <c r="Q297" s="10">
        <v>0.76211461265438007</v>
      </c>
      <c r="R297" s="11">
        <v>682</v>
      </c>
      <c r="S297" s="8">
        <v>2774115939.5</v>
      </c>
      <c r="T297" s="8">
        <v>559357859</v>
      </c>
      <c r="U297" s="8">
        <v>670622269</v>
      </c>
      <c r="V297" s="8">
        <v>0</v>
      </c>
      <c r="W297" s="8">
        <v>437358485</v>
      </c>
      <c r="X297" s="8">
        <v>8772161.5</v>
      </c>
      <c r="Y297" s="8">
        <v>13557391</v>
      </c>
      <c r="Z297" s="8">
        <v>43561601</v>
      </c>
      <c r="AA297" s="8">
        <v>545128319.47749996</v>
      </c>
      <c r="AB297" s="8">
        <v>243019698.0359</v>
      </c>
      <c r="AC297" s="8">
        <v>149149169.8125</v>
      </c>
      <c r="AD297" s="8">
        <v>0</v>
      </c>
      <c r="AE297" s="8">
        <v>62078144.500799999</v>
      </c>
      <c r="AF297" s="8">
        <v>12927602.072499996</v>
      </c>
      <c r="AG297" s="18">
        <v>0.11185689131454833</v>
      </c>
      <c r="AH297" s="8">
        <v>0</v>
      </c>
      <c r="AI297" s="23">
        <f>VLOOKUP(A297,Sheet2!A:E,5,FALSE)</f>
        <v>-4.9445421245421137</v>
      </c>
      <c r="AJ297" s="24">
        <f>VLOOKUP(A297,Sheet3!$A:$B,2,FALSE)</f>
        <v>296582086.0535</v>
      </c>
      <c r="AK297" s="21">
        <f>VLOOKUP(A297,Sheet4!$D$2:$E$572,2,FALSE)/G297</f>
        <v>0.13156523015587471</v>
      </c>
      <c r="AL297" s="23">
        <f>IFERROR(VLOOKUP(A297,Sheet5!$A$1:$B$29,2,FALSE),0)</f>
        <v>0</v>
      </c>
      <c r="AM297" s="30">
        <f t="shared" si="44"/>
        <v>0.91045407213663965</v>
      </c>
      <c r="AN297" s="30">
        <f t="shared" si="45"/>
        <v>0.50045395261329684</v>
      </c>
      <c r="AO297" s="30">
        <f t="shared" si="46"/>
        <v>0.89663419783050569</v>
      </c>
      <c r="AP297" s="30">
        <f t="shared" si="47"/>
        <v>0.8890866005729201</v>
      </c>
      <c r="AQ297" s="5">
        <f>COUNTIF(Sheet6!A:A,Sheet1!A297)</f>
        <v>1</v>
      </c>
      <c r="AR297" s="31">
        <f t="shared" si="43"/>
        <v>1</v>
      </c>
    </row>
    <row r="298" spans="1:44" x14ac:dyDescent="0.2">
      <c r="A298" s="22">
        <v>42068</v>
      </c>
      <c r="B298" s="16">
        <v>42068</v>
      </c>
      <c r="C298" s="29">
        <f t="shared" si="39"/>
        <v>0.90475195573341072</v>
      </c>
      <c r="D298" s="29">
        <f t="shared" si="40"/>
        <v>0.45347060738433104</v>
      </c>
      <c r="E298" s="29">
        <f t="shared" si="41"/>
        <v>0.88887013775065871</v>
      </c>
      <c r="F298" s="29">
        <f t="shared" si="42"/>
        <v>0.88496278721509403</v>
      </c>
      <c r="G298" s="8">
        <v>3371147157.5</v>
      </c>
      <c r="H298" s="8">
        <v>354898568.22299999</v>
      </c>
      <c r="I298" s="9">
        <v>295366435.5</v>
      </c>
      <c r="J298" s="8">
        <v>104780865.74150001</v>
      </c>
      <c r="K298" s="8">
        <v>1530211208</v>
      </c>
      <c r="L298" s="8">
        <v>1144581805.3225999</v>
      </c>
      <c r="M298" s="17">
        <v>6800986040.2870998</v>
      </c>
      <c r="N298" s="10">
        <v>0.88859478193082242</v>
      </c>
      <c r="O298" s="10">
        <v>0.90475195573341072</v>
      </c>
      <c r="P298" s="10">
        <v>0.57208584005503571</v>
      </c>
      <c r="Q298" s="10">
        <v>0.74466803013371585</v>
      </c>
      <c r="R298" s="11">
        <v>683</v>
      </c>
      <c r="S298" s="8">
        <v>2724958001</v>
      </c>
      <c r="T298" s="8">
        <v>1576190053</v>
      </c>
      <c r="U298" s="8">
        <v>640969517.5</v>
      </c>
      <c r="V298" s="8">
        <v>0</v>
      </c>
      <c r="W298" s="8">
        <v>305590251.5</v>
      </c>
      <c r="X298" s="8">
        <v>5219639</v>
      </c>
      <c r="Y298" s="8">
        <v>10223816</v>
      </c>
      <c r="Z298" s="8">
        <v>45978845</v>
      </c>
      <c r="AA298" s="8">
        <v>459679433.96450001</v>
      </c>
      <c r="AB298" s="8">
        <v>404024463.6674</v>
      </c>
      <c r="AC298" s="8">
        <v>141752121.20550001</v>
      </c>
      <c r="AD298" s="8">
        <v>584824227.81200004</v>
      </c>
      <c r="AE298" s="8">
        <v>3755374.8901999998</v>
      </c>
      <c r="AF298" s="8">
        <v>10225617.747499993</v>
      </c>
      <c r="AG298" s="18">
        <v>0.11039736398441019</v>
      </c>
      <c r="AH298" s="8">
        <v>0</v>
      </c>
      <c r="AI298" s="23">
        <f>VLOOKUP(A298,Sheet2!A:E,5,FALSE)</f>
        <v>-5.3191836734693947</v>
      </c>
      <c r="AJ298" s="24">
        <f>VLOOKUP(A298,Sheet3!$A:$B,2,FALSE)</f>
        <v>263520964.23800001</v>
      </c>
      <c r="AK298" s="21">
        <f>VLOOKUP(A298,Sheet4!$D$2:$E$572,2,FALSE)/G298</f>
        <v>0.14796085510515125</v>
      </c>
      <c r="AL298" s="23">
        <f>IFERROR(VLOOKUP(A298,Sheet5!$A$1:$B$29,2,FALSE),0)</f>
        <v>0</v>
      </c>
      <c r="AM298" s="30">
        <f t="shared" si="44"/>
        <v>0.91005097689026437</v>
      </c>
      <c r="AN298" s="30">
        <f t="shared" si="45"/>
        <v>0.49200703196277784</v>
      </c>
      <c r="AO298" s="30">
        <f t="shared" si="46"/>
        <v>0.89673844500500122</v>
      </c>
      <c r="AP298" s="30">
        <f t="shared" si="47"/>
        <v>0.88821271641972321</v>
      </c>
      <c r="AQ298" s="5">
        <f>COUNTIF(Sheet6!A:A,Sheet1!A298)</f>
        <v>0</v>
      </c>
      <c r="AR298" s="31">
        <f t="shared" si="43"/>
        <v>2</v>
      </c>
    </row>
    <row r="299" spans="1:44" x14ac:dyDescent="0.2">
      <c r="A299" s="22">
        <v>42069</v>
      </c>
      <c r="B299" s="16">
        <v>42069</v>
      </c>
      <c r="C299" s="29">
        <f t="shared" si="39"/>
        <v>0.9121434246458453</v>
      </c>
      <c r="D299" s="29">
        <f t="shared" si="40"/>
        <v>0.46255920342385043</v>
      </c>
      <c r="E299" s="29">
        <f t="shared" si="41"/>
        <v>0.89257595859595484</v>
      </c>
      <c r="F299" s="29">
        <f t="shared" si="42"/>
        <v>0.89337823607354783</v>
      </c>
      <c r="G299" s="8">
        <v>3255115881</v>
      </c>
      <c r="H299" s="8">
        <v>313528909.99200004</v>
      </c>
      <c r="I299" s="9">
        <v>322512337</v>
      </c>
      <c r="J299" s="8">
        <v>122997282.69599999</v>
      </c>
      <c r="K299" s="8">
        <v>497788532</v>
      </c>
      <c r="L299" s="8">
        <v>389933126.76650012</v>
      </c>
      <c r="M299" s="17">
        <v>4901876069.4545002</v>
      </c>
      <c r="N299" s="10">
        <v>0.89125326332098365</v>
      </c>
      <c r="O299" s="10">
        <v>0.9121434246458453</v>
      </c>
      <c r="P299" s="10">
        <v>0.56074843627413928</v>
      </c>
      <c r="Q299" s="10">
        <v>0.75148814354744287</v>
      </c>
      <c r="R299" s="11">
        <v>684</v>
      </c>
      <c r="S299" s="8">
        <v>2621251093.5</v>
      </c>
      <c r="T299" s="8">
        <v>532827105</v>
      </c>
      <c r="U299" s="8">
        <v>628073387.5</v>
      </c>
      <c r="V299" s="8">
        <v>0</v>
      </c>
      <c r="W299" s="8">
        <v>371937987</v>
      </c>
      <c r="X299" s="8">
        <v>5791400</v>
      </c>
      <c r="Y299" s="8">
        <v>49425650</v>
      </c>
      <c r="Z299" s="8">
        <v>35038573</v>
      </c>
      <c r="AA299" s="8">
        <v>436526192.68800002</v>
      </c>
      <c r="AB299" s="8">
        <v>164533838.5733</v>
      </c>
      <c r="AC299" s="8">
        <v>184766740.15099999</v>
      </c>
      <c r="AD299" s="8">
        <v>0</v>
      </c>
      <c r="AE299" s="8">
        <v>4466577.9972000001</v>
      </c>
      <c r="AF299" s="8">
        <v>36165970.045000046</v>
      </c>
      <c r="AG299" s="18">
        <v>0.11051872400736196</v>
      </c>
      <c r="AH299" s="8">
        <v>0</v>
      </c>
      <c r="AI299" s="23">
        <f>VLOOKUP(A299,Sheet2!A:E,5,FALSE)</f>
        <v>-4.7812459720730738</v>
      </c>
      <c r="AJ299" s="24">
        <f>VLOOKUP(A299,Sheet3!$A:$B,2,FALSE)</f>
        <v>309152043.33749998</v>
      </c>
      <c r="AK299" s="21">
        <f>VLOOKUP(A299,Sheet4!$D$2:$E$572,2,FALSE)/G299</f>
        <v>0.12441485830900287</v>
      </c>
      <c r="AL299" s="23">
        <f>IFERROR(VLOOKUP(A299,Sheet5!$A$1:$B$29,2,FALSE),0)</f>
        <v>0</v>
      </c>
      <c r="AM299" s="30">
        <f t="shared" si="44"/>
        <v>0.90703538149555318</v>
      </c>
      <c r="AN299" s="30">
        <f t="shared" si="45"/>
        <v>0.48379777717955263</v>
      </c>
      <c r="AO299" s="30">
        <f t="shared" si="46"/>
        <v>0.89198436869405029</v>
      </c>
      <c r="AP299" s="30">
        <f t="shared" si="47"/>
        <v>0.88702115923074187</v>
      </c>
      <c r="AQ299" s="5">
        <f>COUNTIF(Sheet6!A:A,Sheet1!A299)</f>
        <v>0</v>
      </c>
      <c r="AR299" s="31">
        <f t="shared" si="43"/>
        <v>7</v>
      </c>
    </row>
    <row r="300" spans="1:44" x14ac:dyDescent="0.2">
      <c r="A300" s="22">
        <v>42072</v>
      </c>
      <c r="B300" s="16">
        <v>42072</v>
      </c>
      <c r="C300" s="29">
        <f t="shared" si="39"/>
        <v>0.89436762294176064</v>
      </c>
      <c r="D300" s="29">
        <f t="shared" si="40"/>
        <v>0.55999209533260919</v>
      </c>
      <c r="E300" s="29">
        <f t="shared" si="41"/>
        <v>0.88522670290704963</v>
      </c>
      <c r="F300" s="29">
        <f t="shared" si="42"/>
        <v>0.87207925197052172</v>
      </c>
      <c r="G300" s="8">
        <v>3293909016</v>
      </c>
      <c r="H300" s="8">
        <v>389038500.778</v>
      </c>
      <c r="I300" s="9">
        <v>294894519</v>
      </c>
      <c r="J300" s="8">
        <v>90805040.480000004</v>
      </c>
      <c r="K300" s="8">
        <v>362451437</v>
      </c>
      <c r="L300" s="8">
        <v>323836776.62950003</v>
      </c>
      <c r="M300" s="17">
        <v>4754935289.8874998</v>
      </c>
      <c r="N300" s="10">
        <v>0.88206312018113897</v>
      </c>
      <c r="O300" s="10">
        <v>0.89436762294176064</v>
      </c>
      <c r="P300" s="10">
        <v>0.52813297649851998</v>
      </c>
      <c r="Q300" s="10">
        <v>0.8176044286744838</v>
      </c>
      <c r="R300" s="11">
        <v>685</v>
      </c>
      <c r="S300" s="8">
        <v>2647910537.5</v>
      </c>
      <c r="T300" s="8">
        <v>401592251</v>
      </c>
      <c r="U300" s="8">
        <v>641701223.5</v>
      </c>
      <c r="V300" s="8">
        <v>2062.5</v>
      </c>
      <c r="W300" s="8">
        <v>407041699</v>
      </c>
      <c r="X300" s="8">
        <v>4295192.5</v>
      </c>
      <c r="Y300" s="8">
        <v>112147180</v>
      </c>
      <c r="Z300" s="8">
        <v>39140814</v>
      </c>
      <c r="AA300" s="8">
        <v>479843541.25800002</v>
      </c>
      <c r="AB300" s="8">
        <v>133728768.102</v>
      </c>
      <c r="AC300" s="8">
        <v>158702937.86649999</v>
      </c>
      <c r="AD300" s="8">
        <v>0</v>
      </c>
      <c r="AE300" s="8">
        <v>12228023.036</v>
      </c>
      <c r="AF300" s="8">
        <v>19177047.625000011</v>
      </c>
      <c r="AG300" s="18">
        <v>0.12140526472283486</v>
      </c>
      <c r="AH300" s="8">
        <v>23727.599999999999</v>
      </c>
      <c r="AI300" s="23">
        <f>VLOOKUP(A300,Sheet2!A:E,5,FALSE)</f>
        <v>-5.4334962406014977</v>
      </c>
      <c r="AJ300" s="24">
        <f>VLOOKUP(A300,Sheet3!$A:$B,2,FALSE)</f>
        <v>229023697.42899999</v>
      </c>
      <c r="AK300" s="21">
        <f>VLOOKUP(A300,Sheet4!$D$2:$E$572,2,FALSE)/G300</f>
        <v>0.14417139929252981</v>
      </c>
      <c r="AL300" s="23">
        <f>IFERROR(VLOOKUP(A300,Sheet5!$A$1:$B$29,2,FALSE),0)</f>
        <v>0</v>
      </c>
      <c r="AM300" s="30">
        <f t="shared" si="44"/>
        <v>0.90243601076210089</v>
      </c>
      <c r="AN300" s="30">
        <f t="shared" si="45"/>
        <v>0.4907701674710962</v>
      </c>
      <c r="AO300" s="30">
        <f t="shared" si="46"/>
        <v>0.88720872546157215</v>
      </c>
      <c r="AP300" s="30">
        <f t="shared" si="47"/>
        <v>0.8814078952808575</v>
      </c>
      <c r="AQ300" s="5">
        <f>COUNTIF(Sheet6!A:A,Sheet1!A300)</f>
        <v>1</v>
      </c>
      <c r="AR300" s="31">
        <f t="shared" si="43"/>
        <v>1</v>
      </c>
    </row>
    <row r="301" spans="1:44" x14ac:dyDescent="0.2">
      <c r="A301" s="22">
        <v>42073</v>
      </c>
      <c r="B301" s="16">
        <v>42073</v>
      </c>
      <c r="C301" s="29">
        <f t="shared" si="39"/>
        <v>0.91494814814018754</v>
      </c>
      <c r="D301" s="29">
        <f t="shared" si="40"/>
        <v>0.47744999401148586</v>
      </c>
      <c r="E301" s="29">
        <f t="shared" si="41"/>
        <v>0.8987693894471267</v>
      </c>
      <c r="F301" s="29">
        <f t="shared" si="42"/>
        <v>0.89828806915643356</v>
      </c>
      <c r="G301" s="8">
        <v>3630178157</v>
      </c>
      <c r="H301" s="8">
        <v>337454505.44</v>
      </c>
      <c r="I301" s="9">
        <v>303558767</v>
      </c>
      <c r="J301" s="8">
        <v>108688595.1195</v>
      </c>
      <c r="K301" s="8">
        <v>612967115</v>
      </c>
      <c r="L301" s="8">
        <v>440210748.78009993</v>
      </c>
      <c r="M301" s="17">
        <v>5433057888.3395996</v>
      </c>
      <c r="N301" s="10">
        <v>0.89813805445404415</v>
      </c>
      <c r="O301" s="10">
        <v>0.91494814814018754</v>
      </c>
      <c r="P301" s="10">
        <v>0.58201670969414299</v>
      </c>
      <c r="Q301" s="10">
        <v>0.75273484655037459</v>
      </c>
      <c r="R301" s="11">
        <v>686</v>
      </c>
      <c r="S301" s="8">
        <v>2976937746</v>
      </c>
      <c r="T301" s="8">
        <v>651775484</v>
      </c>
      <c r="U301" s="8">
        <v>649885151</v>
      </c>
      <c r="V301" s="8">
        <v>0</v>
      </c>
      <c r="W301" s="8">
        <v>330874334</v>
      </c>
      <c r="X301" s="8">
        <v>3355260</v>
      </c>
      <c r="Y301" s="8">
        <v>27315567</v>
      </c>
      <c r="Z301" s="8">
        <v>38808369</v>
      </c>
      <c r="AA301" s="8">
        <v>446143100.55949998</v>
      </c>
      <c r="AB301" s="8">
        <v>269871456.07999998</v>
      </c>
      <c r="AC301" s="8">
        <v>154987614.29899999</v>
      </c>
      <c r="AD301" s="8">
        <v>0</v>
      </c>
      <c r="AE301" s="8">
        <v>2914899.3785999999</v>
      </c>
      <c r="AF301" s="8">
        <v>12436779.022499993</v>
      </c>
      <c r="AG301" s="18">
        <v>0.12102755046865069</v>
      </c>
      <c r="AH301" s="8">
        <v>5799214.2299999995</v>
      </c>
      <c r="AI301" s="23">
        <f>VLOOKUP(A301,Sheet2!A:E,5,FALSE)</f>
        <v>-5.1769656283565979</v>
      </c>
      <c r="AJ301" s="24">
        <f>VLOOKUP(A301,Sheet3!$A:$B,2,FALSE)</f>
        <v>253440187.75150001</v>
      </c>
      <c r="AK301" s="21">
        <f>VLOOKUP(A301,Sheet4!$D$2:$E$572,2,FALSE)/G301</f>
        <v>0.14271719275904673</v>
      </c>
      <c r="AL301" s="23">
        <f>IFERROR(VLOOKUP(A301,Sheet5!$A$1:$B$29,2,FALSE),0)</f>
        <v>0</v>
      </c>
      <c r="AM301" s="30">
        <f t="shared" si="44"/>
        <v>0.9040822653300149</v>
      </c>
      <c r="AN301" s="30">
        <f t="shared" si="45"/>
        <v>0.49118377055463319</v>
      </c>
      <c r="AO301" s="30">
        <f t="shared" si="46"/>
        <v>0.88851095051298423</v>
      </c>
      <c r="AP301" s="30">
        <f t="shared" si="47"/>
        <v>0.88413541098292114</v>
      </c>
      <c r="AQ301" s="5">
        <f>COUNTIF(Sheet6!A:A,Sheet1!A301)</f>
        <v>0</v>
      </c>
      <c r="AR301" s="31">
        <f t="shared" si="43"/>
        <v>1</v>
      </c>
    </row>
    <row r="302" spans="1:44" x14ac:dyDescent="0.2">
      <c r="A302" s="22">
        <v>42074</v>
      </c>
      <c r="B302" s="16">
        <v>42074</v>
      </c>
      <c r="C302" s="29">
        <f t="shared" si="39"/>
        <v>0.90460564842453917</v>
      </c>
      <c r="D302" s="29">
        <f t="shared" si="40"/>
        <v>0.48192071165523787</v>
      </c>
      <c r="E302" s="29">
        <f t="shared" si="41"/>
        <v>0.88843328669619082</v>
      </c>
      <c r="F302" s="29">
        <f t="shared" si="42"/>
        <v>0.88687361418069366</v>
      </c>
      <c r="G302" s="8">
        <v>3707843005.5</v>
      </c>
      <c r="H302" s="8">
        <v>391007153.08300006</v>
      </c>
      <c r="I302" s="9">
        <v>291292679.5</v>
      </c>
      <c r="J302" s="8">
        <v>112687190.13699999</v>
      </c>
      <c r="K302" s="8">
        <v>349390616</v>
      </c>
      <c r="L302" s="8">
        <v>922514903.25160003</v>
      </c>
      <c r="M302" s="17">
        <v>5774735547.4716005</v>
      </c>
      <c r="N302" s="10">
        <v>0.88813827302757109</v>
      </c>
      <c r="O302" s="10">
        <v>0.90460564842453917</v>
      </c>
      <c r="P302" s="10">
        <v>0.27469856110506102</v>
      </c>
      <c r="Q302" s="10">
        <v>0.72904347922965207</v>
      </c>
      <c r="R302" s="11">
        <v>687</v>
      </c>
      <c r="S302" s="8">
        <v>3062180289.5</v>
      </c>
      <c r="T302" s="8">
        <v>385083833</v>
      </c>
      <c r="U302" s="8">
        <v>642475677.5</v>
      </c>
      <c r="V302" s="8">
        <v>0</v>
      </c>
      <c r="W302" s="8">
        <v>303199424.5</v>
      </c>
      <c r="X302" s="8">
        <v>3187038.5</v>
      </c>
      <c r="Y302" s="8">
        <v>11906745</v>
      </c>
      <c r="Z302" s="8">
        <v>35693217</v>
      </c>
      <c r="AA302" s="8">
        <v>503694343.22000003</v>
      </c>
      <c r="AB302" s="8">
        <v>160802483.0122</v>
      </c>
      <c r="AC302" s="8">
        <v>131393978.74950001</v>
      </c>
      <c r="AD302" s="8">
        <v>620382270.78499997</v>
      </c>
      <c r="AE302" s="8">
        <v>4037089.6724</v>
      </c>
      <c r="AF302" s="8">
        <v>5899081.0324999886</v>
      </c>
      <c r="AG302" s="18">
        <v>0.12095971841424272</v>
      </c>
      <c r="AH302" s="8">
        <v>0</v>
      </c>
      <c r="AI302" s="23">
        <f>VLOOKUP(A302,Sheet2!A:E,5,FALSE)</f>
        <v>-5.5077282491943977</v>
      </c>
      <c r="AJ302" s="24">
        <f>VLOOKUP(A302,Sheet3!$A:$B,2,FALSE)</f>
        <v>213261328.51449999</v>
      </c>
      <c r="AK302" s="21">
        <f>VLOOKUP(A302,Sheet4!$D$2:$E$572,2,FALSE)/G302</f>
        <v>0.13298949402410182</v>
      </c>
      <c r="AL302" s="23">
        <f>IFERROR(VLOOKUP(A302,Sheet5!$A$1:$B$29,2,FALSE),0)</f>
        <v>0</v>
      </c>
      <c r="AM302" s="30">
        <f t="shared" si="44"/>
        <v>0.90616335997714859</v>
      </c>
      <c r="AN302" s="30">
        <f t="shared" si="45"/>
        <v>0.48707852236150284</v>
      </c>
      <c r="AO302" s="30">
        <f t="shared" si="46"/>
        <v>0.89077509507939612</v>
      </c>
      <c r="AP302" s="30">
        <f t="shared" si="47"/>
        <v>0.88711639171925805</v>
      </c>
      <c r="AQ302" s="5">
        <f>COUNTIF(Sheet6!A:A,Sheet1!A302)</f>
        <v>1</v>
      </c>
      <c r="AR302" s="31">
        <f t="shared" si="43"/>
        <v>2</v>
      </c>
    </row>
    <row r="303" spans="1:44" x14ac:dyDescent="0.2">
      <c r="A303" s="22">
        <v>42075</v>
      </c>
      <c r="B303" s="16">
        <v>42075</v>
      </c>
      <c r="C303" s="29">
        <f t="shared" si="39"/>
        <v>0.90808436144641547</v>
      </c>
      <c r="D303" s="29">
        <f t="shared" si="40"/>
        <v>0.47108258798024832</v>
      </c>
      <c r="E303" s="29">
        <f t="shared" si="41"/>
        <v>0.89502996971651927</v>
      </c>
      <c r="F303" s="29">
        <f t="shared" si="42"/>
        <v>0.89216462476298419</v>
      </c>
      <c r="G303" s="8">
        <v>3387278153</v>
      </c>
      <c r="H303" s="8">
        <v>342857830.847</v>
      </c>
      <c r="I303" s="9">
        <v>253055605</v>
      </c>
      <c r="J303" s="8">
        <v>85323850.172499999</v>
      </c>
      <c r="K303" s="8">
        <v>519395768</v>
      </c>
      <c r="L303" s="8">
        <v>726618206.18910003</v>
      </c>
      <c r="M303" s="17">
        <v>5314529413.208601</v>
      </c>
      <c r="N303" s="10">
        <v>0.89475726774612152</v>
      </c>
      <c r="O303" s="10">
        <v>0.90808436144641547</v>
      </c>
      <c r="P303" s="10">
        <v>0.4168458610891746</v>
      </c>
      <c r="Q303" s="10">
        <v>0.75548336725064003</v>
      </c>
      <c r="R303" s="11">
        <v>688</v>
      </c>
      <c r="S303" s="8">
        <v>2829250183.5</v>
      </c>
      <c r="T303" s="8">
        <v>571111394</v>
      </c>
      <c r="U303" s="8">
        <v>550679983.5</v>
      </c>
      <c r="V303" s="8">
        <v>0</v>
      </c>
      <c r="W303" s="8">
        <v>263625214</v>
      </c>
      <c r="X303" s="8">
        <v>7347986</v>
      </c>
      <c r="Y303" s="8">
        <v>10569609</v>
      </c>
      <c r="Z303" s="8">
        <v>51715626</v>
      </c>
      <c r="AA303" s="8">
        <v>428181681.01950002</v>
      </c>
      <c r="AB303" s="8">
        <v>510749578.05199999</v>
      </c>
      <c r="AC303" s="8">
        <v>132590508.6715</v>
      </c>
      <c r="AD303" s="8">
        <v>73561952.156299993</v>
      </c>
      <c r="AE303" s="8">
        <v>1167883.0843</v>
      </c>
      <c r="AF303" s="8">
        <v>8548284.2249999959</v>
      </c>
      <c r="AG303" s="18">
        <v>0.12433795662050171</v>
      </c>
      <c r="AH303" s="8">
        <v>0</v>
      </c>
      <c r="AI303" s="23">
        <f>VLOOKUP(A303,Sheet2!A:E,5,FALSE)</f>
        <v>-5.1241729323307954</v>
      </c>
      <c r="AJ303" s="24">
        <f>VLOOKUP(A303,Sheet3!$A:$B,2,FALSE)</f>
        <v>210666639.58399999</v>
      </c>
      <c r="AK303" s="21">
        <f>VLOOKUP(A303,Sheet4!$D$2:$E$572,2,FALSE)/G303</f>
        <v>0.14517506148652859</v>
      </c>
      <c r="AL303" s="23">
        <f>IFERROR(VLOOKUP(A303,Sheet5!$A$1:$B$29,2,FALSE),0)</f>
        <v>0</v>
      </c>
      <c r="AM303" s="30">
        <f t="shared" si="44"/>
        <v>0.90682984111974962</v>
      </c>
      <c r="AN303" s="30">
        <f t="shared" si="45"/>
        <v>0.49060091848068632</v>
      </c>
      <c r="AO303" s="30">
        <f t="shared" si="46"/>
        <v>0.89200706147256825</v>
      </c>
      <c r="AP303" s="30">
        <f t="shared" si="47"/>
        <v>0.88855675922883604</v>
      </c>
      <c r="AQ303" s="5">
        <f>COUNTIF(Sheet6!A:A,Sheet1!A303)</f>
        <v>0</v>
      </c>
      <c r="AR303" s="31">
        <f t="shared" si="43"/>
        <v>0</v>
      </c>
    </row>
    <row r="304" spans="1:44" x14ac:dyDescent="0.2">
      <c r="A304" s="22">
        <v>42076</v>
      </c>
      <c r="B304" s="16">
        <v>42076</v>
      </c>
      <c r="C304" s="29">
        <f t="shared" si="39"/>
        <v>0.90101467300000526</v>
      </c>
      <c r="D304" s="29">
        <f t="shared" si="40"/>
        <v>0.47758867264723742</v>
      </c>
      <c r="E304" s="29">
        <f t="shared" si="41"/>
        <v>0.89074164480962426</v>
      </c>
      <c r="F304" s="29">
        <f t="shared" si="42"/>
        <v>0.88094371730765086</v>
      </c>
      <c r="G304" s="8">
        <v>3310043469.5</v>
      </c>
      <c r="H304" s="8">
        <v>363640842.96399999</v>
      </c>
      <c r="I304" s="9">
        <v>255922836.5</v>
      </c>
      <c r="J304" s="8">
        <v>75461999.367500007</v>
      </c>
      <c r="K304" s="8">
        <v>364811706</v>
      </c>
      <c r="L304" s="8">
        <v>526856537.63570005</v>
      </c>
      <c r="M304" s="17">
        <v>4896737391.9671993</v>
      </c>
      <c r="N304" s="10">
        <v>0.89036323067869416</v>
      </c>
      <c r="O304" s="10">
        <v>0.90101467300000526</v>
      </c>
      <c r="P304" s="10">
        <v>0.40913389997215993</v>
      </c>
      <c r="Q304" s="10">
        <v>0.7814319490909345</v>
      </c>
      <c r="R304" s="11">
        <v>689</v>
      </c>
      <c r="S304" s="8">
        <v>2686302621</v>
      </c>
      <c r="T304" s="8">
        <v>406766429</v>
      </c>
      <c r="U304" s="8">
        <v>619323511.5</v>
      </c>
      <c r="V304" s="8">
        <v>0</v>
      </c>
      <c r="W304" s="8">
        <v>269794313.5</v>
      </c>
      <c r="X304" s="8">
        <v>4417337</v>
      </c>
      <c r="Y304" s="8">
        <v>13871477</v>
      </c>
      <c r="Z304" s="8">
        <v>41954723</v>
      </c>
      <c r="AA304" s="8">
        <v>439102842.33149999</v>
      </c>
      <c r="AB304" s="8">
        <v>378117417.76709998</v>
      </c>
      <c r="AC304" s="8">
        <v>141365830.6575</v>
      </c>
      <c r="AD304" s="8">
        <v>0</v>
      </c>
      <c r="AE304" s="8">
        <v>2053016.6211000001</v>
      </c>
      <c r="AF304" s="8">
        <v>5320272.5900000073</v>
      </c>
      <c r="AG304" s="18">
        <v>9.3833813906736563E-2</v>
      </c>
      <c r="AH304" s="8">
        <v>0</v>
      </c>
      <c r="AI304" s="23">
        <f>VLOOKUP(A304,Sheet2!A:E,5,FALSE)</f>
        <v>-4.8982814178302618</v>
      </c>
      <c r="AJ304" s="24">
        <f>VLOOKUP(A304,Sheet3!$A:$B,2,FALSE)</f>
        <v>219653051.51199999</v>
      </c>
      <c r="AK304" s="21">
        <f>VLOOKUP(A304,Sheet4!$D$2:$E$572,2,FALSE)/G304</f>
        <v>0.15081703228059373</v>
      </c>
      <c r="AL304" s="23">
        <f>IFERROR(VLOOKUP(A304,Sheet5!$A$1:$B$29,2,FALSE),0)</f>
        <v>0</v>
      </c>
      <c r="AM304" s="30">
        <f t="shared" si="44"/>
        <v>0.90460409079058157</v>
      </c>
      <c r="AN304" s="30">
        <f t="shared" si="45"/>
        <v>0.49360681232536374</v>
      </c>
      <c r="AO304" s="30">
        <f t="shared" si="46"/>
        <v>0.89164019871530209</v>
      </c>
      <c r="AP304" s="30">
        <f t="shared" si="47"/>
        <v>0.88606985547565675</v>
      </c>
      <c r="AQ304" s="5">
        <f>COUNTIF(Sheet6!A:A,Sheet1!A304)</f>
        <v>0</v>
      </c>
      <c r="AR304" s="31">
        <f t="shared" si="43"/>
        <v>1</v>
      </c>
    </row>
    <row r="305" spans="1:44" x14ac:dyDescent="0.2">
      <c r="A305" s="22">
        <v>42079</v>
      </c>
      <c r="B305" s="16">
        <v>42079</v>
      </c>
      <c r="C305" s="29">
        <f t="shared" si="39"/>
        <v>0.91062348061904685</v>
      </c>
      <c r="D305" s="29">
        <f t="shared" si="40"/>
        <v>0.46211180539786062</v>
      </c>
      <c r="E305" s="29">
        <f t="shared" si="41"/>
        <v>0.89609609702983251</v>
      </c>
      <c r="F305" s="29">
        <f t="shared" si="42"/>
        <v>0.89350871702755796</v>
      </c>
      <c r="G305" s="8">
        <v>3112670717</v>
      </c>
      <c r="H305" s="8">
        <v>305504613.69100004</v>
      </c>
      <c r="I305" s="9">
        <v>211334506</v>
      </c>
      <c r="J305" s="8">
        <v>81364069.316</v>
      </c>
      <c r="K305" s="8">
        <v>271147636</v>
      </c>
      <c r="L305" s="8">
        <v>397313188.78259993</v>
      </c>
      <c r="M305" s="17">
        <v>4379334730.7896004</v>
      </c>
      <c r="N305" s="10">
        <v>0.8957472841152716</v>
      </c>
      <c r="O305" s="10">
        <v>0.91062348061904685</v>
      </c>
      <c r="P305" s="10">
        <v>0.40562980798191717</v>
      </c>
      <c r="Q305" s="10">
        <v>0.73336915094599175</v>
      </c>
      <c r="R305" s="11">
        <v>690</v>
      </c>
      <c r="S305" s="8">
        <v>2558156678</v>
      </c>
      <c r="T305" s="8">
        <v>318146551</v>
      </c>
      <c r="U305" s="8">
        <v>549352595.5</v>
      </c>
      <c r="V305" s="8">
        <v>0</v>
      </c>
      <c r="W305" s="8">
        <v>223792178</v>
      </c>
      <c r="X305" s="8">
        <v>5161443.5</v>
      </c>
      <c r="Y305" s="8">
        <v>12457672</v>
      </c>
      <c r="Z305" s="8">
        <v>46998915</v>
      </c>
      <c r="AA305" s="8">
        <v>386868683.00700003</v>
      </c>
      <c r="AB305" s="8">
        <v>281185918.66769999</v>
      </c>
      <c r="AC305" s="8">
        <v>113865904.853</v>
      </c>
      <c r="AD305" s="8">
        <v>0</v>
      </c>
      <c r="AE305" s="8">
        <v>983924.98439999996</v>
      </c>
      <c r="AF305" s="8">
        <v>1277440.2775000003</v>
      </c>
      <c r="AG305" s="18">
        <v>9.3723562906449939E-2</v>
      </c>
      <c r="AH305" s="8">
        <v>0</v>
      </c>
      <c r="AI305" s="23">
        <f>VLOOKUP(A305,Sheet2!A:E,5,FALSE)</f>
        <v>-5.2437595964027537</v>
      </c>
      <c r="AJ305" s="24">
        <f>VLOOKUP(A305,Sheet3!$A:$B,2,FALSE)</f>
        <v>179125208.78600001</v>
      </c>
      <c r="AK305" s="21">
        <f>VLOOKUP(A305,Sheet4!$D$2:$E$572,2,FALSE)/G305</f>
        <v>0.15734580055011002</v>
      </c>
      <c r="AL305" s="23">
        <f>IFERROR(VLOOKUP(A305,Sheet5!$A$1:$B$29,2,FALSE),0)</f>
        <v>0</v>
      </c>
      <c r="AM305" s="30">
        <f t="shared" si="44"/>
        <v>0.90785526232603897</v>
      </c>
      <c r="AN305" s="30">
        <f t="shared" si="45"/>
        <v>0.47403075433841402</v>
      </c>
      <c r="AO305" s="30">
        <f t="shared" si="46"/>
        <v>0.89381407753985864</v>
      </c>
      <c r="AP305" s="30">
        <f t="shared" si="47"/>
        <v>0.89035574848706411</v>
      </c>
      <c r="AQ305" s="5">
        <f>COUNTIF(Sheet6!A:A,Sheet1!A305)</f>
        <v>0</v>
      </c>
      <c r="AR305" s="31">
        <f t="shared" si="43"/>
        <v>0</v>
      </c>
    </row>
    <row r="306" spans="1:44" x14ac:dyDescent="0.2">
      <c r="A306" s="22">
        <v>42080</v>
      </c>
      <c r="B306" s="16">
        <v>42080</v>
      </c>
      <c r="C306" s="29">
        <f t="shared" si="39"/>
        <v>0.91972694281353318</v>
      </c>
      <c r="D306" s="29">
        <f t="shared" si="40"/>
        <v>0.46026180870530914</v>
      </c>
      <c r="E306" s="29">
        <f t="shared" si="41"/>
        <v>0.90264249189714785</v>
      </c>
      <c r="F306" s="29">
        <f t="shared" si="42"/>
        <v>0.90415662257893403</v>
      </c>
      <c r="G306" s="8">
        <v>3613814866</v>
      </c>
      <c r="H306" s="8">
        <v>315410970.25199997</v>
      </c>
      <c r="I306" s="9">
        <v>295181183</v>
      </c>
      <c r="J306" s="8">
        <v>106887517.4505</v>
      </c>
      <c r="K306" s="8">
        <v>342046269</v>
      </c>
      <c r="L306" s="8">
        <v>950437107.07200003</v>
      </c>
      <c r="M306" s="17">
        <v>5623777912.7744999</v>
      </c>
      <c r="N306" s="10">
        <v>0.90250063021019955</v>
      </c>
      <c r="O306" s="10">
        <v>0.91972694281353318</v>
      </c>
      <c r="P306" s="10">
        <v>0.26464268348233339</v>
      </c>
      <c r="Q306" s="10">
        <v>0.73826451341962973</v>
      </c>
      <c r="R306" s="11">
        <v>691</v>
      </c>
      <c r="S306" s="8">
        <v>2970367479</v>
      </c>
      <c r="T306" s="8">
        <v>377984144</v>
      </c>
      <c r="U306" s="8">
        <v>638325841.5</v>
      </c>
      <c r="V306" s="8">
        <v>0</v>
      </c>
      <c r="W306" s="8">
        <v>301492404</v>
      </c>
      <c r="X306" s="8">
        <v>5121545.5</v>
      </c>
      <c r="Y306" s="8">
        <v>6311221</v>
      </c>
      <c r="Z306" s="8">
        <v>35937875</v>
      </c>
      <c r="AA306" s="8">
        <v>422298487.70249999</v>
      </c>
      <c r="AB306" s="8">
        <v>784976670.24150002</v>
      </c>
      <c r="AC306" s="8">
        <v>153671682.428</v>
      </c>
      <c r="AD306" s="8">
        <v>0</v>
      </c>
      <c r="AE306" s="8">
        <v>2790771.15</v>
      </c>
      <c r="AF306" s="8">
        <v>8997983.2525000088</v>
      </c>
      <c r="AG306" s="18">
        <v>9.6852177944388385E-2</v>
      </c>
      <c r="AH306" s="8">
        <v>12535.96</v>
      </c>
      <c r="AI306" s="23">
        <f>VLOOKUP(A306,Sheet2!A:E,5,FALSE)</f>
        <v>-5.3574033374033254</v>
      </c>
      <c r="AJ306" s="24">
        <f>VLOOKUP(A306,Sheet3!$A:$B,2,FALSE)</f>
        <v>246665529.41600001</v>
      </c>
      <c r="AK306" s="21">
        <f>VLOOKUP(A306,Sheet4!$D$2:$E$572,2,FALSE)/G306</f>
        <v>0.1351865078364532</v>
      </c>
      <c r="AL306" s="23">
        <f>IFERROR(VLOOKUP(A306,Sheet5!$A$1:$B$29,2,FALSE),0)</f>
        <v>0</v>
      </c>
      <c r="AM306" s="30">
        <f t="shared" si="44"/>
        <v>0.9088110212607079</v>
      </c>
      <c r="AN306" s="30">
        <f t="shared" si="45"/>
        <v>0.47059311727717867</v>
      </c>
      <c r="AO306" s="30">
        <f t="shared" si="46"/>
        <v>0.89458869802986296</v>
      </c>
      <c r="AP306" s="30">
        <f t="shared" si="47"/>
        <v>0.89152945917156412</v>
      </c>
      <c r="AQ306" s="5">
        <f>COUNTIF(Sheet6!A:A,Sheet1!A306)</f>
        <v>0</v>
      </c>
      <c r="AR306" s="31">
        <f t="shared" si="43"/>
        <v>1</v>
      </c>
    </row>
    <row r="307" spans="1:44" x14ac:dyDescent="0.2">
      <c r="A307" s="22">
        <v>42081</v>
      </c>
      <c r="B307" s="16">
        <v>42081</v>
      </c>
      <c r="C307" s="29">
        <f t="shared" si="39"/>
        <v>0.91232276360713149</v>
      </c>
      <c r="D307" s="29">
        <f t="shared" si="40"/>
        <v>0.45887262798265455</v>
      </c>
      <c r="E307" s="29">
        <f t="shared" si="41"/>
        <v>0.89990504485020151</v>
      </c>
      <c r="F307" s="29">
        <f t="shared" si="42"/>
        <v>0.89022535135088832</v>
      </c>
      <c r="G307" s="8">
        <v>3977360190</v>
      </c>
      <c r="H307" s="8">
        <v>382237475.05699998</v>
      </c>
      <c r="I307" s="9">
        <v>274569451</v>
      </c>
      <c r="J307" s="8">
        <v>92384142.089499995</v>
      </c>
      <c r="K307" s="8">
        <v>669302423</v>
      </c>
      <c r="L307" s="8">
        <v>843848173.00279999</v>
      </c>
      <c r="M307" s="17">
        <v>6239701854.1493006</v>
      </c>
      <c r="N307" s="10">
        <v>0.89958394795180496</v>
      </c>
      <c r="O307" s="10">
        <v>0.91232276360713149</v>
      </c>
      <c r="P307" s="10">
        <v>0.44232373484044246</v>
      </c>
      <c r="Q307" s="10">
        <v>0.75823011635468762</v>
      </c>
      <c r="R307" s="11">
        <v>692</v>
      </c>
      <c r="S307" s="8">
        <v>3096403025</v>
      </c>
      <c r="T307" s="8">
        <v>705695356</v>
      </c>
      <c r="U307" s="8">
        <v>877578093.5</v>
      </c>
      <c r="V307" s="8">
        <v>0</v>
      </c>
      <c r="W307" s="8">
        <v>289731863</v>
      </c>
      <c r="X307" s="8">
        <v>3379071.5</v>
      </c>
      <c r="Y307" s="8">
        <v>15162412</v>
      </c>
      <c r="Z307" s="8">
        <v>36392933</v>
      </c>
      <c r="AA307" s="8">
        <v>474621617.14649999</v>
      </c>
      <c r="AB307" s="8">
        <v>160794705.60789999</v>
      </c>
      <c r="AC307" s="8">
        <v>153281293.38800001</v>
      </c>
      <c r="AD307" s="8">
        <v>520326269.13800001</v>
      </c>
      <c r="AE307" s="8">
        <v>6578054.6664000005</v>
      </c>
      <c r="AF307" s="8">
        <v>2867850.2024999992</v>
      </c>
      <c r="AG307" s="18">
        <v>8.9241056357789908E-2</v>
      </c>
      <c r="AH307" s="8">
        <v>0</v>
      </c>
      <c r="AI307" s="23">
        <f>VLOOKUP(A307,Sheet2!A:E,5,FALSE)</f>
        <v>-5.3853544575725154</v>
      </c>
      <c r="AJ307" s="24">
        <f>VLOOKUP(A307,Sheet3!$A:$B,2,FALSE)</f>
        <v>249283309.95300001</v>
      </c>
      <c r="AK307" s="21">
        <f>VLOOKUP(A307,Sheet4!$D$2:$E$572,2,FALSE)/G307</f>
        <v>0.12734966828997452</v>
      </c>
      <c r="AL307" s="23">
        <f>IFERROR(VLOOKUP(A307,Sheet5!$A$1:$B$29,2,FALSE),0)</f>
        <v>0</v>
      </c>
      <c r="AM307" s="30">
        <f t="shared" si="44"/>
        <v>0.91035444429722645</v>
      </c>
      <c r="AN307" s="30">
        <f t="shared" si="45"/>
        <v>0.46598350054266202</v>
      </c>
      <c r="AO307" s="30">
        <f t="shared" si="46"/>
        <v>0.89688304966066501</v>
      </c>
      <c r="AP307" s="30">
        <f t="shared" si="47"/>
        <v>0.89219980660560305</v>
      </c>
      <c r="AQ307" s="5">
        <f>COUNTIF(Sheet6!A:A,Sheet1!A307)</f>
        <v>0</v>
      </c>
      <c r="AR307" s="31">
        <f t="shared" si="43"/>
        <v>0</v>
      </c>
    </row>
    <row r="308" spans="1:44" x14ac:dyDescent="0.2">
      <c r="A308" s="22">
        <v>42082</v>
      </c>
      <c r="B308" s="16">
        <v>42082</v>
      </c>
      <c r="C308" s="29">
        <f t="shared" si="39"/>
        <v>0.94078478864111781</v>
      </c>
      <c r="D308" s="29">
        <f t="shared" si="40"/>
        <v>0.48548389532360442</v>
      </c>
      <c r="E308" s="29">
        <f t="shared" si="41"/>
        <v>0.93200508107146307</v>
      </c>
      <c r="F308" s="29">
        <f t="shared" si="42"/>
        <v>0.89938814372455089</v>
      </c>
      <c r="G308" s="8">
        <v>6028259148</v>
      </c>
      <c r="H308" s="8">
        <v>379432835.102</v>
      </c>
      <c r="I308" s="9">
        <v>275112339</v>
      </c>
      <c r="J308" s="8">
        <v>81196008.607999995</v>
      </c>
      <c r="K308" s="8">
        <v>572795777</v>
      </c>
      <c r="L308" s="8">
        <v>362204341.30010003</v>
      </c>
      <c r="M308" s="17">
        <v>7699000449.0101004</v>
      </c>
      <c r="N308" s="10">
        <v>0.93189993773083557</v>
      </c>
      <c r="O308" s="10">
        <v>0.94078478864111781</v>
      </c>
      <c r="P308" s="10">
        <v>0.61261572676737774</v>
      </c>
      <c r="Q308" s="10">
        <v>0.77861740126918999</v>
      </c>
      <c r="R308" s="11">
        <v>693</v>
      </c>
      <c r="S308" s="8">
        <v>3386139970</v>
      </c>
      <c r="T308" s="8">
        <v>667386090</v>
      </c>
      <c r="U308" s="8">
        <v>2636438284.5</v>
      </c>
      <c r="V308" s="8">
        <v>0</v>
      </c>
      <c r="W308" s="8">
        <v>285571791</v>
      </c>
      <c r="X308" s="8">
        <v>5680893.5</v>
      </c>
      <c r="Y308" s="8">
        <v>10459452</v>
      </c>
      <c r="Z308" s="8">
        <v>94590313</v>
      </c>
      <c r="AA308" s="8">
        <v>460628843.70999998</v>
      </c>
      <c r="AB308" s="8">
        <v>221575842.86300001</v>
      </c>
      <c r="AC308" s="8">
        <v>138964040.52599999</v>
      </c>
      <c r="AD308" s="8">
        <v>0</v>
      </c>
      <c r="AE308" s="8">
        <v>800330.98360000004</v>
      </c>
      <c r="AF308" s="8">
        <v>864126.92749999953</v>
      </c>
      <c r="AG308" s="18">
        <v>0.11244119568259411</v>
      </c>
      <c r="AH308" s="8">
        <v>0</v>
      </c>
      <c r="AI308" s="23">
        <f>VLOOKUP(A308,Sheet2!A:E,5,FALSE)</f>
        <v>-7.2338668098818806</v>
      </c>
      <c r="AJ308" s="24">
        <f>VLOOKUP(A308,Sheet3!$A:$B,2,FALSE)</f>
        <v>221453135.73249999</v>
      </c>
      <c r="AK308" s="21">
        <f>VLOOKUP(A308,Sheet4!$D$2:$E$572,2,FALSE)/G308</f>
        <v>0.11769709961206531</v>
      </c>
      <c r="AL308" s="23">
        <f>IFERROR(VLOOKUP(A308,Sheet5!$A$1:$B$29,2,FALSE),0)</f>
        <v>0</v>
      </c>
      <c r="AM308" s="30">
        <f t="shared" si="44"/>
        <v>0.91689452973616681</v>
      </c>
      <c r="AN308" s="30">
        <f t="shared" si="45"/>
        <v>0.46886376201133323</v>
      </c>
      <c r="AO308" s="30">
        <f t="shared" si="46"/>
        <v>0.90427807193165388</v>
      </c>
      <c r="AP308" s="30">
        <f t="shared" si="47"/>
        <v>0.89364451039791637</v>
      </c>
      <c r="AQ308" s="5">
        <f>COUNTIF(Sheet6!A:A,Sheet1!A308)</f>
        <v>6</v>
      </c>
      <c r="AR308" s="31">
        <f t="shared" si="43"/>
        <v>0</v>
      </c>
    </row>
    <row r="309" spans="1:44" x14ac:dyDescent="0.2">
      <c r="A309" s="22">
        <v>42083</v>
      </c>
      <c r="B309" s="16">
        <v>42083</v>
      </c>
      <c r="C309" s="29">
        <f t="shared" si="39"/>
        <v>0.95085703640464181</v>
      </c>
      <c r="D309" s="29">
        <f t="shared" si="40"/>
        <v>0.53795626780621686</v>
      </c>
      <c r="E309" s="29">
        <f t="shared" si="41"/>
        <v>0.94121061000125306</v>
      </c>
      <c r="F309" s="29">
        <f t="shared" si="42"/>
        <v>0.89640587979162689</v>
      </c>
      <c r="G309" s="8">
        <v>6609797111</v>
      </c>
      <c r="H309" s="8">
        <v>341612888.54399997</v>
      </c>
      <c r="I309" s="9">
        <v>381988712</v>
      </c>
      <c r="J309" s="8">
        <v>95846400.783500001</v>
      </c>
      <c r="K309" s="8">
        <v>759221258</v>
      </c>
      <c r="L309" s="8">
        <v>502394809.25649995</v>
      </c>
      <c r="M309" s="17">
        <v>8690861179.5839996</v>
      </c>
      <c r="N309" s="10">
        <v>0.94111658954398825</v>
      </c>
      <c r="O309" s="10">
        <v>0.95085703640464181</v>
      </c>
      <c r="P309" s="10">
        <v>0.60178470907634862</v>
      </c>
      <c r="Q309" s="10">
        <v>0.80428187382454608</v>
      </c>
      <c r="R309" s="11">
        <v>694</v>
      </c>
      <c r="S309" s="8">
        <v>2951078507.5</v>
      </c>
      <c r="T309" s="8">
        <v>841431035</v>
      </c>
      <c r="U309" s="8">
        <v>3653801140.5</v>
      </c>
      <c r="V309" s="8">
        <v>0</v>
      </c>
      <c r="W309" s="8">
        <v>393870125</v>
      </c>
      <c r="X309" s="8">
        <v>4917463</v>
      </c>
      <c r="Y309" s="8">
        <v>11881413</v>
      </c>
      <c r="Z309" s="8">
        <v>82209777</v>
      </c>
      <c r="AA309" s="8">
        <v>437459289.32749999</v>
      </c>
      <c r="AB309" s="8">
        <v>269217745.79000002</v>
      </c>
      <c r="AC309" s="8">
        <v>152897301.197</v>
      </c>
      <c r="AD309" s="8">
        <v>58956094.234499998</v>
      </c>
      <c r="AE309" s="8">
        <v>20188016.817499999</v>
      </c>
      <c r="AF309" s="8">
        <v>1135651.2174999996</v>
      </c>
      <c r="AG309" s="18">
        <v>0.11200056934696254</v>
      </c>
      <c r="AH309" s="8">
        <v>3151076.1399999997</v>
      </c>
      <c r="AI309" s="23">
        <f>VLOOKUP(A309,Sheet2!A:E,5,FALSE)</f>
        <v>-5.1685016111708206</v>
      </c>
      <c r="AJ309" s="24">
        <f>VLOOKUP(A309,Sheet3!$A:$B,2,FALSE)</f>
        <v>242443593.11649999</v>
      </c>
      <c r="AK309" s="21">
        <f>VLOOKUP(A309,Sheet4!$D$2:$E$572,2,FALSE)/G309</f>
        <v>0.13728361324152905</v>
      </c>
      <c r="AL309" s="23">
        <f>IFERROR(VLOOKUP(A309,Sheet5!$A$1:$B$29,2,FALSE),0)</f>
        <v>1</v>
      </c>
      <c r="AM309" s="30">
        <f t="shared" si="44"/>
        <v>0.92686300241709429</v>
      </c>
      <c r="AN309" s="30">
        <f t="shared" si="45"/>
        <v>0.48093728104312916</v>
      </c>
      <c r="AO309" s="30">
        <f t="shared" si="46"/>
        <v>0.91437186496997958</v>
      </c>
      <c r="AP309" s="30">
        <f t="shared" si="47"/>
        <v>0.89673694289471173</v>
      </c>
      <c r="AQ309" s="5">
        <f>COUNTIF(Sheet6!A:A,Sheet1!A309)</f>
        <v>0</v>
      </c>
      <c r="AR309" s="31">
        <f t="shared" si="43"/>
        <v>1</v>
      </c>
    </row>
    <row r="310" spans="1:44" x14ac:dyDescent="0.2">
      <c r="A310" s="22">
        <v>42086</v>
      </c>
      <c r="B310" s="16">
        <v>42086</v>
      </c>
      <c r="C310" s="29">
        <f t="shared" si="39"/>
        <v>0.91245435360722504</v>
      </c>
      <c r="D310" s="29">
        <f t="shared" si="40"/>
        <v>0.51572040624058257</v>
      </c>
      <c r="E310" s="29">
        <f t="shared" si="41"/>
        <v>0.90264126804271261</v>
      </c>
      <c r="F310" s="29">
        <f t="shared" si="42"/>
        <v>0.89623210742727966</v>
      </c>
      <c r="G310" s="8">
        <v>3127419025</v>
      </c>
      <c r="H310" s="8">
        <v>300060949.90100002</v>
      </c>
      <c r="I310" s="9">
        <v>243788725</v>
      </c>
      <c r="J310" s="8">
        <v>64150586.946500003</v>
      </c>
      <c r="K310" s="8">
        <v>267951186</v>
      </c>
      <c r="L310" s="8">
        <v>261701846.6347</v>
      </c>
      <c r="M310" s="17">
        <v>4265072319.4821997</v>
      </c>
      <c r="N310" s="10">
        <v>0.9024978164754095</v>
      </c>
      <c r="O310" s="10">
        <v>0.91245435360722504</v>
      </c>
      <c r="P310" s="10">
        <v>0.5058994652916583</v>
      </c>
      <c r="Q310" s="10">
        <v>0.79533584857441086</v>
      </c>
      <c r="R310" s="11">
        <v>695</v>
      </c>
      <c r="S310" s="8">
        <v>2586296594</v>
      </c>
      <c r="T310" s="8">
        <v>296273978</v>
      </c>
      <c r="U310" s="8">
        <v>535824931.5</v>
      </c>
      <c r="V310" s="8">
        <v>1840</v>
      </c>
      <c r="W310" s="8">
        <v>249292615</v>
      </c>
      <c r="X310" s="8">
        <v>5295659.5</v>
      </c>
      <c r="Y310" s="8">
        <v>5503890</v>
      </c>
      <c r="Z310" s="8">
        <v>28322792</v>
      </c>
      <c r="AA310" s="8">
        <v>364211536.84750003</v>
      </c>
      <c r="AB310" s="8">
        <v>162367451.70070001</v>
      </c>
      <c r="AC310" s="8">
        <v>94803139.794</v>
      </c>
      <c r="AD310" s="8">
        <v>0</v>
      </c>
      <c r="AE310" s="8">
        <v>1709693.1</v>
      </c>
      <c r="AF310" s="8">
        <v>2821562.0399999991</v>
      </c>
      <c r="AG310" s="18">
        <v>0.11197992030811321</v>
      </c>
      <c r="AH310" s="8">
        <v>0</v>
      </c>
      <c r="AI310" s="23">
        <f>VLOOKUP(A310,Sheet2!A:E,5,FALSE)</f>
        <v>-4.7923789934821954</v>
      </c>
      <c r="AJ310" s="24">
        <f>VLOOKUP(A310,Sheet3!$A:$B,2,FALSE)</f>
        <v>169943943.45899999</v>
      </c>
      <c r="AK310" s="21">
        <f>VLOOKUP(A310,Sheet4!$D$2:$E$572,2,FALSE)/G310</f>
        <v>0.12565415507688485</v>
      </c>
      <c r="AL310" s="23">
        <f>IFERROR(VLOOKUP(A310,Sheet5!$A$1:$B$29,2,FALSE),0)</f>
        <v>0</v>
      </c>
      <c r="AM310" s="30">
        <f t="shared" si="44"/>
        <v>0.92722917701472984</v>
      </c>
      <c r="AN310" s="30">
        <f t="shared" si="45"/>
        <v>0.49165900121167355</v>
      </c>
      <c r="AO310" s="30">
        <f t="shared" si="46"/>
        <v>0.91568089917255568</v>
      </c>
      <c r="AP310" s="30">
        <f t="shared" si="47"/>
        <v>0.89728162097465591</v>
      </c>
      <c r="AQ310" s="5">
        <f>COUNTIF(Sheet6!A:A,Sheet1!A310)</f>
        <v>3</v>
      </c>
      <c r="AR310" s="31">
        <f t="shared" si="43"/>
        <v>0</v>
      </c>
    </row>
    <row r="311" spans="1:44" x14ac:dyDescent="0.2">
      <c r="A311" s="22">
        <v>42087</v>
      </c>
      <c r="B311" s="16">
        <v>42087</v>
      </c>
      <c r="C311" s="29">
        <f t="shared" si="39"/>
        <v>0.91978040676714212</v>
      </c>
      <c r="D311" s="29">
        <f t="shared" si="40"/>
        <v>0.4942153586874653</v>
      </c>
      <c r="E311" s="29">
        <f t="shared" si="41"/>
        <v>0.90876011083198416</v>
      </c>
      <c r="F311" s="29">
        <f t="shared" si="42"/>
        <v>0.89974755619927138</v>
      </c>
      <c r="G311" s="8">
        <v>3285040264.5</v>
      </c>
      <c r="H311" s="8">
        <v>286508161.98400003</v>
      </c>
      <c r="I311" s="9">
        <v>224110898.5</v>
      </c>
      <c r="J311" s="8">
        <v>66596972.075999998</v>
      </c>
      <c r="K311" s="8">
        <v>282461824</v>
      </c>
      <c r="L311" s="8">
        <v>479552943.71359998</v>
      </c>
      <c r="M311" s="17">
        <v>4624271064.7736006</v>
      </c>
      <c r="N311" s="10">
        <v>0.90857542666736313</v>
      </c>
      <c r="O311" s="10">
        <v>0.91978040676714212</v>
      </c>
      <c r="P311" s="10">
        <v>0.37067762459186632</v>
      </c>
      <c r="Q311" s="10">
        <v>0.77691377043970677</v>
      </c>
      <c r="R311" s="11">
        <v>696</v>
      </c>
      <c r="S311" s="8">
        <v>2566748954</v>
      </c>
      <c r="T311" s="8">
        <v>315770915</v>
      </c>
      <c r="U311" s="8">
        <v>713681315</v>
      </c>
      <c r="V311" s="8">
        <v>0</v>
      </c>
      <c r="W311" s="8">
        <v>231928724.5</v>
      </c>
      <c r="X311" s="8">
        <v>4609995.5</v>
      </c>
      <c r="Y311" s="8">
        <v>7817826</v>
      </c>
      <c r="Z311" s="8">
        <v>33309091</v>
      </c>
      <c r="AA311" s="8">
        <v>353105134.06</v>
      </c>
      <c r="AB311" s="8">
        <v>374386453.56089997</v>
      </c>
      <c r="AC311" s="8">
        <v>100831313.733</v>
      </c>
      <c r="AD311" s="8">
        <v>0</v>
      </c>
      <c r="AE311" s="8">
        <v>3477139.8846999998</v>
      </c>
      <c r="AF311" s="8">
        <v>858036.53499999968</v>
      </c>
      <c r="AG311" s="18">
        <v>0.1116831197749277</v>
      </c>
      <c r="AH311" s="8">
        <v>4055195.5900000008</v>
      </c>
      <c r="AI311" s="23">
        <f>VLOOKUP(A311,Sheet2!A:E,5,FALSE)</f>
        <v>-6.2194652206432535</v>
      </c>
      <c r="AJ311" s="24">
        <f>VLOOKUP(A311,Sheet3!$A:$B,2,FALSE)</f>
        <v>170761063.58450001</v>
      </c>
      <c r="AK311" s="21">
        <f>VLOOKUP(A311,Sheet4!$D$2:$E$572,2,FALSE)/G311</f>
        <v>0.13201923004892288</v>
      </c>
      <c r="AL311" s="23">
        <f>IFERROR(VLOOKUP(A311,Sheet5!$A$1:$B$29,2,FALSE),0)</f>
        <v>0</v>
      </c>
      <c r="AM311" s="30">
        <f t="shared" si="44"/>
        <v>0.92723986980545181</v>
      </c>
      <c r="AN311" s="30">
        <f t="shared" si="45"/>
        <v>0.49844971120810466</v>
      </c>
      <c r="AO311" s="30">
        <f t="shared" si="46"/>
        <v>0.9169044229595229</v>
      </c>
      <c r="AP311" s="30">
        <f t="shared" si="47"/>
        <v>0.89639980769872341</v>
      </c>
      <c r="AQ311" s="5">
        <f>COUNTIF(Sheet6!A:A,Sheet1!A311)</f>
        <v>1</v>
      </c>
      <c r="AR311" s="31">
        <f t="shared" si="43"/>
        <v>1</v>
      </c>
    </row>
    <row r="312" spans="1:44" x14ac:dyDescent="0.2">
      <c r="A312" s="22">
        <v>42088</v>
      </c>
      <c r="B312" s="16">
        <v>42088</v>
      </c>
      <c r="C312" s="29">
        <f t="shared" si="39"/>
        <v>0.92317822055096488</v>
      </c>
      <c r="D312" s="29">
        <f t="shared" si="40"/>
        <v>0.50296740242549398</v>
      </c>
      <c r="E312" s="29">
        <f t="shared" si="41"/>
        <v>0.90620265028784086</v>
      </c>
      <c r="F312" s="29">
        <f t="shared" si="42"/>
        <v>0.90313390930743065</v>
      </c>
      <c r="G312" s="8">
        <v>3286500392</v>
      </c>
      <c r="H312" s="8">
        <v>273484363.74799997</v>
      </c>
      <c r="I312" s="9">
        <v>270520156</v>
      </c>
      <c r="J312" s="8">
        <v>96449772.089499995</v>
      </c>
      <c r="K312" s="8">
        <v>885613645</v>
      </c>
      <c r="L312" s="8">
        <v>775851907.85449994</v>
      </c>
      <c r="M312" s="17">
        <v>5588420236.6919994</v>
      </c>
      <c r="N312" s="10">
        <v>0.90579617906973331</v>
      </c>
      <c r="O312" s="10">
        <v>0.92317822055096488</v>
      </c>
      <c r="P312" s="10">
        <v>0.53303160181591569</v>
      </c>
      <c r="Q312" s="10">
        <v>0.74882047870976787</v>
      </c>
      <c r="R312" s="11">
        <v>697</v>
      </c>
      <c r="S312" s="8">
        <v>2544161278.5</v>
      </c>
      <c r="T312" s="8">
        <v>951186596</v>
      </c>
      <c r="U312" s="8">
        <v>736660703</v>
      </c>
      <c r="V312" s="8">
        <v>0</v>
      </c>
      <c r="W312" s="8">
        <v>287537631</v>
      </c>
      <c r="X312" s="8">
        <v>5678410.5</v>
      </c>
      <c r="Y312" s="8">
        <v>17017475</v>
      </c>
      <c r="Z312" s="8">
        <v>65572951</v>
      </c>
      <c r="AA312" s="8">
        <v>369934135.83749998</v>
      </c>
      <c r="AB312" s="8">
        <v>620950319.722</v>
      </c>
      <c r="AC312" s="8">
        <v>131914707.815</v>
      </c>
      <c r="AD312" s="8">
        <v>0</v>
      </c>
      <c r="AE312" s="8">
        <v>1343267.5</v>
      </c>
      <c r="AF312" s="8">
        <v>21643612.817500003</v>
      </c>
      <c r="AG312" s="18">
        <v>0.11123528459962735</v>
      </c>
      <c r="AH312" s="8">
        <v>0</v>
      </c>
      <c r="AI312" s="23">
        <f>VLOOKUP(A312,Sheet2!A:E,5,FALSE)</f>
        <v>-6.350582327171697</v>
      </c>
      <c r="AJ312" s="24">
        <f>VLOOKUP(A312,Sheet3!$A:$B,2,FALSE)</f>
        <v>187695035.20249999</v>
      </c>
      <c r="AK312" s="21">
        <f>VLOOKUP(A312,Sheet4!$D$2:$E$572,2,FALSE)/G312</f>
        <v>0.12768628299444001</v>
      </c>
      <c r="AL312" s="23">
        <f>IFERROR(VLOOKUP(A312,Sheet5!$A$1:$B$29,2,FALSE),0)</f>
        <v>0</v>
      </c>
      <c r="AM312" s="30">
        <f t="shared" si="44"/>
        <v>0.92941096119421829</v>
      </c>
      <c r="AN312" s="30">
        <f t="shared" si="45"/>
        <v>0.50726866609667254</v>
      </c>
      <c r="AO312" s="30">
        <f t="shared" si="46"/>
        <v>0.91816394404705071</v>
      </c>
      <c r="AP312" s="30">
        <f t="shared" si="47"/>
        <v>0.89898151929003178</v>
      </c>
      <c r="AQ312" s="5">
        <f>COUNTIF(Sheet6!A:A,Sheet1!A312)</f>
        <v>5</v>
      </c>
      <c r="AR312" s="31">
        <f t="shared" si="43"/>
        <v>0</v>
      </c>
    </row>
    <row r="313" spans="1:44" x14ac:dyDescent="0.2">
      <c r="A313" s="22">
        <v>42089</v>
      </c>
      <c r="B313" s="16">
        <v>42089</v>
      </c>
      <c r="C313" s="29">
        <f t="shared" si="39"/>
        <v>0.91047240971386256</v>
      </c>
      <c r="D313" s="29">
        <f t="shared" si="40"/>
        <v>0.57027383234050955</v>
      </c>
      <c r="E313" s="29">
        <f t="shared" si="41"/>
        <v>0.89502256338042707</v>
      </c>
      <c r="F313" s="29">
        <f t="shared" si="42"/>
        <v>0.89151620671286702</v>
      </c>
      <c r="G313" s="8">
        <v>4164777283</v>
      </c>
      <c r="H313" s="8">
        <v>409526384.597</v>
      </c>
      <c r="I313" s="9">
        <v>310247399</v>
      </c>
      <c r="J313" s="8">
        <v>126202344.3075</v>
      </c>
      <c r="K313" s="8">
        <v>368198131</v>
      </c>
      <c r="L313" s="8">
        <v>282267328.23809993</v>
      </c>
      <c r="M313" s="17">
        <v>5661218870.1426001</v>
      </c>
      <c r="N313" s="10">
        <v>0.89308419613333268</v>
      </c>
      <c r="O313" s="10">
        <v>0.91047240971386256</v>
      </c>
      <c r="P313" s="10">
        <v>0.56605331731415232</v>
      </c>
      <c r="Q313" s="10">
        <v>0.76141931667417917</v>
      </c>
      <c r="R313" s="11">
        <v>698</v>
      </c>
      <c r="S313" s="8">
        <v>3360348303.5</v>
      </c>
      <c r="T313" s="8">
        <v>417029466</v>
      </c>
      <c r="U313" s="8">
        <v>799303069</v>
      </c>
      <c r="V313" s="8">
        <v>0</v>
      </c>
      <c r="W313" s="8">
        <v>402768998</v>
      </c>
      <c r="X313" s="8">
        <v>5125910.5</v>
      </c>
      <c r="Y313" s="8">
        <v>92521599</v>
      </c>
      <c r="Z313" s="8">
        <v>48831335</v>
      </c>
      <c r="AA313" s="8">
        <v>535728728.90450001</v>
      </c>
      <c r="AB313" s="8">
        <v>143718281.5009</v>
      </c>
      <c r="AC313" s="8">
        <v>106939316.3985</v>
      </c>
      <c r="AD313" s="8">
        <v>0</v>
      </c>
      <c r="AE313" s="8">
        <v>23776984.1162</v>
      </c>
      <c r="AF313" s="8">
        <v>7832746.2224999964</v>
      </c>
      <c r="AG313" s="18">
        <v>0.1238538423709081</v>
      </c>
      <c r="AH313" s="8">
        <v>0</v>
      </c>
      <c r="AI313" s="23">
        <f>VLOOKUP(A313,Sheet2!A:E,5,FALSE)</f>
        <v>-4.8810930654984412</v>
      </c>
      <c r="AJ313" s="24">
        <f>VLOOKUP(A313,Sheet3!$A:$B,2,FALSE)</f>
        <v>177301635.96849999</v>
      </c>
      <c r="AK313" s="21">
        <f>VLOOKUP(A313,Sheet4!$D$2:$E$572,2,FALSE)/G313</f>
        <v>0.13482366141780314</v>
      </c>
      <c r="AL313" s="23">
        <f>IFERROR(VLOOKUP(A313,Sheet5!$A$1:$B$29,2,FALSE),0)</f>
        <v>0</v>
      </c>
      <c r="AM313" s="30">
        <f t="shared" si="44"/>
        <v>0.92334848540876724</v>
      </c>
      <c r="AN313" s="30">
        <f t="shared" si="45"/>
        <v>0.52422665350005371</v>
      </c>
      <c r="AO313" s="30">
        <f t="shared" si="46"/>
        <v>0.91076744050884351</v>
      </c>
      <c r="AP313" s="30">
        <f t="shared" si="47"/>
        <v>0.89740713188769516</v>
      </c>
      <c r="AQ313" s="5">
        <f>COUNTIF(Sheet6!A:A,Sheet1!A313)</f>
        <v>3</v>
      </c>
      <c r="AR313" s="31">
        <f t="shared" si="43"/>
        <v>0</v>
      </c>
    </row>
    <row r="314" spans="1:44" x14ac:dyDescent="0.2">
      <c r="A314" s="22">
        <v>42090</v>
      </c>
      <c r="B314" s="16">
        <v>42090</v>
      </c>
      <c r="C314" s="29">
        <f t="shared" si="39"/>
        <v>0.91392362756450274</v>
      </c>
      <c r="D314" s="29">
        <f t="shared" si="40"/>
        <v>0.48577130334823521</v>
      </c>
      <c r="E314" s="29">
        <f t="shared" si="41"/>
        <v>0.90117134931163856</v>
      </c>
      <c r="F314" s="29">
        <f t="shared" si="42"/>
        <v>0.89575422504823832</v>
      </c>
      <c r="G314" s="8">
        <v>3421043995</v>
      </c>
      <c r="H314" s="8">
        <v>322205322.35999995</v>
      </c>
      <c r="I314" s="9">
        <v>232621976</v>
      </c>
      <c r="J314" s="8">
        <v>79901279.716000006</v>
      </c>
      <c r="K314" s="8">
        <v>548882008</v>
      </c>
      <c r="L314" s="8">
        <v>615578513.22949994</v>
      </c>
      <c r="M314" s="17">
        <v>5220233094.3055</v>
      </c>
      <c r="N314" s="10">
        <v>0.90085573221108095</v>
      </c>
      <c r="O314" s="10">
        <v>0.91392362756450274</v>
      </c>
      <c r="P314" s="10">
        <v>0.47136162883432148</v>
      </c>
      <c r="Q314" s="10">
        <v>0.75450922074185478</v>
      </c>
      <c r="R314" s="11">
        <v>699</v>
      </c>
      <c r="S314" s="8">
        <v>2764881847</v>
      </c>
      <c r="T314" s="8">
        <v>594763538</v>
      </c>
      <c r="U314" s="8">
        <v>652425516.5</v>
      </c>
      <c r="V314" s="8">
        <v>51716</v>
      </c>
      <c r="W314" s="8">
        <v>245574406</v>
      </c>
      <c r="X314" s="8">
        <v>3684915.5</v>
      </c>
      <c r="Y314" s="8">
        <v>12952430</v>
      </c>
      <c r="Z314" s="8">
        <v>45881530</v>
      </c>
      <c r="AA314" s="8">
        <v>402106602.07599998</v>
      </c>
      <c r="AB314" s="8">
        <v>352418479.33029997</v>
      </c>
      <c r="AC314" s="8">
        <v>109693918.9805</v>
      </c>
      <c r="AD314" s="8">
        <v>143665622.38499999</v>
      </c>
      <c r="AE314" s="8">
        <v>5113657.8811999997</v>
      </c>
      <c r="AF314" s="8">
        <v>4686834.6525000036</v>
      </c>
      <c r="AG314" s="18">
        <v>0.12591935817784752</v>
      </c>
      <c r="AH314" s="8">
        <v>0</v>
      </c>
      <c r="AI314" s="23">
        <f>VLOOKUP(A314,Sheet2!A:E,5,FALSE)</f>
        <v>-5.3718746660968204</v>
      </c>
      <c r="AJ314" s="24">
        <f>VLOOKUP(A314,Sheet3!$A:$B,2,FALSE)</f>
        <v>180059335.20300001</v>
      </c>
      <c r="AK314" s="21">
        <f>VLOOKUP(A314,Sheet4!$D$2:$E$572,2,FALSE)/G314</f>
        <v>0.11354222212779523</v>
      </c>
      <c r="AL314" s="23">
        <f>IFERROR(VLOOKUP(A314,Sheet5!$A$1:$B$29,2,FALSE),0)</f>
        <v>0</v>
      </c>
      <c r="AM314" s="30">
        <f t="shared" si="44"/>
        <v>0.91596180364073942</v>
      </c>
      <c r="AN314" s="30">
        <f t="shared" si="45"/>
        <v>0.51378966060845732</v>
      </c>
      <c r="AO314" s="30">
        <f t="shared" si="46"/>
        <v>0.90275958837092074</v>
      </c>
      <c r="AP314" s="30">
        <f t="shared" si="47"/>
        <v>0.8972768009390174</v>
      </c>
      <c r="AQ314" s="5">
        <f>COUNTIF(Sheet6!A:A,Sheet1!A314)</f>
        <v>0</v>
      </c>
      <c r="AR314" s="31">
        <f t="shared" si="43"/>
        <v>0</v>
      </c>
    </row>
    <row r="315" spans="1:44" x14ac:dyDescent="0.2">
      <c r="A315" s="22">
        <v>42093</v>
      </c>
      <c r="B315" s="16">
        <v>42093</v>
      </c>
      <c r="C315" s="29">
        <f t="shared" si="39"/>
        <v>0.91225265315730819</v>
      </c>
      <c r="D315" s="29">
        <f t="shared" si="40"/>
        <v>0.44534457714972475</v>
      </c>
      <c r="E315" s="29">
        <f t="shared" si="41"/>
        <v>0.89925392056071962</v>
      </c>
      <c r="F315" s="29">
        <f t="shared" si="42"/>
        <v>0.89586821380826975</v>
      </c>
      <c r="G315" s="8">
        <v>3904202429</v>
      </c>
      <c r="H315" s="8">
        <v>375535662.73099995</v>
      </c>
      <c r="I315" s="9">
        <v>273232692</v>
      </c>
      <c r="J315" s="8">
        <v>94244073.840000004</v>
      </c>
      <c r="K315" s="8">
        <v>5223690174</v>
      </c>
      <c r="L315" s="8">
        <v>417125652.3599</v>
      </c>
      <c r="M315" s="17">
        <v>10288030683.930899</v>
      </c>
      <c r="N315" s="10">
        <v>0.89891155219439456</v>
      </c>
      <c r="O315" s="10">
        <v>0.91225265315730819</v>
      </c>
      <c r="P315" s="10">
        <v>0.92605224754712889</v>
      </c>
      <c r="Q315" s="10">
        <v>0.7541049685278709</v>
      </c>
      <c r="R315" s="11">
        <v>700</v>
      </c>
      <c r="S315" s="8">
        <v>3222395388</v>
      </c>
      <c r="T315" s="8">
        <v>5267017018</v>
      </c>
      <c r="U315" s="8">
        <v>673388134</v>
      </c>
      <c r="V315" s="8">
        <v>3778688.5</v>
      </c>
      <c r="W315" s="8">
        <v>289025459</v>
      </c>
      <c r="X315" s="8">
        <v>4640218.5</v>
      </c>
      <c r="Y315" s="8">
        <v>15792767</v>
      </c>
      <c r="Z315" s="8">
        <v>43326844</v>
      </c>
      <c r="AA315" s="8">
        <v>469779736.57099998</v>
      </c>
      <c r="AB315" s="8">
        <v>229768015.15900001</v>
      </c>
      <c r="AC315" s="8">
        <v>163503605.53600001</v>
      </c>
      <c r="AD315" s="8">
        <v>0</v>
      </c>
      <c r="AE315" s="8">
        <v>11254403.199899999</v>
      </c>
      <c r="AF315" s="8">
        <v>12599628.464999991</v>
      </c>
      <c r="AG315" s="18">
        <v>0.13200081754454387</v>
      </c>
      <c r="AH315" s="8">
        <v>22021.119999999999</v>
      </c>
      <c r="AI315" s="23">
        <f>VLOOKUP(A315,Sheet2!A:E,5,FALSE)</f>
        <v>-5.0763292847503472</v>
      </c>
      <c r="AJ315" s="24">
        <f>VLOOKUP(A315,Sheet3!$A:$B,2,FALSE)</f>
        <v>265723345.55050001</v>
      </c>
      <c r="AK315" s="21">
        <f>VLOOKUP(A315,Sheet4!$D$2:$E$572,2,FALSE)/G315</f>
        <v>0.14962425904139767</v>
      </c>
      <c r="AL315" s="23">
        <f>IFERROR(VLOOKUP(A315,Sheet5!$A$1:$B$29,2,FALSE),0)</f>
        <v>0</v>
      </c>
      <c r="AM315" s="30">
        <f t="shared" si="44"/>
        <v>0.91592146355075599</v>
      </c>
      <c r="AN315" s="30">
        <f t="shared" si="45"/>
        <v>0.49971449479028579</v>
      </c>
      <c r="AO315" s="30">
        <f t="shared" si="46"/>
        <v>0.90208211887452205</v>
      </c>
      <c r="AP315" s="30">
        <f t="shared" si="47"/>
        <v>0.89720402221521545</v>
      </c>
      <c r="AQ315" s="5">
        <f>COUNTIF(Sheet6!A:A,Sheet1!A315)</f>
        <v>4</v>
      </c>
      <c r="AR315" s="31">
        <f t="shared" si="43"/>
        <v>0</v>
      </c>
    </row>
    <row r="316" spans="1:44" x14ac:dyDescent="0.2">
      <c r="A316" s="22">
        <v>42094</v>
      </c>
      <c r="B316" s="16">
        <v>42094</v>
      </c>
      <c r="C316" s="29">
        <f t="shared" si="39"/>
        <v>0.91412440935092132</v>
      </c>
      <c r="D316" s="29">
        <f t="shared" si="40"/>
        <v>0.4785619899226537</v>
      </c>
      <c r="E316" s="29">
        <f t="shared" si="41"/>
        <v>0.90059756499824029</v>
      </c>
      <c r="F316" s="29">
        <f t="shared" si="42"/>
        <v>0.88574462423415956</v>
      </c>
      <c r="G316" s="8">
        <v>4473764517</v>
      </c>
      <c r="H316" s="8">
        <v>420278866.19400001</v>
      </c>
      <c r="I316" s="9">
        <v>371247446</v>
      </c>
      <c r="J316" s="8">
        <v>115669490.92399999</v>
      </c>
      <c r="K316" s="8">
        <v>460537488</v>
      </c>
      <c r="L316" s="8">
        <v>593784030.75670004</v>
      </c>
      <c r="M316" s="17">
        <v>6435281838.8747005</v>
      </c>
      <c r="N316" s="10">
        <v>0.90039912483386475</v>
      </c>
      <c r="O316" s="10">
        <v>0.91412440935092132</v>
      </c>
      <c r="P316" s="10">
        <v>0.43680934117998943</v>
      </c>
      <c r="Q316" s="10">
        <v>0.76757284764760214</v>
      </c>
      <c r="R316" s="11">
        <v>701</v>
      </c>
      <c r="S316" s="8">
        <v>3252560857</v>
      </c>
      <c r="T316" s="8">
        <v>507350220</v>
      </c>
      <c r="U316" s="8">
        <v>1215626824</v>
      </c>
      <c r="V316" s="8">
        <v>0</v>
      </c>
      <c r="W316" s="8">
        <v>381989624</v>
      </c>
      <c r="X316" s="8">
        <v>5576836</v>
      </c>
      <c r="Y316" s="8">
        <v>10742178</v>
      </c>
      <c r="Z316" s="8">
        <v>46812732</v>
      </c>
      <c r="AA316" s="8">
        <v>535948357.11799997</v>
      </c>
      <c r="AB316" s="8">
        <v>376201782.778</v>
      </c>
      <c r="AC316" s="8">
        <v>198415496.77399999</v>
      </c>
      <c r="AD316" s="8">
        <v>0</v>
      </c>
      <c r="AE316" s="8">
        <v>9702975.2971999999</v>
      </c>
      <c r="AF316" s="8">
        <v>9463775.9075000007</v>
      </c>
      <c r="AG316" s="18">
        <v>0.13499231551008622</v>
      </c>
      <c r="AH316" s="8">
        <v>5187791.01</v>
      </c>
      <c r="AI316" s="23">
        <f>VLOOKUP(A316,Sheet2!A:E,5,FALSE)</f>
        <v>-4.5439136302294214</v>
      </c>
      <c r="AJ316" s="24">
        <f>VLOOKUP(A316,Sheet3!$A:$B,2,FALSE)</f>
        <v>300543901.70450002</v>
      </c>
      <c r="AK316" s="21">
        <f>VLOOKUP(A316,Sheet4!$D$2:$E$572,2,FALSE)/G316</f>
        <v>0.1381870153403405</v>
      </c>
      <c r="AL316" s="23">
        <f>IFERROR(VLOOKUP(A316,Sheet5!$A$1:$B$29,2,FALSE),0)</f>
        <v>0</v>
      </c>
      <c r="AM316" s="30">
        <f t="shared" si="44"/>
        <v>0.91479026406751207</v>
      </c>
      <c r="AN316" s="30">
        <f t="shared" si="45"/>
        <v>0.4965838210373234</v>
      </c>
      <c r="AO316" s="30">
        <f t="shared" si="46"/>
        <v>0.90044960970777321</v>
      </c>
      <c r="AP316" s="30">
        <f t="shared" si="47"/>
        <v>0.89440343582219306</v>
      </c>
      <c r="AQ316" s="5">
        <f>COUNTIF(Sheet6!A:A,Sheet1!A316)</f>
        <v>0</v>
      </c>
      <c r="AR316" s="31">
        <f t="shared" si="43"/>
        <v>0</v>
      </c>
    </row>
    <row r="317" spans="1:44" x14ac:dyDescent="0.2">
      <c r="A317" s="22">
        <v>42095</v>
      </c>
      <c r="B317" s="16">
        <v>42095</v>
      </c>
      <c r="C317" s="29">
        <f t="shared" si="39"/>
        <v>0.92118456483912037</v>
      </c>
      <c r="D317" s="29">
        <f t="shared" si="40"/>
        <v>0.4936938080852577</v>
      </c>
      <c r="E317" s="29">
        <f t="shared" si="41"/>
        <v>0.90877519024769204</v>
      </c>
      <c r="F317" s="29">
        <f t="shared" si="42"/>
        <v>0.90108741640999068</v>
      </c>
      <c r="G317" s="8">
        <v>4024854723</v>
      </c>
      <c r="H317" s="8">
        <v>344361693.15099996</v>
      </c>
      <c r="I317" s="9">
        <v>260686927</v>
      </c>
      <c r="J317" s="8">
        <v>87680037.461999997</v>
      </c>
      <c r="K317" s="8">
        <v>954505193</v>
      </c>
      <c r="L317" s="8">
        <v>564511246.03670001</v>
      </c>
      <c r="M317" s="17">
        <v>6236599819.6497002</v>
      </c>
      <c r="N317" s="10">
        <v>0.90841884588866328</v>
      </c>
      <c r="O317" s="10">
        <v>0.92118456483912037</v>
      </c>
      <c r="P317" s="10">
        <v>0.62837054851447782</v>
      </c>
      <c r="Q317" s="10">
        <v>0.76095622031846133</v>
      </c>
      <c r="R317" s="11">
        <v>702</v>
      </c>
      <c r="S317" s="8">
        <v>3131756405.5</v>
      </c>
      <c r="T317" s="8">
        <v>1015490409</v>
      </c>
      <c r="U317" s="8">
        <v>887741353.5</v>
      </c>
      <c r="V317" s="8">
        <v>1026597</v>
      </c>
      <c r="W317" s="8">
        <v>279114855</v>
      </c>
      <c r="X317" s="8">
        <v>4330367</v>
      </c>
      <c r="Y317" s="8">
        <v>18427928</v>
      </c>
      <c r="Z317" s="8">
        <v>60985216</v>
      </c>
      <c r="AA317" s="8">
        <v>432041730.61299998</v>
      </c>
      <c r="AB317" s="8">
        <v>437301360.92269999</v>
      </c>
      <c r="AC317" s="8">
        <v>104944971.36399999</v>
      </c>
      <c r="AD317" s="8">
        <v>0</v>
      </c>
      <c r="AE317" s="8">
        <v>7705045.9000000004</v>
      </c>
      <c r="AF317" s="8">
        <v>14559867.850000011</v>
      </c>
      <c r="AG317" s="18">
        <v>0.13487700381355572</v>
      </c>
      <c r="AH317" s="8">
        <v>0</v>
      </c>
      <c r="AI317" s="23">
        <f>VLOOKUP(A317,Sheet2!A:E,5,FALSE)</f>
        <v>-5.0988529014844719</v>
      </c>
      <c r="AJ317" s="24">
        <f>VLOOKUP(A317,Sheet3!$A:$B,2,FALSE)</f>
        <v>198565358.01899999</v>
      </c>
      <c r="AK317" s="21">
        <f>VLOOKUP(A317,Sheet4!$D$2:$E$572,2,FALSE)/G317</f>
        <v>0.13119079925614746</v>
      </c>
      <c r="AL317" s="23">
        <f>IFERROR(VLOOKUP(A317,Sheet5!$A$1:$B$29,2,FALSE),0)</f>
        <v>0</v>
      </c>
      <c r="AM317" s="30">
        <f t="shared" si="44"/>
        <v>0.91439153292514308</v>
      </c>
      <c r="AN317" s="30">
        <f t="shared" si="45"/>
        <v>0.49472910216927624</v>
      </c>
      <c r="AO317" s="30">
        <f t="shared" si="46"/>
        <v>0.90096411769974338</v>
      </c>
      <c r="AP317" s="30">
        <f t="shared" si="47"/>
        <v>0.89399413724270504</v>
      </c>
      <c r="AQ317" s="5">
        <f>COUNTIF(Sheet6!A:A,Sheet1!A317)</f>
        <v>6</v>
      </c>
      <c r="AR317" s="31">
        <f t="shared" si="43"/>
        <v>6</v>
      </c>
    </row>
    <row r="318" spans="1:44" x14ac:dyDescent="0.2">
      <c r="A318" s="22">
        <v>42096</v>
      </c>
      <c r="B318" s="16">
        <v>42096</v>
      </c>
      <c r="C318" s="29">
        <f t="shared" si="39"/>
        <v>0.9165867668162343</v>
      </c>
      <c r="D318" s="29">
        <f t="shared" si="40"/>
        <v>0.48280328326007094</v>
      </c>
      <c r="E318" s="29">
        <f t="shared" si="41"/>
        <v>0.90352435860465796</v>
      </c>
      <c r="F318" s="29">
        <f t="shared" si="42"/>
        <v>0.89558517657984682</v>
      </c>
      <c r="G318" s="8">
        <v>3501504685</v>
      </c>
      <c r="H318" s="8">
        <v>318651585.81599998</v>
      </c>
      <c r="I318" s="9">
        <v>262293796</v>
      </c>
      <c r="J318" s="8">
        <v>84155495.089000002</v>
      </c>
      <c r="K318" s="8">
        <v>452577657</v>
      </c>
      <c r="L318" s="8">
        <v>599284942.34610009</v>
      </c>
      <c r="M318" s="17">
        <v>5218468161.2511005</v>
      </c>
      <c r="N318" s="10">
        <v>0.9033248828284014</v>
      </c>
      <c r="O318" s="10">
        <v>0.9165867668162343</v>
      </c>
      <c r="P318" s="10">
        <v>0.43026309451571809</v>
      </c>
      <c r="Q318" s="10">
        <v>0.76298518578984842</v>
      </c>
      <c r="R318" s="11">
        <v>703</v>
      </c>
      <c r="S318" s="8">
        <v>2728202538.5</v>
      </c>
      <c r="T318" s="8">
        <v>496654867</v>
      </c>
      <c r="U318" s="8">
        <v>768371329</v>
      </c>
      <c r="V318" s="8">
        <v>0</v>
      </c>
      <c r="W318" s="8">
        <v>270908788</v>
      </c>
      <c r="X318" s="8">
        <v>4930817.5</v>
      </c>
      <c r="Y318" s="8">
        <v>8614992</v>
      </c>
      <c r="Z318" s="8">
        <v>44077210</v>
      </c>
      <c r="AA318" s="8">
        <v>402807080.90499997</v>
      </c>
      <c r="AB318" s="8">
        <v>251736505.63159999</v>
      </c>
      <c r="AC318" s="8">
        <v>127845126.307</v>
      </c>
      <c r="AD318" s="8">
        <v>198053699.84999999</v>
      </c>
      <c r="AE318" s="8">
        <v>3841666.46</v>
      </c>
      <c r="AF318" s="8">
        <v>17807944.097500037</v>
      </c>
      <c r="AG318" s="18">
        <v>0.13708625081090223</v>
      </c>
      <c r="AH318" s="8">
        <v>0</v>
      </c>
      <c r="AI318" s="23">
        <f>VLOOKUP(A318,Sheet2!A:E,5,FALSE)</f>
        <v>-5.9109600384656167</v>
      </c>
      <c r="AJ318" s="24">
        <f>VLOOKUP(A318,Sheet3!$A:$B,2,FALSE)</f>
        <v>206052008.76949999</v>
      </c>
      <c r="AK318" s="21">
        <f>VLOOKUP(A318,Sheet4!$D$2:$E$572,2,FALSE)/G318</f>
        <v>0.14193800347728222</v>
      </c>
      <c r="AL318" s="23">
        <f>IFERROR(VLOOKUP(A318,Sheet5!$A$1:$B$29,2,FALSE),0)</f>
        <v>0</v>
      </c>
      <c r="AM318" s="30">
        <f t="shared" si="44"/>
        <v>0.91561440434561736</v>
      </c>
      <c r="AN318" s="30">
        <f t="shared" si="45"/>
        <v>0.4772349923531885</v>
      </c>
      <c r="AO318" s="30">
        <f t="shared" si="46"/>
        <v>0.90266447674458983</v>
      </c>
      <c r="AP318" s="30">
        <f t="shared" si="47"/>
        <v>0.89480793121610103</v>
      </c>
      <c r="AQ318" s="5">
        <f>COUNTIF(Sheet6!A:A,Sheet1!A318)</f>
        <v>2</v>
      </c>
      <c r="AR318" s="31">
        <f t="shared" si="43"/>
        <v>0</v>
      </c>
    </row>
    <row r="319" spans="1:44" x14ac:dyDescent="0.2">
      <c r="A319" s="22">
        <v>42101</v>
      </c>
      <c r="B319" s="16">
        <v>42101</v>
      </c>
      <c r="C319" s="29">
        <f t="shared" si="39"/>
        <v>0.9100218728673618</v>
      </c>
      <c r="D319" s="29">
        <f t="shared" si="40"/>
        <v>0.46223232691295807</v>
      </c>
      <c r="E319" s="29">
        <f t="shared" si="41"/>
        <v>0.89430808637400683</v>
      </c>
      <c r="F319" s="29">
        <f t="shared" si="42"/>
        <v>0.89408649892682723</v>
      </c>
      <c r="G319" s="8">
        <v>3991185662</v>
      </c>
      <c r="H319" s="8">
        <v>394627229.97399998</v>
      </c>
      <c r="I319" s="9">
        <v>261086816</v>
      </c>
      <c r="J319" s="8">
        <v>109178320.73199999</v>
      </c>
      <c r="K319" s="8">
        <v>303088666</v>
      </c>
      <c r="L319" s="8">
        <v>483926538.56809998</v>
      </c>
      <c r="M319" s="17">
        <v>5543093233.2741003</v>
      </c>
      <c r="N319" s="10">
        <v>0.89407121841458259</v>
      </c>
      <c r="O319" s="10">
        <v>0.9100218728673618</v>
      </c>
      <c r="P319" s="10">
        <v>0.38511157629582227</v>
      </c>
      <c r="Q319" s="10">
        <v>0.71338560400794671</v>
      </c>
      <c r="R319" s="11">
        <v>704</v>
      </c>
      <c r="S319" s="8">
        <v>3324398509.5</v>
      </c>
      <c r="T319" s="8">
        <v>347471188</v>
      </c>
      <c r="U319" s="8">
        <v>659874027</v>
      </c>
      <c r="V319" s="8">
        <v>0</v>
      </c>
      <c r="W319" s="8">
        <v>271745744</v>
      </c>
      <c r="X319" s="8">
        <v>6913125.5</v>
      </c>
      <c r="Y319" s="8">
        <v>10658928</v>
      </c>
      <c r="Z319" s="8">
        <v>44382522</v>
      </c>
      <c r="AA319" s="8">
        <v>503805550.70599997</v>
      </c>
      <c r="AB319" s="8">
        <v>193641960.3312</v>
      </c>
      <c r="AC319" s="8">
        <v>134265018.06650001</v>
      </c>
      <c r="AD319" s="8">
        <v>148526815.31999999</v>
      </c>
      <c r="AE319" s="8">
        <v>5586260.7054000003</v>
      </c>
      <c r="AF319" s="8">
        <v>1906484.145</v>
      </c>
      <c r="AG319" s="18">
        <v>0.13807050487905528</v>
      </c>
      <c r="AH319" s="8">
        <v>9011.52</v>
      </c>
      <c r="AI319" s="23">
        <f>VLOOKUP(A319,Sheet2!A:E,5,FALSE)</f>
        <v>-4.8811251202051649</v>
      </c>
      <c r="AJ319" s="24">
        <f>VLOOKUP(A319,Sheet3!$A:$B,2,FALSE)</f>
        <v>206974548.53650001</v>
      </c>
      <c r="AK319" s="21">
        <f>VLOOKUP(A319,Sheet4!$D$2:$E$572,2,FALSE)/G319</f>
        <v>0.13728867052076016</v>
      </c>
      <c r="AL319" s="23">
        <f>IFERROR(VLOOKUP(A319,Sheet5!$A$1:$B$29,2,FALSE),0)</f>
        <v>0</v>
      </c>
      <c r="AM319" s="30">
        <f t="shared" si="44"/>
        <v>0.91483405340618928</v>
      </c>
      <c r="AN319" s="30">
        <f t="shared" si="45"/>
        <v>0.47252719706613311</v>
      </c>
      <c r="AO319" s="30">
        <f t="shared" si="46"/>
        <v>0.90129182415706344</v>
      </c>
      <c r="AP319" s="30">
        <f t="shared" si="47"/>
        <v>0.89447438599181872</v>
      </c>
      <c r="AQ319" s="5">
        <f>COUNTIF(Sheet6!A:A,Sheet1!A319)</f>
        <v>0</v>
      </c>
      <c r="AR319" s="31">
        <f t="shared" si="43"/>
        <v>3</v>
      </c>
    </row>
    <row r="320" spans="1:44" x14ac:dyDescent="0.2">
      <c r="A320" s="22">
        <v>42102</v>
      </c>
      <c r="B320" s="16">
        <v>42102</v>
      </c>
      <c r="C320" s="29">
        <f t="shared" si="39"/>
        <v>0.92331143343113997</v>
      </c>
      <c r="D320" s="29">
        <f t="shared" si="40"/>
        <v>0.45444310977176711</v>
      </c>
      <c r="E320" s="29">
        <f t="shared" si="41"/>
        <v>0.90536927709551485</v>
      </c>
      <c r="F320" s="29">
        <f t="shared" si="42"/>
        <v>0.90423267711917743</v>
      </c>
      <c r="G320" s="8">
        <v>3344810854</v>
      </c>
      <c r="H320" s="8">
        <v>277813899.56800002</v>
      </c>
      <c r="I320" s="9">
        <v>262866442</v>
      </c>
      <c r="J320" s="8">
        <v>100172530.487</v>
      </c>
      <c r="K320" s="8">
        <v>525604416</v>
      </c>
      <c r="L320" s="8">
        <v>535653146.34440005</v>
      </c>
      <c r="M320" s="17">
        <v>5046921288.3994007</v>
      </c>
      <c r="N320" s="10">
        <v>0.90516349194638912</v>
      </c>
      <c r="O320" s="10">
        <v>0.92331143343113997</v>
      </c>
      <c r="P320" s="10">
        <v>0.49526564959301606</v>
      </c>
      <c r="Q320" s="10">
        <v>0.73050619559468877</v>
      </c>
      <c r="R320" s="11">
        <v>705</v>
      </c>
      <c r="S320" s="8">
        <v>2617249846.5</v>
      </c>
      <c r="T320" s="8">
        <v>560322657</v>
      </c>
      <c r="U320" s="8">
        <v>721698934.5</v>
      </c>
      <c r="V320" s="8">
        <v>0</v>
      </c>
      <c r="W320" s="8">
        <v>271533716</v>
      </c>
      <c r="X320" s="8">
        <v>5862073</v>
      </c>
      <c r="Y320" s="8">
        <v>8667274</v>
      </c>
      <c r="Z320" s="8">
        <v>34718241</v>
      </c>
      <c r="AA320" s="8">
        <v>377986430.05500001</v>
      </c>
      <c r="AB320" s="8">
        <v>385347845.13789999</v>
      </c>
      <c r="AC320" s="8">
        <v>140627354.9815</v>
      </c>
      <c r="AD320" s="8">
        <v>0</v>
      </c>
      <c r="AE320" s="8">
        <v>2624468.2200000002</v>
      </c>
      <c r="AF320" s="8">
        <v>7053478.0049999896</v>
      </c>
      <c r="AG320" s="18">
        <v>0.12942653011832819</v>
      </c>
      <c r="AH320" s="8">
        <v>400036.72</v>
      </c>
      <c r="AI320" s="23">
        <f>VLOOKUP(A320,Sheet2!A:E,5,FALSE)</f>
        <v>-5.3749332193610364</v>
      </c>
      <c r="AJ320" s="24">
        <f>VLOOKUP(A320,Sheet3!$A:$B,2,FALSE)</f>
        <v>225802462.87900001</v>
      </c>
      <c r="AK320" s="21">
        <f>VLOOKUP(A320,Sheet4!$D$2:$E$572,2,FALSE)/G320</f>
        <v>0.13450206214493168</v>
      </c>
      <c r="AL320" s="23">
        <f>IFERROR(VLOOKUP(A320,Sheet5!$A$1:$B$29,2,FALSE),0)</f>
        <v>0</v>
      </c>
      <c r="AM320" s="30">
        <f t="shared" si="44"/>
        <v>0.9170458094609556</v>
      </c>
      <c r="AN320" s="30">
        <f t="shared" si="45"/>
        <v>0.47434690359054149</v>
      </c>
      <c r="AO320" s="30">
        <f t="shared" si="46"/>
        <v>0.9025148954640223</v>
      </c>
      <c r="AP320" s="30">
        <f t="shared" si="47"/>
        <v>0.89614727865400035</v>
      </c>
      <c r="AQ320" s="5">
        <f>COUNTIF(Sheet6!A:A,Sheet1!A320)</f>
        <v>0</v>
      </c>
      <c r="AR320" s="31">
        <f t="shared" si="43"/>
        <v>1</v>
      </c>
    </row>
    <row r="321" spans="1:44" x14ac:dyDescent="0.2">
      <c r="A321" s="22">
        <v>42103</v>
      </c>
      <c r="B321" s="16">
        <v>42103</v>
      </c>
      <c r="C321" s="29">
        <f t="shared" si="39"/>
        <v>0.91225989635638471</v>
      </c>
      <c r="D321" s="29">
        <f t="shared" si="40"/>
        <v>0.47509008663059327</v>
      </c>
      <c r="E321" s="29">
        <f t="shared" si="41"/>
        <v>0.89956235044667998</v>
      </c>
      <c r="F321" s="29">
        <f t="shared" si="42"/>
        <v>0.88840961275948482</v>
      </c>
      <c r="G321" s="8">
        <v>3232007302</v>
      </c>
      <c r="H321" s="8">
        <v>310850731.01099998</v>
      </c>
      <c r="I321" s="9">
        <v>217281520</v>
      </c>
      <c r="J321" s="8">
        <v>74991619.335500002</v>
      </c>
      <c r="K321" s="8">
        <v>459211670</v>
      </c>
      <c r="L321" s="8">
        <v>596132751.00669992</v>
      </c>
      <c r="M321" s="17">
        <v>4890475593.3532</v>
      </c>
      <c r="N321" s="10">
        <v>0.8993926588147374</v>
      </c>
      <c r="O321" s="10">
        <v>0.91225989635638471</v>
      </c>
      <c r="P321" s="10">
        <v>0.43512967033260574</v>
      </c>
      <c r="Q321" s="10">
        <v>0.74898427771989973</v>
      </c>
      <c r="R321" s="11">
        <v>706</v>
      </c>
      <c r="S321" s="8">
        <v>2469992341.5</v>
      </c>
      <c r="T321" s="8">
        <v>500652430</v>
      </c>
      <c r="U321" s="8">
        <v>757217274</v>
      </c>
      <c r="V321" s="8">
        <v>0</v>
      </c>
      <c r="W321" s="8">
        <v>223761059</v>
      </c>
      <c r="X321" s="8">
        <v>4797686.5</v>
      </c>
      <c r="Y321" s="8">
        <v>6479539</v>
      </c>
      <c r="Z321" s="8">
        <v>41440760</v>
      </c>
      <c r="AA321" s="8">
        <v>385842350.34649998</v>
      </c>
      <c r="AB321" s="8">
        <v>402536669.67040002</v>
      </c>
      <c r="AC321" s="8">
        <v>121128524.4385</v>
      </c>
      <c r="AD321" s="8">
        <v>29512133.109999999</v>
      </c>
      <c r="AE321" s="8">
        <v>29731257.715300001</v>
      </c>
      <c r="AF321" s="8">
        <v>13224166.072500005</v>
      </c>
      <c r="AG321" s="18">
        <v>0.13121789006090237</v>
      </c>
      <c r="AH321" s="8">
        <v>0</v>
      </c>
      <c r="AI321" s="23">
        <f>VLOOKUP(A321,Sheet2!A:E,5,FALSE)</f>
        <v>-5.2959244264507523</v>
      </c>
      <c r="AJ321" s="24">
        <f>VLOOKUP(A321,Sheet3!$A:$B,2,FALSE)</f>
        <v>172233909.88600001</v>
      </c>
      <c r="AK321" s="21">
        <f>VLOOKUP(A321,Sheet4!$D$2:$E$572,2,FALSE)/G321</f>
        <v>0.12782202700868156</v>
      </c>
      <c r="AL321" s="23">
        <f>IFERROR(VLOOKUP(A321,Sheet5!$A$1:$B$29,2,FALSE),0)</f>
        <v>0</v>
      </c>
      <c r="AM321" s="30">
        <f t="shared" si="44"/>
        <v>0.91667290686204816</v>
      </c>
      <c r="AN321" s="30">
        <f t="shared" si="45"/>
        <v>0.47365252293212939</v>
      </c>
      <c r="AO321" s="30">
        <f t="shared" si="46"/>
        <v>0.90230785255371038</v>
      </c>
      <c r="AP321" s="30">
        <f t="shared" si="47"/>
        <v>0.89668027635906555</v>
      </c>
      <c r="AQ321" s="5">
        <f>COUNTIF(Sheet6!A:A,Sheet1!A321)</f>
        <v>1</v>
      </c>
      <c r="AR321" s="31">
        <f t="shared" si="43"/>
        <v>5</v>
      </c>
    </row>
    <row r="322" spans="1:44" x14ac:dyDescent="0.2">
      <c r="A322" s="22">
        <v>42104</v>
      </c>
      <c r="B322" s="16">
        <v>42104</v>
      </c>
      <c r="C322" s="29">
        <f t="shared" si="39"/>
        <v>0.9094065941179077</v>
      </c>
      <c r="D322" s="29">
        <f t="shared" si="40"/>
        <v>0.4697680799370787</v>
      </c>
      <c r="E322" s="29">
        <f t="shared" si="41"/>
        <v>0.89499646990306858</v>
      </c>
      <c r="F322" s="29">
        <f t="shared" si="42"/>
        <v>0.89078988470489273</v>
      </c>
      <c r="G322" s="8">
        <v>2765786383</v>
      </c>
      <c r="H322" s="8">
        <v>275522533.04399997</v>
      </c>
      <c r="I322" s="9">
        <v>198699956</v>
      </c>
      <c r="J322" s="8">
        <v>73928051.998999998</v>
      </c>
      <c r="K322" s="8">
        <v>365281905</v>
      </c>
      <c r="L322" s="8">
        <v>236253267.1056</v>
      </c>
      <c r="M322" s="17">
        <v>3915472096.1486001</v>
      </c>
      <c r="N322" s="10">
        <v>0.89455122621444738</v>
      </c>
      <c r="O322" s="10">
        <v>0.9094065941179077</v>
      </c>
      <c r="P322" s="10">
        <v>0.60724945429437738</v>
      </c>
      <c r="Q322" s="10">
        <v>0.74212344706947808</v>
      </c>
      <c r="R322" s="11">
        <v>707</v>
      </c>
      <c r="S322" s="8">
        <v>2241235255</v>
      </c>
      <c r="T322" s="8">
        <v>394291057</v>
      </c>
      <c r="U322" s="8">
        <v>518442492</v>
      </c>
      <c r="V322" s="8">
        <v>0</v>
      </c>
      <c r="W322" s="8">
        <v>212751955</v>
      </c>
      <c r="X322" s="8">
        <v>6108636</v>
      </c>
      <c r="Y322" s="8">
        <v>14051999</v>
      </c>
      <c r="Z322" s="8">
        <v>29009152</v>
      </c>
      <c r="AA322" s="8">
        <v>349450585.04299998</v>
      </c>
      <c r="AB322" s="8">
        <v>101421859.458</v>
      </c>
      <c r="AC322" s="8">
        <v>101540452.645</v>
      </c>
      <c r="AD322" s="8">
        <v>29369848.364999998</v>
      </c>
      <c r="AE322" s="8">
        <v>1950635.4901000001</v>
      </c>
      <c r="AF322" s="8">
        <v>1970471.1474999988</v>
      </c>
      <c r="AG322" s="18">
        <v>0.13021324097019604</v>
      </c>
      <c r="AH322" s="8">
        <v>538041.22</v>
      </c>
      <c r="AI322" s="23">
        <f>VLOOKUP(A322,Sheet2!A:E,5,FALSE)</f>
        <v>-4.9709041835357484</v>
      </c>
      <c r="AJ322" s="24">
        <f>VLOOKUP(A322,Sheet3!$A:$B,2,FALSE)</f>
        <v>166207202.85249999</v>
      </c>
      <c r="AK322" s="21">
        <f>VLOOKUP(A322,Sheet4!$D$2:$E$572,2,FALSE)/G322</f>
        <v>0.12993492961220499</v>
      </c>
      <c r="AL322" s="23">
        <f>IFERROR(VLOOKUP(A322,Sheet5!$A$1:$B$29,2,FALSE),0)</f>
        <v>0</v>
      </c>
      <c r="AM322" s="30">
        <f t="shared" si="44"/>
        <v>0.9143173127178057</v>
      </c>
      <c r="AN322" s="30">
        <f t="shared" si="45"/>
        <v>0.46886737730249362</v>
      </c>
      <c r="AO322" s="30">
        <f t="shared" si="46"/>
        <v>0.89955210848478573</v>
      </c>
      <c r="AP322" s="30">
        <f t="shared" si="47"/>
        <v>0.89462077001804585</v>
      </c>
      <c r="AQ322" s="5">
        <f>COUNTIF(Sheet6!A:A,Sheet1!A322)</f>
        <v>0</v>
      </c>
      <c r="AR322" s="31">
        <f t="shared" si="43"/>
        <v>3</v>
      </c>
    </row>
    <row r="323" spans="1:44" x14ac:dyDescent="0.2">
      <c r="A323" s="22">
        <v>42107</v>
      </c>
      <c r="B323" s="16">
        <v>42107</v>
      </c>
      <c r="C323" s="29">
        <f t="shared" ref="C323:C386" si="48">G323/(G323+H323)</f>
        <v>0.91289287155102539</v>
      </c>
      <c r="D323" s="29">
        <f t="shared" ref="D323:D386" si="49">W323/(J323+W323+AJ323)</f>
        <v>0.50401090648231028</v>
      </c>
      <c r="E323" s="29">
        <f t="shared" ref="E323:E386" si="50">(G323+W323)/(W323+G323+H323+J323)</f>
        <v>0.90380421481912365</v>
      </c>
      <c r="F323" s="29">
        <f t="shared" ref="F323:F386" si="51">(G323-U323)/(G323-U323+H323)</f>
        <v>0.89441576637209419</v>
      </c>
      <c r="G323" s="8">
        <v>2809357404</v>
      </c>
      <c r="H323" s="8">
        <v>268065469.537</v>
      </c>
      <c r="I323" s="9">
        <v>191439083</v>
      </c>
      <c r="J323" s="8">
        <v>52089397.633000001</v>
      </c>
      <c r="K323" s="8">
        <v>276166651</v>
      </c>
      <c r="L323" s="8">
        <v>289350232.09030002</v>
      </c>
      <c r="M323" s="17">
        <v>3886468237.2603002</v>
      </c>
      <c r="N323" s="10">
        <v>0.90359543605840742</v>
      </c>
      <c r="O323" s="10">
        <v>0.91289287155102539</v>
      </c>
      <c r="P323" s="10">
        <v>0.48834377762671061</v>
      </c>
      <c r="Q323" s="10">
        <v>0.79225410945887531</v>
      </c>
      <c r="R323" s="11">
        <v>708</v>
      </c>
      <c r="S323" s="8">
        <v>2266662454.5</v>
      </c>
      <c r="T323" s="8">
        <v>312301382</v>
      </c>
      <c r="U323" s="8">
        <v>538545047.5</v>
      </c>
      <c r="V323" s="8">
        <v>0</v>
      </c>
      <c r="W323" s="8">
        <v>198646718</v>
      </c>
      <c r="X323" s="8">
        <v>4149902</v>
      </c>
      <c r="Y323" s="8">
        <v>7207635</v>
      </c>
      <c r="Z323" s="8">
        <v>36134731</v>
      </c>
      <c r="AA323" s="8">
        <v>320154867.17000002</v>
      </c>
      <c r="AB323" s="8">
        <v>190711633.84060001</v>
      </c>
      <c r="AC323" s="8">
        <v>94652144.118499994</v>
      </c>
      <c r="AD323" s="8">
        <v>0</v>
      </c>
      <c r="AE323" s="8">
        <v>2526618.8961999998</v>
      </c>
      <c r="AF323" s="8">
        <v>1459835.2350000001</v>
      </c>
      <c r="AG323" s="18">
        <v>0.12661891604523939</v>
      </c>
      <c r="AH323" s="8">
        <v>0</v>
      </c>
      <c r="AI323" s="23">
        <f>VLOOKUP(A323,Sheet2!A:E,5,FALSE)</f>
        <v>-6.1656275303643682</v>
      </c>
      <c r="AJ323" s="24">
        <f>VLOOKUP(A323,Sheet3!$A:$B,2,FALSE)</f>
        <v>143395668.90799999</v>
      </c>
      <c r="AK323" s="21">
        <f>VLOOKUP(A323,Sheet4!$D$2:$E$572,2,FALSE)/G323</f>
        <v>0.10651465744913459</v>
      </c>
      <c r="AL323" s="23">
        <f>IFERROR(VLOOKUP(A323,Sheet5!$A$1:$B$29,2,FALSE),0)</f>
        <v>0</v>
      </c>
      <c r="AM323" s="30">
        <f t="shared" si="44"/>
        <v>0.91357853366476394</v>
      </c>
      <c r="AN323" s="30">
        <f t="shared" si="45"/>
        <v>0.47310890194694155</v>
      </c>
      <c r="AO323" s="30">
        <f t="shared" si="46"/>
        <v>0.89960807972767876</v>
      </c>
      <c r="AP323" s="30">
        <f t="shared" si="47"/>
        <v>0.89438688797649524</v>
      </c>
      <c r="AQ323" s="5">
        <f>COUNTIF(Sheet6!A:A,Sheet1!A323)</f>
        <v>0</v>
      </c>
      <c r="AR323" s="31">
        <f t="shared" si="43"/>
        <v>0</v>
      </c>
    </row>
    <row r="324" spans="1:44" x14ac:dyDescent="0.2">
      <c r="A324" s="22">
        <v>42108</v>
      </c>
      <c r="B324" s="16">
        <v>42108</v>
      </c>
      <c r="C324" s="29">
        <f t="shared" si="48"/>
        <v>0.9150594711834521</v>
      </c>
      <c r="D324" s="29">
        <f t="shared" si="49"/>
        <v>0.48922363923701967</v>
      </c>
      <c r="E324" s="29">
        <f t="shared" si="50"/>
        <v>0.90253118549014155</v>
      </c>
      <c r="F324" s="29">
        <f t="shared" si="51"/>
        <v>0.89581584443156503</v>
      </c>
      <c r="G324" s="8">
        <v>3249029239</v>
      </c>
      <c r="H324" s="8">
        <v>301591612.77699995</v>
      </c>
      <c r="I324" s="9">
        <v>268590334</v>
      </c>
      <c r="J324" s="8">
        <v>80304304.2315</v>
      </c>
      <c r="K324" s="8">
        <v>451229662</v>
      </c>
      <c r="L324" s="8">
        <v>535587573.40310001</v>
      </c>
      <c r="M324" s="17">
        <v>4886332725.4116001</v>
      </c>
      <c r="N324" s="10">
        <v>0.90206580330633135</v>
      </c>
      <c r="O324" s="10">
        <v>0.9150594711834521</v>
      </c>
      <c r="P324" s="10">
        <v>0.45725758105114517</v>
      </c>
      <c r="Q324" s="10">
        <v>0.78149295380323036</v>
      </c>
      <c r="R324" s="11">
        <v>709</v>
      </c>
      <c r="S324" s="8">
        <v>2590701520.5</v>
      </c>
      <c r="T324" s="8">
        <v>479914758</v>
      </c>
      <c r="U324" s="8">
        <v>655827386</v>
      </c>
      <c r="V324" s="8">
        <v>0</v>
      </c>
      <c r="W324" s="8">
        <v>287209264</v>
      </c>
      <c r="X324" s="8">
        <v>2500332.5</v>
      </c>
      <c r="Y324" s="8">
        <v>18618930</v>
      </c>
      <c r="Z324" s="8">
        <v>28685096</v>
      </c>
      <c r="AA324" s="8">
        <v>381895917.00849998</v>
      </c>
      <c r="AB324" s="8">
        <v>364383562.41900003</v>
      </c>
      <c r="AC324" s="8">
        <v>137676064.76300001</v>
      </c>
      <c r="AD324" s="8">
        <v>20227171.121300001</v>
      </c>
      <c r="AE324" s="8">
        <v>5803559.3523000004</v>
      </c>
      <c r="AF324" s="8">
        <v>7497215.7474999903</v>
      </c>
      <c r="AG324" s="18">
        <v>0.12443183480118586</v>
      </c>
      <c r="AH324" s="8">
        <v>36168.879999999997</v>
      </c>
      <c r="AI324" s="23">
        <f>VLOOKUP(A324,Sheet2!A:E,5,FALSE)</f>
        <v>-6.2136933987997889</v>
      </c>
      <c r="AJ324" s="24">
        <f>VLOOKUP(A324,Sheet3!$A:$B,2,FALSE)</f>
        <v>219557948.68849999</v>
      </c>
      <c r="AK324" s="21">
        <f>VLOOKUP(A324,Sheet4!$D$2:$E$572,2,FALSE)/G324</f>
        <v>0.12701636653369003</v>
      </c>
      <c r="AL324" s="23">
        <f>IFERROR(VLOOKUP(A324,Sheet5!$A$1:$B$29,2,FALSE),0)</f>
        <v>0</v>
      </c>
      <c r="AM324" s="30">
        <f t="shared" si="44"/>
        <v>0.91458605332798193</v>
      </c>
      <c r="AN324" s="30">
        <f t="shared" si="45"/>
        <v>0.47850716441175384</v>
      </c>
      <c r="AO324" s="30">
        <f t="shared" si="46"/>
        <v>0.90125269955090559</v>
      </c>
      <c r="AP324" s="30">
        <f t="shared" si="47"/>
        <v>0.89473275707744282</v>
      </c>
      <c r="AQ324" s="5">
        <f>COUNTIF(Sheet6!A:A,Sheet1!A324)</f>
        <v>1</v>
      </c>
      <c r="AR324" s="31">
        <f t="shared" si="43"/>
        <v>4</v>
      </c>
    </row>
    <row r="325" spans="1:44" x14ac:dyDescent="0.2">
      <c r="A325" s="22">
        <v>42109</v>
      </c>
      <c r="B325" s="16">
        <v>42109</v>
      </c>
      <c r="C325" s="29">
        <f t="shared" si="48"/>
        <v>0.90675812396242728</v>
      </c>
      <c r="D325" s="29">
        <f t="shared" si="49"/>
        <v>0.51129401455503531</v>
      </c>
      <c r="E325" s="29">
        <f t="shared" si="50"/>
        <v>0.89459661189074358</v>
      </c>
      <c r="F325" s="29">
        <f t="shared" si="51"/>
        <v>0.88613396406062828</v>
      </c>
      <c r="G325" s="8">
        <v>4126702111</v>
      </c>
      <c r="H325" s="8">
        <v>424348496.59399998</v>
      </c>
      <c r="I325" s="9">
        <v>298069907</v>
      </c>
      <c r="J325" s="8">
        <v>98816797.106999993</v>
      </c>
      <c r="K325" s="8">
        <v>554634974</v>
      </c>
      <c r="L325" s="8">
        <v>560633546.95060015</v>
      </c>
      <c r="M325" s="17">
        <v>6063205832.6515999</v>
      </c>
      <c r="N325" s="10">
        <v>0.89426598181351113</v>
      </c>
      <c r="O325" s="10">
        <v>0.90675812396242728</v>
      </c>
      <c r="P325" s="10">
        <v>0.49731070462497801</v>
      </c>
      <c r="Q325" s="10">
        <v>0.76039035581735026</v>
      </c>
      <c r="R325" s="11">
        <v>710</v>
      </c>
      <c r="S325" s="8">
        <v>3298135083.5</v>
      </c>
      <c r="T325" s="8">
        <v>618007025</v>
      </c>
      <c r="U325" s="8">
        <v>824316001.5</v>
      </c>
      <c r="V325" s="8">
        <v>14813.5</v>
      </c>
      <c r="W325" s="8">
        <v>313590631</v>
      </c>
      <c r="X325" s="8">
        <v>4236212.5</v>
      </c>
      <c r="Y325" s="8">
        <v>15520724</v>
      </c>
      <c r="Z325" s="8">
        <v>63372051</v>
      </c>
      <c r="AA325" s="8">
        <v>523165293.70099998</v>
      </c>
      <c r="AB325" s="8">
        <v>431054031.91960001</v>
      </c>
      <c r="AC325" s="8">
        <v>120876160.74600001</v>
      </c>
      <c r="AD325" s="8">
        <v>0</v>
      </c>
      <c r="AE325" s="8">
        <v>5987735.4400000004</v>
      </c>
      <c r="AF325" s="8">
        <v>2715618.8449999993</v>
      </c>
      <c r="AG325" s="18">
        <v>0.12664105320838534</v>
      </c>
      <c r="AH325" s="8">
        <v>1915408.2950000002</v>
      </c>
      <c r="AI325" s="23">
        <f>VLOOKUP(A325,Sheet2!A:E,5,FALSE)</f>
        <v>-4.2748717948718014</v>
      </c>
      <c r="AJ325" s="24">
        <f>VLOOKUP(A325,Sheet3!$A:$B,2,FALSE)</f>
        <v>200919976.62099999</v>
      </c>
      <c r="AK325" s="21">
        <f>VLOOKUP(A325,Sheet4!$D$2:$E$572,2,FALSE)/G325</f>
        <v>0.13699210072556167</v>
      </c>
      <c r="AL325" s="23">
        <f>IFERROR(VLOOKUP(A325,Sheet5!$A$1:$B$29,2,FALSE),0)</f>
        <v>0</v>
      </c>
      <c r="AM325" s="30">
        <f t="shared" si="44"/>
        <v>0.9112753914342393</v>
      </c>
      <c r="AN325" s="30">
        <f t="shared" si="45"/>
        <v>0.48987734536840744</v>
      </c>
      <c r="AO325" s="30">
        <f t="shared" si="46"/>
        <v>0.89909816650995145</v>
      </c>
      <c r="AP325" s="30">
        <f t="shared" si="47"/>
        <v>0.89111301446573299</v>
      </c>
      <c r="AQ325" s="5">
        <f>COUNTIF(Sheet6!A:A,Sheet1!A325)</f>
        <v>1</v>
      </c>
      <c r="AR325" s="31">
        <f t="shared" si="43"/>
        <v>0</v>
      </c>
    </row>
    <row r="326" spans="1:44" x14ac:dyDescent="0.2">
      <c r="A326" s="22">
        <v>42110</v>
      </c>
      <c r="B326" s="16">
        <v>42110</v>
      </c>
      <c r="C326" s="29">
        <f t="shared" si="48"/>
        <v>0.90748678216445566</v>
      </c>
      <c r="D326" s="29">
        <f t="shared" si="49"/>
        <v>0.53726496349338826</v>
      </c>
      <c r="E326" s="29">
        <f t="shared" si="50"/>
        <v>0.89647371539611975</v>
      </c>
      <c r="F326" s="29">
        <f t="shared" si="51"/>
        <v>0.88145313138351689</v>
      </c>
      <c r="G326" s="8">
        <v>3646040940</v>
      </c>
      <c r="H326" s="8">
        <v>371693545.67900002</v>
      </c>
      <c r="I326" s="9">
        <v>263817475</v>
      </c>
      <c r="J326" s="8">
        <v>81948180.993499994</v>
      </c>
      <c r="K326" s="8">
        <v>420695749</v>
      </c>
      <c r="L326" s="8">
        <v>515228396.46499997</v>
      </c>
      <c r="M326" s="17">
        <v>5299424287.1374998</v>
      </c>
      <c r="N326" s="10">
        <v>0.89603719217512801</v>
      </c>
      <c r="O326" s="10">
        <v>0.90748678216445566</v>
      </c>
      <c r="P326" s="10">
        <v>0.44949769811845552</v>
      </c>
      <c r="Q326" s="10">
        <v>0.77496936207831679</v>
      </c>
      <c r="R326" s="11">
        <v>711</v>
      </c>
      <c r="S326" s="8">
        <v>2759267201.5</v>
      </c>
      <c r="T326" s="8">
        <v>457388756</v>
      </c>
      <c r="U326" s="8">
        <v>882320197.5</v>
      </c>
      <c r="V326" s="8">
        <v>0</v>
      </c>
      <c r="W326" s="8">
        <v>282216369</v>
      </c>
      <c r="X326" s="8">
        <v>4453541</v>
      </c>
      <c r="Y326" s="8">
        <v>18398894</v>
      </c>
      <c r="Z326" s="8">
        <v>36693007</v>
      </c>
      <c r="AA326" s="8">
        <v>453641726.67250001</v>
      </c>
      <c r="AB326" s="8">
        <v>403262205.9885</v>
      </c>
      <c r="AC326" s="8">
        <v>106295209.2815</v>
      </c>
      <c r="AD326" s="8">
        <v>0</v>
      </c>
      <c r="AE326" s="8">
        <v>3921798.43</v>
      </c>
      <c r="AF326" s="8">
        <v>1749182.7650000013</v>
      </c>
      <c r="AG326" s="18">
        <v>0.12592981776467677</v>
      </c>
      <c r="AH326" s="8">
        <v>39859.050000000003</v>
      </c>
      <c r="AI326" s="23">
        <f>VLOOKUP(A326,Sheet2!A:E,5,FALSE)</f>
        <v>-5.6275573549257771</v>
      </c>
      <c r="AJ326" s="24">
        <f>VLOOKUP(A326,Sheet3!$A:$B,2,FALSE)</f>
        <v>161118854.24149999</v>
      </c>
      <c r="AK326" s="21">
        <f>VLOOKUP(A326,Sheet4!$D$2:$E$572,2,FALSE)/G326</f>
        <v>0.11431382087079638</v>
      </c>
      <c r="AL326" s="23">
        <f>IFERROR(VLOOKUP(A326,Sheet5!$A$1:$B$29,2,FALSE),0)</f>
        <v>0</v>
      </c>
      <c r="AM326" s="30">
        <f t="shared" si="44"/>
        <v>0.91032076859585376</v>
      </c>
      <c r="AN326" s="30">
        <f t="shared" si="45"/>
        <v>0.50231232074096643</v>
      </c>
      <c r="AO326" s="30">
        <f t="shared" si="46"/>
        <v>0.89848043949983936</v>
      </c>
      <c r="AP326" s="30">
        <f t="shared" si="47"/>
        <v>0.88972171819053936</v>
      </c>
      <c r="AQ326" s="5">
        <f>COUNTIF(Sheet6!A:A,Sheet1!A326)</f>
        <v>2</v>
      </c>
      <c r="AR326" s="31">
        <f t="shared" si="43"/>
        <v>6</v>
      </c>
    </row>
    <row r="327" spans="1:44" x14ac:dyDescent="0.2">
      <c r="A327" s="22">
        <v>42111</v>
      </c>
      <c r="B327" s="16">
        <v>42111</v>
      </c>
      <c r="C327" s="29">
        <f t="shared" si="48"/>
        <v>0.91189955484721263</v>
      </c>
      <c r="D327" s="29">
        <f t="shared" si="49"/>
        <v>0.50307605038619529</v>
      </c>
      <c r="E327" s="29">
        <f t="shared" si="50"/>
        <v>0.89679834523095658</v>
      </c>
      <c r="F327" s="29">
        <f t="shared" si="51"/>
        <v>0.89152965517330218</v>
      </c>
      <c r="G327" s="8">
        <v>3641569057</v>
      </c>
      <c r="H327" s="8">
        <v>351819291.139</v>
      </c>
      <c r="I327" s="9">
        <v>300274277</v>
      </c>
      <c r="J327" s="8">
        <v>102991828.91949999</v>
      </c>
      <c r="K327" s="8">
        <v>402687795</v>
      </c>
      <c r="L327" s="8">
        <v>512317283.94310004</v>
      </c>
      <c r="M327" s="17">
        <v>5311659533.0016003</v>
      </c>
      <c r="N327" s="10">
        <v>0.89655518194324568</v>
      </c>
      <c r="O327" s="10">
        <v>0.91189955484721263</v>
      </c>
      <c r="P327" s="10">
        <v>0.44009350796733809</v>
      </c>
      <c r="Q327" s="10">
        <v>0.75100221595740868</v>
      </c>
      <c r="R327" s="11">
        <v>712</v>
      </c>
      <c r="S327" s="8">
        <v>2888010718.5</v>
      </c>
      <c r="T327" s="8">
        <v>447206775</v>
      </c>
      <c r="U327" s="8">
        <v>749927735</v>
      </c>
      <c r="V327" s="8">
        <v>0</v>
      </c>
      <c r="W327" s="8">
        <v>310633655</v>
      </c>
      <c r="X327" s="8">
        <v>3630603.5</v>
      </c>
      <c r="Y327" s="8">
        <v>10359378</v>
      </c>
      <c r="Z327" s="8">
        <v>44518980</v>
      </c>
      <c r="AA327" s="8">
        <v>454811120.05849999</v>
      </c>
      <c r="AB327" s="8">
        <v>367562004.02859998</v>
      </c>
      <c r="AC327" s="8">
        <v>142599753.83000001</v>
      </c>
      <c r="AD327" s="8">
        <v>0</v>
      </c>
      <c r="AE327" s="8">
        <v>504905.70199999999</v>
      </c>
      <c r="AF327" s="8">
        <v>1650620.3825000017</v>
      </c>
      <c r="AG327" s="18">
        <v>0.13403035140481254</v>
      </c>
      <c r="AH327" s="8">
        <v>0</v>
      </c>
      <c r="AI327" s="23">
        <f>VLOOKUP(A327,Sheet2!A:E,5,FALSE)</f>
        <v>-5.5483805668016251</v>
      </c>
      <c r="AJ327" s="24">
        <f>VLOOKUP(A327,Sheet3!$A:$B,2,FALSE)</f>
        <v>203843097.146</v>
      </c>
      <c r="AK327" s="21">
        <f>VLOOKUP(A327,Sheet4!$D$2:$E$572,2,FALSE)/G327</f>
        <v>0.12623168993421344</v>
      </c>
      <c r="AL327" s="23">
        <f>IFERROR(VLOOKUP(A327,Sheet5!$A$1:$B$29,2,FALSE),0)</f>
        <v>1</v>
      </c>
      <c r="AM327" s="30">
        <f t="shared" si="44"/>
        <v>0.91081936074171455</v>
      </c>
      <c r="AN327" s="30">
        <f t="shared" si="45"/>
        <v>0.50897391483078969</v>
      </c>
      <c r="AO327" s="30">
        <f t="shared" si="46"/>
        <v>0.89884081456541698</v>
      </c>
      <c r="AP327" s="30">
        <f t="shared" si="47"/>
        <v>0.88986967228422142</v>
      </c>
      <c r="AQ327" s="5">
        <f>COUNTIF(Sheet6!A:A,Sheet1!A327)</f>
        <v>0</v>
      </c>
      <c r="AR327" s="31">
        <f t="shared" si="43"/>
        <v>2</v>
      </c>
    </row>
    <row r="328" spans="1:44" x14ac:dyDescent="0.2">
      <c r="A328" s="22">
        <v>42114</v>
      </c>
      <c r="B328" s="16">
        <v>42114</v>
      </c>
      <c r="C328" s="29">
        <f t="shared" si="48"/>
        <v>0.9008642467734177</v>
      </c>
      <c r="D328" s="29">
        <f t="shared" si="49"/>
        <v>0.50189209809354829</v>
      </c>
      <c r="E328" s="29">
        <f t="shared" si="50"/>
        <v>0.88888767610914399</v>
      </c>
      <c r="F328" s="29">
        <f t="shared" si="51"/>
        <v>0.88287107174279267</v>
      </c>
      <c r="G328" s="8">
        <v>3265457587.5</v>
      </c>
      <c r="H328" s="8">
        <v>359347813.75300002</v>
      </c>
      <c r="I328" s="9">
        <v>287594165.5</v>
      </c>
      <c r="J328" s="8">
        <v>85776819.548500001</v>
      </c>
      <c r="K328" s="8">
        <v>196570114</v>
      </c>
      <c r="L328" s="8">
        <v>305372997.14360005</v>
      </c>
      <c r="M328" s="17">
        <v>4500119497.4451008</v>
      </c>
      <c r="N328" s="10">
        <v>0.88866808507333983</v>
      </c>
      <c r="O328" s="10">
        <v>0.9008642467734177</v>
      </c>
      <c r="P328" s="10">
        <v>0.3916183121871028</v>
      </c>
      <c r="Q328" s="10">
        <v>0.7750249405887274</v>
      </c>
      <c r="R328" s="11">
        <v>713</v>
      </c>
      <c r="S328" s="8">
        <v>2704884741</v>
      </c>
      <c r="T328" s="8">
        <v>232753502</v>
      </c>
      <c r="U328" s="8">
        <v>556837316</v>
      </c>
      <c r="V328" s="8">
        <v>0</v>
      </c>
      <c r="W328" s="8">
        <v>295495752.5</v>
      </c>
      <c r="X328" s="8">
        <v>3735530.5</v>
      </c>
      <c r="Y328" s="8">
        <v>7901587</v>
      </c>
      <c r="Z328" s="8">
        <v>36183388</v>
      </c>
      <c r="AA328" s="8">
        <v>445124633.30150002</v>
      </c>
      <c r="AB328" s="8">
        <v>148375066.64309999</v>
      </c>
      <c r="AC328" s="8">
        <v>153740519.07550001</v>
      </c>
      <c r="AD328" s="8">
        <v>0</v>
      </c>
      <c r="AE328" s="8">
        <v>1081610.6000000001</v>
      </c>
      <c r="AF328" s="8">
        <v>2175800.8249999993</v>
      </c>
      <c r="AG328" s="18">
        <v>0.11770154962890639</v>
      </c>
      <c r="AH328" s="8">
        <v>0</v>
      </c>
      <c r="AI328" s="23">
        <f>VLOOKUP(A328,Sheet2!A:E,5,FALSE)</f>
        <v>-4.2787314439945776</v>
      </c>
      <c r="AJ328" s="24">
        <f>VLOOKUP(A328,Sheet3!$A:$B,2,FALSE)</f>
        <v>207490936.32800001</v>
      </c>
      <c r="AK328" s="21">
        <f>VLOOKUP(A328,Sheet4!$D$2:$E$572,2,FALSE)/G328</f>
        <v>0.14139032422129108</v>
      </c>
      <c r="AL328" s="23">
        <f>IFERROR(VLOOKUP(A328,Sheet5!$A$1:$B$29,2,FALSE),0)</f>
        <v>0</v>
      </c>
      <c r="AM328" s="30">
        <f t="shared" si="44"/>
        <v>0.90841363578619316</v>
      </c>
      <c r="AN328" s="30">
        <f t="shared" si="45"/>
        <v>0.50855015315303731</v>
      </c>
      <c r="AO328" s="30">
        <f t="shared" si="46"/>
        <v>0.89585750682342113</v>
      </c>
      <c r="AP328" s="30">
        <f t="shared" si="47"/>
        <v>0.88756073335836094</v>
      </c>
      <c r="AQ328" s="5">
        <f>COUNTIF(Sheet6!A:A,Sheet1!A328)</f>
        <v>3</v>
      </c>
      <c r="AR328" s="31">
        <f t="shared" si="43"/>
        <v>0</v>
      </c>
    </row>
    <row r="329" spans="1:44" x14ac:dyDescent="0.2">
      <c r="A329" s="22">
        <v>42115</v>
      </c>
      <c r="B329" s="16">
        <v>42115</v>
      </c>
      <c r="C329" s="29">
        <f t="shared" si="48"/>
        <v>0.91793731685639135</v>
      </c>
      <c r="D329" s="29">
        <f t="shared" si="49"/>
        <v>0.45962806036655496</v>
      </c>
      <c r="E329" s="29">
        <f t="shared" si="50"/>
        <v>0.90315269763825345</v>
      </c>
      <c r="F329" s="29">
        <f t="shared" si="51"/>
        <v>0.90022712686259432</v>
      </c>
      <c r="G329" s="8">
        <v>3382033305</v>
      </c>
      <c r="H329" s="8">
        <v>302350413.68599999</v>
      </c>
      <c r="I329" s="9">
        <v>294764316</v>
      </c>
      <c r="J329" s="8">
        <v>93088895.398000002</v>
      </c>
      <c r="K329" s="8">
        <v>470337250</v>
      </c>
      <c r="L329" s="8">
        <v>382080704.50959998</v>
      </c>
      <c r="M329" s="17">
        <v>4924654884.5935993</v>
      </c>
      <c r="N329" s="10">
        <v>0.90289383553234392</v>
      </c>
      <c r="O329" s="10">
        <v>0.91793731685639135</v>
      </c>
      <c r="P329" s="10">
        <v>0.55176835202936014</v>
      </c>
      <c r="Q329" s="10">
        <v>0.76654111081117016</v>
      </c>
      <c r="R329" s="11">
        <v>714</v>
      </c>
      <c r="S329" s="8">
        <v>2727843183.5</v>
      </c>
      <c r="T329" s="8">
        <v>497943304</v>
      </c>
      <c r="U329" s="8">
        <v>653996759</v>
      </c>
      <c r="V329" s="8">
        <v>0</v>
      </c>
      <c r="W329" s="8">
        <v>305648954</v>
      </c>
      <c r="X329" s="8">
        <v>193362.5</v>
      </c>
      <c r="Y329" s="8">
        <v>10884638</v>
      </c>
      <c r="Z329" s="8">
        <v>27606054</v>
      </c>
      <c r="AA329" s="8">
        <v>395439309.08399999</v>
      </c>
      <c r="AB329" s="8">
        <v>207016666.13159999</v>
      </c>
      <c r="AC329" s="8">
        <v>170191145.96799999</v>
      </c>
      <c r="AD329" s="8">
        <v>0</v>
      </c>
      <c r="AE329" s="8">
        <v>3587856.48</v>
      </c>
      <c r="AF329" s="8">
        <v>1285035.9299999997</v>
      </c>
      <c r="AG329" s="18">
        <v>0.11959497758154131</v>
      </c>
      <c r="AH329" s="8">
        <v>301814.92000000004</v>
      </c>
      <c r="AI329" s="23">
        <f>VLOOKUP(A329,Sheet2!A:E,5,FALSE)</f>
        <v>-5.2038941450706151</v>
      </c>
      <c r="AJ329" s="24">
        <f>VLOOKUP(A329,Sheet3!$A:$B,2,FALSE)</f>
        <v>266254087.248</v>
      </c>
      <c r="AK329" s="21">
        <f>VLOOKUP(A329,Sheet4!$D$2:$E$572,2,FALSE)/G329</f>
        <v>0.14928285140616024</v>
      </c>
      <c r="AL329" s="23">
        <f>IFERROR(VLOOKUP(A329,Sheet5!$A$1:$B$29,2,FALSE),0)</f>
        <v>0</v>
      </c>
      <c r="AM329" s="30">
        <f t="shared" si="44"/>
        <v>0.90898920492078084</v>
      </c>
      <c r="AN329" s="30">
        <f t="shared" si="45"/>
        <v>0.50263103737894432</v>
      </c>
      <c r="AO329" s="30">
        <f t="shared" si="46"/>
        <v>0.89598180925304349</v>
      </c>
      <c r="AP329" s="30">
        <f t="shared" si="47"/>
        <v>0.88844298984456693</v>
      </c>
      <c r="AQ329" s="5">
        <f>COUNTIF(Sheet6!A:A,Sheet1!A329)</f>
        <v>0</v>
      </c>
      <c r="AR329" s="31">
        <f t="shared" si="43"/>
        <v>0</v>
      </c>
    </row>
    <row r="330" spans="1:44" x14ac:dyDescent="0.2">
      <c r="A330" s="22">
        <v>42116</v>
      </c>
      <c r="B330" s="16">
        <v>42116</v>
      </c>
      <c r="C330" s="29">
        <f t="shared" si="48"/>
        <v>0.91585920788905428</v>
      </c>
      <c r="D330" s="29">
        <f t="shared" si="49"/>
        <v>0.49344950336869814</v>
      </c>
      <c r="E330" s="29">
        <f t="shared" si="50"/>
        <v>0.90037302254467078</v>
      </c>
      <c r="F330" s="29">
        <f t="shared" si="51"/>
        <v>0.89744512506218832</v>
      </c>
      <c r="G330" s="8">
        <v>3747590265</v>
      </c>
      <c r="H330" s="8">
        <v>344294418.49599999</v>
      </c>
      <c r="I330" s="9">
        <v>331564701</v>
      </c>
      <c r="J330" s="8">
        <v>108620496.7705</v>
      </c>
      <c r="K330" s="8">
        <v>303998979</v>
      </c>
      <c r="L330" s="8">
        <v>507754544.25980002</v>
      </c>
      <c r="M330" s="17">
        <v>5343823404.5263004</v>
      </c>
      <c r="N330" s="10">
        <v>0.90006444579801315</v>
      </c>
      <c r="O330" s="10">
        <v>0.91585920788905428</v>
      </c>
      <c r="P330" s="10">
        <v>0.37449665482105432</v>
      </c>
      <c r="Q330" s="10">
        <v>0.76086498787952639</v>
      </c>
      <c r="R330" s="11">
        <v>715</v>
      </c>
      <c r="S330" s="8">
        <v>3012572092.5</v>
      </c>
      <c r="T330" s="8">
        <v>356450943</v>
      </c>
      <c r="U330" s="8">
        <v>734712060.5</v>
      </c>
      <c r="V330" s="8">
        <v>0</v>
      </c>
      <c r="W330" s="8">
        <v>345601977</v>
      </c>
      <c r="X330" s="8">
        <v>306112</v>
      </c>
      <c r="Y330" s="8">
        <v>14037276</v>
      </c>
      <c r="Z330" s="8">
        <v>52451964</v>
      </c>
      <c r="AA330" s="8">
        <v>452914915.2665</v>
      </c>
      <c r="AB330" s="8">
        <v>330157482.92760003</v>
      </c>
      <c r="AC330" s="8">
        <v>170879341.66299999</v>
      </c>
      <c r="AD330" s="8">
        <v>0</v>
      </c>
      <c r="AE330" s="8">
        <v>5490432.8967000004</v>
      </c>
      <c r="AF330" s="8">
        <v>1227286.7725</v>
      </c>
      <c r="AG330" s="18">
        <v>0.12073237065677957</v>
      </c>
      <c r="AH330" s="8">
        <v>0</v>
      </c>
      <c r="AI330" s="23">
        <f>VLOOKUP(A330,Sheet2!A:E,5,FALSE)</f>
        <v>-4.8631174089068745</v>
      </c>
      <c r="AJ330" s="24">
        <f>VLOOKUP(A330,Sheet3!$A:$B,2,FALSE)</f>
        <v>246157148.94800001</v>
      </c>
      <c r="AK330" s="21">
        <f>VLOOKUP(A330,Sheet4!$D$2:$E$572,2,FALSE)/G330</f>
        <v>0.14817691692570878</v>
      </c>
      <c r="AL330" s="23">
        <f>IFERROR(VLOOKUP(A330,Sheet5!$A$1:$B$29,2,FALSE),0)</f>
        <v>0</v>
      </c>
      <c r="AM330" s="30">
        <f t="shared" si="44"/>
        <v>0.91080942170610635</v>
      </c>
      <c r="AN330" s="30">
        <f t="shared" si="45"/>
        <v>0.49906213514167697</v>
      </c>
      <c r="AO330" s="30">
        <f t="shared" si="46"/>
        <v>0.89713709138382891</v>
      </c>
      <c r="AP330" s="30">
        <f t="shared" si="47"/>
        <v>0.89070522204487879</v>
      </c>
      <c r="AQ330" s="5">
        <f>COUNTIF(Sheet6!A:A,Sheet1!A330)</f>
        <v>4</v>
      </c>
      <c r="AR330" s="31">
        <f t="shared" si="43"/>
        <v>1</v>
      </c>
    </row>
    <row r="331" spans="1:44" x14ac:dyDescent="0.2">
      <c r="A331" s="22">
        <v>42117</v>
      </c>
      <c r="B331" s="16">
        <v>42117</v>
      </c>
      <c r="C331" s="29">
        <f t="shared" si="48"/>
        <v>0.91857596609810732</v>
      </c>
      <c r="D331" s="29">
        <f t="shared" si="49"/>
        <v>0.53568976014531366</v>
      </c>
      <c r="E331" s="29">
        <f t="shared" si="50"/>
        <v>0.90293231503749272</v>
      </c>
      <c r="F331" s="29">
        <f t="shared" si="51"/>
        <v>0.90131597072912473</v>
      </c>
      <c r="G331" s="8">
        <v>3631234386</v>
      </c>
      <c r="H331" s="8">
        <v>321878388.57500005</v>
      </c>
      <c r="I331" s="9">
        <v>373178513</v>
      </c>
      <c r="J331" s="8">
        <v>114645753.7965</v>
      </c>
      <c r="K331" s="8">
        <v>436397893</v>
      </c>
      <c r="L331" s="8">
        <v>676739856.57700002</v>
      </c>
      <c r="M331" s="17">
        <v>5554074790.9484997</v>
      </c>
      <c r="N331" s="10">
        <v>0.90170449652745188</v>
      </c>
      <c r="O331" s="10">
        <v>0.91857596609810732</v>
      </c>
      <c r="P331" s="10">
        <v>0.3920430271687706</v>
      </c>
      <c r="Q331" s="10">
        <v>0.78925339600742339</v>
      </c>
      <c r="R331" s="11">
        <v>716</v>
      </c>
      <c r="S331" s="8">
        <v>2939752104</v>
      </c>
      <c r="T331" s="8">
        <v>466888351</v>
      </c>
      <c r="U331" s="8">
        <v>691405779.5</v>
      </c>
      <c r="V331" s="8">
        <v>0</v>
      </c>
      <c r="W331" s="8">
        <v>429352354</v>
      </c>
      <c r="X331" s="8">
        <v>76502.5</v>
      </c>
      <c r="Y331" s="8">
        <v>56173841</v>
      </c>
      <c r="Z331" s="8">
        <v>30490458</v>
      </c>
      <c r="AA331" s="8">
        <v>436524142.37150002</v>
      </c>
      <c r="AB331" s="8">
        <v>508341285.30299997</v>
      </c>
      <c r="AC331" s="8">
        <v>158460459.34650001</v>
      </c>
      <c r="AD331" s="8">
        <v>0</v>
      </c>
      <c r="AE331" s="8">
        <v>4111018.42</v>
      </c>
      <c r="AF331" s="8">
        <v>5827093.5075000031</v>
      </c>
      <c r="AG331" s="18">
        <v>0.12044276200402859</v>
      </c>
      <c r="AH331" s="8">
        <v>0</v>
      </c>
      <c r="AI331" s="23">
        <f>VLOOKUP(A331,Sheet2!A:E,5,FALSE)</f>
        <v>-4.9407017543859473</v>
      </c>
      <c r="AJ331" s="24">
        <f>VLOOKUP(A331,Sheet3!$A:$B,2,FALSE)</f>
        <v>257496312.93599999</v>
      </c>
      <c r="AK331" s="21">
        <f>VLOOKUP(A331,Sheet4!$D$2:$E$572,2,FALSE)/G331</f>
        <v>0.16143232371244129</v>
      </c>
      <c r="AL331" s="23">
        <f>IFERROR(VLOOKUP(A331,Sheet5!$A$1:$B$29,2,FALSE),0)</f>
        <v>0</v>
      </c>
      <c r="AM331" s="30">
        <f t="shared" si="44"/>
        <v>0.91302725849283672</v>
      </c>
      <c r="AN331" s="30">
        <f t="shared" si="45"/>
        <v>0.498747094472062</v>
      </c>
      <c r="AO331" s="30">
        <f t="shared" si="46"/>
        <v>0.89842881131210339</v>
      </c>
      <c r="AP331" s="30">
        <f t="shared" si="47"/>
        <v>0.89467778991400038</v>
      </c>
      <c r="AQ331" s="5">
        <f>COUNTIF(Sheet6!A:A,Sheet1!A331)</f>
        <v>2</v>
      </c>
      <c r="AR331" s="31">
        <f t="shared" si="43"/>
        <v>0</v>
      </c>
    </row>
    <row r="332" spans="1:44" x14ac:dyDescent="0.2">
      <c r="A332" s="22">
        <v>42118</v>
      </c>
      <c r="B332" s="16">
        <v>42118</v>
      </c>
      <c r="C332" s="29">
        <f t="shared" si="48"/>
        <v>0.9084365834704089</v>
      </c>
      <c r="D332" s="29">
        <f t="shared" si="49"/>
        <v>0.49344838041236755</v>
      </c>
      <c r="E332" s="29">
        <f t="shared" si="50"/>
        <v>0.88905108512416742</v>
      </c>
      <c r="F332" s="29">
        <f t="shared" si="51"/>
        <v>0.88642849297683901</v>
      </c>
      <c r="G332" s="8">
        <v>3989287171</v>
      </c>
      <c r="H332" s="8">
        <v>402089446.35299993</v>
      </c>
      <c r="I332" s="9">
        <v>304235592</v>
      </c>
      <c r="J332" s="8">
        <v>135667278.6805</v>
      </c>
      <c r="K332" s="8">
        <v>347607279</v>
      </c>
      <c r="L332" s="8">
        <v>962069055.3670001</v>
      </c>
      <c r="M332" s="17">
        <v>6140955822.4004993</v>
      </c>
      <c r="N332" s="10">
        <v>0.88869268971802218</v>
      </c>
      <c r="O332" s="10">
        <v>0.9084365834704089</v>
      </c>
      <c r="P332" s="10">
        <v>0.265414644732057</v>
      </c>
      <c r="Q332" s="10">
        <v>0.70216348992240663</v>
      </c>
      <c r="R332" s="11">
        <v>717</v>
      </c>
      <c r="S332" s="8">
        <v>3137359664.5</v>
      </c>
      <c r="T332" s="8">
        <v>436015872</v>
      </c>
      <c r="U332" s="8">
        <v>850968843.5</v>
      </c>
      <c r="V332" s="8">
        <v>636231.5</v>
      </c>
      <c r="W332" s="8">
        <v>319841949</v>
      </c>
      <c r="X332" s="8">
        <v>322431.5</v>
      </c>
      <c r="Y332" s="8">
        <v>15606357</v>
      </c>
      <c r="Z332" s="8">
        <v>88408593</v>
      </c>
      <c r="AA332" s="8">
        <v>537756725.03349996</v>
      </c>
      <c r="AB332" s="8">
        <v>811192452.35000002</v>
      </c>
      <c r="AC332" s="8">
        <v>129009627.06999999</v>
      </c>
      <c r="AD332" s="8">
        <v>0</v>
      </c>
      <c r="AE332" s="8">
        <v>11835407.567</v>
      </c>
      <c r="AF332" s="8">
        <v>10031568.379999993</v>
      </c>
      <c r="AG332" s="18">
        <v>0.1337512874404394</v>
      </c>
      <c r="AH332" s="8">
        <v>0</v>
      </c>
      <c r="AI332" s="23">
        <f>VLOOKUP(A332,Sheet2!A:E,5,FALSE)</f>
        <v>-5.0552752796665601</v>
      </c>
      <c r="AJ332" s="24">
        <f>VLOOKUP(A332,Sheet3!$A:$B,2,FALSE)</f>
        <v>192667890.12200001</v>
      </c>
      <c r="AK332" s="21">
        <f>VLOOKUP(A332,Sheet4!$D$2:$E$572,2,FALSE)/G332</f>
        <v>0.13821548028273045</v>
      </c>
      <c r="AL332" s="23">
        <f>IFERROR(VLOOKUP(A332,Sheet5!$A$1:$B$29,2,FALSE),0)</f>
        <v>0</v>
      </c>
      <c r="AM332" s="30">
        <f t="shared" si="44"/>
        <v>0.91233466421747589</v>
      </c>
      <c r="AN332" s="30">
        <f t="shared" si="45"/>
        <v>0.49682156047729648</v>
      </c>
      <c r="AO332" s="30">
        <f t="shared" si="46"/>
        <v>0.89687935929074558</v>
      </c>
      <c r="AP332" s="30">
        <f t="shared" si="47"/>
        <v>0.89365755747470799</v>
      </c>
      <c r="AQ332" s="5">
        <f>COUNTIF(Sheet6!A:A,Sheet1!A332)</f>
        <v>0</v>
      </c>
      <c r="AR332" s="31">
        <f t="shared" ref="AR332:AR395" si="52">AQ323</f>
        <v>0</v>
      </c>
    </row>
    <row r="333" spans="1:44" x14ac:dyDescent="0.2">
      <c r="A333" s="22">
        <v>42121</v>
      </c>
      <c r="B333" s="16">
        <v>42121</v>
      </c>
      <c r="C333" s="29">
        <f t="shared" si="48"/>
        <v>0.89309796576608691</v>
      </c>
      <c r="D333" s="29">
        <f t="shared" si="49"/>
        <v>0.46047702608646451</v>
      </c>
      <c r="E333" s="29">
        <f t="shared" si="50"/>
        <v>0.87751589391195184</v>
      </c>
      <c r="F333" s="29">
        <f t="shared" si="51"/>
        <v>0.87266142377163025</v>
      </c>
      <c r="G333" s="8">
        <v>3653152783</v>
      </c>
      <c r="H333" s="8">
        <v>437275056.98100007</v>
      </c>
      <c r="I333" s="9">
        <v>279603225</v>
      </c>
      <c r="J333" s="8">
        <v>113800454.30949999</v>
      </c>
      <c r="K333" s="8">
        <v>365275873</v>
      </c>
      <c r="L333" s="8">
        <v>459045993.64639997</v>
      </c>
      <c r="M333" s="17">
        <v>5308153385.9368992</v>
      </c>
      <c r="N333" s="10">
        <v>0.87709718598487851</v>
      </c>
      <c r="O333" s="10">
        <v>0.89309796576608691</v>
      </c>
      <c r="P333" s="10">
        <v>0.44312287199908557</v>
      </c>
      <c r="Q333" s="10">
        <v>0.72157650888010949</v>
      </c>
      <c r="R333" s="11">
        <v>718</v>
      </c>
      <c r="S333" s="8">
        <v>2992373292.5</v>
      </c>
      <c r="T333" s="8">
        <v>408143817</v>
      </c>
      <c r="U333" s="8">
        <v>656471925.5</v>
      </c>
      <c r="V333" s="8">
        <v>0</v>
      </c>
      <c r="W333" s="8">
        <v>294931057</v>
      </c>
      <c r="X333" s="8">
        <v>4307565</v>
      </c>
      <c r="Y333" s="8">
        <v>15327832</v>
      </c>
      <c r="Z333" s="8">
        <v>42867944</v>
      </c>
      <c r="AA333" s="8">
        <v>551075511.29050004</v>
      </c>
      <c r="AB333" s="8">
        <v>317009436.33770001</v>
      </c>
      <c r="AC333" s="8">
        <v>135962267.19749999</v>
      </c>
      <c r="AD333" s="8">
        <v>0</v>
      </c>
      <c r="AE333" s="8">
        <v>2948006.9112</v>
      </c>
      <c r="AF333" s="8">
        <v>3126283.200000003</v>
      </c>
      <c r="AG333" s="18">
        <v>0.12316499587075111</v>
      </c>
      <c r="AH333" s="8">
        <v>283749.84999999998</v>
      </c>
      <c r="AI333" s="23">
        <f>VLOOKUP(A333,Sheet2!A:E,5,FALSE)</f>
        <v>-4.3273468608520229</v>
      </c>
      <c r="AJ333" s="24">
        <f>VLOOKUP(A333,Sheet3!$A:$B,2,FALSE)</f>
        <v>231758763.53999999</v>
      </c>
      <c r="AK333" s="21">
        <f>VLOOKUP(A333,Sheet4!$D$2:$E$572,2,FALSE)/G333</f>
        <v>0.14097837704150573</v>
      </c>
      <c r="AL333" s="23">
        <f>IFERROR(VLOOKUP(A333,Sheet5!$A$1:$B$29,2,FALSE),0)</f>
        <v>0</v>
      </c>
      <c r="AM333" s="30">
        <f t="shared" si="44"/>
        <v>0.91078140801600982</v>
      </c>
      <c r="AN333" s="30">
        <f t="shared" si="45"/>
        <v>0.48853854607587976</v>
      </c>
      <c r="AO333" s="30">
        <f t="shared" si="46"/>
        <v>0.89460500285130728</v>
      </c>
      <c r="AP333" s="30">
        <f t="shared" si="47"/>
        <v>0.89161562788047544</v>
      </c>
      <c r="AQ333" s="5">
        <f>COUNTIF(Sheet6!A:A,Sheet1!A333)</f>
        <v>2</v>
      </c>
      <c r="AR333" s="31">
        <f t="shared" si="52"/>
        <v>1</v>
      </c>
    </row>
    <row r="334" spans="1:44" x14ac:dyDescent="0.2">
      <c r="A334" s="22">
        <v>42122</v>
      </c>
      <c r="B334" s="16">
        <v>42122</v>
      </c>
      <c r="C334" s="29">
        <f t="shared" si="48"/>
        <v>0.89638777823323101</v>
      </c>
      <c r="D334" s="29">
        <f t="shared" si="49"/>
        <v>0.43099609017671547</v>
      </c>
      <c r="E334" s="29">
        <f t="shared" si="50"/>
        <v>0.8820277248786329</v>
      </c>
      <c r="F334" s="29">
        <f t="shared" si="51"/>
        <v>0.87681221353624794</v>
      </c>
      <c r="G334" s="8">
        <v>3819798091</v>
      </c>
      <c r="H334" s="8">
        <v>441525170.824</v>
      </c>
      <c r="I334" s="9">
        <v>303985607</v>
      </c>
      <c r="J334" s="8">
        <v>111694734.368</v>
      </c>
      <c r="K334" s="8">
        <v>564906290</v>
      </c>
      <c r="L334" s="8">
        <v>540575230.42369998</v>
      </c>
      <c r="M334" s="17">
        <v>5782485123.6156998</v>
      </c>
      <c r="N334" s="10">
        <v>0.88171488582680724</v>
      </c>
      <c r="O334" s="10">
        <v>0.89638777823323101</v>
      </c>
      <c r="P334" s="10">
        <v>0.51100473374126365</v>
      </c>
      <c r="Q334" s="10">
        <v>0.73908148730081968</v>
      </c>
      <c r="R334" s="11">
        <v>719</v>
      </c>
      <c r="S334" s="8">
        <v>3138956692</v>
      </c>
      <c r="T334" s="8">
        <v>600397145</v>
      </c>
      <c r="U334" s="8">
        <v>677159738</v>
      </c>
      <c r="V334" s="8">
        <v>0</v>
      </c>
      <c r="W334" s="8">
        <v>316388092</v>
      </c>
      <c r="X334" s="8">
        <v>3681661</v>
      </c>
      <c r="Y334" s="8">
        <v>12402485</v>
      </c>
      <c r="Z334" s="8">
        <v>35490855</v>
      </c>
      <c r="AA334" s="8">
        <v>553219905.19200003</v>
      </c>
      <c r="AB334" s="8">
        <v>356819536.33939999</v>
      </c>
      <c r="AC334" s="8">
        <v>180166683.558</v>
      </c>
      <c r="AD334" s="8">
        <v>0</v>
      </c>
      <c r="AE334" s="8">
        <v>974458.50630000001</v>
      </c>
      <c r="AF334" s="8">
        <v>2614552.0200000009</v>
      </c>
      <c r="AG334" s="18">
        <v>0.12310145057385068</v>
      </c>
      <c r="AH334" s="8">
        <v>0</v>
      </c>
      <c r="AI334" s="23">
        <f>VLOOKUP(A334,Sheet2!A:E,5,FALSE)</f>
        <v>-3.9218758522882418</v>
      </c>
      <c r="AJ334" s="24">
        <f>VLOOKUP(A334,Sheet3!$A:$B,2,FALSE)</f>
        <v>306002932.67049998</v>
      </c>
      <c r="AK334" s="21">
        <f>VLOOKUP(A334,Sheet4!$D$2:$E$572,2,FALSE)/G334</f>
        <v>0.14138489656127742</v>
      </c>
      <c r="AL334" s="23">
        <f>IFERROR(VLOOKUP(A334,Sheet5!$A$1:$B$29,2,FALSE),0)</f>
        <v>0</v>
      </c>
      <c r="AM334" s="30">
        <f t="shared" si="44"/>
        <v>0.90647150029137757</v>
      </c>
      <c r="AN334" s="30">
        <f t="shared" si="45"/>
        <v>0.48281215203791189</v>
      </c>
      <c r="AO334" s="30">
        <f t="shared" si="46"/>
        <v>0.89038000829938313</v>
      </c>
      <c r="AP334" s="30">
        <f t="shared" si="47"/>
        <v>0.88693264521520587</v>
      </c>
      <c r="AQ334" s="5">
        <f>COUNTIF(Sheet6!A:A,Sheet1!A334)</f>
        <v>1</v>
      </c>
      <c r="AR334" s="31">
        <f t="shared" si="52"/>
        <v>1</v>
      </c>
    </row>
    <row r="335" spans="1:44" x14ac:dyDescent="0.2">
      <c r="A335" s="22">
        <v>42123</v>
      </c>
      <c r="B335" s="16">
        <v>42123</v>
      </c>
      <c r="C335" s="29">
        <f t="shared" si="48"/>
        <v>0.91057879962567945</v>
      </c>
      <c r="D335" s="29">
        <f t="shared" si="49"/>
        <v>0.53562992430763023</v>
      </c>
      <c r="E335" s="29">
        <f t="shared" si="50"/>
        <v>0.89446589118091757</v>
      </c>
      <c r="F335" s="29">
        <f t="shared" si="51"/>
        <v>0.89183580649643035</v>
      </c>
      <c r="G335" s="8">
        <v>4605567428</v>
      </c>
      <c r="H335" s="8">
        <v>452278669.33200002</v>
      </c>
      <c r="I335" s="9">
        <v>360483330</v>
      </c>
      <c r="J335" s="8">
        <v>147472686.2845</v>
      </c>
      <c r="K335" s="8">
        <v>507791260</v>
      </c>
      <c r="L335" s="8">
        <v>395277271.87150002</v>
      </c>
      <c r="M335" s="17">
        <v>6468870645.4879999</v>
      </c>
      <c r="N335" s="10">
        <v>0.89224349997114816</v>
      </c>
      <c r="O335" s="10">
        <v>0.91057879962567945</v>
      </c>
      <c r="P335" s="10">
        <v>0.56229537635163107</v>
      </c>
      <c r="Q335" s="10">
        <v>0.76410542037769758</v>
      </c>
      <c r="R335" s="11">
        <v>720</v>
      </c>
      <c r="S335" s="8">
        <v>3724630346</v>
      </c>
      <c r="T335" s="8">
        <v>554181881</v>
      </c>
      <c r="U335" s="8">
        <v>876437678.5</v>
      </c>
      <c r="V335" s="8">
        <v>0</v>
      </c>
      <c r="W335" s="8">
        <v>477690836</v>
      </c>
      <c r="X335" s="8">
        <v>4499403.5</v>
      </c>
      <c r="Y335" s="8">
        <v>117207506</v>
      </c>
      <c r="Z335" s="8">
        <v>46390621</v>
      </c>
      <c r="AA335" s="8">
        <v>599751355.61650002</v>
      </c>
      <c r="AB335" s="8">
        <v>212550989.76230001</v>
      </c>
      <c r="AC335" s="8">
        <v>175001950.59299999</v>
      </c>
      <c r="AD335" s="8">
        <v>0</v>
      </c>
      <c r="AE335" s="8">
        <v>3613478.1187</v>
      </c>
      <c r="AF335" s="8">
        <v>4110853.3975000028</v>
      </c>
      <c r="AG335" s="18">
        <v>0.13340383507530326</v>
      </c>
      <c r="AH335" s="8">
        <v>658000</v>
      </c>
      <c r="AI335" s="23">
        <f>VLOOKUP(A335,Sheet2!A:E,5,FALSE)</f>
        <v>-4.2791285415059175</v>
      </c>
      <c r="AJ335" s="24">
        <f>VLOOKUP(A335,Sheet3!$A:$B,2,FALSE)</f>
        <v>266666478.84450001</v>
      </c>
      <c r="AK335" s="21">
        <f>VLOOKUP(A335,Sheet4!$D$2:$E$572,2,FALSE)/G335</f>
        <v>0.13537345078394539</v>
      </c>
      <c r="AL335" s="23">
        <f>IFERROR(VLOOKUP(A335,Sheet5!$A$1:$B$29,2,FALSE),0)</f>
        <v>0</v>
      </c>
      <c r="AM335" s="30">
        <f t="shared" si="44"/>
        <v>0.90541541863870267</v>
      </c>
      <c r="AN335" s="30">
        <f t="shared" si="45"/>
        <v>0.49124823622569824</v>
      </c>
      <c r="AO335" s="30">
        <f t="shared" si="46"/>
        <v>0.88919858202663238</v>
      </c>
      <c r="AP335" s="30">
        <f t="shared" si="47"/>
        <v>0.88581078150205439</v>
      </c>
      <c r="AQ335" s="5">
        <f>COUNTIF(Sheet6!A:A,Sheet1!A335)</f>
        <v>2</v>
      </c>
      <c r="AR335" s="31">
        <f t="shared" si="52"/>
        <v>2</v>
      </c>
    </row>
    <row r="336" spans="1:44" x14ac:dyDescent="0.2">
      <c r="A336" s="22">
        <v>42124</v>
      </c>
      <c r="B336" s="16">
        <v>42124</v>
      </c>
      <c r="C336" s="29">
        <f t="shared" si="48"/>
        <v>0.91215442116056156</v>
      </c>
      <c r="D336" s="29">
        <f t="shared" si="49"/>
        <v>0.48449357069898802</v>
      </c>
      <c r="E336" s="29">
        <f t="shared" si="50"/>
        <v>0.89396371010569931</v>
      </c>
      <c r="F336" s="29">
        <f t="shared" si="51"/>
        <v>0.89329956093358454</v>
      </c>
      <c r="G336" s="8">
        <v>5151436510</v>
      </c>
      <c r="H336" s="8">
        <v>496112184.05300003</v>
      </c>
      <c r="I336" s="9">
        <v>347098586</v>
      </c>
      <c r="J336" s="8">
        <v>157827646.1505</v>
      </c>
      <c r="K336" s="8">
        <v>408541039</v>
      </c>
      <c r="L336" s="8">
        <v>301124498.56290001</v>
      </c>
      <c r="M336" s="17">
        <v>6862140463.7664003</v>
      </c>
      <c r="N336" s="10">
        <v>0.89371109382041369</v>
      </c>
      <c r="O336" s="10">
        <v>0.91215442116056156</v>
      </c>
      <c r="P336" s="10">
        <v>0.57568110240070614</v>
      </c>
      <c r="Q336" s="10">
        <v>0.69624206938334465</v>
      </c>
      <c r="R336" s="11">
        <v>721</v>
      </c>
      <c r="S336" s="8">
        <v>4144302189</v>
      </c>
      <c r="T336" s="8">
        <v>488756619</v>
      </c>
      <c r="U336" s="8">
        <v>997969101</v>
      </c>
      <c r="V336" s="8">
        <v>6345039</v>
      </c>
      <c r="W336" s="8">
        <v>361755977</v>
      </c>
      <c r="X336" s="8">
        <v>2820181</v>
      </c>
      <c r="Y336" s="8">
        <v>14657391</v>
      </c>
      <c r="Z336" s="8">
        <v>80215580</v>
      </c>
      <c r="AA336" s="8">
        <v>653939830.20350003</v>
      </c>
      <c r="AB336" s="8">
        <v>148618102.39500001</v>
      </c>
      <c r="AC336" s="8">
        <v>144536681.10299999</v>
      </c>
      <c r="AD336" s="8">
        <v>0</v>
      </c>
      <c r="AE336" s="8">
        <v>3407922.9898999999</v>
      </c>
      <c r="AF336" s="8">
        <v>4561792.0749999993</v>
      </c>
      <c r="AG336" s="18">
        <v>0.13314317936086004</v>
      </c>
      <c r="AH336" s="8">
        <v>0</v>
      </c>
      <c r="AI336" s="23">
        <f>VLOOKUP(A336,Sheet2!A:E,5,FALSE)</f>
        <v>-4.8068237604319624</v>
      </c>
      <c r="AJ336" s="24">
        <f>VLOOKUP(A336,Sheet3!$A:$B,2,FALSE)</f>
        <v>227084648.377</v>
      </c>
      <c r="AK336" s="21">
        <f>VLOOKUP(A336,Sheet4!$D$2:$E$572,2,FALSE)/G336</f>
        <v>0.14881916916268081</v>
      </c>
      <c r="AL336" s="23">
        <f>IFERROR(VLOOKUP(A336,Sheet5!$A$1:$B$29,2,FALSE),0)</f>
        <v>0</v>
      </c>
      <c r="AM336" s="30">
        <f t="shared" si="44"/>
        <v>0.9041311096511937</v>
      </c>
      <c r="AN336" s="30">
        <f t="shared" si="45"/>
        <v>0.48100899833643318</v>
      </c>
      <c r="AO336" s="30">
        <f t="shared" si="46"/>
        <v>0.88740486104027383</v>
      </c>
      <c r="AP336" s="30">
        <f t="shared" si="47"/>
        <v>0.88420749954294631</v>
      </c>
      <c r="AQ336" s="5">
        <f>COUNTIF(Sheet6!A:A,Sheet1!A336)</f>
        <v>2</v>
      </c>
      <c r="AR336" s="31">
        <f t="shared" si="52"/>
        <v>0</v>
      </c>
    </row>
    <row r="337" spans="1:44" x14ac:dyDescent="0.2">
      <c r="A337" s="22">
        <v>42125</v>
      </c>
      <c r="B337" s="16">
        <v>42125</v>
      </c>
      <c r="C337" s="29">
        <f t="shared" si="48"/>
        <v>0.8973577470937435</v>
      </c>
      <c r="D337" s="29">
        <f t="shared" si="49"/>
        <v>0.44826620679591073</v>
      </c>
      <c r="E337" s="29">
        <f t="shared" si="50"/>
        <v>0.8841476996193387</v>
      </c>
      <c r="F337" s="29">
        <f t="shared" si="51"/>
        <v>0.88058791763865985</v>
      </c>
      <c r="G337" s="8">
        <v>3615678245</v>
      </c>
      <c r="H337" s="8">
        <v>413571245.19500005</v>
      </c>
      <c r="I337" s="9">
        <v>228575145</v>
      </c>
      <c r="J337" s="8">
        <v>91753981.997999996</v>
      </c>
      <c r="K337" s="8">
        <v>587626307</v>
      </c>
      <c r="L337" s="8">
        <v>361354028.88</v>
      </c>
      <c r="M337" s="17">
        <v>5298558953.073</v>
      </c>
      <c r="N337" s="10">
        <v>0.88382202699002799</v>
      </c>
      <c r="O337" s="10">
        <v>0.8973577470937435</v>
      </c>
      <c r="P337" s="10">
        <v>0.61921863370866126</v>
      </c>
      <c r="Q337" s="10">
        <v>0.7240948385086009</v>
      </c>
      <c r="R337" s="11">
        <v>722</v>
      </c>
      <c r="S337" s="8">
        <v>3045027868.5</v>
      </c>
      <c r="T337" s="8">
        <v>627582704</v>
      </c>
      <c r="U337" s="8">
        <v>565854187</v>
      </c>
      <c r="V337" s="8">
        <v>0</v>
      </c>
      <c r="W337" s="8">
        <v>240802254</v>
      </c>
      <c r="X337" s="8">
        <v>4796189.5</v>
      </c>
      <c r="Y337" s="8">
        <v>12227109</v>
      </c>
      <c r="Z337" s="8">
        <v>39956397</v>
      </c>
      <c r="AA337" s="8">
        <v>505325227.19300002</v>
      </c>
      <c r="AB337" s="8">
        <v>232021662.84040001</v>
      </c>
      <c r="AC337" s="8">
        <v>122194818.1125</v>
      </c>
      <c r="AD337" s="8">
        <v>0</v>
      </c>
      <c r="AE337" s="8">
        <v>5546091.6496000001</v>
      </c>
      <c r="AF337" s="8">
        <v>1591456.2775000012</v>
      </c>
      <c r="AG337" s="18">
        <v>0.13326095214485889</v>
      </c>
      <c r="AH337" s="8">
        <v>0</v>
      </c>
      <c r="AI337" s="23">
        <f>VLOOKUP(A337,Sheet2!A:E,5,FALSE)</f>
        <v>-4.972945035558725</v>
      </c>
      <c r="AJ337" s="24">
        <f>VLOOKUP(A337,Sheet3!$A:$B,2,FALSE)</f>
        <v>204629593.20199999</v>
      </c>
      <c r="AK337" s="21">
        <f>VLOOKUP(A337,Sheet4!$D$2:$E$572,2,FALSE)/G337</f>
        <v>0.13416322835834912</v>
      </c>
      <c r="AL337" s="23">
        <f>IFERROR(VLOOKUP(A337,Sheet5!$A$1:$B$29,2,FALSE),0)</f>
        <v>0</v>
      </c>
      <c r="AM337" s="30">
        <f t="shared" si="44"/>
        <v>0.90191534237586046</v>
      </c>
      <c r="AN337" s="30">
        <f t="shared" si="45"/>
        <v>0.47197256361314183</v>
      </c>
      <c r="AO337" s="30">
        <f t="shared" si="46"/>
        <v>0.88642418393930811</v>
      </c>
      <c r="AP337" s="30">
        <f t="shared" si="47"/>
        <v>0.88303938447531061</v>
      </c>
      <c r="AQ337" s="5">
        <f>COUNTIF(Sheet6!A:A,Sheet1!A337)</f>
        <v>0</v>
      </c>
      <c r="AR337" s="31">
        <f t="shared" si="52"/>
        <v>3</v>
      </c>
    </row>
    <row r="338" spans="1:44" x14ac:dyDescent="0.2">
      <c r="A338" s="22">
        <v>42128</v>
      </c>
      <c r="B338" s="16">
        <v>42128</v>
      </c>
      <c r="C338" s="29">
        <f t="shared" si="48"/>
        <v>0.91989698786291463</v>
      </c>
      <c r="D338" s="29">
        <f t="shared" si="49"/>
        <v>0.4839619624351934</v>
      </c>
      <c r="E338" s="29">
        <f t="shared" si="50"/>
        <v>0.9065909662000714</v>
      </c>
      <c r="F338" s="29">
        <f t="shared" si="51"/>
        <v>0.9066411910807437</v>
      </c>
      <c r="G338" s="8">
        <v>4219246422</v>
      </c>
      <c r="H338" s="8">
        <v>367404559.21700001</v>
      </c>
      <c r="I338" s="9">
        <v>340499664</v>
      </c>
      <c r="J338" s="8">
        <v>104080525.7305</v>
      </c>
      <c r="K338" s="8">
        <v>485190939</v>
      </c>
      <c r="L338" s="8">
        <v>488014830.98610002</v>
      </c>
      <c r="M338" s="17">
        <v>6004436940.9336004</v>
      </c>
      <c r="N338" s="10">
        <v>0.90628832805972848</v>
      </c>
      <c r="O338" s="10">
        <v>0.91989698786291463</v>
      </c>
      <c r="P338" s="10">
        <v>0.49854918041323354</v>
      </c>
      <c r="Q338" s="10">
        <v>0.77417049754598577</v>
      </c>
      <c r="R338" s="11">
        <v>723</v>
      </c>
      <c r="S338" s="8">
        <v>3561235722</v>
      </c>
      <c r="T338" s="8">
        <v>534021523</v>
      </c>
      <c r="U338" s="8">
        <v>651247740</v>
      </c>
      <c r="V338" s="8">
        <v>0</v>
      </c>
      <c r="W338" s="8">
        <v>356800469</v>
      </c>
      <c r="X338" s="8">
        <v>6762960</v>
      </c>
      <c r="Y338" s="8">
        <v>16300805</v>
      </c>
      <c r="Z338" s="8">
        <v>48830584</v>
      </c>
      <c r="AA338" s="8">
        <v>471485084.94749999</v>
      </c>
      <c r="AB338" s="8">
        <v>264049625.29539999</v>
      </c>
      <c r="AC338" s="8">
        <v>160323917.98899999</v>
      </c>
      <c r="AD338" s="8">
        <v>43273809.6017</v>
      </c>
      <c r="AE338" s="8">
        <v>3797015.55</v>
      </c>
      <c r="AF338" s="8">
        <v>16570462.549999997</v>
      </c>
      <c r="AG338" s="18">
        <v>0.13114933686283636</v>
      </c>
      <c r="AH338" s="8">
        <v>0</v>
      </c>
      <c r="AI338" s="23">
        <f>VLOOKUP(A338,Sheet2!A:E,5,FALSE)</f>
        <v>-7.1253000545553604</v>
      </c>
      <c r="AJ338" s="24">
        <f>VLOOKUP(A338,Sheet3!$A:$B,2,FALSE)</f>
        <v>276367997.32800001</v>
      </c>
      <c r="AK338" s="21">
        <f>VLOOKUP(A338,Sheet4!$D$2:$E$572,2,FALSE)/G338</f>
        <v>0.15686821173679244</v>
      </c>
      <c r="AL338" s="23">
        <f>IFERROR(VLOOKUP(A338,Sheet5!$A$1:$B$29,2,FALSE),0)</f>
        <v>0</v>
      </c>
      <c r="AM338" s="30">
        <f t="shared" si="44"/>
        <v>0.90727514679522603</v>
      </c>
      <c r="AN338" s="30">
        <f t="shared" si="45"/>
        <v>0.47666955088288754</v>
      </c>
      <c r="AO338" s="30">
        <f t="shared" si="46"/>
        <v>0.892239198396932</v>
      </c>
      <c r="AP338" s="30">
        <f t="shared" si="47"/>
        <v>0.88983533793713332</v>
      </c>
      <c r="AQ338" s="5">
        <f>COUNTIF(Sheet6!A:A,Sheet1!A338)</f>
        <v>2</v>
      </c>
      <c r="AR338" s="31">
        <f t="shared" si="52"/>
        <v>0</v>
      </c>
    </row>
    <row r="339" spans="1:44" x14ac:dyDescent="0.2">
      <c r="A339" s="22">
        <v>42129</v>
      </c>
      <c r="B339" s="16">
        <v>42129</v>
      </c>
      <c r="C339" s="29">
        <f t="shared" si="48"/>
        <v>0.89234099117950938</v>
      </c>
      <c r="D339" s="29">
        <f t="shared" si="49"/>
        <v>0.50800047733523623</v>
      </c>
      <c r="E339" s="29">
        <f t="shared" si="50"/>
        <v>0.87037806009249408</v>
      </c>
      <c r="F339" s="29">
        <f t="shared" si="51"/>
        <v>0.87780269543425016</v>
      </c>
      <c r="G339" s="8">
        <v>4709760695</v>
      </c>
      <c r="H339" s="8">
        <v>568222432.02699995</v>
      </c>
      <c r="I339" s="9">
        <v>418237693</v>
      </c>
      <c r="J339" s="8">
        <v>201818220.61500001</v>
      </c>
      <c r="K339" s="8">
        <v>368609503</v>
      </c>
      <c r="L339" s="8">
        <v>446393078.23299998</v>
      </c>
      <c r="M339" s="17">
        <v>6713041621.875</v>
      </c>
      <c r="N339" s="10">
        <v>0.86944124185414318</v>
      </c>
      <c r="O339" s="10">
        <v>0.89234099117950938</v>
      </c>
      <c r="P339" s="10">
        <v>0.45228016633068641</v>
      </c>
      <c r="Q339" s="10">
        <v>0.69545279408144378</v>
      </c>
      <c r="R339" s="11">
        <v>724</v>
      </c>
      <c r="S339" s="8">
        <v>4076231560</v>
      </c>
      <c r="T339" s="8">
        <v>421441774</v>
      </c>
      <c r="U339" s="8">
        <v>627942489.5</v>
      </c>
      <c r="V339" s="8">
        <v>0</v>
      </c>
      <c r="W339" s="8">
        <v>460864663</v>
      </c>
      <c r="X339" s="8">
        <v>5586645.5</v>
      </c>
      <c r="Y339" s="8">
        <v>42626970</v>
      </c>
      <c r="Z339" s="8">
        <v>52832271</v>
      </c>
      <c r="AA339" s="8">
        <v>770040652.64199996</v>
      </c>
      <c r="AB339" s="8">
        <v>288625902.49360001</v>
      </c>
      <c r="AC339" s="8">
        <v>139667438.22099999</v>
      </c>
      <c r="AD339" s="8">
        <v>0</v>
      </c>
      <c r="AE339" s="8">
        <v>1382875.1584000001</v>
      </c>
      <c r="AF339" s="8">
        <v>16716862.359999988</v>
      </c>
      <c r="AG339" s="18">
        <v>0.129647619750652</v>
      </c>
      <c r="AH339" s="8">
        <v>73194.880000000005</v>
      </c>
      <c r="AI339" s="23">
        <f>VLOOKUP(A339,Sheet2!A:E,5,FALSE)</f>
        <v>-4.8108374249863441</v>
      </c>
      <c r="AJ339" s="24">
        <f>VLOOKUP(A339,Sheet3!$A:$B,2,FALSE)</f>
        <v>244530167.47799999</v>
      </c>
      <c r="AK339" s="21">
        <f>VLOOKUP(A339,Sheet4!$D$2:$E$572,2,FALSE)/G339</f>
        <v>0.1492540085761194</v>
      </c>
      <c r="AL339" s="23">
        <f>IFERROR(VLOOKUP(A339,Sheet5!$A$1:$B$29,2,FALSE),0)</f>
        <v>0</v>
      </c>
      <c r="AM339" s="30">
        <f t="shared" si="44"/>
        <v>0.90646578938448175</v>
      </c>
      <c r="AN339" s="30">
        <f t="shared" si="45"/>
        <v>0.49207042831459169</v>
      </c>
      <c r="AO339" s="30">
        <f t="shared" si="46"/>
        <v>0.88990926543970428</v>
      </c>
      <c r="AP339" s="30">
        <f t="shared" si="47"/>
        <v>0.89003343431673376</v>
      </c>
      <c r="AQ339" s="5">
        <f>COUNTIF(Sheet6!A:A,Sheet1!A339)</f>
        <v>1</v>
      </c>
      <c r="AR339" s="31">
        <f t="shared" si="52"/>
        <v>4</v>
      </c>
    </row>
    <row r="340" spans="1:44" x14ac:dyDescent="0.2">
      <c r="A340" s="22">
        <v>42130</v>
      </c>
      <c r="B340" s="16">
        <v>42130</v>
      </c>
      <c r="C340" s="29">
        <f t="shared" si="48"/>
        <v>0.87885542648829185</v>
      </c>
      <c r="D340" s="29">
        <f t="shared" si="49"/>
        <v>0.46112685754625266</v>
      </c>
      <c r="E340" s="29">
        <f t="shared" si="50"/>
        <v>0.85786516422269932</v>
      </c>
      <c r="F340" s="29">
        <f t="shared" si="51"/>
        <v>0.85784852073504381</v>
      </c>
      <c r="G340" s="8">
        <v>5120017269</v>
      </c>
      <c r="H340" s="8">
        <v>705761482.18599999</v>
      </c>
      <c r="I340" s="9">
        <v>386934642</v>
      </c>
      <c r="J340" s="8">
        <v>210943506.47850001</v>
      </c>
      <c r="K340" s="8">
        <v>504449450</v>
      </c>
      <c r="L340" s="8">
        <v>582157550.81910002</v>
      </c>
      <c r="M340" s="17">
        <v>7510263900.4836006</v>
      </c>
      <c r="N340" s="10">
        <v>0.8572923487379317</v>
      </c>
      <c r="O340" s="10">
        <v>0.87885542648829185</v>
      </c>
      <c r="P340" s="10">
        <v>0.46424277555706783</v>
      </c>
      <c r="Q340" s="10">
        <v>0.66182270996654369</v>
      </c>
      <c r="R340" s="11">
        <v>725</v>
      </c>
      <c r="S340" s="8">
        <v>4254495106</v>
      </c>
      <c r="T340" s="8">
        <v>578587802</v>
      </c>
      <c r="U340" s="8">
        <v>860923754</v>
      </c>
      <c r="V340" s="8">
        <v>0</v>
      </c>
      <c r="W340" s="8">
        <v>412822526</v>
      </c>
      <c r="X340" s="8">
        <v>4598409</v>
      </c>
      <c r="Y340" s="8">
        <v>25887884</v>
      </c>
      <c r="Z340" s="8">
        <v>74138352</v>
      </c>
      <c r="AA340" s="8">
        <v>916704988.6645</v>
      </c>
      <c r="AB340" s="8">
        <v>405834653.36680001</v>
      </c>
      <c r="AC340" s="8">
        <v>162020920.447</v>
      </c>
      <c r="AD340" s="8">
        <v>0</v>
      </c>
      <c r="AE340" s="8">
        <v>6297124.6327999998</v>
      </c>
      <c r="AF340" s="8">
        <v>8004852.3725000052</v>
      </c>
      <c r="AG340" s="18">
        <v>0.15024716906969965</v>
      </c>
      <c r="AH340" s="8">
        <v>0</v>
      </c>
      <c r="AI340" s="23">
        <f>VLOOKUP(A340,Sheet2!A:E,5,FALSE)</f>
        <v>-4.1626022913256566</v>
      </c>
      <c r="AJ340" s="24">
        <f>VLOOKUP(A340,Sheet3!$A:$B,2,FALSE)</f>
        <v>271481163.04750001</v>
      </c>
      <c r="AK340" s="21">
        <f>VLOOKUP(A340,Sheet4!$D$2:$E$572,2,FALSE)/G340</f>
        <v>0.14054300740884865</v>
      </c>
      <c r="AL340" s="23">
        <f>IFERROR(VLOOKUP(A340,Sheet5!$A$1:$B$29,2,FALSE),0)</f>
        <v>0</v>
      </c>
      <c r="AM340" s="30">
        <f t="shared" si="44"/>
        <v>0.90012111475700407</v>
      </c>
      <c r="AN340" s="30">
        <f t="shared" si="45"/>
        <v>0.47716981496231625</v>
      </c>
      <c r="AO340" s="30">
        <f t="shared" si="46"/>
        <v>0.88258912004806045</v>
      </c>
      <c r="AP340" s="30">
        <f t="shared" si="47"/>
        <v>0.88323597716445634</v>
      </c>
      <c r="AQ340" s="5">
        <f>COUNTIF(Sheet6!A:A,Sheet1!A340)</f>
        <v>0</v>
      </c>
      <c r="AR340" s="31">
        <f t="shared" si="52"/>
        <v>2</v>
      </c>
    </row>
    <row r="341" spans="1:44" x14ac:dyDescent="0.2">
      <c r="A341" s="22">
        <v>42131</v>
      </c>
      <c r="B341" s="16">
        <v>42131</v>
      </c>
      <c r="C341" s="29">
        <f t="shared" si="48"/>
        <v>0.88814032442936441</v>
      </c>
      <c r="D341" s="29">
        <f t="shared" si="49"/>
        <v>0.46850712265232247</v>
      </c>
      <c r="E341" s="29">
        <f t="shared" si="50"/>
        <v>0.88032942955482218</v>
      </c>
      <c r="F341" s="29">
        <f t="shared" si="51"/>
        <v>0.86654045736193497</v>
      </c>
      <c r="G341" s="8">
        <v>5256921714</v>
      </c>
      <c r="H341" s="8">
        <v>662099829.55800009</v>
      </c>
      <c r="I341" s="9">
        <v>363620865</v>
      </c>
      <c r="J341" s="8">
        <v>103476716.34100001</v>
      </c>
      <c r="K341" s="8">
        <v>501661783</v>
      </c>
      <c r="L341" s="8">
        <v>772537257.21389997</v>
      </c>
      <c r="M341" s="17">
        <v>7660318165.1128998</v>
      </c>
      <c r="N341" s="10">
        <v>0.88011865564579361</v>
      </c>
      <c r="O341" s="10">
        <v>0.88814032442936441</v>
      </c>
      <c r="P341" s="10">
        <v>0.39370755052192313</v>
      </c>
      <c r="Q341" s="10">
        <v>0.78367780596536041</v>
      </c>
      <c r="R341" s="11">
        <v>726</v>
      </c>
      <c r="S341" s="8">
        <v>4294151265</v>
      </c>
      <c r="T341" s="8">
        <v>572585980</v>
      </c>
      <c r="U341" s="8">
        <v>957968804.5</v>
      </c>
      <c r="V341" s="8">
        <v>0</v>
      </c>
      <c r="W341" s="8">
        <v>374868637</v>
      </c>
      <c r="X341" s="8">
        <v>4801644.5</v>
      </c>
      <c r="Y341" s="8">
        <v>11247772</v>
      </c>
      <c r="Z341" s="8">
        <v>70924197</v>
      </c>
      <c r="AA341" s="8">
        <v>765576545.89900005</v>
      </c>
      <c r="AB341" s="8">
        <v>554064974.88530004</v>
      </c>
      <c r="AC341" s="8">
        <v>211057788.17950001</v>
      </c>
      <c r="AD341" s="8">
        <v>0</v>
      </c>
      <c r="AE341" s="8">
        <v>4449795.7116</v>
      </c>
      <c r="AF341" s="8">
        <v>2964698.4374999991</v>
      </c>
      <c r="AG341" s="18">
        <v>0.15152386409259558</v>
      </c>
      <c r="AH341" s="8">
        <v>89521.65</v>
      </c>
      <c r="AI341" s="23">
        <f>VLOOKUP(A341,Sheet2!A:E,5,FALSE)</f>
        <v>-4.1628259551243278</v>
      </c>
      <c r="AJ341" s="24">
        <f>VLOOKUP(A341,Sheet3!$A:$B,2,FALSE)</f>
        <v>321788985.87199998</v>
      </c>
      <c r="AK341" s="21">
        <f>VLOOKUP(A341,Sheet4!$D$2:$E$572,2,FALSE)/G341</f>
        <v>0.14561687959359632</v>
      </c>
      <c r="AL341" s="23">
        <f>IFERROR(VLOOKUP(A341,Sheet5!$A$1:$B$29,2,FALSE),0)</f>
        <v>0</v>
      </c>
      <c r="AM341" s="30">
        <f t="shared" si="44"/>
        <v>0.8953182954107648</v>
      </c>
      <c r="AN341" s="30">
        <f t="shared" si="45"/>
        <v>0.47397252535298307</v>
      </c>
      <c r="AO341" s="30">
        <f t="shared" si="46"/>
        <v>0.87986226393788525</v>
      </c>
      <c r="AP341" s="30">
        <f t="shared" si="47"/>
        <v>0.87788415645012652</v>
      </c>
      <c r="AQ341" s="5">
        <f>COUNTIF(Sheet6!A:A,Sheet1!A341)</f>
        <v>2</v>
      </c>
      <c r="AR341" s="31">
        <f t="shared" si="52"/>
        <v>0</v>
      </c>
    </row>
    <row r="342" spans="1:44" x14ac:dyDescent="0.2">
      <c r="A342" s="22">
        <v>42132</v>
      </c>
      <c r="B342" s="16">
        <v>42132</v>
      </c>
      <c r="C342" s="29">
        <f t="shared" si="48"/>
        <v>0.89534764175533699</v>
      </c>
      <c r="D342" s="29">
        <f t="shared" si="49"/>
        <v>0.4709422851247459</v>
      </c>
      <c r="E342" s="29">
        <f t="shared" si="50"/>
        <v>0.88202396153730656</v>
      </c>
      <c r="F342" s="29">
        <f t="shared" si="51"/>
        <v>0.87312687796009547</v>
      </c>
      <c r="G342" s="8">
        <v>3693305903</v>
      </c>
      <c r="H342" s="8">
        <v>431690613.16799998</v>
      </c>
      <c r="I342" s="9">
        <v>249344694</v>
      </c>
      <c r="J342" s="8">
        <v>96806660.043500006</v>
      </c>
      <c r="K342" s="8">
        <v>511081063</v>
      </c>
      <c r="L342" s="8">
        <v>416678711.85659993</v>
      </c>
      <c r="M342" s="17">
        <v>5398907645.0681</v>
      </c>
      <c r="N342" s="10">
        <v>0.88179830134168646</v>
      </c>
      <c r="O342" s="10">
        <v>0.89534764175533699</v>
      </c>
      <c r="P342" s="10">
        <v>0.55087650580560654</v>
      </c>
      <c r="Q342" s="10">
        <v>0.72707731178474688</v>
      </c>
      <c r="R342" s="11">
        <v>727</v>
      </c>
      <c r="S342" s="8">
        <v>2967387278.5</v>
      </c>
      <c r="T342" s="8">
        <v>553769776</v>
      </c>
      <c r="U342" s="8">
        <v>722458561.5</v>
      </c>
      <c r="V342" s="8">
        <v>0</v>
      </c>
      <c r="W342" s="8">
        <v>257896940</v>
      </c>
      <c r="X342" s="8">
        <v>3460063</v>
      </c>
      <c r="Y342" s="8">
        <v>8552246</v>
      </c>
      <c r="Z342" s="8">
        <v>42688713</v>
      </c>
      <c r="AA342" s="8">
        <v>528497273.21149999</v>
      </c>
      <c r="AB342" s="8">
        <v>259085710.55989999</v>
      </c>
      <c r="AC342" s="8">
        <v>115478052.376</v>
      </c>
      <c r="AD342" s="8">
        <v>35236335.064999998</v>
      </c>
      <c r="AE342" s="8">
        <v>4345963.8406999996</v>
      </c>
      <c r="AF342" s="8">
        <v>2532650.0149999992</v>
      </c>
      <c r="AG342" s="18">
        <v>0.14802068939510354</v>
      </c>
      <c r="AH342" s="8">
        <v>826.4</v>
      </c>
      <c r="AI342" s="23">
        <f>VLOOKUP(A342,Sheet2!A:E,5,FALSE)</f>
        <v>-3.9575519527550176</v>
      </c>
      <c r="AJ342" s="24">
        <f>VLOOKUP(A342,Sheet3!$A:$B,2,FALSE)</f>
        <v>192915393.08149999</v>
      </c>
      <c r="AK342" s="21">
        <f>VLOOKUP(A342,Sheet4!$D$2:$E$572,2,FALSE)/G342</f>
        <v>0.1507905475700316</v>
      </c>
      <c r="AL342" s="23">
        <f>IFERROR(VLOOKUP(A342,Sheet5!$A$1:$B$29,2,FALSE),0)</f>
        <v>0</v>
      </c>
      <c r="AM342" s="30">
        <f t="shared" ref="AM342:AM405" si="53">AVERAGE(C338:C342)</f>
        <v>0.89491627434308341</v>
      </c>
      <c r="AN342" s="30">
        <f t="shared" ref="AN342:AN405" si="54">AVERAGE(D338:D342)</f>
        <v>0.4785077410187501</v>
      </c>
      <c r="AO342" s="30">
        <f t="shared" ref="AO342:AO405" si="55">AVERAGE(E338:E342)</f>
        <v>0.8794375163214786</v>
      </c>
      <c r="AP342" s="30">
        <f t="shared" ref="AP342:AP405" si="56">AVERAGE(F338:F342)</f>
        <v>0.8763919485144136</v>
      </c>
      <c r="AQ342" s="5">
        <f>COUNTIF(Sheet6!A:A,Sheet1!A342)</f>
        <v>1</v>
      </c>
      <c r="AR342" s="31">
        <f t="shared" si="52"/>
        <v>2</v>
      </c>
    </row>
    <row r="343" spans="1:44" x14ac:dyDescent="0.2">
      <c r="A343" s="22">
        <v>42135</v>
      </c>
      <c r="B343" s="16">
        <v>42135</v>
      </c>
      <c r="C343" s="29">
        <f t="shared" si="48"/>
        <v>0.90252227511684802</v>
      </c>
      <c r="D343" s="29">
        <f t="shared" si="49"/>
        <v>0.44762602310577965</v>
      </c>
      <c r="E343" s="29">
        <f t="shared" si="50"/>
        <v>0.87887024722301932</v>
      </c>
      <c r="F343" s="29">
        <f t="shared" si="51"/>
        <v>0.88707443498239391</v>
      </c>
      <c r="G343" s="8">
        <v>3695847664</v>
      </c>
      <c r="H343" s="8">
        <v>399173329.82700002</v>
      </c>
      <c r="I343" s="9">
        <v>239420642</v>
      </c>
      <c r="J343" s="8">
        <v>143891827.4075</v>
      </c>
      <c r="K343" s="8">
        <v>480515297</v>
      </c>
      <c r="L343" s="8">
        <v>357204995.08820003</v>
      </c>
      <c r="M343" s="17">
        <v>5316053755.3226995</v>
      </c>
      <c r="N343" s="10">
        <v>0.87873498887636026</v>
      </c>
      <c r="O343" s="10">
        <v>0.90252227511684802</v>
      </c>
      <c r="P343" s="10">
        <v>0.57359873162701014</v>
      </c>
      <c r="Q343" s="10">
        <v>0.62944385212511733</v>
      </c>
      <c r="R343" s="11">
        <v>728</v>
      </c>
      <c r="S343" s="8">
        <v>3072740607.5</v>
      </c>
      <c r="T343" s="8">
        <v>524267095</v>
      </c>
      <c r="U343" s="8">
        <v>560185195</v>
      </c>
      <c r="V343" s="8">
        <v>59128863</v>
      </c>
      <c r="W343" s="8">
        <v>244421329</v>
      </c>
      <c r="X343" s="8">
        <v>3792998.5</v>
      </c>
      <c r="Y343" s="8">
        <v>5000687</v>
      </c>
      <c r="Z343" s="8">
        <v>43751798</v>
      </c>
      <c r="AA343" s="8">
        <v>543065157.23450005</v>
      </c>
      <c r="AB343" s="8">
        <v>248052159.53670001</v>
      </c>
      <c r="AC343" s="8">
        <v>105857829.6065</v>
      </c>
      <c r="AD343" s="8">
        <v>0</v>
      </c>
      <c r="AE343" s="8">
        <v>828490</v>
      </c>
      <c r="AF343" s="8">
        <v>2466515.9449999994</v>
      </c>
      <c r="AG343" s="18">
        <v>0.14798235830930773</v>
      </c>
      <c r="AH343" s="8">
        <v>175186</v>
      </c>
      <c r="AI343" s="23">
        <f>VLOOKUP(A343,Sheet2!A:E,5,FALSE)</f>
        <v>-4.7140112464854607</v>
      </c>
      <c r="AJ343" s="24">
        <f>VLOOKUP(A343,Sheet3!$A:$B,2,FALSE)</f>
        <v>157725984.2665</v>
      </c>
      <c r="AK343" s="21">
        <f>VLOOKUP(A343,Sheet4!$D$2:$E$572,2,FALSE)/G343</f>
        <v>0.14366848744770125</v>
      </c>
      <c r="AL343" s="23">
        <f>IFERROR(VLOOKUP(A343,Sheet5!$A$1:$B$29,2,FALSE),0)</f>
        <v>0</v>
      </c>
      <c r="AM343" s="30">
        <f t="shared" si="53"/>
        <v>0.89144133179387008</v>
      </c>
      <c r="AN343" s="30">
        <f t="shared" si="54"/>
        <v>0.47124055315286739</v>
      </c>
      <c r="AO343" s="30">
        <f t="shared" si="55"/>
        <v>0.87389337252606825</v>
      </c>
      <c r="AP343" s="30">
        <f t="shared" si="56"/>
        <v>0.87247859729474375</v>
      </c>
      <c r="AQ343" s="5">
        <f>COUNTIF(Sheet6!A:A,Sheet1!A343)</f>
        <v>3</v>
      </c>
      <c r="AR343" s="31">
        <f t="shared" si="52"/>
        <v>1</v>
      </c>
    </row>
    <row r="344" spans="1:44" x14ac:dyDescent="0.2">
      <c r="A344" s="22">
        <v>42136</v>
      </c>
      <c r="B344" s="16">
        <v>42136</v>
      </c>
      <c r="C344" s="29">
        <f t="shared" si="48"/>
        <v>0.903375190721597</v>
      </c>
      <c r="D344" s="29">
        <f t="shared" si="49"/>
        <v>0.52220327130636501</v>
      </c>
      <c r="E344" s="29">
        <f t="shared" si="50"/>
        <v>0.88993009385840993</v>
      </c>
      <c r="F344" s="29">
        <f t="shared" si="51"/>
        <v>0.8827479303936191</v>
      </c>
      <c r="G344" s="8">
        <v>4769747588</v>
      </c>
      <c r="H344" s="8">
        <v>510171140.10899997</v>
      </c>
      <c r="I344" s="9">
        <v>408305126</v>
      </c>
      <c r="J344" s="8">
        <v>132042821.508</v>
      </c>
      <c r="K344" s="8">
        <v>714230068</v>
      </c>
      <c r="L344" s="8">
        <v>561408596.05799997</v>
      </c>
      <c r="M344" s="17">
        <v>7095905339.6750002</v>
      </c>
      <c r="N344" s="10">
        <v>0.88965901437000394</v>
      </c>
      <c r="O344" s="10">
        <v>0.903375190721597</v>
      </c>
      <c r="P344" s="10">
        <v>0.55989998431681731</v>
      </c>
      <c r="Q344" s="10">
        <v>0.76194863696355264</v>
      </c>
      <c r="R344" s="11">
        <v>729</v>
      </c>
      <c r="S344" s="8">
        <v>3814376501.5</v>
      </c>
      <c r="T344" s="8">
        <v>765520915</v>
      </c>
      <c r="U344" s="8">
        <v>928855742</v>
      </c>
      <c r="V344" s="8">
        <v>22942828</v>
      </c>
      <c r="W344" s="8">
        <v>422639243</v>
      </c>
      <c r="X344" s="8">
        <v>3572516.5</v>
      </c>
      <c r="Y344" s="8">
        <v>14334117</v>
      </c>
      <c r="Z344" s="8">
        <v>51290847</v>
      </c>
      <c r="AA344" s="8">
        <v>642213961.61699998</v>
      </c>
      <c r="AB344" s="8">
        <v>305676217.99339998</v>
      </c>
      <c r="AC344" s="8">
        <v>173848366.67500001</v>
      </c>
      <c r="AD344" s="8">
        <v>70289098.074000001</v>
      </c>
      <c r="AE344" s="8">
        <v>7869964.6755999997</v>
      </c>
      <c r="AF344" s="8">
        <v>3724948.6399999987</v>
      </c>
      <c r="AG344" s="18">
        <v>0.15389068730416935</v>
      </c>
      <c r="AH344" s="8">
        <v>0</v>
      </c>
      <c r="AI344" s="23">
        <f>VLOOKUP(A344,Sheet2!A:E,5,FALSE)</f>
        <v>-4.4568278295385779</v>
      </c>
      <c r="AJ344" s="24">
        <f>VLOOKUP(A344,Sheet3!$A:$B,2,FALSE)</f>
        <v>254656494.29249999</v>
      </c>
      <c r="AK344" s="21">
        <f>VLOOKUP(A344,Sheet4!$D$2:$E$572,2,FALSE)/G344</f>
        <v>0.14550314639154863</v>
      </c>
      <c r="AL344" s="23">
        <f>IFERROR(VLOOKUP(A344,Sheet5!$A$1:$B$29,2,FALSE),0)</f>
        <v>0</v>
      </c>
      <c r="AM344" s="30">
        <f t="shared" si="53"/>
        <v>0.89364817170228772</v>
      </c>
      <c r="AN344" s="30">
        <f t="shared" si="54"/>
        <v>0.47408111194709318</v>
      </c>
      <c r="AO344" s="30">
        <f t="shared" si="55"/>
        <v>0.87780377927925135</v>
      </c>
      <c r="AP344" s="30">
        <f t="shared" si="56"/>
        <v>0.87346764428661738</v>
      </c>
      <c r="AQ344" s="5">
        <f>COUNTIF(Sheet6!A:A,Sheet1!A344)</f>
        <v>1</v>
      </c>
      <c r="AR344" s="31">
        <f t="shared" si="52"/>
        <v>2</v>
      </c>
    </row>
    <row r="345" spans="1:44" x14ac:dyDescent="0.2">
      <c r="A345" s="22">
        <v>42137</v>
      </c>
      <c r="B345" s="16">
        <v>42137</v>
      </c>
      <c r="C345" s="29">
        <f t="shared" si="48"/>
        <v>0.90833767934370013</v>
      </c>
      <c r="D345" s="29">
        <f t="shared" si="49"/>
        <v>0.46087306753438373</v>
      </c>
      <c r="E345" s="29">
        <f t="shared" si="50"/>
        <v>0.89506212401918672</v>
      </c>
      <c r="F345" s="29">
        <f t="shared" si="51"/>
        <v>0.88987274902243751</v>
      </c>
      <c r="G345" s="8">
        <v>4222202075</v>
      </c>
      <c r="H345" s="8">
        <v>426071547.26199996</v>
      </c>
      <c r="I345" s="9">
        <v>302408146</v>
      </c>
      <c r="J345" s="8">
        <v>105407352.55</v>
      </c>
      <c r="K345" s="8">
        <v>564306564</v>
      </c>
      <c r="L345" s="8">
        <v>572928145.09000003</v>
      </c>
      <c r="M345" s="17">
        <v>6193323829.9020004</v>
      </c>
      <c r="N345" s="10">
        <v>0.8948833995776867</v>
      </c>
      <c r="O345" s="10">
        <v>0.90833767934370013</v>
      </c>
      <c r="P345" s="10">
        <v>0.49620940997443747</v>
      </c>
      <c r="Q345" s="10">
        <v>0.74687660697941394</v>
      </c>
      <c r="R345" s="11">
        <v>730</v>
      </c>
      <c r="S345" s="8">
        <v>3425140873</v>
      </c>
      <c r="T345" s="8">
        <v>617391180</v>
      </c>
      <c r="U345" s="8">
        <v>779371570.5</v>
      </c>
      <c r="V345" s="8">
        <v>12445870.5</v>
      </c>
      <c r="W345" s="8">
        <v>311019400</v>
      </c>
      <c r="X345" s="8">
        <v>5243761</v>
      </c>
      <c r="Y345" s="8">
        <v>8611254</v>
      </c>
      <c r="Z345" s="8">
        <v>53084616</v>
      </c>
      <c r="AA345" s="8">
        <v>531478899.81199998</v>
      </c>
      <c r="AB345" s="8">
        <v>240589518.2696</v>
      </c>
      <c r="AC345" s="8">
        <v>151042690.32699999</v>
      </c>
      <c r="AD345" s="8">
        <v>175137270.7534</v>
      </c>
      <c r="AE345" s="8">
        <v>2845975.25</v>
      </c>
      <c r="AF345" s="8">
        <v>3312690.49</v>
      </c>
      <c r="AG345" s="18">
        <v>0.15669291722329071</v>
      </c>
      <c r="AH345" s="8">
        <v>0</v>
      </c>
      <c r="AI345" s="23">
        <f>VLOOKUP(A345,Sheet2!A:E,5,FALSE)</f>
        <v>-4.5598663393344285</v>
      </c>
      <c r="AJ345" s="24">
        <f>VLOOKUP(A345,Sheet3!$A:$B,2,FALSE)</f>
        <v>258421534.12450001</v>
      </c>
      <c r="AK345" s="21">
        <f>VLOOKUP(A345,Sheet4!$D$2:$E$572,2,FALSE)/G345</f>
        <v>0.1518816482062266</v>
      </c>
      <c r="AL345" s="23">
        <f>IFERROR(VLOOKUP(A345,Sheet5!$A$1:$B$29,2,FALSE),0)</f>
        <v>0</v>
      </c>
      <c r="AM345" s="30">
        <f t="shared" si="53"/>
        <v>0.89954462227336918</v>
      </c>
      <c r="AN345" s="30">
        <f t="shared" si="54"/>
        <v>0.47403035394471937</v>
      </c>
      <c r="AO345" s="30">
        <f t="shared" si="55"/>
        <v>0.8852431712385489</v>
      </c>
      <c r="AP345" s="30">
        <f t="shared" si="56"/>
        <v>0.87987248994409628</v>
      </c>
      <c r="AQ345" s="5">
        <f>COUNTIF(Sheet6!A:A,Sheet1!A345)</f>
        <v>4</v>
      </c>
      <c r="AR345" s="31">
        <f t="shared" si="52"/>
        <v>2</v>
      </c>
    </row>
    <row r="346" spans="1:44" x14ac:dyDescent="0.2">
      <c r="A346" s="22">
        <v>42138</v>
      </c>
      <c r="B346" s="16">
        <v>42138</v>
      </c>
      <c r="C346" s="29">
        <f t="shared" si="48"/>
        <v>0.90611429104840069</v>
      </c>
      <c r="D346" s="29">
        <f t="shared" si="49"/>
        <v>0.492961634059006</v>
      </c>
      <c r="E346" s="29">
        <f t="shared" si="50"/>
        <v>0.8916866878122871</v>
      </c>
      <c r="F346" s="29">
        <f t="shared" si="51"/>
        <v>0.88021797450297168</v>
      </c>
      <c r="G346" s="8">
        <v>4225795384</v>
      </c>
      <c r="H346" s="8">
        <v>437849617.24000001</v>
      </c>
      <c r="I346" s="9">
        <v>350509263</v>
      </c>
      <c r="J346" s="8">
        <v>119495188.54099999</v>
      </c>
      <c r="K346" s="8">
        <v>943262975</v>
      </c>
      <c r="L346" s="8">
        <v>699190602.69450009</v>
      </c>
      <c r="M346" s="17">
        <v>6776103030.4755001</v>
      </c>
      <c r="N346" s="10">
        <v>0.89143302227637</v>
      </c>
      <c r="O346" s="10">
        <v>0.90611429104840069</v>
      </c>
      <c r="P346" s="10">
        <v>0.57430114787417696</v>
      </c>
      <c r="Q346" s="10">
        <v>0.75209869012265129</v>
      </c>
      <c r="R346" s="11">
        <v>731</v>
      </c>
      <c r="S346" s="8">
        <v>3211776588.5</v>
      </c>
      <c r="T346" s="8">
        <v>980142980</v>
      </c>
      <c r="U346" s="8">
        <v>1008258348.5</v>
      </c>
      <c r="V346" s="8">
        <v>200419.5</v>
      </c>
      <c r="W346" s="8">
        <v>362532069</v>
      </c>
      <c r="X346" s="8">
        <v>5560027.5</v>
      </c>
      <c r="Y346" s="8">
        <v>12022806</v>
      </c>
      <c r="Z346" s="8">
        <v>36880005</v>
      </c>
      <c r="AA346" s="8">
        <v>557344805.78100002</v>
      </c>
      <c r="AB346" s="8">
        <v>431115348.33560002</v>
      </c>
      <c r="AC346" s="8">
        <v>140520158.54100001</v>
      </c>
      <c r="AD346" s="8">
        <v>0</v>
      </c>
      <c r="AE346" s="8">
        <v>123846777.67039999</v>
      </c>
      <c r="AF346" s="8">
        <v>3708318.1475000018</v>
      </c>
      <c r="AG346" s="18">
        <v>0.15356442964671926</v>
      </c>
      <c r="AH346" s="8">
        <v>0</v>
      </c>
      <c r="AI346" s="23">
        <f>VLOOKUP(A346,Sheet2!A:E,5,FALSE)</f>
        <v>-3.8513256955809845</v>
      </c>
      <c r="AJ346" s="24">
        <f>VLOOKUP(A346,Sheet3!$A:$B,2,FALSE)</f>
        <v>253389139.9075</v>
      </c>
      <c r="AK346" s="21">
        <f>VLOOKUP(A346,Sheet4!$D$2:$E$572,2,FALSE)/G346</f>
        <v>0.16179440827683245</v>
      </c>
      <c r="AL346" s="23">
        <f>IFERROR(VLOOKUP(A346,Sheet5!$A$1:$B$29,2,FALSE),0)</f>
        <v>0</v>
      </c>
      <c r="AM346" s="30">
        <f t="shared" si="53"/>
        <v>0.90313941559717659</v>
      </c>
      <c r="AN346" s="30">
        <f t="shared" si="54"/>
        <v>0.47892125622605608</v>
      </c>
      <c r="AO346" s="30">
        <f t="shared" si="55"/>
        <v>0.8875146228900419</v>
      </c>
      <c r="AP346" s="30">
        <f t="shared" si="56"/>
        <v>0.88260799337230345</v>
      </c>
      <c r="AQ346" s="5">
        <f>COUNTIF(Sheet6!A:A,Sheet1!A346)</f>
        <v>3</v>
      </c>
      <c r="AR346" s="31">
        <f t="shared" si="52"/>
        <v>0</v>
      </c>
    </row>
    <row r="347" spans="1:44" x14ac:dyDescent="0.2">
      <c r="A347" s="22">
        <v>42139</v>
      </c>
      <c r="B347" s="16">
        <v>42139</v>
      </c>
      <c r="C347" s="29">
        <f t="shared" si="48"/>
        <v>0.90475933640067119</v>
      </c>
      <c r="D347" s="29">
        <f t="shared" si="49"/>
        <v>0.48116327851916629</v>
      </c>
      <c r="E347" s="29">
        <f t="shared" si="50"/>
        <v>0.89433811418561671</v>
      </c>
      <c r="F347" s="29">
        <f t="shared" si="51"/>
        <v>0.88283187885604386</v>
      </c>
      <c r="G347" s="8">
        <v>3749792687</v>
      </c>
      <c r="H347" s="8">
        <v>394726784.79400003</v>
      </c>
      <c r="I347" s="9">
        <v>306642167</v>
      </c>
      <c r="J347" s="8">
        <v>86135411.717999995</v>
      </c>
      <c r="K347" s="8">
        <v>715997599</v>
      </c>
      <c r="L347" s="8">
        <v>542870457.46090007</v>
      </c>
      <c r="M347" s="17">
        <v>5796165106.9729013</v>
      </c>
      <c r="N347" s="10">
        <v>0.89402012009380361</v>
      </c>
      <c r="O347" s="10">
        <v>0.90475933640067119</v>
      </c>
      <c r="P347" s="10">
        <v>0.56876302113257937</v>
      </c>
      <c r="Q347" s="10">
        <v>0.7880697195503128</v>
      </c>
      <c r="R347" s="11">
        <v>732</v>
      </c>
      <c r="S347" s="8">
        <v>2963536582</v>
      </c>
      <c r="T347" s="8">
        <v>769499205</v>
      </c>
      <c r="U347" s="8">
        <v>775627140.5</v>
      </c>
      <c r="V347" s="8">
        <v>2524657</v>
      </c>
      <c r="W347" s="8">
        <v>320297362</v>
      </c>
      <c r="X347" s="8">
        <v>8104307.5</v>
      </c>
      <c r="Y347" s="8">
        <v>13655195</v>
      </c>
      <c r="Z347" s="8">
        <v>53501606</v>
      </c>
      <c r="AA347" s="8">
        <v>480862196.51200002</v>
      </c>
      <c r="AB347" s="8">
        <v>307161082.17290002</v>
      </c>
      <c r="AC347" s="8">
        <v>160386796.303</v>
      </c>
      <c r="AD347" s="8">
        <v>71207429.864999995</v>
      </c>
      <c r="AE347" s="8">
        <v>1022339.18</v>
      </c>
      <c r="AF347" s="8">
        <v>3092809.9399999976</v>
      </c>
      <c r="AG347" s="18">
        <v>0.15223983326497526</v>
      </c>
      <c r="AH347" s="8">
        <v>202637.71</v>
      </c>
      <c r="AI347" s="23">
        <f>VLOOKUP(A347,Sheet2!A:E,5,FALSE)</f>
        <v>-4.329364904349748</v>
      </c>
      <c r="AJ347" s="24">
        <f>VLOOKUP(A347,Sheet3!$A:$B,2,FALSE)</f>
        <v>259240140.86050001</v>
      </c>
      <c r="AK347" s="21">
        <f>VLOOKUP(A347,Sheet4!$D$2:$E$572,2,FALSE)/G347</f>
        <v>0.14055121759401948</v>
      </c>
      <c r="AL347" s="23">
        <f>IFERROR(VLOOKUP(A347,Sheet5!$A$1:$B$29,2,FALSE),0)</f>
        <v>0</v>
      </c>
      <c r="AM347" s="30">
        <f t="shared" si="53"/>
        <v>0.90502175452624345</v>
      </c>
      <c r="AN347" s="30">
        <f t="shared" si="54"/>
        <v>0.48096545490494014</v>
      </c>
      <c r="AO347" s="30">
        <f t="shared" si="55"/>
        <v>0.88997745341970391</v>
      </c>
      <c r="AP347" s="30">
        <f t="shared" si="56"/>
        <v>0.88454899355149319</v>
      </c>
      <c r="AQ347" s="5">
        <f>COUNTIF(Sheet6!A:A,Sheet1!A347)</f>
        <v>1</v>
      </c>
      <c r="AR347" s="31">
        <f t="shared" si="52"/>
        <v>2</v>
      </c>
    </row>
    <row r="348" spans="1:44" x14ac:dyDescent="0.2">
      <c r="A348" s="22">
        <v>42142</v>
      </c>
      <c r="B348" s="16">
        <v>42142</v>
      </c>
      <c r="C348" s="29">
        <f t="shared" si="48"/>
        <v>0.91159983766657438</v>
      </c>
      <c r="D348" s="29">
        <f t="shared" si="49"/>
        <v>0.48606070149917202</v>
      </c>
      <c r="E348" s="29">
        <f t="shared" si="50"/>
        <v>0.89997252127340288</v>
      </c>
      <c r="F348" s="29">
        <f t="shared" si="51"/>
        <v>0.89062515846592594</v>
      </c>
      <c r="G348" s="8">
        <v>3815768527</v>
      </c>
      <c r="H348" s="8">
        <v>370024810.53200001</v>
      </c>
      <c r="I348" s="9">
        <v>272230215</v>
      </c>
      <c r="J348" s="8">
        <v>85706523.429499999</v>
      </c>
      <c r="K348" s="8">
        <v>352018002</v>
      </c>
      <c r="L348" s="8">
        <v>583141873.88950002</v>
      </c>
      <c r="M348" s="17">
        <v>5478889951.8509989</v>
      </c>
      <c r="N348" s="10">
        <v>0.89970105478480433</v>
      </c>
      <c r="O348" s="10">
        <v>0.91159983766657438</v>
      </c>
      <c r="P348" s="10">
        <v>0.37642547662256098</v>
      </c>
      <c r="Q348" s="10">
        <v>0.76852844201870318</v>
      </c>
      <c r="R348" s="11">
        <v>733</v>
      </c>
      <c r="S348" s="8">
        <v>3007850520.5</v>
      </c>
      <c r="T348" s="8">
        <v>408613422</v>
      </c>
      <c r="U348" s="8">
        <v>802704454</v>
      </c>
      <c r="V348" s="8">
        <v>0</v>
      </c>
      <c r="W348" s="8">
        <v>284561531</v>
      </c>
      <c r="X348" s="8">
        <v>5213552.5</v>
      </c>
      <c r="Y348" s="8">
        <v>12331316</v>
      </c>
      <c r="Z348" s="8">
        <v>56595420</v>
      </c>
      <c r="AA348" s="8">
        <v>455731333.96149999</v>
      </c>
      <c r="AB348" s="8">
        <v>454587699.1825</v>
      </c>
      <c r="AC348" s="8">
        <v>127020917.502</v>
      </c>
      <c r="AD348" s="8">
        <v>0</v>
      </c>
      <c r="AE348" s="8">
        <v>9923.76</v>
      </c>
      <c r="AF348" s="8">
        <v>1523333.4450000015</v>
      </c>
      <c r="AG348" s="18">
        <v>0.15693694698045654</v>
      </c>
      <c r="AH348" s="8">
        <v>0</v>
      </c>
      <c r="AI348" s="23">
        <f>VLOOKUP(A348,Sheet2!A:E,5,FALSE)</f>
        <v>-4.0849434508886038</v>
      </c>
      <c r="AJ348" s="24">
        <f>VLOOKUP(A348,Sheet3!$A:$B,2,FALSE)</f>
        <v>215176376.9395</v>
      </c>
      <c r="AK348" s="21">
        <f>VLOOKUP(A348,Sheet4!$D$2:$E$572,2,FALSE)/G348</f>
        <v>0.15566841957136621</v>
      </c>
      <c r="AL348" s="23">
        <f>IFERROR(VLOOKUP(A348,Sheet5!$A$1:$B$29,2,FALSE),0)</f>
        <v>0</v>
      </c>
      <c r="AM348" s="30">
        <f t="shared" si="53"/>
        <v>0.90683726703618872</v>
      </c>
      <c r="AN348" s="30">
        <f t="shared" si="54"/>
        <v>0.4886523905836187</v>
      </c>
      <c r="AO348" s="30">
        <f t="shared" si="55"/>
        <v>0.89419790822978074</v>
      </c>
      <c r="AP348" s="30">
        <f t="shared" si="56"/>
        <v>0.88525913824819968</v>
      </c>
      <c r="AQ348" s="5">
        <f>COUNTIF(Sheet6!A:A,Sheet1!A348)</f>
        <v>2</v>
      </c>
      <c r="AR348" s="31">
        <f t="shared" si="52"/>
        <v>1</v>
      </c>
    </row>
    <row r="349" spans="1:44" x14ac:dyDescent="0.2">
      <c r="A349" s="22">
        <v>42143</v>
      </c>
      <c r="B349" s="16">
        <v>42143</v>
      </c>
      <c r="C349" s="29">
        <f t="shared" si="48"/>
        <v>0.8895945435529824</v>
      </c>
      <c r="D349" s="29">
        <f t="shared" si="49"/>
        <v>0.45799101087254818</v>
      </c>
      <c r="E349" s="29">
        <f t="shared" si="50"/>
        <v>0.87382329714403562</v>
      </c>
      <c r="F349" s="29">
        <f t="shared" si="51"/>
        <v>0.86367549994006909</v>
      </c>
      <c r="G349" s="8">
        <v>4633059771</v>
      </c>
      <c r="H349" s="8">
        <v>574997994.84000003</v>
      </c>
      <c r="I349" s="9">
        <v>316108154</v>
      </c>
      <c r="J349" s="8">
        <v>141358467.69600001</v>
      </c>
      <c r="K349" s="8">
        <v>828272150</v>
      </c>
      <c r="L349" s="8">
        <v>710102360.31919992</v>
      </c>
      <c r="M349" s="17">
        <v>7203898897.8551998</v>
      </c>
      <c r="N349" s="10">
        <v>0.87355866579412045</v>
      </c>
      <c r="O349" s="10">
        <v>0.8895945435529824</v>
      </c>
      <c r="P349" s="10">
        <v>0.53840735428471209</v>
      </c>
      <c r="Q349" s="10">
        <v>0.69882011653559495</v>
      </c>
      <c r="R349" s="11">
        <v>734</v>
      </c>
      <c r="S349" s="8">
        <v>3636871034</v>
      </c>
      <c r="T349" s="8">
        <v>881412611</v>
      </c>
      <c r="U349" s="8">
        <v>990195279</v>
      </c>
      <c r="V349" s="8">
        <v>721029.5</v>
      </c>
      <c r="W349" s="8">
        <v>327990501</v>
      </c>
      <c r="X349" s="8">
        <v>5272428.5</v>
      </c>
      <c r="Y349" s="8">
        <v>11882347</v>
      </c>
      <c r="Z349" s="8">
        <v>53140461</v>
      </c>
      <c r="AA349" s="8">
        <v>716356462.53600001</v>
      </c>
      <c r="AB349" s="8">
        <v>542709427.14119995</v>
      </c>
      <c r="AC349" s="8">
        <v>164452361.35550001</v>
      </c>
      <c r="AD349" s="8">
        <v>0</v>
      </c>
      <c r="AE349" s="8">
        <v>50334.48</v>
      </c>
      <c r="AF349" s="8">
        <v>2890237.3425000021</v>
      </c>
      <c r="AG349" s="18">
        <v>0.15521006708509219</v>
      </c>
      <c r="AH349" s="8">
        <v>5691024.7799999993</v>
      </c>
      <c r="AI349" s="23">
        <f>VLOOKUP(A349,Sheet2!A:E,5,FALSE)</f>
        <v>-2.9926284834056989</v>
      </c>
      <c r="AJ349" s="24">
        <f>VLOOKUP(A349,Sheet3!$A:$B,2,FALSE)</f>
        <v>246801552.19549999</v>
      </c>
      <c r="AK349" s="21">
        <f>VLOOKUP(A349,Sheet4!$D$2:$E$572,2,FALSE)/G349</f>
        <v>0.15359124444479352</v>
      </c>
      <c r="AL349" s="23">
        <f>IFERROR(VLOOKUP(A349,Sheet5!$A$1:$B$29,2,FALSE),0)</f>
        <v>0</v>
      </c>
      <c r="AM349" s="30">
        <f t="shared" si="53"/>
        <v>0.90408113760246567</v>
      </c>
      <c r="AN349" s="30">
        <f t="shared" si="54"/>
        <v>0.47580993849685527</v>
      </c>
      <c r="AO349" s="30">
        <f t="shared" si="55"/>
        <v>0.89097654888690569</v>
      </c>
      <c r="AP349" s="30">
        <f t="shared" si="56"/>
        <v>0.88144465215748968</v>
      </c>
      <c r="AQ349" s="5">
        <f>COUNTIF(Sheet6!A:A,Sheet1!A349)</f>
        <v>0</v>
      </c>
      <c r="AR349" s="31">
        <f t="shared" si="52"/>
        <v>0</v>
      </c>
    </row>
    <row r="350" spans="1:44" x14ac:dyDescent="0.2">
      <c r="A350" s="22">
        <v>42144</v>
      </c>
      <c r="B350" s="16">
        <v>42144</v>
      </c>
      <c r="C350" s="29">
        <f t="shared" si="48"/>
        <v>0.91072843311594021</v>
      </c>
      <c r="D350" s="29">
        <f t="shared" si="49"/>
        <v>0.43872933873180658</v>
      </c>
      <c r="E350" s="29">
        <f t="shared" si="50"/>
        <v>0.89281493156213165</v>
      </c>
      <c r="F350" s="29">
        <f t="shared" si="51"/>
        <v>0.89353840502027559</v>
      </c>
      <c r="G350" s="8">
        <v>4282325569</v>
      </c>
      <c r="H350" s="8">
        <v>419762795.96800005</v>
      </c>
      <c r="I350" s="9">
        <v>334051169</v>
      </c>
      <c r="J350" s="8">
        <v>136352183.1875</v>
      </c>
      <c r="K350" s="8">
        <v>504873086</v>
      </c>
      <c r="L350" s="8">
        <v>393539612.6268</v>
      </c>
      <c r="M350" s="17">
        <v>6070904415.7823</v>
      </c>
      <c r="N350" s="10">
        <v>0.89248605709487272</v>
      </c>
      <c r="O350" s="10">
        <v>0.91072843311594021</v>
      </c>
      <c r="P350" s="10">
        <v>0.56196120866466504</v>
      </c>
      <c r="Q350" s="10">
        <v>0.71959806043495467</v>
      </c>
      <c r="R350" s="11">
        <v>735</v>
      </c>
      <c r="S350" s="8">
        <v>3518103819</v>
      </c>
      <c r="T350" s="8">
        <v>548727439</v>
      </c>
      <c r="U350" s="8">
        <v>759231825.5</v>
      </c>
      <c r="V350" s="8">
        <v>43441.5</v>
      </c>
      <c r="W350" s="8">
        <v>349921854</v>
      </c>
      <c r="X350" s="8">
        <v>4946483</v>
      </c>
      <c r="Y350" s="8">
        <v>15870685</v>
      </c>
      <c r="Z350" s="8">
        <v>43854353</v>
      </c>
      <c r="AA350" s="8">
        <v>556114979.15550005</v>
      </c>
      <c r="AB350" s="8">
        <v>192725195.7058</v>
      </c>
      <c r="AC350" s="8">
        <v>182082777.366</v>
      </c>
      <c r="AD350" s="8">
        <v>0</v>
      </c>
      <c r="AE350" s="8">
        <v>14903447.449999999</v>
      </c>
      <c r="AF350" s="8">
        <v>3828192.1050000042</v>
      </c>
      <c r="AG350" s="18">
        <v>0.15461565545917072</v>
      </c>
      <c r="AH350" s="8">
        <v>0</v>
      </c>
      <c r="AI350" s="23">
        <f>VLOOKUP(A350,Sheet2!A:E,5,FALSE)</f>
        <v>-4.4232956434985029</v>
      </c>
      <c r="AJ350" s="24">
        <f>VLOOKUP(A350,Sheet3!$A:$B,2,FALSE)</f>
        <v>311306209.01050001</v>
      </c>
      <c r="AK350" s="21">
        <f>VLOOKUP(A350,Sheet4!$D$2:$E$572,2,FALSE)/G350</f>
        <v>0.15497974273555284</v>
      </c>
      <c r="AL350" s="23">
        <f>IFERROR(VLOOKUP(A350,Sheet5!$A$1:$B$29,2,FALSE),0)</f>
        <v>0</v>
      </c>
      <c r="AM350" s="30">
        <f t="shared" si="53"/>
        <v>0.9045592883569139</v>
      </c>
      <c r="AN350" s="30">
        <f t="shared" si="54"/>
        <v>0.47138119273633983</v>
      </c>
      <c r="AO350" s="30">
        <f t="shared" si="55"/>
        <v>0.89052711039549481</v>
      </c>
      <c r="AP350" s="30">
        <f t="shared" si="56"/>
        <v>0.88217778335705732</v>
      </c>
      <c r="AQ350" s="5">
        <f>COUNTIF(Sheet6!A:A,Sheet1!A350)</f>
        <v>9</v>
      </c>
      <c r="AR350" s="31">
        <f t="shared" si="52"/>
        <v>2</v>
      </c>
    </row>
    <row r="351" spans="1:44" x14ac:dyDescent="0.2">
      <c r="A351" s="22">
        <v>42145</v>
      </c>
      <c r="B351" s="16">
        <v>42145</v>
      </c>
      <c r="C351" s="29">
        <f t="shared" si="48"/>
        <v>0.923311009727111</v>
      </c>
      <c r="D351" s="29">
        <f t="shared" si="49"/>
        <v>0.45380211204444493</v>
      </c>
      <c r="E351" s="29">
        <f t="shared" si="50"/>
        <v>0.91036630664044005</v>
      </c>
      <c r="F351" s="29">
        <f t="shared" si="51"/>
        <v>0.88970060853223165</v>
      </c>
      <c r="G351" s="8">
        <v>4350901436</v>
      </c>
      <c r="H351" s="8">
        <v>361380113.94699997</v>
      </c>
      <c r="I351" s="9">
        <v>274970654</v>
      </c>
      <c r="J351" s="8">
        <v>95635076.427499995</v>
      </c>
      <c r="K351" s="8">
        <v>597897880</v>
      </c>
      <c r="L351" s="8">
        <v>376107212.01459998</v>
      </c>
      <c r="M351" s="17">
        <v>6056892372.3890991</v>
      </c>
      <c r="N351" s="10">
        <v>0.91008748273071538</v>
      </c>
      <c r="O351" s="10">
        <v>0.923311009727111</v>
      </c>
      <c r="P351" s="10">
        <v>0.61385498382080095</v>
      </c>
      <c r="Q351" s="10">
        <v>0.75250816010961341</v>
      </c>
      <c r="R351" s="11">
        <v>736</v>
      </c>
      <c r="S351" s="8">
        <v>2911010010.5</v>
      </c>
      <c r="T351" s="8">
        <v>657410761</v>
      </c>
      <c r="U351" s="8">
        <v>1435925179</v>
      </c>
      <c r="V351" s="8">
        <v>0</v>
      </c>
      <c r="W351" s="8">
        <v>290782013</v>
      </c>
      <c r="X351" s="8">
        <v>3966246.5</v>
      </c>
      <c r="Y351" s="8">
        <v>15811359</v>
      </c>
      <c r="Z351" s="8">
        <v>59512881</v>
      </c>
      <c r="AA351" s="8">
        <v>457015190.37449998</v>
      </c>
      <c r="AB351" s="8">
        <v>198059900.1171</v>
      </c>
      <c r="AC351" s="8">
        <v>169395695.72499999</v>
      </c>
      <c r="AD351" s="8">
        <v>0</v>
      </c>
      <c r="AE351" s="8">
        <v>4898802.7699999996</v>
      </c>
      <c r="AF351" s="8">
        <v>3752813.402499998</v>
      </c>
      <c r="AG351" s="18">
        <v>0.15952949699631888</v>
      </c>
      <c r="AH351" s="8">
        <v>0</v>
      </c>
      <c r="AI351" s="23">
        <f>VLOOKUP(A351,Sheet2!A:E,5,FALSE)</f>
        <v>-5.5402394413036316</v>
      </c>
      <c r="AJ351" s="24">
        <f>VLOOKUP(A351,Sheet3!$A:$B,2,FALSE)</f>
        <v>254351221.87450001</v>
      </c>
      <c r="AK351" s="21">
        <f>VLOOKUP(A351,Sheet4!$D$2:$E$572,2,FALSE)/G351</f>
        <v>0.15029986169054646</v>
      </c>
      <c r="AL351" s="23">
        <f>IFERROR(VLOOKUP(A351,Sheet5!$A$1:$B$29,2,FALSE),0)</f>
        <v>0</v>
      </c>
      <c r="AM351" s="30">
        <f t="shared" si="53"/>
        <v>0.90799863209265586</v>
      </c>
      <c r="AN351" s="30">
        <f t="shared" si="54"/>
        <v>0.46354928833342762</v>
      </c>
      <c r="AO351" s="30">
        <f t="shared" si="55"/>
        <v>0.8942630341611254</v>
      </c>
      <c r="AP351" s="30">
        <f t="shared" si="56"/>
        <v>0.88407431016290905</v>
      </c>
      <c r="AQ351" s="5">
        <f>COUNTIF(Sheet6!A:A,Sheet1!A351)</f>
        <v>2</v>
      </c>
      <c r="AR351" s="31">
        <f t="shared" si="52"/>
        <v>1</v>
      </c>
    </row>
    <row r="352" spans="1:44" x14ac:dyDescent="0.2">
      <c r="A352" s="22">
        <v>42146</v>
      </c>
      <c r="B352" s="16">
        <v>42146</v>
      </c>
      <c r="C352" s="29">
        <f t="shared" si="48"/>
        <v>0.90215564575070539</v>
      </c>
      <c r="D352" s="29">
        <f t="shared" si="49"/>
        <v>0.40518199205654704</v>
      </c>
      <c r="E352" s="29">
        <f t="shared" si="50"/>
        <v>0.88568873468638298</v>
      </c>
      <c r="F352" s="29">
        <f t="shared" si="51"/>
        <v>0.88191636328857581</v>
      </c>
      <c r="G352" s="8">
        <v>3058340473</v>
      </c>
      <c r="H352" s="8">
        <v>331695921.94500005</v>
      </c>
      <c r="I352" s="9">
        <v>194067880</v>
      </c>
      <c r="J352" s="8">
        <v>89482714.284999996</v>
      </c>
      <c r="K352" s="8">
        <v>401837416</v>
      </c>
      <c r="L352" s="8">
        <v>377275843.14380002</v>
      </c>
      <c r="M352" s="17">
        <v>4452700248.3738003</v>
      </c>
      <c r="N352" s="10">
        <v>0.88534948608409547</v>
      </c>
      <c r="O352" s="10">
        <v>0.90215564575070539</v>
      </c>
      <c r="P352" s="10">
        <v>0.51576251755950842</v>
      </c>
      <c r="Q352" s="10">
        <v>0.6961051950888586</v>
      </c>
      <c r="R352" s="11">
        <v>737</v>
      </c>
      <c r="S352" s="8">
        <v>2473646990</v>
      </c>
      <c r="T352" s="8">
        <v>440924693</v>
      </c>
      <c r="U352" s="8">
        <v>581044978.5</v>
      </c>
      <c r="V352" s="8">
        <v>0</v>
      </c>
      <c r="W352" s="8">
        <v>204970211</v>
      </c>
      <c r="X352" s="8">
        <v>3648504.5</v>
      </c>
      <c r="Y352" s="8">
        <v>10902331</v>
      </c>
      <c r="Z352" s="8">
        <v>39087277</v>
      </c>
      <c r="AA352" s="8">
        <v>421178636.23000002</v>
      </c>
      <c r="AB352" s="8">
        <v>245938644.19600001</v>
      </c>
      <c r="AC352" s="8">
        <v>125075988.1655</v>
      </c>
      <c r="AD352" s="8">
        <v>0</v>
      </c>
      <c r="AE352" s="8">
        <v>3741124.8297999999</v>
      </c>
      <c r="AF352" s="8">
        <v>2520085.9525000006</v>
      </c>
      <c r="AG352" s="18">
        <v>0.14680370571403381</v>
      </c>
      <c r="AH352" s="8">
        <v>0</v>
      </c>
      <c r="AI352" s="23">
        <f>VLOOKUP(A352,Sheet2!A:E,5,FALSE)</f>
        <v>-4.9765602483095321</v>
      </c>
      <c r="AJ352" s="24">
        <f>VLOOKUP(A352,Sheet3!$A:$B,2,FALSE)</f>
        <v>211419040.93849999</v>
      </c>
      <c r="AK352" s="21">
        <f>VLOOKUP(A352,Sheet4!$D$2:$E$572,2,FALSE)/G352</f>
        <v>0.14839596700757848</v>
      </c>
      <c r="AL352" s="23">
        <f>IFERROR(VLOOKUP(A352,Sheet5!$A$1:$B$29,2,FALSE),0)</f>
        <v>0</v>
      </c>
      <c r="AM352" s="30">
        <f t="shared" si="53"/>
        <v>0.90747789396266276</v>
      </c>
      <c r="AN352" s="30">
        <f t="shared" si="54"/>
        <v>0.44835303104090374</v>
      </c>
      <c r="AO352" s="30">
        <f t="shared" si="55"/>
        <v>0.89253315826127866</v>
      </c>
      <c r="AP352" s="30">
        <f t="shared" si="56"/>
        <v>0.88389120704941571</v>
      </c>
      <c r="AQ352" s="5">
        <f>COUNTIF(Sheet6!A:A,Sheet1!A352)</f>
        <v>4</v>
      </c>
      <c r="AR352" s="31">
        <f t="shared" si="52"/>
        <v>3</v>
      </c>
    </row>
    <row r="353" spans="1:44" x14ac:dyDescent="0.2">
      <c r="A353" s="22">
        <v>42149</v>
      </c>
      <c r="B353" s="16">
        <v>42149</v>
      </c>
      <c r="C353" s="29">
        <f t="shared" si="48"/>
        <v>0.89393053899280062</v>
      </c>
      <c r="D353" s="29">
        <f t="shared" si="49"/>
        <v>0.46938045144586388</v>
      </c>
      <c r="E353" s="29">
        <f t="shared" si="50"/>
        <v>0.87808964986421723</v>
      </c>
      <c r="F353" s="29">
        <f t="shared" si="51"/>
        <v>0.87467259584794932</v>
      </c>
      <c r="G353" s="8">
        <v>2972331227</v>
      </c>
      <c r="H353" s="8">
        <v>352682403.64399999</v>
      </c>
      <c r="I353" s="9">
        <v>193509022</v>
      </c>
      <c r="J353" s="8">
        <v>87727164.234999999</v>
      </c>
      <c r="K353" s="8">
        <v>332453516</v>
      </c>
      <c r="L353" s="8">
        <v>196532199.96759996</v>
      </c>
      <c r="M353" s="17">
        <v>4135235532.8466001</v>
      </c>
      <c r="N353" s="10">
        <v>0.87787602350295602</v>
      </c>
      <c r="O353" s="10">
        <v>0.89393053899280062</v>
      </c>
      <c r="P353" s="10">
        <v>0.6284735219965043</v>
      </c>
      <c r="Q353" s="10">
        <v>0.69492093333930915</v>
      </c>
      <c r="R353" s="11">
        <v>738</v>
      </c>
      <c r="S353" s="8">
        <v>2456013713</v>
      </c>
      <c r="T353" s="8">
        <v>392960075</v>
      </c>
      <c r="U353" s="8">
        <v>510925155.5</v>
      </c>
      <c r="V353" s="8">
        <v>0</v>
      </c>
      <c r="W353" s="8">
        <v>199828338</v>
      </c>
      <c r="X353" s="8">
        <v>5392358.5</v>
      </c>
      <c r="Y353" s="8">
        <v>6319316</v>
      </c>
      <c r="Z353" s="8">
        <v>60506559</v>
      </c>
      <c r="AA353" s="8">
        <v>440409567.87900001</v>
      </c>
      <c r="AB353" s="8">
        <v>112103579.33759999</v>
      </c>
      <c r="AC353" s="8">
        <v>75716648.931999996</v>
      </c>
      <c r="AD353" s="8">
        <v>0</v>
      </c>
      <c r="AE353" s="8">
        <v>6882850.4704999998</v>
      </c>
      <c r="AF353" s="8">
        <v>1829121.2274999996</v>
      </c>
      <c r="AG353" s="18">
        <v>0.14858516893336676</v>
      </c>
      <c r="AH353" s="8">
        <v>0</v>
      </c>
      <c r="AI353" s="23">
        <f>VLOOKUP(A353,Sheet2!A:E,5,FALSE)</f>
        <v>-4.1882649488867365</v>
      </c>
      <c r="AJ353" s="24">
        <f>VLOOKUP(A353,Sheet3!$A:$B,2,FALSE)</f>
        <v>138172363.90099999</v>
      </c>
      <c r="AK353" s="21">
        <f>VLOOKUP(A353,Sheet4!$D$2:$E$572,2,FALSE)/G353</f>
        <v>0.13684648534116753</v>
      </c>
      <c r="AL353" s="23">
        <f>IFERROR(VLOOKUP(A353,Sheet5!$A$1:$B$29,2,FALSE),0)</f>
        <v>0</v>
      </c>
      <c r="AM353" s="30">
        <f t="shared" si="53"/>
        <v>0.90394403422790792</v>
      </c>
      <c r="AN353" s="30">
        <f t="shared" si="54"/>
        <v>0.44501698103024212</v>
      </c>
      <c r="AO353" s="30">
        <f t="shared" si="55"/>
        <v>0.88815658397944153</v>
      </c>
      <c r="AP353" s="30">
        <f t="shared" si="56"/>
        <v>0.88070069452582023</v>
      </c>
      <c r="AQ353" s="5">
        <f>COUNTIF(Sheet6!A:A,Sheet1!A353)</f>
        <v>3</v>
      </c>
      <c r="AR353" s="31">
        <f t="shared" si="52"/>
        <v>1</v>
      </c>
    </row>
    <row r="354" spans="1:44" x14ac:dyDescent="0.2">
      <c r="A354" s="22">
        <v>42150</v>
      </c>
      <c r="B354" s="16">
        <v>42150</v>
      </c>
      <c r="C354" s="29">
        <f t="shared" si="48"/>
        <v>0.90247283450337434</v>
      </c>
      <c r="D354" s="29">
        <f t="shared" si="49"/>
        <v>0.45632588176662275</v>
      </c>
      <c r="E354" s="29">
        <f t="shared" si="50"/>
        <v>0.88245522559306333</v>
      </c>
      <c r="F354" s="29">
        <f t="shared" si="51"/>
        <v>0.88096775576489106</v>
      </c>
      <c r="G354" s="8">
        <v>3179239987.5</v>
      </c>
      <c r="H354" s="8">
        <v>343569637.28999996</v>
      </c>
      <c r="I354" s="9">
        <v>240896736.5</v>
      </c>
      <c r="J354" s="8">
        <v>113330936.59900001</v>
      </c>
      <c r="K354" s="8">
        <v>381259661</v>
      </c>
      <c r="L354" s="8">
        <v>287948682.25660008</v>
      </c>
      <c r="M354" s="17">
        <v>4546245641.1456003</v>
      </c>
      <c r="N354" s="10">
        <v>0.88215213350210053</v>
      </c>
      <c r="O354" s="10">
        <v>0.90247283450337434</v>
      </c>
      <c r="P354" s="10">
        <v>0.56971743529774022</v>
      </c>
      <c r="Q354" s="10">
        <v>0.68884336024496495</v>
      </c>
      <c r="R354" s="11">
        <v>739</v>
      </c>
      <c r="S354" s="8">
        <v>2539633290</v>
      </c>
      <c r="T354" s="8">
        <v>428914656</v>
      </c>
      <c r="U354" s="8">
        <v>636451903</v>
      </c>
      <c r="V354" s="8">
        <v>0</v>
      </c>
      <c r="W354" s="8">
        <v>250893772.5</v>
      </c>
      <c r="X354" s="8">
        <v>3154794.5</v>
      </c>
      <c r="Y354" s="8">
        <v>9997036</v>
      </c>
      <c r="Z354" s="8">
        <v>47654995</v>
      </c>
      <c r="AA354" s="8">
        <v>456900573.889</v>
      </c>
      <c r="AB354" s="8">
        <v>172989797.36160001</v>
      </c>
      <c r="AC354" s="8">
        <v>112592129.098</v>
      </c>
      <c r="AD354" s="8">
        <v>0</v>
      </c>
      <c r="AE354" s="8">
        <v>504104.32449999999</v>
      </c>
      <c r="AF354" s="8">
        <v>1862651.4724999985</v>
      </c>
      <c r="AG354" s="18">
        <v>0.15332543430416554</v>
      </c>
      <c r="AH354" s="8">
        <v>0</v>
      </c>
      <c r="AI354" s="23">
        <f>VLOOKUP(A354,Sheet2!A:E,5,FALSE)</f>
        <v>-3.9697213275451855</v>
      </c>
      <c r="AJ354" s="24">
        <f>VLOOKUP(A354,Sheet3!$A:$B,2,FALSE)</f>
        <v>185588007.04300001</v>
      </c>
      <c r="AK354" s="21">
        <f>VLOOKUP(A354,Sheet4!$D$2:$E$572,2,FALSE)/G354</f>
        <v>0.15353930781727437</v>
      </c>
      <c r="AL354" s="23">
        <f>IFERROR(VLOOKUP(A354,Sheet5!$A$1:$B$29,2,FALSE),0)</f>
        <v>0</v>
      </c>
      <c r="AM354" s="30">
        <f t="shared" si="53"/>
        <v>0.90651969241798636</v>
      </c>
      <c r="AN354" s="30">
        <f t="shared" si="54"/>
        <v>0.44468395520905701</v>
      </c>
      <c r="AO354" s="30">
        <f t="shared" si="55"/>
        <v>0.88988296966924696</v>
      </c>
      <c r="AP354" s="30">
        <f t="shared" si="56"/>
        <v>0.88415914569078458</v>
      </c>
      <c r="AQ354" s="5">
        <f>COUNTIF(Sheet6!A:A,Sheet1!A354)</f>
        <v>0</v>
      </c>
      <c r="AR354" s="31">
        <f t="shared" si="52"/>
        <v>4</v>
      </c>
    </row>
    <row r="355" spans="1:44" x14ac:dyDescent="0.2">
      <c r="A355" s="22">
        <v>42151</v>
      </c>
      <c r="B355" s="16">
        <v>42151</v>
      </c>
      <c r="C355" s="29">
        <f t="shared" si="48"/>
        <v>0.9089113335686978</v>
      </c>
      <c r="D355" s="29">
        <f t="shared" si="49"/>
        <v>0.4901921186661598</v>
      </c>
      <c r="E355" s="29">
        <f t="shared" si="50"/>
        <v>0.88402002492251708</v>
      </c>
      <c r="F355" s="29">
        <f t="shared" si="51"/>
        <v>0.88848185170899796</v>
      </c>
      <c r="G355" s="8">
        <v>3776333192</v>
      </c>
      <c r="H355" s="8">
        <v>378454027.09299999</v>
      </c>
      <c r="I355" s="9">
        <v>399473248</v>
      </c>
      <c r="J355" s="8">
        <v>171554506.61750001</v>
      </c>
      <c r="K355" s="8">
        <v>705486958</v>
      </c>
      <c r="L355" s="8">
        <v>872217601.62629986</v>
      </c>
      <c r="M355" s="17">
        <v>6303519533.3368006</v>
      </c>
      <c r="N355" s="10">
        <v>0.88361615154842632</v>
      </c>
      <c r="O355" s="10">
        <v>0.9089113335686978</v>
      </c>
      <c r="P355" s="10">
        <v>0.44716037213399695</v>
      </c>
      <c r="Q355" s="10">
        <v>0.70798453029461172</v>
      </c>
      <c r="R355" s="11">
        <v>740</v>
      </c>
      <c r="S355" s="8">
        <v>3012243947</v>
      </c>
      <c r="T355" s="8">
        <v>749428132</v>
      </c>
      <c r="U355" s="8">
        <v>761133066</v>
      </c>
      <c r="V355" s="8">
        <v>0</v>
      </c>
      <c r="W355" s="8">
        <v>415929803</v>
      </c>
      <c r="X355" s="8">
        <v>2956179</v>
      </c>
      <c r="Y355" s="8">
        <v>16456555</v>
      </c>
      <c r="Z355" s="8">
        <v>43941174</v>
      </c>
      <c r="AA355" s="8">
        <v>550008533.7105</v>
      </c>
      <c r="AB355" s="8">
        <v>558193168.29659998</v>
      </c>
      <c r="AC355" s="8">
        <v>155132898.183</v>
      </c>
      <c r="AD355" s="8">
        <v>149929871.785</v>
      </c>
      <c r="AE355" s="8">
        <v>6388195.5192</v>
      </c>
      <c r="AF355" s="8">
        <v>2573467.8425000017</v>
      </c>
      <c r="AG355" s="18">
        <v>0.14151175666004981</v>
      </c>
      <c r="AH355" s="8">
        <v>0</v>
      </c>
      <c r="AI355" s="23">
        <f>VLOOKUP(A355,Sheet2!A:E,5,FALSE)</f>
        <v>-4.7581324622662837</v>
      </c>
      <c r="AJ355" s="24">
        <f>VLOOKUP(A355,Sheet3!$A:$B,2,FALSE)</f>
        <v>261019342.648</v>
      </c>
      <c r="AK355" s="21">
        <f>VLOOKUP(A355,Sheet4!$D$2:$E$572,2,FALSE)/G355</f>
        <v>0.18165073012133989</v>
      </c>
      <c r="AL355" s="23">
        <f>IFERROR(VLOOKUP(A355,Sheet5!$A$1:$B$29,2,FALSE),0)</f>
        <v>0</v>
      </c>
      <c r="AM355" s="30">
        <f t="shared" si="53"/>
        <v>0.90615627250853792</v>
      </c>
      <c r="AN355" s="30">
        <f t="shared" si="54"/>
        <v>0.45497651119592775</v>
      </c>
      <c r="AO355" s="30">
        <f t="shared" si="55"/>
        <v>0.88812398834132422</v>
      </c>
      <c r="AP355" s="30">
        <f t="shared" si="56"/>
        <v>0.88314783502852912</v>
      </c>
      <c r="AQ355" s="5">
        <f>COUNTIF(Sheet6!A:A,Sheet1!A355)</f>
        <v>0</v>
      </c>
      <c r="AR355" s="31">
        <f t="shared" si="52"/>
        <v>3</v>
      </c>
    </row>
    <row r="356" spans="1:44" x14ac:dyDescent="0.2">
      <c r="A356" s="22">
        <v>42152</v>
      </c>
      <c r="B356" s="16">
        <v>42152</v>
      </c>
      <c r="C356" s="29">
        <f t="shared" si="48"/>
        <v>0.91166522866798771</v>
      </c>
      <c r="D356" s="29">
        <f t="shared" si="49"/>
        <v>0.47781187616162418</v>
      </c>
      <c r="E356" s="29">
        <f t="shared" si="50"/>
        <v>0.89169026872303825</v>
      </c>
      <c r="F356" s="29">
        <f t="shared" si="51"/>
        <v>0.8903552994198406</v>
      </c>
      <c r="G356" s="8">
        <v>3578615074</v>
      </c>
      <c r="H356" s="8">
        <v>346745860.54900002</v>
      </c>
      <c r="I356" s="9">
        <v>314983584</v>
      </c>
      <c r="J356" s="8">
        <v>127378608.2255</v>
      </c>
      <c r="K356" s="8">
        <v>354056376</v>
      </c>
      <c r="L356" s="8">
        <v>576670227.8348</v>
      </c>
      <c r="M356" s="17">
        <v>5298449730.6092997</v>
      </c>
      <c r="N356" s="10">
        <v>0.8914481401378036</v>
      </c>
      <c r="O356" s="10">
        <v>0.91166522866798771</v>
      </c>
      <c r="P356" s="10">
        <v>0.38040856954255869</v>
      </c>
      <c r="Q356" s="10">
        <v>0.71826765857535646</v>
      </c>
      <c r="R356" s="11">
        <v>741</v>
      </c>
      <c r="S356" s="8">
        <v>2812511048</v>
      </c>
      <c r="T356" s="8">
        <v>392553900</v>
      </c>
      <c r="U356" s="8">
        <v>762911142.5</v>
      </c>
      <c r="V356" s="8">
        <v>288137</v>
      </c>
      <c r="W356" s="8">
        <v>324747717</v>
      </c>
      <c r="X356" s="8">
        <v>2904746.5</v>
      </c>
      <c r="Y356" s="8">
        <v>9764133</v>
      </c>
      <c r="Z356" s="8">
        <v>38497524</v>
      </c>
      <c r="AA356" s="8">
        <v>474124468.77450001</v>
      </c>
      <c r="AB356" s="8">
        <v>416802551.5582</v>
      </c>
      <c r="AC356" s="8">
        <v>147535376.05700001</v>
      </c>
      <c r="AD356" s="8">
        <v>0</v>
      </c>
      <c r="AE356" s="8">
        <v>9249555.5395999998</v>
      </c>
      <c r="AF356" s="8">
        <v>3082744.680000002</v>
      </c>
      <c r="AG356" s="18">
        <v>0.13880268497458181</v>
      </c>
      <c r="AH356" s="8">
        <v>0</v>
      </c>
      <c r="AI356" s="23">
        <f>VLOOKUP(A356,Sheet2!A:E,5,FALSE)</f>
        <v>-4.3229855762498506</v>
      </c>
      <c r="AJ356" s="24">
        <f>VLOOKUP(A356,Sheet3!$A:$B,2,FALSE)</f>
        <v>227529692.55450001</v>
      </c>
      <c r="AK356" s="21">
        <f>VLOOKUP(A356,Sheet4!$D$2:$E$572,2,FALSE)/G356</f>
        <v>0.15738418164578211</v>
      </c>
      <c r="AL356" s="23">
        <f>IFERROR(VLOOKUP(A356,Sheet5!$A$1:$B$29,2,FALSE),0)</f>
        <v>0</v>
      </c>
      <c r="AM356" s="30">
        <f t="shared" si="53"/>
        <v>0.90382711629671308</v>
      </c>
      <c r="AN356" s="30">
        <f t="shared" si="54"/>
        <v>0.45977846401936351</v>
      </c>
      <c r="AO356" s="30">
        <f t="shared" si="55"/>
        <v>0.88438878075784366</v>
      </c>
      <c r="AP356" s="30">
        <f t="shared" si="56"/>
        <v>0.88327877320605097</v>
      </c>
      <c r="AQ356" s="5">
        <f>COUNTIF(Sheet6!A:A,Sheet1!A356)</f>
        <v>2</v>
      </c>
      <c r="AR356" s="31">
        <f t="shared" si="52"/>
        <v>1</v>
      </c>
    </row>
    <row r="357" spans="1:44" x14ac:dyDescent="0.2">
      <c r="A357" s="22">
        <v>42153</v>
      </c>
      <c r="B357" s="16">
        <v>42153</v>
      </c>
      <c r="C357" s="29">
        <f t="shared" si="48"/>
        <v>0.92463557104870908</v>
      </c>
      <c r="D357" s="29">
        <f t="shared" si="49"/>
        <v>0.50111252104852866</v>
      </c>
      <c r="E357" s="29">
        <f t="shared" si="50"/>
        <v>0.90372381310608629</v>
      </c>
      <c r="F357" s="29">
        <f t="shared" si="51"/>
        <v>0.87270886218921118</v>
      </c>
      <c r="G357" s="8">
        <v>6113747388</v>
      </c>
      <c r="H357" s="8">
        <v>498314249.50099999</v>
      </c>
      <c r="I357" s="9">
        <v>405604362</v>
      </c>
      <c r="J357" s="8">
        <v>198474016.34299999</v>
      </c>
      <c r="K357" s="8">
        <v>1479532982</v>
      </c>
      <c r="L357" s="8">
        <v>611581139.4339</v>
      </c>
      <c r="M357" s="17">
        <v>9307254137.2779026</v>
      </c>
      <c r="N357" s="10">
        <v>0.9034403068241319</v>
      </c>
      <c r="O357" s="10">
        <v>0.92463557104870908</v>
      </c>
      <c r="P357" s="10">
        <v>0.70753335116185245</v>
      </c>
      <c r="Q357" s="10">
        <v>0.68260808036556031</v>
      </c>
      <c r="R357" s="11">
        <v>742</v>
      </c>
      <c r="S357" s="8">
        <v>3413094884.5</v>
      </c>
      <c r="T357" s="8">
        <v>1595958119</v>
      </c>
      <c r="U357" s="8">
        <v>2697301678</v>
      </c>
      <c r="V357" s="8">
        <v>0</v>
      </c>
      <c r="W357" s="8">
        <v>426853864</v>
      </c>
      <c r="X357" s="8">
        <v>3350825.5</v>
      </c>
      <c r="Y357" s="8">
        <v>21249502</v>
      </c>
      <c r="Z357" s="8">
        <v>116425137</v>
      </c>
      <c r="AA357" s="8">
        <v>696788265.84399998</v>
      </c>
      <c r="AB357" s="8">
        <v>363513615.44459999</v>
      </c>
      <c r="AC357" s="8">
        <v>152621650.55500001</v>
      </c>
      <c r="AD357" s="8">
        <v>71413476.313800007</v>
      </c>
      <c r="AE357" s="8">
        <v>20586479.083000001</v>
      </c>
      <c r="AF357" s="8">
        <v>3445918.0374999987</v>
      </c>
      <c r="AG357" s="18">
        <v>0.14433292721208785</v>
      </c>
      <c r="AH357" s="8">
        <v>434297.84</v>
      </c>
      <c r="AI357" s="23">
        <f>VLOOKUP(A357,Sheet2!A:E,5,FALSE)</f>
        <v>-3.7865228959529493</v>
      </c>
      <c r="AJ357" s="24">
        <f>VLOOKUP(A357,Sheet3!$A:$B,2,FALSE)</f>
        <v>226484529.18700001</v>
      </c>
      <c r="AK357" s="21">
        <f>VLOOKUP(A357,Sheet4!$D$2:$E$572,2,FALSE)/G357</f>
        <v>0.14507338278898807</v>
      </c>
      <c r="AL357" s="23">
        <f>IFERROR(VLOOKUP(A357,Sheet5!$A$1:$B$29,2,FALSE),0)</f>
        <v>0</v>
      </c>
      <c r="AM357" s="30">
        <f t="shared" si="53"/>
        <v>0.908323101356314</v>
      </c>
      <c r="AN357" s="30">
        <f t="shared" si="54"/>
        <v>0.47896456981775987</v>
      </c>
      <c r="AO357" s="30">
        <f t="shared" si="55"/>
        <v>0.88799579644178439</v>
      </c>
      <c r="AP357" s="30">
        <f t="shared" si="56"/>
        <v>0.88143727298617802</v>
      </c>
      <c r="AQ357" s="5">
        <f>COUNTIF(Sheet6!A:A,Sheet1!A357)</f>
        <v>0</v>
      </c>
      <c r="AR357" s="31">
        <f t="shared" si="52"/>
        <v>2</v>
      </c>
    </row>
    <row r="358" spans="1:44" x14ac:dyDescent="0.2">
      <c r="A358" s="22">
        <v>42156</v>
      </c>
      <c r="B358" s="16">
        <v>42156</v>
      </c>
      <c r="C358" s="29">
        <f t="shared" si="48"/>
        <v>0.89466771964040148</v>
      </c>
      <c r="D358" s="29">
        <f t="shared" si="49"/>
        <v>0.46481633000425582</v>
      </c>
      <c r="E358" s="29">
        <f t="shared" si="50"/>
        <v>0.88031053870778686</v>
      </c>
      <c r="F358" s="29">
        <f t="shared" si="51"/>
        <v>0.8747260093564021</v>
      </c>
      <c r="G358" s="8">
        <v>3360997633</v>
      </c>
      <c r="H358" s="8">
        <v>395701708.23800004</v>
      </c>
      <c r="I358" s="9">
        <v>234883832</v>
      </c>
      <c r="J358" s="8">
        <v>94334394.121000007</v>
      </c>
      <c r="K358" s="8">
        <v>188448485</v>
      </c>
      <c r="L358" s="8">
        <v>314735758.14630008</v>
      </c>
      <c r="M358" s="17">
        <v>4589101810.5052996</v>
      </c>
      <c r="N358" s="10">
        <v>0.8800670610014919</v>
      </c>
      <c r="O358" s="10">
        <v>0.89466771964040148</v>
      </c>
      <c r="P358" s="10">
        <v>0.37451189612312419</v>
      </c>
      <c r="Q358" s="10">
        <v>0.72051551400191349</v>
      </c>
      <c r="R358" s="11">
        <v>743</v>
      </c>
      <c r="S358" s="8">
        <v>2760354324.5</v>
      </c>
      <c r="T358" s="8">
        <v>226695418</v>
      </c>
      <c r="U358" s="8">
        <v>598009287.5</v>
      </c>
      <c r="V358" s="8">
        <v>0</v>
      </c>
      <c r="W358" s="8">
        <v>243195590</v>
      </c>
      <c r="X358" s="8">
        <v>2634021</v>
      </c>
      <c r="Y358" s="8">
        <v>8311758</v>
      </c>
      <c r="Z358" s="8">
        <v>38246933</v>
      </c>
      <c r="AA358" s="8">
        <v>490036102.35900003</v>
      </c>
      <c r="AB358" s="8">
        <v>173818533.8193</v>
      </c>
      <c r="AC358" s="8">
        <v>134533295.86700001</v>
      </c>
      <c r="AD358" s="8">
        <v>0</v>
      </c>
      <c r="AE358" s="8">
        <v>4009585.11</v>
      </c>
      <c r="AF358" s="8">
        <v>2374343.3500000006</v>
      </c>
      <c r="AG358" s="18">
        <v>0.14608485241722127</v>
      </c>
      <c r="AH358" s="8">
        <v>0</v>
      </c>
      <c r="AI358" s="23">
        <f>VLOOKUP(A358,Sheet2!A:E,5,FALSE)</f>
        <v>-4.7842509322219886</v>
      </c>
      <c r="AJ358" s="24">
        <f>VLOOKUP(A358,Sheet3!$A:$B,2,FALSE)</f>
        <v>185677946.19800001</v>
      </c>
      <c r="AK358" s="21">
        <f>VLOOKUP(A358,Sheet4!$D$2:$E$572,2,FALSE)/G358</f>
        <v>0.15199730048909857</v>
      </c>
      <c r="AL358" s="23">
        <f>IFERROR(VLOOKUP(A358,Sheet5!$A$1:$B$29,2,FALSE),0)</f>
        <v>0</v>
      </c>
      <c r="AM358" s="30">
        <f t="shared" si="53"/>
        <v>0.90847053748583417</v>
      </c>
      <c r="AN358" s="30">
        <f t="shared" si="54"/>
        <v>0.47805174552943824</v>
      </c>
      <c r="AO358" s="30">
        <f t="shared" si="55"/>
        <v>0.88843997421049836</v>
      </c>
      <c r="AP358" s="30">
        <f t="shared" si="56"/>
        <v>0.8814479556878686</v>
      </c>
      <c r="AQ358" s="5">
        <f>COUNTIF(Sheet6!A:A,Sheet1!A358)</f>
        <v>0</v>
      </c>
      <c r="AR358" s="31">
        <f t="shared" si="52"/>
        <v>0</v>
      </c>
    </row>
    <row r="359" spans="1:44" x14ac:dyDescent="0.2">
      <c r="A359" s="22">
        <v>42157</v>
      </c>
      <c r="B359" s="16">
        <v>42157</v>
      </c>
      <c r="C359" s="29">
        <f t="shared" si="48"/>
        <v>0.88691511902051157</v>
      </c>
      <c r="D359" s="29">
        <f t="shared" si="49"/>
        <v>0.47035897158233669</v>
      </c>
      <c r="E359" s="29">
        <f t="shared" si="50"/>
        <v>0.86996494144871583</v>
      </c>
      <c r="F359" s="29">
        <f t="shared" si="51"/>
        <v>0.86252358852891053</v>
      </c>
      <c r="G359" s="8">
        <v>3842124174</v>
      </c>
      <c r="H359" s="8">
        <v>489884708.92799997</v>
      </c>
      <c r="I359" s="9">
        <v>247673162</v>
      </c>
      <c r="J359" s="8">
        <v>124029781.11499999</v>
      </c>
      <c r="K359" s="8">
        <v>249561629</v>
      </c>
      <c r="L359" s="8">
        <v>232972358.61609998</v>
      </c>
      <c r="M359" s="17">
        <v>5186245813.6590996</v>
      </c>
      <c r="N359" s="10">
        <v>0.86948297158768439</v>
      </c>
      <c r="O359" s="10">
        <v>0.88691511902051157</v>
      </c>
      <c r="P359" s="10">
        <v>0.51718974290894748</v>
      </c>
      <c r="Q359" s="10">
        <v>0.68126968208262206</v>
      </c>
      <c r="R359" s="11">
        <v>744</v>
      </c>
      <c r="S359" s="8">
        <v>3070417736</v>
      </c>
      <c r="T359" s="8">
        <v>316584601</v>
      </c>
      <c r="U359" s="8">
        <v>768599686.5</v>
      </c>
      <c r="V359" s="8">
        <v>323305</v>
      </c>
      <c r="W359" s="8">
        <v>265107286</v>
      </c>
      <c r="X359" s="8">
        <v>2783446.5</v>
      </c>
      <c r="Y359" s="8">
        <v>17434124</v>
      </c>
      <c r="Z359" s="8">
        <v>67022972</v>
      </c>
      <c r="AA359" s="8">
        <v>613914490.04299998</v>
      </c>
      <c r="AB359" s="8">
        <v>105184882.0661</v>
      </c>
      <c r="AC359" s="8">
        <v>123061600.22</v>
      </c>
      <c r="AD359" s="8">
        <v>0</v>
      </c>
      <c r="AE359" s="8">
        <v>1317457.1599999999</v>
      </c>
      <c r="AF359" s="8">
        <v>3408419.1699999957</v>
      </c>
      <c r="AG359" s="18">
        <v>0.15801067821427919</v>
      </c>
      <c r="AH359" s="8">
        <v>587250.71499999997</v>
      </c>
      <c r="AI359" s="23">
        <f>VLOOKUP(A359,Sheet2!A:E,5,FALSE)</f>
        <v>-4.4131622470918979</v>
      </c>
      <c r="AJ359" s="24">
        <f>VLOOKUP(A359,Sheet3!$A:$B,2,FALSE)</f>
        <v>174490506.75299999</v>
      </c>
      <c r="AK359" s="21">
        <f>VLOOKUP(A359,Sheet4!$D$2:$E$572,2,FALSE)/G359</f>
        <v>0.15400750024639887</v>
      </c>
      <c r="AL359" s="23">
        <f>IFERROR(VLOOKUP(A359,Sheet5!$A$1:$B$29,2,FALSE),0)</f>
        <v>0</v>
      </c>
      <c r="AM359" s="30">
        <f t="shared" si="53"/>
        <v>0.9053589943892616</v>
      </c>
      <c r="AN359" s="30">
        <f t="shared" si="54"/>
        <v>0.48085836349258104</v>
      </c>
      <c r="AO359" s="30">
        <f t="shared" si="55"/>
        <v>0.88594191738162886</v>
      </c>
      <c r="AP359" s="30">
        <f t="shared" si="56"/>
        <v>0.87775912224067254</v>
      </c>
      <c r="AQ359" s="5">
        <f>COUNTIF(Sheet6!A:A,Sheet1!A359)</f>
        <v>0</v>
      </c>
      <c r="AR359" s="31">
        <f t="shared" si="52"/>
        <v>9</v>
      </c>
    </row>
    <row r="360" spans="1:44" x14ac:dyDescent="0.2">
      <c r="A360" s="22">
        <v>42158</v>
      </c>
      <c r="B360" s="16">
        <v>42158</v>
      </c>
      <c r="C360" s="29">
        <f t="shared" si="48"/>
        <v>0.88080146401174719</v>
      </c>
      <c r="D360" s="29">
        <f t="shared" si="49"/>
        <v>0.48589795618499582</v>
      </c>
      <c r="E360" s="29">
        <f t="shared" si="50"/>
        <v>0.86370021493053772</v>
      </c>
      <c r="F360" s="29">
        <f t="shared" si="51"/>
        <v>0.85612119524637964</v>
      </c>
      <c r="G360" s="8">
        <v>4240978622</v>
      </c>
      <c r="H360" s="8">
        <v>573930066.59800005</v>
      </c>
      <c r="I360" s="9">
        <v>314748477</v>
      </c>
      <c r="J360" s="8">
        <v>147274283.132</v>
      </c>
      <c r="K360" s="8">
        <v>585111132</v>
      </c>
      <c r="L360" s="8">
        <v>359569249.88779998</v>
      </c>
      <c r="M360" s="17">
        <v>6221611830.6177998</v>
      </c>
      <c r="N360" s="10">
        <v>0.86332883859926357</v>
      </c>
      <c r="O360" s="10">
        <v>0.88080146401174719</v>
      </c>
      <c r="P360" s="10">
        <v>0.61937470409912021</v>
      </c>
      <c r="Q360" s="10">
        <v>0.69086056374290561</v>
      </c>
      <c r="R360" s="11">
        <v>745</v>
      </c>
      <c r="S360" s="8">
        <v>3411760445</v>
      </c>
      <c r="T360" s="8">
        <v>651446675</v>
      </c>
      <c r="U360" s="8">
        <v>825925964</v>
      </c>
      <c r="V360" s="8">
        <v>591452</v>
      </c>
      <c r="W360" s="8">
        <v>329126544</v>
      </c>
      <c r="X360" s="8">
        <v>2700761</v>
      </c>
      <c r="Y360" s="8">
        <v>14378067</v>
      </c>
      <c r="Z360" s="8">
        <v>66335543</v>
      </c>
      <c r="AA360" s="8">
        <v>721204349.73000002</v>
      </c>
      <c r="AB360" s="8">
        <v>228449803.31709999</v>
      </c>
      <c r="AC360" s="8">
        <v>119368742.33</v>
      </c>
      <c r="AD360" s="8">
        <v>0</v>
      </c>
      <c r="AE360" s="8">
        <v>7667343.2856999999</v>
      </c>
      <c r="AF360" s="8">
        <v>4083360.9550000057</v>
      </c>
      <c r="AG360" s="18">
        <v>0.13846581610798164</v>
      </c>
      <c r="AH360" s="8">
        <v>0</v>
      </c>
      <c r="AI360" s="23">
        <f>VLOOKUP(A360,Sheet2!A:E,5,FALSE)</f>
        <v>-3.5341328207699663</v>
      </c>
      <c r="AJ360" s="24">
        <f>VLOOKUP(A360,Sheet3!$A:$B,2,FALSE)</f>
        <v>200956506.46149999</v>
      </c>
      <c r="AK360" s="21">
        <f>VLOOKUP(A360,Sheet4!$D$2:$E$572,2,FALSE)/G360</f>
        <v>0.15884583728273036</v>
      </c>
      <c r="AL360" s="23">
        <f>IFERROR(VLOOKUP(A360,Sheet5!$A$1:$B$29,2,FALSE),0)</f>
        <v>0</v>
      </c>
      <c r="AM360" s="30">
        <f t="shared" si="53"/>
        <v>0.89973702047787152</v>
      </c>
      <c r="AN360" s="30">
        <f t="shared" si="54"/>
        <v>0.47999953099634823</v>
      </c>
      <c r="AO360" s="30">
        <f t="shared" si="55"/>
        <v>0.88187795538323299</v>
      </c>
      <c r="AP360" s="30">
        <f t="shared" si="56"/>
        <v>0.87128699094814888</v>
      </c>
      <c r="AQ360" s="5">
        <f>COUNTIF(Sheet6!A:A,Sheet1!A360)</f>
        <v>0</v>
      </c>
      <c r="AR360" s="31">
        <f t="shared" si="52"/>
        <v>2</v>
      </c>
    </row>
    <row r="361" spans="1:44" x14ac:dyDescent="0.2">
      <c r="A361" s="22">
        <v>42159</v>
      </c>
      <c r="B361" s="16">
        <v>42159</v>
      </c>
      <c r="C361" s="29">
        <f t="shared" si="48"/>
        <v>0.89653315067182582</v>
      </c>
      <c r="D361" s="29">
        <f t="shared" si="49"/>
        <v>0.4524916966306291</v>
      </c>
      <c r="E361" s="29">
        <f t="shared" si="50"/>
        <v>0.88603165159278285</v>
      </c>
      <c r="F361" s="29">
        <f t="shared" si="51"/>
        <v>0.87754394144880976</v>
      </c>
      <c r="G361" s="8">
        <v>4480432931</v>
      </c>
      <c r="H361" s="8">
        <v>517076561.69700003</v>
      </c>
      <c r="I361" s="9">
        <v>278188625</v>
      </c>
      <c r="J361" s="8">
        <v>96574877.689500004</v>
      </c>
      <c r="K361" s="8">
        <v>376134141</v>
      </c>
      <c r="L361" s="8">
        <v>589629841.93989992</v>
      </c>
      <c r="M361" s="17">
        <v>6338036978.3264008</v>
      </c>
      <c r="N361" s="10">
        <v>0.88577433799185556</v>
      </c>
      <c r="O361" s="10">
        <v>0.89653315067182582</v>
      </c>
      <c r="P361" s="10">
        <v>0.38946797317394583</v>
      </c>
      <c r="Q361" s="10">
        <v>0.75038338455258424</v>
      </c>
      <c r="R361" s="11">
        <v>746</v>
      </c>
      <c r="S361" s="8">
        <v>3700923444</v>
      </c>
      <c r="T361" s="8">
        <v>450139436</v>
      </c>
      <c r="U361" s="8">
        <v>774961684</v>
      </c>
      <c r="V361" s="8">
        <v>0</v>
      </c>
      <c r="W361" s="8">
        <v>290317948</v>
      </c>
      <c r="X361" s="8">
        <v>4547803</v>
      </c>
      <c r="Y361" s="8">
        <v>12129323</v>
      </c>
      <c r="Z361" s="8">
        <v>74005295</v>
      </c>
      <c r="AA361" s="8">
        <v>613651439.3865</v>
      </c>
      <c r="AB361" s="8">
        <v>254220846.1169</v>
      </c>
      <c r="AC361" s="8">
        <v>172183377.72549999</v>
      </c>
      <c r="AD361" s="8">
        <v>150000112.75</v>
      </c>
      <c r="AE361" s="8">
        <v>11036567.609999999</v>
      </c>
      <c r="AF361" s="8">
        <v>2188937.7375000007</v>
      </c>
      <c r="AG361" s="18">
        <v>0.1444934601373539</v>
      </c>
      <c r="AH361" s="8">
        <v>762344.39999999991</v>
      </c>
      <c r="AI361" s="23">
        <f>VLOOKUP(A361,Sheet2!A:E,5,FALSE)</f>
        <v>-4.6196364744673</v>
      </c>
      <c r="AJ361" s="24">
        <f>VLOOKUP(A361,Sheet3!$A:$B,2,FALSE)</f>
        <v>254705573.04750001</v>
      </c>
      <c r="AK361" s="21">
        <f>VLOOKUP(A361,Sheet4!$D$2:$E$572,2,FALSE)/G361</f>
        <v>0.16085203860124472</v>
      </c>
      <c r="AL361" s="23">
        <f>IFERROR(VLOOKUP(A361,Sheet5!$A$1:$B$29,2,FALSE),0)</f>
        <v>0</v>
      </c>
      <c r="AM361" s="30">
        <f t="shared" si="53"/>
        <v>0.89671060487863907</v>
      </c>
      <c r="AN361" s="30">
        <f t="shared" si="54"/>
        <v>0.47493549509014921</v>
      </c>
      <c r="AO361" s="30">
        <f t="shared" si="55"/>
        <v>0.88074623195718194</v>
      </c>
      <c r="AP361" s="30">
        <f t="shared" si="56"/>
        <v>0.86872471935394258</v>
      </c>
      <c r="AQ361" s="5">
        <f>COUNTIF(Sheet6!A:A,Sheet1!A361)</f>
        <v>1</v>
      </c>
      <c r="AR361" s="31">
        <f t="shared" si="52"/>
        <v>4</v>
      </c>
    </row>
    <row r="362" spans="1:44" x14ac:dyDescent="0.2">
      <c r="A362" s="22">
        <v>42160</v>
      </c>
      <c r="B362" s="16">
        <v>42160</v>
      </c>
      <c r="C362" s="29">
        <f t="shared" si="48"/>
        <v>0.89589049716457525</v>
      </c>
      <c r="D362" s="29">
        <f t="shared" si="49"/>
        <v>0.47272396791483834</v>
      </c>
      <c r="E362" s="29">
        <f t="shared" si="50"/>
        <v>0.88517223240839382</v>
      </c>
      <c r="F362" s="29">
        <f t="shared" si="51"/>
        <v>0.87937586918250421</v>
      </c>
      <c r="G362" s="8">
        <v>3563907681</v>
      </c>
      <c r="H362" s="8">
        <v>414154026.63</v>
      </c>
      <c r="I362" s="9">
        <v>207072924</v>
      </c>
      <c r="J362" s="8">
        <v>75848894.929499999</v>
      </c>
      <c r="K362" s="8">
        <v>350150225</v>
      </c>
      <c r="L362" s="8">
        <v>1035288851.7677</v>
      </c>
      <c r="M362" s="17">
        <v>5646422603.3271999</v>
      </c>
      <c r="N362" s="10">
        <v>0.88500239005731396</v>
      </c>
      <c r="O362" s="10">
        <v>0.89589049716457525</v>
      </c>
      <c r="P362" s="10">
        <v>0.25273592384655291</v>
      </c>
      <c r="Q362" s="10">
        <v>0.7377505800395523</v>
      </c>
      <c r="R362" s="11">
        <v>747</v>
      </c>
      <c r="S362" s="8">
        <v>3013887627.5</v>
      </c>
      <c r="T362" s="8">
        <v>399580741</v>
      </c>
      <c r="U362" s="8">
        <v>544635710.5</v>
      </c>
      <c r="V362" s="8">
        <v>0</v>
      </c>
      <c r="W362" s="8">
        <v>213375367</v>
      </c>
      <c r="X362" s="8">
        <v>5384343</v>
      </c>
      <c r="Y362" s="8">
        <v>6302443</v>
      </c>
      <c r="Z362" s="8">
        <v>49430516</v>
      </c>
      <c r="AA362" s="8">
        <v>490002921.55949998</v>
      </c>
      <c r="AB362" s="8">
        <v>669372376.93719995</v>
      </c>
      <c r="AC362" s="8">
        <v>94825197.718999997</v>
      </c>
      <c r="AD362" s="8">
        <v>250000030.905</v>
      </c>
      <c r="AE362" s="8">
        <v>18750021.940000001</v>
      </c>
      <c r="AF362" s="8">
        <v>2341224.2664999985</v>
      </c>
      <c r="AG362" s="18">
        <v>0.14446973699044491</v>
      </c>
      <c r="AH362" s="8">
        <v>20534.400000000001</v>
      </c>
      <c r="AI362" s="23">
        <f>VLOOKUP(A362,Sheet2!A:E,5,FALSE)</f>
        <v>-5.01897703028453</v>
      </c>
      <c r="AJ362" s="24">
        <f>VLOOKUP(A362,Sheet3!$A:$B,2,FALSE)</f>
        <v>162149862.25799999</v>
      </c>
      <c r="AK362" s="21">
        <f>VLOOKUP(A362,Sheet4!$D$2:$E$572,2,FALSE)/G362</f>
        <v>0.17525848173331235</v>
      </c>
      <c r="AL362" s="23">
        <f>IFERROR(VLOOKUP(A362,Sheet5!$A$1:$B$29,2,FALSE),0)</f>
        <v>0</v>
      </c>
      <c r="AM362" s="30">
        <f t="shared" si="53"/>
        <v>0.89096159010181231</v>
      </c>
      <c r="AN362" s="30">
        <f t="shared" si="54"/>
        <v>0.46925778446341121</v>
      </c>
      <c r="AO362" s="30">
        <f t="shared" si="55"/>
        <v>0.87703591581764351</v>
      </c>
      <c r="AP362" s="30">
        <f t="shared" si="56"/>
        <v>0.87005812075260125</v>
      </c>
      <c r="AQ362" s="5">
        <f>COUNTIF(Sheet6!A:A,Sheet1!A362)</f>
        <v>0</v>
      </c>
      <c r="AR362" s="31">
        <f t="shared" si="52"/>
        <v>3</v>
      </c>
    </row>
    <row r="363" spans="1:44" x14ac:dyDescent="0.2">
      <c r="A363" s="22">
        <v>42164</v>
      </c>
      <c r="B363" s="16">
        <v>42164</v>
      </c>
      <c r="C363" s="29">
        <f t="shared" si="48"/>
        <v>0.89263576754273144</v>
      </c>
      <c r="D363" s="29">
        <f t="shared" si="49"/>
        <v>0.45440707603305558</v>
      </c>
      <c r="E363" s="29">
        <f t="shared" si="50"/>
        <v>0.87738904180861643</v>
      </c>
      <c r="F363" s="29">
        <f t="shared" si="51"/>
        <v>0.86736808704278401</v>
      </c>
      <c r="G363" s="8">
        <v>3716063596</v>
      </c>
      <c r="H363" s="8">
        <v>446959813.01000005</v>
      </c>
      <c r="I363" s="9">
        <v>254206990</v>
      </c>
      <c r="J363" s="8">
        <v>109305938.26899999</v>
      </c>
      <c r="K363" s="8">
        <v>386982403</v>
      </c>
      <c r="L363" s="8">
        <v>612837542.63510001</v>
      </c>
      <c r="M363" s="17">
        <v>5526356282.9141006</v>
      </c>
      <c r="N363" s="10">
        <v>0.87711006610114084</v>
      </c>
      <c r="O363" s="10">
        <v>0.89263576754273144</v>
      </c>
      <c r="P363" s="10">
        <v>0.38705209341886376</v>
      </c>
      <c r="Q363" s="10">
        <v>0.70759123999844953</v>
      </c>
      <c r="R363" s="11">
        <v>748</v>
      </c>
      <c r="S363" s="8">
        <v>2919728126.5</v>
      </c>
      <c r="T363" s="8">
        <v>442505513</v>
      </c>
      <c r="U363" s="8">
        <v>793096797.5</v>
      </c>
      <c r="V363" s="8">
        <v>34209</v>
      </c>
      <c r="W363" s="8">
        <v>264506181</v>
      </c>
      <c r="X363" s="8">
        <v>3204463</v>
      </c>
      <c r="Y363" s="8">
        <v>10299191</v>
      </c>
      <c r="Z363" s="8">
        <v>55523110</v>
      </c>
      <c r="AA363" s="8">
        <v>556265751.27900004</v>
      </c>
      <c r="AB363" s="8">
        <v>181435601.0711</v>
      </c>
      <c r="AC363" s="8">
        <v>119966098.71250001</v>
      </c>
      <c r="AD363" s="8">
        <v>274155851.85650003</v>
      </c>
      <c r="AE363" s="8">
        <v>35307386.859999999</v>
      </c>
      <c r="AF363" s="8">
        <v>1972604.1350000021</v>
      </c>
      <c r="AG363" s="18">
        <v>0.14509635169553625</v>
      </c>
      <c r="AH363" s="8">
        <v>11658718.830000002</v>
      </c>
      <c r="AI363" s="23">
        <f>VLOOKUP(A363,Sheet2!A:E,5,FALSE)</f>
        <v>-4.943368426916237</v>
      </c>
      <c r="AJ363" s="24">
        <f>VLOOKUP(A363,Sheet3!$A:$B,2,FALSE)</f>
        <v>208278686.42250001</v>
      </c>
      <c r="AK363" s="21">
        <f>VLOOKUP(A363,Sheet4!$D$2:$E$572,2,FALSE)/G363</f>
        <v>0.15958663004364257</v>
      </c>
      <c r="AL363" s="23">
        <f>IFERROR(VLOOKUP(A363,Sheet5!$A$1:$B$29,2,FALSE),0)</f>
        <v>0</v>
      </c>
      <c r="AM363" s="30">
        <f t="shared" si="53"/>
        <v>0.89055519968227836</v>
      </c>
      <c r="AN363" s="30">
        <f t="shared" si="54"/>
        <v>0.4671759336691711</v>
      </c>
      <c r="AO363" s="30">
        <f t="shared" si="55"/>
        <v>0.87645161643780922</v>
      </c>
      <c r="AP363" s="30">
        <f t="shared" si="56"/>
        <v>0.8685865362898777</v>
      </c>
      <c r="AQ363" s="5">
        <f>COUNTIF(Sheet6!A:A,Sheet1!A363)</f>
        <v>2</v>
      </c>
      <c r="AR363" s="31">
        <f t="shared" si="52"/>
        <v>0</v>
      </c>
    </row>
    <row r="364" spans="1:44" x14ac:dyDescent="0.2">
      <c r="A364" s="22">
        <v>42165</v>
      </c>
      <c r="B364" s="16">
        <v>42165</v>
      </c>
      <c r="C364" s="29">
        <f t="shared" si="48"/>
        <v>0.8872842013505251</v>
      </c>
      <c r="D364" s="29">
        <f t="shared" si="49"/>
        <v>0.45637215294122224</v>
      </c>
      <c r="E364" s="29">
        <f t="shared" si="50"/>
        <v>0.87124183782576714</v>
      </c>
      <c r="F364" s="29">
        <f t="shared" si="51"/>
        <v>0.864655090351377</v>
      </c>
      <c r="G364" s="8">
        <v>3138895564.5</v>
      </c>
      <c r="H364" s="8">
        <v>398748360.324</v>
      </c>
      <c r="I364" s="9">
        <v>256729329.5</v>
      </c>
      <c r="J364" s="8">
        <v>104971820.2255</v>
      </c>
      <c r="K364" s="8">
        <v>490063338</v>
      </c>
      <c r="L364" s="8">
        <v>277942677.81689996</v>
      </c>
      <c r="M364" s="17">
        <v>4667351090.3663998</v>
      </c>
      <c r="N364" s="10">
        <v>0.870819286080318</v>
      </c>
      <c r="O364" s="10">
        <v>0.8872842013505251</v>
      </c>
      <c r="P364" s="10">
        <v>0.63809830640289644</v>
      </c>
      <c r="Q364" s="10">
        <v>0.71969977901622095</v>
      </c>
      <c r="R364" s="11">
        <v>749</v>
      </c>
      <c r="S364" s="8">
        <v>2543990461.5</v>
      </c>
      <c r="T364" s="8">
        <v>525825777</v>
      </c>
      <c r="U364" s="8">
        <v>591479482</v>
      </c>
      <c r="V364" s="8">
        <v>0</v>
      </c>
      <c r="W364" s="8">
        <v>269525994.5</v>
      </c>
      <c r="X364" s="8">
        <v>3425621</v>
      </c>
      <c r="Y364" s="8">
        <v>12796665</v>
      </c>
      <c r="Z364" s="8">
        <v>35762439</v>
      </c>
      <c r="AA364" s="8">
        <v>503720180.54949999</v>
      </c>
      <c r="AB364" s="8">
        <v>101920797.0434</v>
      </c>
      <c r="AC364" s="8">
        <v>89794600.272</v>
      </c>
      <c r="AD364" s="8">
        <v>78111954.75</v>
      </c>
      <c r="AE364" s="8">
        <v>5063567.409</v>
      </c>
      <c r="AF364" s="8">
        <v>3051758.3425000003</v>
      </c>
      <c r="AG364" s="18">
        <v>0.14034641372534939</v>
      </c>
      <c r="AH364" s="8">
        <v>350521.47</v>
      </c>
      <c r="AI364" s="23">
        <f>VLOOKUP(A364,Sheet2!A:E,5,FALSE)</f>
        <v>-5.2311441622103363</v>
      </c>
      <c r="AJ364" s="24">
        <f>VLOOKUP(A364,Sheet3!$A:$B,2,FALSE)</f>
        <v>216085972.5695</v>
      </c>
      <c r="AK364" s="21">
        <f>VLOOKUP(A364,Sheet4!$D$2:$E$572,2,FALSE)/G364</f>
        <v>0.15813663740603562</v>
      </c>
      <c r="AL364" s="23">
        <f>IFERROR(VLOOKUP(A364,Sheet5!$A$1:$B$29,2,FALSE),0)</f>
        <v>0</v>
      </c>
      <c r="AM364" s="30">
        <f t="shared" si="53"/>
        <v>0.89062901614828094</v>
      </c>
      <c r="AN364" s="30">
        <f t="shared" si="54"/>
        <v>0.46437856994094828</v>
      </c>
      <c r="AO364" s="30">
        <f t="shared" si="55"/>
        <v>0.87670699571321964</v>
      </c>
      <c r="AP364" s="30">
        <f t="shared" si="56"/>
        <v>0.86901283665437101</v>
      </c>
      <c r="AQ364" s="5">
        <f>COUNTIF(Sheet6!A:A,Sheet1!A364)</f>
        <v>4</v>
      </c>
      <c r="AR364" s="31">
        <f t="shared" si="52"/>
        <v>0</v>
      </c>
    </row>
    <row r="365" spans="1:44" x14ac:dyDescent="0.2">
      <c r="A365" s="22">
        <v>42166</v>
      </c>
      <c r="B365" s="16">
        <v>42166</v>
      </c>
      <c r="C365" s="29">
        <f t="shared" si="48"/>
        <v>0.89551287212565389</v>
      </c>
      <c r="D365" s="29">
        <f t="shared" si="49"/>
        <v>0.49669722610419609</v>
      </c>
      <c r="E365" s="29">
        <f t="shared" si="50"/>
        <v>0.88130517311164125</v>
      </c>
      <c r="F365" s="29">
        <f t="shared" si="51"/>
        <v>0.87215015984306044</v>
      </c>
      <c r="G365" s="8">
        <v>3562877964</v>
      </c>
      <c r="H365" s="8">
        <v>415711372.79299998</v>
      </c>
      <c r="I365" s="9">
        <v>253038733</v>
      </c>
      <c r="J365" s="8">
        <v>99657132.990999997</v>
      </c>
      <c r="K365" s="8">
        <v>312175896</v>
      </c>
      <c r="L365" s="8">
        <v>263244154.90589997</v>
      </c>
      <c r="M365" s="17">
        <v>4906705253.6899004</v>
      </c>
      <c r="N365" s="10">
        <v>0.88101256748164736</v>
      </c>
      <c r="O365" s="10">
        <v>0.89551287212565389</v>
      </c>
      <c r="P365" s="10">
        <v>0.54251827948736353</v>
      </c>
      <c r="Q365" s="10">
        <v>0.72574449530933149</v>
      </c>
      <c r="R365" s="11">
        <v>750</v>
      </c>
      <c r="S365" s="8">
        <v>2832857361</v>
      </c>
      <c r="T365" s="8">
        <v>380876378</v>
      </c>
      <c r="U365" s="8">
        <v>727029755</v>
      </c>
      <c r="V365" s="8">
        <v>508371</v>
      </c>
      <c r="W365" s="8">
        <v>263716186</v>
      </c>
      <c r="X365" s="8">
        <v>2482477</v>
      </c>
      <c r="Y365" s="8">
        <v>10677453</v>
      </c>
      <c r="Z365" s="8">
        <v>68700482</v>
      </c>
      <c r="AA365" s="8">
        <v>515368505.78399998</v>
      </c>
      <c r="AB365" s="8">
        <v>153086637.57339999</v>
      </c>
      <c r="AC365" s="8">
        <v>104169188.83849999</v>
      </c>
      <c r="AD365" s="8">
        <v>0</v>
      </c>
      <c r="AE365" s="8">
        <v>3905867.7625000002</v>
      </c>
      <c r="AF365" s="8">
        <v>2082460.7314999995</v>
      </c>
      <c r="AG365" s="18">
        <v>0.14855052981975314</v>
      </c>
      <c r="AH365" s="8">
        <v>0</v>
      </c>
      <c r="AI365" s="23">
        <f>VLOOKUP(A365,Sheet2!A:E,5,FALSE)</f>
        <v>-5.0146372688477863</v>
      </c>
      <c r="AJ365" s="24">
        <f>VLOOKUP(A365,Sheet3!$A:$B,2,FALSE)</f>
        <v>167566199.37200001</v>
      </c>
      <c r="AK365" s="21">
        <f>VLOOKUP(A365,Sheet4!$D$2:$E$572,2,FALSE)/G365</f>
        <v>0.16024265947402233</v>
      </c>
      <c r="AL365" s="23">
        <f>IFERROR(VLOOKUP(A365,Sheet5!$A$1:$B$29,2,FALSE),0)</f>
        <v>0</v>
      </c>
      <c r="AM365" s="30">
        <f t="shared" si="53"/>
        <v>0.89357129777106226</v>
      </c>
      <c r="AN365" s="30">
        <f t="shared" si="54"/>
        <v>0.46653842392478823</v>
      </c>
      <c r="AO365" s="30">
        <f t="shared" si="55"/>
        <v>0.8802279873494403</v>
      </c>
      <c r="AP365" s="30">
        <f t="shared" si="56"/>
        <v>0.8722186295737071</v>
      </c>
      <c r="AQ365" s="5">
        <f>COUNTIF(Sheet6!A:A,Sheet1!A365)</f>
        <v>3</v>
      </c>
      <c r="AR365" s="31">
        <f t="shared" si="52"/>
        <v>2</v>
      </c>
    </row>
    <row r="366" spans="1:44" x14ac:dyDescent="0.2">
      <c r="A366" s="22">
        <v>42167</v>
      </c>
      <c r="B366" s="16">
        <v>42167</v>
      </c>
      <c r="C366" s="29">
        <f t="shared" si="48"/>
        <v>0.87890714948605808</v>
      </c>
      <c r="D366" s="29">
        <f t="shared" si="49"/>
        <v>0.48480198358759907</v>
      </c>
      <c r="E366" s="29">
        <f t="shared" si="50"/>
        <v>0.86390349019495238</v>
      </c>
      <c r="F366" s="29">
        <f t="shared" si="51"/>
        <v>0.85271758878699411</v>
      </c>
      <c r="G366" s="8">
        <v>2921156769</v>
      </c>
      <c r="H366" s="8">
        <v>402467086.72599995</v>
      </c>
      <c r="I366" s="9">
        <v>221490657</v>
      </c>
      <c r="J366" s="8">
        <v>93959034.452000007</v>
      </c>
      <c r="K366" s="8">
        <v>488073072</v>
      </c>
      <c r="L366" s="8">
        <v>648674699.01259995</v>
      </c>
      <c r="M366" s="17">
        <v>4775821318.1905994</v>
      </c>
      <c r="N366" s="10">
        <v>0.86358447699883267</v>
      </c>
      <c r="O366" s="10">
        <v>0.87890714948605808</v>
      </c>
      <c r="P366" s="10">
        <v>0.42935916343625724</v>
      </c>
      <c r="Q366" s="10">
        <v>0.70998486260089733</v>
      </c>
      <c r="R366" s="11">
        <v>751</v>
      </c>
      <c r="S366" s="8">
        <v>2326538710.5</v>
      </c>
      <c r="T366" s="8">
        <v>532732694</v>
      </c>
      <c r="U366" s="8">
        <v>591002333.5</v>
      </c>
      <c r="V366" s="8">
        <v>149372</v>
      </c>
      <c r="W366" s="8">
        <v>230020725</v>
      </c>
      <c r="X366" s="8">
        <v>3466353</v>
      </c>
      <c r="Y366" s="8">
        <v>8530068</v>
      </c>
      <c r="Z366" s="8">
        <v>44659622</v>
      </c>
      <c r="AA366" s="8">
        <v>496426121.17799997</v>
      </c>
      <c r="AB366" s="8">
        <v>557735296.40960002</v>
      </c>
      <c r="AC366" s="8">
        <v>84702534.711999997</v>
      </c>
      <c r="AD366" s="8">
        <v>0</v>
      </c>
      <c r="AE366" s="8">
        <v>4826129.8</v>
      </c>
      <c r="AF366" s="8">
        <v>1410738.0910000002</v>
      </c>
      <c r="AG366" s="18">
        <v>0.14840769616265181</v>
      </c>
      <c r="AH366" s="8">
        <v>0</v>
      </c>
      <c r="AI366" s="23">
        <f>VLOOKUP(A366,Sheet2!A:E,5,FALSE)</f>
        <v>-4.6369859912268359</v>
      </c>
      <c r="AJ366" s="24">
        <f>VLOOKUP(A366,Sheet3!$A:$B,2,FALSE)</f>
        <v>150483491.0855</v>
      </c>
      <c r="AK366" s="21">
        <f>VLOOKUP(A366,Sheet4!$D$2:$E$572,2,FALSE)/G366</f>
        <v>0.17709045679473767</v>
      </c>
      <c r="AL366" s="23">
        <f>IFERROR(VLOOKUP(A366,Sheet5!$A$1:$B$29,2,FALSE),0)</f>
        <v>0</v>
      </c>
      <c r="AM366" s="30">
        <f t="shared" si="53"/>
        <v>0.89004609753390862</v>
      </c>
      <c r="AN366" s="30">
        <f t="shared" si="54"/>
        <v>0.47300048131618222</v>
      </c>
      <c r="AO366" s="30">
        <f t="shared" si="55"/>
        <v>0.87580235506987414</v>
      </c>
      <c r="AP366" s="30">
        <f t="shared" si="56"/>
        <v>0.86725335904134404</v>
      </c>
      <c r="AQ366" s="5">
        <f>COUNTIF(Sheet6!A:A,Sheet1!A366)</f>
        <v>0</v>
      </c>
      <c r="AR366" s="31">
        <f t="shared" si="52"/>
        <v>0</v>
      </c>
    </row>
    <row r="367" spans="1:44" x14ac:dyDescent="0.2">
      <c r="A367" s="22">
        <v>42170</v>
      </c>
      <c r="B367" s="16">
        <v>42170</v>
      </c>
      <c r="C367" s="29">
        <f t="shared" si="48"/>
        <v>0.87852813005534591</v>
      </c>
      <c r="D367" s="29">
        <f t="shared" si="49"/>
        <v>0.46008399061040112</v>
      </c>
      <c r="E367" s="29">
        <f t="shared" si="50"/>
        <v>0.86389222791955078</v>
      </c>
      <c r="F367" s="29">
        <f t="shared" si="51"/>
        <v>0.84650220633232875</v>
      </c>
      <c r="G367" s="8">
        <v>3015358544</v>
      </c>
      <c r="H367" s="8">
        <v>416926024.74800003</v>
      </c>
      <c r="I367" s="9">
        <v>214218041</v>
      </c>
      <c r="J367" s="8">
        <v>93417226.674500003</v>
      </c>
      <c r="K367" s="8">
        <v>594358106</v>
      </c>
      <c r="L367" s="8">
        <v>227371498.23550001</v>
      </c>
      <c r="M367" s="17">
        <v>4561649440.6580009</v>
      </c>
      <c r="N367" s="10">
        <v>0.86354166031786395</v>
      </c>
      <c r="O367" s="10">
        <v>0.87852813005534591</v>
      </c>
      <c r="P367" s="10">
        <v>0.72330131826388788</v>
      </c>
      <c r="Q367" s="10">
        <v>0.70555739666160866</v>
      </c>
      <c r="R367" s="11">
        <v>752</v>
      </c>
      <c r="S367" s="8">
        <v>2296874703.5</v>
      </c>
      <c r="T367" s="8">
        <v>624640008</v>
      </c>
      <c r="U367" s="8">
        <v>716115073.5</v>
      </c>
      <c r="V367" s="8">
        <v>0</v>
      </c>
      <c r="W367" s="8">
        <v>223850810</v>
      </c>
      <c r="X367" s="8">
        <v>2368767</v>
      </c>
      <c r="Y367" s="8">
        <v>9632769</v>
      </c>
      <c r="Z367" s="8">
        <v>30281902</v>
      </c>
      <c r="AA367" s="8">
        <v>510343251.42250001</v>
      </c>
      <c r="AB367" s="8">
        <v>117051520.787</v>
      </c>
      <c r="AC367" s="8">
        <v>107704302.839</v>
      </c>
      <c r="AD367" s="8">
        <v>0</v>
      </c>
      <c r="AE367" s="8">
        <v>514679.81849999999</v>
      </c>
      <c r="AF367" s="8">
        <v>2100994.7909999997</v>
      </c>
      <c r="AG367" s="18">
        <v>0.14513464007260712</v>
      </c>
      <c r="AH367" s="8">
        <v>1427442.1</v>
      </c>
      <c r="AI367" s="23">
        <f>VLOOKUP(A367,Sheet2!A:E,5,FALSE)</f>
        <v>-4.5070298570821805</v>
      </c>
      <c r="AJ367" s="24">
        <f>VLOOKUP(A367,Sheet3!$A:$B,2,FALSE)</f>
        <v>169275321.861</v>
      </c>
      <c r="AK367" s="21">
        <f>VLOOKUP(A367,Sheet4!$D$2:$E$572,2,FALSE)/G367</f>
        <v>0.15753405217116032</v>
      </c>
      <c r="AL367" s="23">
        <f>IFERROR(VLOOKUP(A367,Sheet5!$A$1:$B$29,2,FALSE),0)</f>
        <v>0</v>
      </c>
      <c r="AM367" s="30">
        <f t="shared" si="53"/>
        <v>0.88657362411206297</v>
      </c>
      <c r="AN367" s="30">
        <f t="shared" si="54"/>
        <v>0.47047248585529483</v>
      </c>
      <c r="AO367" s="30">
        <f t="shared" si="55"/>
        <v>0.87154635417210558</v>
      </c>
      <c r="AP367" s="30">
        <f t="shared" si="56"/>
        <v>0.86067862647130888</v>
      </c>
      <c r="AQ367" s="5">
        <f>COUNTIF(Sheet6!A:A,Sheet1!A367)</f>
        <v>0</v>
      </c>
      <c r="AR367" s="31">
        <f t="shared" si="52"/>
        <v>0</v>
      </c>
    </row>
    <row r="368" spans="1:44" x14ac:dyDescent="0.2">
      <c r="A368" s="22">
        <v>42171</v>
      </c>
      <c r="B368" s="16">
        <v>42171</v>
      </c>
      <c r="C368" s="29">
        <f t="shared" si="48"/>
        <v>0.8812783699444322</v>
      </c>
      <c r="D368" s="29">
        <f t="shared" si="49"/>
        <v>0.49319611666405827</v>
      </c>
      <c r="E368" s="29">
        <f t="shared" si="50"/>
        <v>0.85967610164177577</v>
      </c>
      <c r="F368" s="29">
        <f t="shared" si="51"/>
        <v>0.86056014630729327</v>
      </c>
      <c r="G368" s="8">
        <v>3436298024</v>
      </c>
      <c r="H368" s="8">
        <v>462921724.48500001</v>
      </c>
      <c r="I368" s="9">
        <v>448275864</v>
      </c>
      <c r="J368" s="8">
        <v>172809298.868</v>
      </c>
      <c r="K368" s="8">
        <v>574884436</v>
      </c>
      <c r="L368" s="8">
        <v>510243054.03740001</v>
      </c>
      <c r="M368" s="17">
        <v>5605432401.3904009</v>
      </c>
      <c r="N368" s="10">
        <v>0.8593610307666798</v>
      </c>
      <c r="O368" s="10">
        <v>0.8812783699444322</v>
      </c>
      <c r="P368" s="10">
        <v>0.52978515545688187</v>
      </c>
      <c r="Q368" s="10">
        <v>0.72623604033531253</v>
      </c>
      <c r="R368" s="11">
        <v>753</v>
      </c>
      <c r="S368" s="8">
        <v>2854764383.5</v>
      </c>
      <c r="T368" s="8">
        <v>628934803</v>
      </c>
      <c r="U368" s="8">
        <v>579353066</v>
      </c>
      <c r="V368" s="8">
        <v>0</v>
      </c>
      <c r="W368" s="8">
        <v>458425357</v>
      </c>
      <c r="X368" s="8">
        <v>2180574.5</v>
      </c>
      <c r="Y368" s="8">
        <v>10149493</v>
      </c>
      <c r="Z368" s="8">
        <v>54050367</v>
      </c>
      <c r="AA368" s="8">
        <v>635731023.35300004</v>
      </c>
      <c r="AB368" s="8">
        <v>363269737.088</v>
      </c>
      <c r="AC368" s="8">
        <v>140745972.23699999</v>
      </c>
      <c r="AD368" s="8">
        <v>0</v>
      </c>
      <c r="AE368" s="8">
        <v>3635053.0449000001</v>
      </c>
      <c r="AF368" s="8">
        <v>2592291.6675000014</v>
      </c>
      <c r="AG368" s="18">
        <v>0.13819489391836812</v>
      </c>
      <c r="AH368" s="8">
        <v>0</v>
      </c>
      <c r="AI368" s="23">
        <f>VLOOKUP(A368,Sheet2!A:E,5,FALSE)</f>
        <v>-4.1073813416087201</v>
      </c>
      <c r="AJ368" s="24">
        <f>VLOOKUP(A368,Sheet3!$A:$B,2,FALSE)</f>
        <v>298264465.29449999</v>
      </c>
      <c r="AK368" s="21">
        <f>VLOOKUP(A368,Sheet4!$D$2:$E$572,2,FALSE)/G368</f>
        <v>0.1697493932574429</v>
      </c>
      <c r="AL368" s="23">
        <f>IFERROR(VLOOKUP(A368,Sheet5!$A$1:$B$29,2,FALSE),0)</f>
        <v>0</v>
      </c>
      <c r="AM368" s="30">
        <f t="shared" si="53"/>
        <v>0.88430214459240308</v>
      </c>
      <c r="AN368" s="30">
        <f t="shared" si="54"/>
        <v>0.47823029398149536</v>
      </c>
      <c r="AO368" s="30">
        <f t="shared" si="55"/>
        <v>0.86800376613873742</v>
      </c>
      <c r="AP368" s="30">
        <f t="shared" si="56"/>
        <v>0.85931703832421069</v>
      </c>
      <c r="AQ368" s="5">
        <f>COUNTIF(Sheet6!A:A,Sheet1!A368)</f>
        <v>1</v>
      </c>
      <c r="AR368" s="31">
        <f t="shared" si="52"/>
        <v>0</v>
      </c>
    </row>
    <row r="369" spans="1:44" x14ac:dyDescent="0.2">
      <c r="A369" s="22">
        <v>42172</v>
      </c>
      <c r="B369" s="16">
        <v>42172</v>
      </c>
      <c r="C369" s="29">
        <f t="shared" si="48"/>
        <v>0.87958722958590119</v>
      </c>
      <c r="D369" s="29">
        <f t="shared" si="49"/>
        <v>0.52508261589938621</v>
      </c>
      <c r="E369" s="29">
        <f t="shared" si="50"/>
        <v>0.85947779797248691</v>
      </c>
      <c r="F369" s="29">
        <f t="shared" si="51"/>
        <v>0.85849952355975556</v>
      </c>
      <c r="G369" s="8">
        <v>3970367682</v>
      </c>
      <c r="H369" s="8">
        <v>543531051.92000008</v>
      </c>
      <c r="I369" s="9">
        <v>422846441</v>
      </c>
      <c r="J369" s="8">
        <v>176869559.19600001</v>
      </c>
      <c r="K369" s="8">
        <v>1147517768</v>
      </c>
      <c r="L369" s="8">
        <v>708781372.11479986</v>
      </c>
      <c r="M369" s="17">
        <v>6969913874.2307997</v>
      </c>
      <c r="N369" s="10">
        <v>0.8591210623847404</v>
      </c>
      <c r="O369" s="10">
        <v>0.87958722958590119</v>
      </c>
      <c r="P369" s="10">
        <v>0.61817502535126612</v>
      </c>
      <c r="Q369" s="10">
        <v>0.71132652034245314</v>
      </c>
      <c r="R369" s="11">
        <v>754</v>
      </c>
      <c r="S369" s="8">
        <v>3292649549.5</v>
      </c>
      <c r="T369" s="8">
        <v>1208348240</v>
      </c>
      <c r="U369" s="8">
        <v>672702820</v>
      </c>
      <c r="V369" s="8">
        <v>331605</v>
      </c>
      <c r="W369" s="8">
        <v>435828079</v>
      </c>
      <c r="X369" s="8">
        <v>4683707.5</v>
      </c>
      <c r="Y369" s="8">
        <v>12981638</v>
      </c>
      <c r="Z369" s="8">
        <v>60830472</v>
      </c>
      <c r="AA369" s="8">
        <v>720400611.11600006</v>
      </c>
      <c r="AB369" s="8">
        <v>437349582.40079999</v>
      </c>
      <c r="AC369" s="8">
        <v>123936807.11399999</v>
      </c>
      <c r="AD369" s="8">
        <v>138394993.69</v>
      </c>
      <c r="AE369" s="8">
        <v>4150601.9975000001</v>
      </c>
      <c r="AF369" s="8">
        <v>4949386.9125000015</v>
      </c>
      <c r="AG369" s="18">
        <v>0.14205559059788184</v>
      </c>
      <c r="AH369" s="8">
        <v>0</v>
      </c>
      <c r="AI369" s="23">
        <f>VLOOKUP(A369,Sheet2!A:E,5,FALSE)</f>
        <v>-3.7463537647447738</v>
      </c>
      <c r="AJ369" s="24">
        <f>VLOOKUP(A369,Sheet3!$A:$B,2,FALSE)</f>
        <v>217320469.05649999</v>
      </c>
      <c r="AK369" s="21">
        <f>VLOOKUP(A369,Sheet4!$D$2:$E$572,2,FALSE)/G369</f>
        <v>0.19377256021089839</v>
      </c>
      <c r="AL369" s="23">
        <f>IFERROR(VLOOKUP(A369,Sheet5!$A$1:$B$29,2,FALSE),0)</f>
        <v>0</v>
      </c>
      <c r="AM369" s="30">
        <f t="shared" si="53"/>
        <v>0.88276275023947837</v>
      </c>
      <c r="AN369" s="30">
        <f t="shared" si="54"/>
        <v>0.49197238657312814</v>
      </c>
      <c r="AO369" s="30">
        <f t="shared" si="55"/>
        <v>0.86565095816808135</v>
      </c>
      <c r="AP369" s="30">
        <f t="shared" si="56"/>
        <v>0.85808592496588643</v>
      </c>
      <c r="AQ369" s="5">
        <f>COUNTIF(Sheet6!A:A,Sheet1!A369)</f>
        <v>1</v>
      </c>
      <c r="AR369" s="31">
        <f t="shared" si="52"/>
        <v>0</v>
      </c>
    </row>
    <row r="370" spans="1:44" x14ac:dyDescent="0.2">
      <c r="A370" s="22">
        <v>42173</v>
      </c>
      <c r="B370" s="16">
        <v>42173</v>
      </c>
      <c r="C370" s="29">
        <f t="shared" si="48"/>
        <v>0.91641051894497105</v>
      </c>
      <c r="D370" s="29">
        <f t="shared" si="49"/>
        <v>0.4913837265934981</v>
      </c>
      <c r="E370" s="29">
        <f t="shared" si="50"/>
        <v>0.89652406623349246</v>
      </c>
      <c r="F370" s="29">
        <f t="shared" si="51"/>
        <v>0.86485658969005319</v>
      </c>
      <c r="G370" s="8">
        <v>6444140537.5</v>
      </c>
      <c r="H370" s="8">
        <v>587795919.23000002</v>
      </c>
      <c r="I370" s="9">
        <v>404483943.5</v>
      </c>
      <c r="J370" s="8">
        <v>204149880.35100001</v>
      </c>
      <c r="K370" s="8">
        <v>607228428</v>
      </c>
      <c r="L370" s="8">
        <v>1278662210.1335001</v>
      </c>
      <c r="M370" s="17">
        <v>9526460918.7145004</v>
      </c>
      <c r="N370" s="10">
        <v>0.89634990969276462</v>
      </c>
      <c r="O370" s="10">
        <v>0.91641051894497105</v>
      </c>
      <c r="P370" s="10">
        <v>0.32198496334919235</v>
      </c>
      <c r="Q370" s="10">
        <v>0.67151721213737714</v>
      </c>
      <c r="R370" s="11">
        <v>755</v>
      </c>
      <c r="S370" s="8">
        <v>3757889454</v>
      </c>
      <c r="T370" s="8">
        <v>692820644</v>
      </c>
      <c r="U370" s="8">
        <v>2682512997</v>
      </c>
      <c r="V370" s="8">
        <v>611622</v>
      </c>
      <c r="W370" s="8">
        <v>417343506.5</v>
      </c>
      <c r="X370" s="8">
        <v>3126464.5</v>
      </c>
      <c r="Y370" s="8">
        <v>12859563</v>
      </c>
      <c r="Z370" s="8">
        <v>85592216</v>
      </c>
      <c r="AA370" s="8">
        <v>791945799.58099997</v>
      </c>
      <c r="AB370" s="8">
        <v>1011854608.9733</v>
      </c>
      <c r="AC370" s="8">
        <v>147587717.48249999</v>
      </c>
      <c r="AD370" s="8">
        <v>99999952.469999999</v>
      </c>
      <c r="AE370" s="8">
        <v>16168686.9902</v>
      </c>
      <c r="AF370" s="8">
        <v>3051244.2174999965</v>
      </c>
      <c r="AG370" s="18">
        <v>0.14911045461881561</v>
      </c>
      <c r="AH370" s="8">
        <v>1967690.6099999999</v>
      </c>
      <c r="AI370" s="23">
        <f>VLOOKUP(A370,Sheet2!A:E,5,FALSE)</f>
        <v>-6.2494129643920173</v>
      </c>
      <c r="AJ370" s="24">
        <f>VLOOKUP(A370,Sheet3!$A:$B,2,FALSE)</f>
        <v>227829624.70500001</v>
      </c>
      <c r="AK370" s="21">
        <f>VLOOKUP(A370,Sheet4!$D$2:$E$572,2,FALSE)/G370</f>
        <v>0.17941155229038178</v>
      </c>
      <c r="AL370" s="23">
        <f>IFERROR(VLOOKUP(A370,Sheet5!$A$1:$B$29,2,FALSE),0)</f>
        <v>0</v>
      </c>
      <c r="AM370" s="30">
        <f t="shared" si="53"/>
        <v>0.88694227960334171</v>
      </c>
      <c r="AN370" s="30">
        <f t="shared" si="54"/>
        <v>0.4909096866709885</v>
      </c>
      <c r="AO370" s="30">
        <f t="shared" si="55"/>
        <v>0.86869473679245157</v>
      </c>
      <c r="AP370" s="30">
        <f t="shared" si="56"/>
        <v>0.85662721093528504</v>
      </c>
      <c r="AQ370" s="5">
        <f>COUNTIF(Sheet6!A:A,Sheet1!A370)</f>
        <v>1</v>
      </c>
      <c r="AR370" s="31">
        <f t="shared" si="52"/>
        <v>1</v>
      </c>
    </row>
    <row r="371" spans="1:44" x14ac:dyDescent="0.2">
      <c r="A371" s="22">
        <v>42174</v>
      </c>
      <c r="B371" s="16">
        <v>42174</v>
      </c>
      <c r="C371" s="29">
        <f t="shared" si="48"/>
        <v>0.9222187302126299</v>
      </c>
      <c r="D371" s="29">
        <f t="shared" si="49"/>
        <v>0.49324181816961288</v>
      </c>
      <c r="E371" s="29">
        <f t="shared" si="50"/>
        <v>0.90839929144846465</v>
      </c>
      <c r="F371" s="29">
        <f t="shared" si="51"/>
        <v>0.87657665197207757</v>
      </c>
      <c r="G371" s="8">
        <v>5197912756</v>
      </c>
      <c r="H371" s="8">
        <v>438399526.23000002</v>
      </c>
      <c r="I371" s="9">
        <v>323093139</v>
      </c>
      <c r="J371" s="8">
        <v>119457513.5185</v>
      </c>
      <c r="K371" s="8">
        <v>868528048</v>
      </c>
      <c r="L371" s="8">
        <v>800108663.82410002</v>
      </c>
      <c r="M371" s="17">
        <v>7747499646.5725994</v>
      </c>
      <c r="N371" s="10">
        <v>0.90823003483766163</v>
      </c>
      <c r="O371" s="10">
        <v>0.9222187302126299</v>
      </c>
      <c r="P371" s="10">
        <v>0.52050158182757056</v>
      </c>
      <c r="Q371" s="10">
        <v>0.73675187730933456</v>
      </c>
      <c r="R371" s="11">
        <v>756</v>
      </c>
      <c r="S371" s="8">
        <v>3109858829</v>
      </c>
      <c r="T371" s="8">
        <v>949758164</v>
      </c>
      <c r="U371" s="8">
        <v>2084313951</v>
      </c>
      <c r="V371" s="8">
        <v>0</v>
      </c>
      <c r="W371" s="8">
        <v>334325451</v>
      </c>
      <c r="X371" s="8">
        <v>3739976</v>
      </c>
      <c r="Y371" s="8">
        <v>11232312</v>
      </c>
      <c r="Z371" s="8">
        <v>81230116</v>
      </c>
      <c r="AA371" s="8">
        <v>557857039.74849999</v>
      </c>
      <c r="AB371" s="8">
        <v>568450673.97409999</v>
      </c>
      <c r="AC371" s="8">
        <v>150865622.04100001</v>
      </c>
      <c r="AD371" s="8">
        <v>49999906.655000001</v>
      </c>
      <c r="AE371" s="8">
        <v>28819209.873</v>
      </c>
      <c r="AF371" s="8">
        <v>1973251.2809999951</v>
      </c>
      <c r="AG371" s="18">
        <v>0.15313173021560056</v>
      </c>
      <c r="AH371" s="8">
        <v>3903431.6249999995</v>
      </c>
      <c r="AI371" s="23">
        <f>VLOOKUP(A371,Sheet2!A:E,5,FALSE)</f>
        <v>-5.2243453332598451</v>
      </c>
      <c r="AJ371" s="24">
        <f>VLOOKUP(A371,Sheet3!$A:$B,2,FALSE)</f>
        <v>224029497.208</v>
      </c>
      <c r="AK371" s="21">
        <f>VLOOKUP(A371,Sheet4!$D$2:$E$572,2,FALSE)/G371</f>
        <v>0.1427705865264623</v>
      </c>
      <c r="AL371" s="23">
        <f>IFERROR(VLOOKUP(A371,Sheet5!$A$1:$B$29,2,FALSE),0)</f>
        <v>1</v>
      </c>
      <c r="AM371" s="30">
        <f t="shared" si="53"/>
        <v>0.89560459574865603</v>
      </c>
      <c r="AN371" s="30">
        <f t="shared" si="54"/>
        <v>0.49259765358739138</v>
      </c>
      <c r="AO371" s="30">
        <f t="shared" si="55"/>
        <v>0.87759389704315394</v>
      </c>
      <c r="AP371" s="30">
        <f t="shared" si="56"/>
        <v>0.86139902357230169</v>
      </c>
      <c r="AQ371" s="5">
        <f>COUNTIF(Sheet6!A:A,Sheet1!A371)</f>
        <v>0</v>
      </c>
      <c r="AR371" s="31">
        <f t="shared" si="52"/>
        <v>0</v>
      </c>
    </row>
    <row r="372" spans="1:44" x14ac:dyDescent="0.2">
      <c r="A372" s="22">
        <v>42177</v>
      </c>
      <c r="B372" s="16">
        <v>42177</v>
      </c>
      <c r="C372" s="29">
        <f t="shared" si="48"/>
        <v>0.90964123496298177</v>
      </c>
      <c r="D372" s="29">
        <f t="shared" si="49"/>
        <v>0.51270032586373793</v>
      </c>
      <c r="E372" s="29">
        <f t="shared" si="50"/>
        <v>0.89891923817580188</v>
      </c>
      <c r="F372" s="29">
        <f t="shared" si="51"/>
        <v>0.88450085995016081</v>
      </c>
      <c r="G372" s="8">
        <v>3132201082</v>
      </c>
      <c r="H372" s="8">
        <v>311135655.17799997</v>
      </c>
      <c r="I372" s="9">
        <v>227081566</v>
      </c>
      <c r="J372" s="8">
        <v>67369086.667500004</v>
      </c>
      <c r="K372" s="8">
        <v>538171095</v>
      </c>
      <c r="L372" s="8">
        <v>248210019.25150001</v>
      </c>
      <c r="M372" s="17">
        <v>4524168504.0970001</v>
      </c>
      <c r="N372" s="10">
        <v>0.89873561485230835</v>
      </c>
      <c r="O372" s="10">
        <v>0.90964123496298177</v>
      </c>
      <c r="P372" s="10">
        <v>0.68436421634088529</v>
      </c>
      <c r="Q372" s="10">
        <v>0.77636128611982702</v>
      </c>
      <c r="R372" s="11">
        <v>757</v>
      </c>
      <c r="S372" s="8">
        <v>2380478359</v>
      </c>
      <c r="T372" s="8">
        <v>567823630</v>
      </c>
      <c r="U372" s="8">
        <v>749501484</v>
      </c>
      <c r="V372" s="8">
        <v>0</v>
      </c>
      <c r="W372" s="8">
        <v>233871631</v>
      </c>
      <c r="X372" s="8">
        <v>2221239</v>
      </c>
      <c r="Y372" s="8">
        <v>6790065</v>
      </c>
      <c r="Z372" s="8">
        <v>29652535</v>
      </c>
      <c r="AA372" s="8">
        <v>378504741.84549999</v>
      </c>
      <c r="AB372" s="8">
        <v>140797524.8637</v>
      </c>
      <c r="AC372" s="8">
        <v>93983177.164499998</v>
      </c>
      <c r="AD372" s="8">
        <v>0</v>
      </c>
      <c r="AE372" s="8">
        <v>12465981.0758</v>
      </c>
      <c r="AF372" s="8">
        <v>963336.14749999938</v>
      </c>
      <c r="AG372" s="18">
        <v>0.1534633559607457</v>
      </c>
      <c r="AH372" s="8">
        <v>0</v>
      </c>
      <c r="AI372" s="23">
        <f>VLOOKUP(A372,Sheet2!A:E,5,FALSE)</f>
        <v>-6.1256810964399264</v>
      </c>
      <c r="AJ372" s="24">
        <f>VLOOKUP(A372,Sheet3!$A:$B,2,FALSE)</f>
        <v>154915869.72299999</v>
      </c>
      <c r="AK372" s="21">
        <f>VLOOKUP(A372,Sheet4!$D$2:$E$572,2,FALSE)/G372</f>
        <v>0.15808245712655047</v>
      </c>
      <c r="AL372" s="23">
        <f>IFERROR(VLOOKUP(A372,Sheet5!$A$1:$B$29,2,FALSE),0)</f>
        <v>0</v>
      </c>
      <c r="AM372" s="30">
        <f t="shared" si="53"/>
        <v>0.90182721673018329</v>
      </c>
      <c r="AN372" s="30">
        <f t="shared" si="54"/>
        <v>0.50312092063805869</v>
      </c>
      <c r="AO372" s="30">
        <f t="shared" si="55"/>
        <v>0.88459929909440427</v>
      </c>
      <c r="AP372" s="30">
        <f t="shared" si="56"/>
        <v>0.86899875429586815</v>
      </c>
      <c r="AQ372" s="5">
        <f>COUNTIF(Sheet6!A:A,Sheet1!A372)</f>
        <v>1</v>
      </c>
      <c r="AR372" s="31">
        <f t="shared" si="52"/>
        <v>2</v>
      </c>
    </row>
    <row r="373" spans="1:44" x14ac:dyDescent="0.2">
      <c r="A373" s="22">
        <v>42178</v>
      </c>
      <c r="B373" s="16">
        <v>42178</v>
      </c>
      <c r="C373" s="29">
        <f t="shared" si="48"/>
        <v>0.90845903848943643</v>
      </c>
      <c r="D373" s="29">
        <f t="shared" si="49"/>
        <v>0.51959467131291559</v>
      </c>
      <c r="E373" s="29">
        <f t="shared" si="50"/>
        <v>0.89311852554193627</v>
      </c>
      <c r="F373" s="29">
        <f t="shared" si="51"/>
        <v>0.88609813935258508</v>
      </c>
      <c r="G373" s="8">
        <v>4242309512</v>
      </c>
      <c r="H373" s="8">
        <v>427476721.89999998</v>
      </c>
      <c r="I373" s="9">
        <v>368396955</v>
      </c>
      <c r="J373" s="8">
        <v>126058192.08400001</v>
      </c>
      <c r="K373" s="8">
        <v>311908837</v>
      </c>
      <c r="L373" s="8">
        <v>550116183.53939998</v>
      </c>
      <c r="M373" s="17">
        <v>6026266401.5233994</v>
      </c>
      <c r="N373" s="10">
        <v>0.89281389595338234</v>
      </c>
      <c r="O373" s="10">
        <v>0.90845903848943643</v>
      </c>
      <c r="P373" s="10">
        <v>0.3618326957665654</v>
      </c>
      <c r="Q373" s="10">
        <v>0.75242613822551008</v>
      </c>
      <c r="R373" s="11">
        <v>758</v>
      </c>
      <c r="S373" s="8">
        <v>3322213329.5</v>
      </c>
      <c r="T373" s="8">
        <v>400000805</v>
      </c>
      <c r="U373" s="8">
        <v>916759554</v>
      </c>
      <c r="V373" s="8">
        <v>0</v>
      </c>
      <c r="W373" s="8">
        <v>383115883</v>
      </c>
      <c r="X373" s="8">
        <v>3336628.5</v>
      </c>
      <c r="Y373" s="8">
        <v>14718928</v>
      </c>
      <c r="Z373" s="8">
        <v>88091968</v>
      </c>
      <c r="AA373" s="8">
        <v>553534913.98399997</v>
      </c>
      <c r="AB373" s="8">
        <v>367586547.86299998</v>
      </c>
      <c r="AC373" s="8">
        <v>140854254.33750001</v>
      </c>
      <c r="AD373" s="8">
        <v>28051033.52</v>
      </c>
      <c r="AE373" s="8">
        <v>11826128.906400001</v>
      </c>
      <c r="AF373" s="8">
        <v>1798218.912500002</v>
      </c>
      <c r="AG373" s="18">
        <v>0.15681914098329305</v>
      </c>
      <c r="AH373" s="8">
        <v>0</v>
      </c>
      <c r="AI373" s="23">
        <f>VLOOKUP(A373,Sheet2!A:E,5,FALSE)</f>
        <v>-5.1598348618769236</v>
      </c>
      <c r="AJ373" s="24">
        <f>VLOOKUP(A373,Sheet3!$A:$B,2,FALSE)</f>
        <v>228161975.78799999</v>
      </c>
      <c r="AK373" s="21">
        <f>VLOOKUP(A373,Sheet4!$D$2:$E$572,2,FALSE)/G373</f>
        <v>0.14978404870309237</v>
      </c>
      <c r="AL373" s="23">
        <f>IFERROR(VLOOKUP(A373,Sheet5!$A$1:$B$29,2,FALSE),0)</f>
        <v>0</v>
      </c>
      <c r="AM373" s="30">
        <f t="shared" si="53"/>
        <v>0.90726335043918405</v>
      </c>
      <c r="AN373" s="30">
        <f t="shared" si="54"/>
        <v>0.50840063156783022</v>
      </c>
      <c r="AO373" s="30">
        <f t="shared" si="55"/>
        <v>0.89128778387443641</v>
      </c>
      <c r="AP373" s="30">
        <f t="shared" si="56"/>
        <v>0.87410635290492633</v>
      </c>
      <c r="AQ373" s="5">
        <f>COUNTIF(Sheet6!A:A,Sheet1!A373)</f>
        <v>0</v>
      </c>
      <c r="AR373" s="31">
        <f t="shared" si="52"/>
        <v>4</v>
      </c>
    </row>
    <row r="374" spans="1:44" x14ac:dyDescent="0.2">
      <c r="A374" s="22">
        <v>42179</v>
      </c>
      <c r="B374" s="16">
        <v>42179</v>
      </c>
      <c r="C374" s="29">
        <f t="shared" si="48"/>
        <v>0.91671162104139858</v>
      </c>
      <c r="D374" s="29">
        <f t="shared" si="49"/>
        <v>0.53354040510362177</v>
      </c>
      <c r="E374" s="29">
        <f t="shared" si="50"/>
        <v>0.90271154227919304</v>
      </c>
      <c r="F374" s="29">
        <f t="shared" si="51"/>
        <v>0.88913832469183041</v>
      </c>
      <c r="G374" s="8">
        <v>3835175931</v>
      </c>
      <c r="H374" s="8">
        <v>348447187.73299998</v>
      </c>
      <c r="I374" s="9">
        <v>321104555</v>
      </c>
      <c r="J374" s="8">
        <v>100704478.43350001</v>
      </c>
      <c r="K374" s="8">
        <v>417244817</v>
      </c>
      <c r="L374" s="8">
        <v>656015027.90149999</v>
      </c>
      <c r="M374" s="17">
        <v>5678691997.0679998</v>
      </c>
      <c r="N374" s="10">
        <v>0.90247350274062577</v>
      </c>
      <c r="O374" s="10">
        <v>0.91671162104139858</v>
      </c>
      <c r="P374" s="10">
        <v>0.38876402483714767</v>
      </c>
      <c r="Q374" s="10">
        <v>0.76746767365935731</v>
      </c>
      <c r="R374" s="11">
        <v>759</v>
      </c>
      <c r="S374" s="8">
        <v>2789862668.5</v>
      </c>
      <c r="T374" s="8">
        <v>494399857</v>
      </c>
      <c r="U374" s="8">
        <v>1040542457.5</v>
      </c>
      <c r="V374" s="8">
        <v>0</v>
      </c>
      <c r="W374" s="8">
        <v>332372849</v>
      </c>
      <c r="X374" s="8">
        <v>4770805</v>
      </c>
      <c r="Y374" s="8">
        <v>11268294</v>
      </c>
      <c r="Z374" s="8">
        <v>77155040</v>
      </c>
      <c r="AA374" s="8">
        <v>449151666.16649997</v>
      </c>
      <c r="AB374" s="8">
        <v>524417752.8276</v>
      </c>
      <c r="AC374" s="8">
        <v>111347059.6945</v>
      </c>
      <c r="AD374" s="8">
        <v>0</v>
      </c>
      <c r="AE374" s="8">
        <v>18040440.549400002</v>
      </c>
      <c r="AF374" s="8">
        <v>2209774.8300000015</v>
      </c>
      <c r="AG374" s="18">
        <v>0.152780590217266</v>
      </c>
      <c r="AH374" s="8">
        <v>0</v>
      </c>
      <c r="AI374" s="23">
        <f>VLOOKUP(A374,Sheet2!A:E,5,FALSE)</f>
        <v>-5.3026760254441854</v>
      </c>
      <c r="AJ374" s="24">
        <f>VLOOKUP(A374,Sheet3!$A:$B,2,FALSE)</f>
        <v>189879895.33849999</v>
      </c>
      <c r="AK374" s="21">
        <f>VLOOKUP(A374,Sheet4!$D$2:$E$572,2,FALSE)/G374</f>
        <v>0.12810907180257855</v>
      </c>
      <c r="AL374" s="23">
        <f>IFERROR(VLOOKUP(A374,Sheet5!$A$1:$B$29,2,FALSE),0)</f>
        <v>0</v>
      </c>
      <c r="AM374" s="30">
        <f t="shared" si="53"/>
        <v>0.91468822873028333</v>
      </c>
      <c r="AN374" s="30">
        <f t="shared" si="54"/>
        <v>0.51009218940867718</v>
      </c>
      <c r="AO374" s="30">
        <f t="shared" si="55"/>
        <v>0.89993453273577761</v>
      </c>
      <c r="AP374" s="30">
        <f t="shared" si="56"/>
        <v>0.88023411313134137</v>
      </c>
      <c r="AQ374" s="5">
        <f>COUNTIF(Sheet6!A:A,Sheet1!A374)</f>
        <v>0</v>
      </c>
      <c r="AR374" s="31">
        <f t="shared" si="52"/>
        <v>3</v>
      </c>
    </row>
    <row r="375" spans="1:44" x14ac:dyDescent="0.2">
      <c r="A375" s="22">
        <v>42180</v>
      </c>
      <c r="B375" s="16">
        <v>42180</v>
      </c>
      <c r="C375" s="29">
        <f t="shared" si="48"/>
        <v>0.91379192086409189</v>
      </c>
      <c r="D375" s="29">
        <f t="shared" si="49"/>
        <v>0.53876703121238612</v>
      </c>
      <c r="E375" s="29">
        <f t="shared" si="50"/>
        <v>0.90272866973910804</v>
      </c>
      <c r="F375" s="29">
        <f t="shared" si="51"/>
        <v>0.88852456915697442</v>
      </c>
      <c r="G375" s="8">
        <v>3646085321</v>
      </c>
      <c r="H375" s="8">
        <v>343975477.03399998</v>
      </c>
      <c r="I375" s="9">
        <v>265888006</v>
      </c>
      <c r="J375" s="8">
        <v>78396135.814999998</v>
      </c>
      <c r="K375" s="8">
        <v>582098882</v>
      </c>
      <c r="L375" s="8">
        <v>701353159.54910004</v>
      </c>
      <c r="M375" s="17">
        <v>5617796981.3980999</v>
      </c>
      <c r="N375" s="10">
        <v>0.90255237672345601</v>
      </c>
      <c r="O375" s="10">
        <v>0.91379192086409189</v>
      </c>
      <c r="P375" s="10">
        <v>0.45354159185988652</v>
      </c>
      <c r="Q375" s="10">
        <v>0.77737202248464221</v>
      </c>
      <c r="R375" s="11">
        <v>760</v>
      </c>
      <c r="S375" s="8">
        <v>2735636255</v>
      </c>
      <c r="T375" s="8">
        <v>619675415</v>
      </c>
      <c r="U375" s="8">
        <v>904399012</v>
      </c>
      <c r="V375" s="8">
        <v>0</v>
      </c>
      <c r="W375" s="8">
        <v>273743504</v>
      </c>
      <c r="X375" s="8">
        <v>6050054</v>
      </c>
      <c r="Y375" s="8">
        <v>7855498</v>
      </c>
      <c r="Z375" s="8">
        <v>37576533</v>
      </c>
      <c r="AA375" s="8">
        <v>422371612.84899998</v>
      </c>
      <c r="AB375" s="8">
        <v>336045643.31459999</v>
      </c>
      <c r="AC375" s="8">
        <v>104279325.552</v>
      </c>
      <c r="AD375" s="8">
        <v>249949023.79499999</v>
      </c>
      <c r="AE375" s="8">
        <v>10277369.960000001</v>
      </c>
      <c r="AF375" s="8">
        <v>801796.92749999999</v>
      </c>
      <c r="AG375" s="18">
        <v>0.15364828819886886</v>
      </c>
      <c r="AH375" s="8">
        <v>13587.36</v>
      </c>
      <c r="AI375" s="23">
        <f>VLOOKUP(A375,Sheet2!A:E,5,FALSE)</f>
        <v>-4.9882221850799544</v>
      </c>
      <c r="AJ375" s="24">
        <f>VLOOKUP(A375,Sheet3!$A:$B,2,FALSE)</f>
        <v>155952890.24200001</v>
      </c>
      <c r="AK375" s="21">
        <f>VLOOKUP(A375,Sheet4!$D$2:$E$572,2,FALSE)/G375</f>
        <v>0.15389308359674012</v>
      </c>
      <c r="AL375" s="23">
        <f>IFERROR(VLOOKUP(A375,Sheet5!$A$1:$B$29,2,FALSE),0)</f>
        <v>0</v>
      </c>
      <c r="AM375" s="30">
        <f t="shared" si="53"/>
        <v>0.91416450911410774</v>
      </c>
      <c r="AN375" s="30">
        <f t="shared" si="54"/>
        <v>0.51956885033245481</v>
      </c>
      <c r="AO375" s="30">
        <f t="shared" si="55"/>
        <v>0.90117545343690098</v>
      </c>
      <c r="AP375" s="30">
        <f t="shared" si="56"/>
        <v>0.88496770902472566</v>
      </c>
      <c r="AQ375" s="5">
        <f>COUNTIF(Sheet6!A:A,Sheet1!A375)</f>
        <v>0</v>
      </c>
      <c r="AR375" s="31">
        <f t="shared" si="52"/>
        <v>0</v>
      </c>
    </row>
    <row r="376" spans="1:44" x14ac:dyDescent="0.2">
      <c r="A376" s="22">
        <v>42181</v>
      </c>
      <c r="B376" s="16">
        <v>42181</v>
      </c>
      <c r="C376" s="29">
        <f t="shared" si="48"/>
        <v>0.91261079953498137</v>
      </c>
      <c r="D376" s="29">
        <f t="shared" si="49"/>
        <v>0.51626373211139798</v>
      </c>
      <c r="E376" s="29">
        <f t="shared" si="50"/>
        <v>0.89726504472766089</v>
      </c>
      <c r="F376" s="29">
        <f t="shared" si="51"/>
        <v>0.89461981615488761</v>
      </c>
      <c r="G376" s="8">
        <v>4298598277</v>
      </c>
      <c r="H376" s="8">
        <v>411622420.79400003</v>
      </c>
      <c r="I376" s="9">
        <v>318534372</v>
      </c>
      <c r="J376" s="8">
        <v>118314064.7895</v>
      </c>
      <c r="K376" s="8">
        <v>452193117</v>
      </c>
      <c r="L376" s="8">
        <v>326162783.15190005</v>
      </c>
      <c r="M376" s="17">
        <v>5925425034.7354002</v>
      </c>
      <c r="N376" s="10">
        <v>0.89704111762890038</v>
      </c>
      <c r="O376" s="10">
        <v>0.91261079953498137</v>
      </c>
      <c r="P376" s="10">
        <v>0.58095932325013822</v>
      </c>
      <c r="Q376" s="10">
        <v>0.73594576584883564</v>
      </c>
      <c r="R376" s="11">
        <v>761</v>
      </c>
      <c r="S376" s="8">
        <v>3489695016.5</v>
      </c>
      <c r="T376" s="8">
        <v>511878712</v>
      </c>
      <c r="U376" s="8">
        <v>804150260.5</v>
      </c>
      <c r="V376" s="8">
        <v>0</v>
      </c>
      <c r="W376" s="8">
        <v>329753224</v>
      </c>
      <c r="X376" s="8">
        <v>4753000</v>
      </c>
      <c r="Y376" s="8">
        <v>11218852</v>
      </c>
      <c r="Z376" s="8">
        <v>59685595</v>
      </c>
      <c r="AA376" s="8">
        <v>529936485.58350003</v>
      </c>
      <c r="AB376" s="8">
        <v>189425521.22530001</v>
      </c>
      <c r="AC376" s="8">
        <v>124479445.913</v>
      </c>
      <c r="AD376" s="8">
        <v>0</v>
      </c>
      <c r="AE376" s="8">
        <v>9520078.9835999999</v>
      </c>
      <c r="AF376" s="8">
        <v>2737737.0300000012</v>
      </c>
      <c r="AG376" s="18">
        <v>0.16262841868190817</v>
      </c>
      <c r="AH376" s="8">
        <v>214628.74</v>
      </c>
      <c r="AI376" s="23">
        <f>VLOOKUP(A376,Sheet2!A:E,5,FALSE)</f>
        <v>-4.5859837683702489</v>
      </c>
      <c r="AJ376" s="24">
        <f>VLOOKUP(A376,Sheet3!$A:$B,2,FALSE)</f>
        <v>190662886.29249999</v>
      </c>
      <c r="AK376" s="21">
        <f>VLOOKUP(A376,Sheet4!$D$2:$E$572,2,FALSE)/G376</f>
        <v>0.15447267893248404</v>
      </c>
      <c r="AL376" s="23">
        <f>IFERROR(VLOOKUP(A376,Sheet5!$A$1:$B$29,2,FALSE),0)</f>
        <v>0</v>
      </c>
      <c r="AM376" s="30">
        <f t="shared" si="53"/>
        <v>0.91224292297857801</v>
      </c>
      <c r="AN376" s="30">
        <f t="shared" si="54"/>
        <v>0.52417323312081188</v>
      </c>
      <c r="AO376" s="30">
        <f t="shared" si="55"/>
        <v>0.89894860409273991</v>
      </c>
      <c r="AP376" s="30">
        <f t="shared" si="56"/>
        <v>0.88857634186128764</v>
      </c>
      <c r="AQ376" s="5">
        <f>COUNTIF(Sheet6!A:A,Sheet1!A376)</f>
        <v>0</v>
      </c>
      <c r="AR376" s="31">
        <f t="shared" si="52"/>
        <v>0</v>
      </c>
    </row>
    <row r="377" spans="1:44" x14ac:dyDescent="0.2">
      <c r="A377" s="22">
        <v>42184</v>
      </c>
      <c r="B377" s="16">
        <v>42184</v>
      </c>
      <c r="C377" s="29">
        <f t="shared" si="48"/>
        <v>0.89918025555701375</v>
      </c>
      <c r="D377" s="29">
        <f t="shared" si="49"/>
        <v>0.53509082806524122</v>
      </c>
      <c r="E377" s="29">
        <f t="shared" si="50"/>
        <v>0.88882507111466091</v>
      </c>
      <c r="F377" s="29">
        <f t="shared" si="51"/>
        <v>0.88079788425222327</v>
      </c>
      <c r="G377" s="8">
        <v>4328588748.5</v>
      </c>
      <c r="H377" s="8">
        <v>485338961.48800004</v>
      </c>
      <c r="I377" s="9">
        <v>264200773.5</v>
      </c>
      <c r="J377" s="8">
        <v>90062310.976999998</v>
      </c>
      <c r="K377" s="8">
        <v>158889267</v>
      </c>
      <c r="L377" s="8">
        <v>373480667.8876</v>
      </c>
      <c r="M377" s="17">
        <v>5700560729.3526001</v>
      </c>
      <c r="N377" s="10">
        <v>0.88866485481123492</v>
      </c>
      <c r="O377" s="10">
        <v>0.89918025555701375</v>
      </c>
      <c r="P377" s="10">
        <v>0.29845649911380984</v>
      </c>
      <c r="Q377" s="10">
        <v>0.75101034964136115</v>
      </c>
      <c r="R377" s="11">
        <v>762</v>
      </c>
      <c r="S377" s="8">
        <v>3581762914.5</v>
      </c>
      <c r="T377" s="8">
        <v>225638100</v>
      </c>
      <c r="U377" s="8">
        <v>742364395.5</v>
      </c>
      <c r="V377" s="8">
        <v>0</v>
      </c>
      <c r="W377" s="8">
        <v>271648751.5</v>
      </c>
      <c r="X377" s="8">
        <v>4461438.5</v>
      </c>
      <c r="Y377" s="8">
        <v>7447978</v>
      </c>
      <c r="Z377" s="8">
        <v>66748833</v>
      </c>
      <c r="AA377" s="8">
        <v>575401272.46500003</v>
      </c>
      <c r="AB377" s="8">
        <v>180216964.7843</v>
      </c>
      <c r="AC377" s="8">
        <v>108527576.70100001</v>
      </c>
      <c r="AD377" s="8">
        <v>74999949.489999995</v>
      </c>
      <c r="AE377" s="8">
        <v>7669359.9847999997</v>
      </c>
      <c r="AF377" s="8">
        <v>2066816.9275000012</v>
      </c>
      <c r="AG377" s="18">
        <v>0.17191789174196531</v>
      </c>
      <c r="AH377" s="8">
        <v>0</v>
      </c>
      <c r="AI377" s="23">
        <f>VLOOKUP(A377,Sheet2!A:E,5,FALSE)</f>
        <v>-4.9134020618556757</v>
      </c>
      <c r="AJ377" s="24">
        <f>VLOOKUP(A377,Sheet3!$A:$B,2,FALSE)</f>
        <v>145957425.28650001</v>
      </c>
      <c r="AK377" s="21">
        <f>VLOOKUP(A377,Sheet4!$D$2:$E$572,2,FALSE)/G377</f>
        <v>0.14614686219803633</v>
      </c>
      <c r="AL377" s="23">
        <f>IFERROR(VLOOKUP(A377,Sheet5!$A$1:$B$29,2,FALSE),0)</f>
        <v>0</v>
      </c>
      <c r="AM377" s="30">
        <f t="shared" si="53"/>
        <v>0.91015072709738443</v>
      </c>
      <c r="AN377" s="30">
        <f t="shared" si="54"/>
        <v>0.52865133356111249</v>
      </c>
      <c r="AO377" s="30">
        <f t="shared" si="55"/>
        <v>0.89692977068051172</v>
      </c>
      <c r="AP377" s="30">
        <f t="shared" si="56"/>
        <v>0.88783574672170007</v>
      </c>
      <c r="AQ377" s="5">
        <f>COUNTIF(Sheet6!A:A,Sheet1!A377)</f>
        <v>0</v>
      </c>
      <c r="AR377" s="31">
        <f t="shared" si="52"/>
        <v>1</v>
      </c>
    </row>
    <row r="378" spans="1:44" x14ac:dyDescent="0.2">
      <c r="A378" s="22">
        <v>42185</v>
      </c>
      <c r="B378" s="16">
        <v>42185</v>
      </c>
      <c r="C378" s="29">
        <f t="shared" si="48"/>
        <v>0.90926035511622316</v>
      </c>
      <c r="D378" s="29">
        <f t="shared" si="49"/>
        <v>0.48842405780711196</v>
      </c>
      <c r="E378" s="29">
        <f t="shared" si="50"/>
        <v>0.89676643255381605</v>
      </c>
      <c r="F378" s="29">
        <f t="shared" si="51"/>
        <v>0.88678197048287322</v>
      </c>
      <c r="G378" s="8">
        <v>4698046782</v>
      </c>
      <c r="H378" s="8">
        <v>468841618.62699997</v>
      </c>
      <c r="I378" s="9">
        <v>291307939</v>
      </c>
      <c r="J378" s="8">
        <v>106545384.91599999</v>
      </c>
      <c r="K378" s="8">
        <v>489028491</v>
      </c>
      <c r="L378" s="8">
        <v>338052917.74849993</v>
      </c>
      <c r="M378" s="17">
        <v>6391823133.2915001</v>
      </c>
      <c r="N378" s="10">
        <v>0.89660131017306943</v>
      </c>
      <c r="O378" s="10">
        <v>0.90926035511622316</v>
      </c>
      <c r="P378" s="10">
        <v>0.591270080341879</v>
      </c>
      <c r="Q378" s="10">
        <v>0.73805949734097109</v>
      </c>
      <c r="R378" s="11">
        <v>763</v>
      </c>
      <c r="S378" s="8">
        <v>3668208285.5</v>
      </c>
      <c r="T378" s="8">
        <v>555117380</v>
      </c>
      <c r="U378" s="8">
        <v>1025837539.5</v>
      </c>
      <c r="V378" s="8">
        <v>0</v>
      </c>
      <c r="W378" s="8">
        <v>300208759</v>
      </c>
      <c r="X378" s="8">
        <v>4000957</v>
      </c>
      <c r="Y378" s="8">
        <v>8900820</v>
      </c>
      <c r="Z378" s="8">
        <v>66088889</v>
      </c>
      <c r="AA378" s="8">
        <v>575387003.54299998</v>
      </c>
      <c r="AB378" s="8">
        <v>143074042.12149999</v>
      </c>
      <c r="AC378" s="8">
        <v>140383752.34450001</v>
      </c>
      <c r="AD378" s="8">
        <v>49999971.234999999</v>
      </c>
      <c r="AE378" s="8">
        <v>2727258.09</v>
      </c>
      <c r="AF378" s="8">
        <v>1867893.9574999991</v>
      </c>
      <c r="AG378" s="18">
        <v>0.17474908218276244</v>
      </c>
      <c r="AH378" s="8">
        <v>3301714.66</v>
      </c>
      <c r="AI378" s="23">
        <f>VLOOKUP(A378,Sheet2!A:E,5,FALSE)</f>
        <v>-4.8095181652792238</v>
      </c>
      <c r="AJ378" s="24">
        <f>VLOOKUP(A378,Sheet3!$A:$B,2,FALSE)</f>
        <v>207893628.243</v>
      </c>
      <c r="AK378" s="21">
        <f>VLOOKUP(A378,Sheet4!$D$2:$E$572,2,FALSE)/G378</f>
        <v>0.15844880024052302</v>
      </c>
      <c r="AL378" s="23">
        <f>IFERROR(VLOOKUP(A378,Sheet5!$A$1:$B$29,2,FALSE),0)</f>
        <v>0</v>
      </c>
      <c r="AM378" s="30">
        <f t="shared" si="53"/>
        <v>0.91031099042274166</v>
      </c>
      <c r="AN378" s="30">
        <f t="shared" si="54"/>
        <v>0.52241721085995185</v>
      </c>
      <c r="AO378" s="30">
        <f t="shared" si="55"/>
        <v>0.89765935208288783</v>
      </c>
      <c r="AP378" s="30">
        <f t="shared" si="56"/>
        <v>0.88797251294775781</v>
      </c>
      <c r="AQ378" s="5">
        <f>COUNTIF(Sheet6!A:A,Sheet1!A378)</f>
        <v>0</v>
      </c>
      <c r="AR378" s="31">
        <f t="shared" si="52"/>
        <v>1</v>
      </c>
    </row>
    <row r="379" spans="1:44" x14ac:dyDescent="0.2">
      <c r="A379" s="22">
        <v>42186</v>
      </c>
      <c r="B379" s="16">
        <v>42186</v>
      </c>
      <c r="C379" s="29">
        <f t="shared" si="48"/>
        <v>0.90845153572995785</v>
      </c>
      <c r="D379" s="29">
        <f t="shared" si="49"/>
        <v>0.52194295640800625</v>
      </c>
      <c r="E379" s="29">
        <f t="shared" si="50"/>
        <v>0.89633627553292528</v>
      </c>
      <c r="F379" s="29">
        <f t="shared" si="51"/>
        <v>0.88831621285884399</v>
      </c>
      <c r="G379" s="8">
        <v>3529946401</v>
      </c>
      <c r="H379" s="8">
        <v>355727476.10299999</v>
      </c>
      <c r="I379" s="9">
        <v>270310889</v>
      </c>
      <c r="J379" s="8">
        <v>84623341.630500004</v>
      </c>
      <c r="K379" s="8">
        <v>339949853</v>
      </c>
      <c r="L379" s="8">
        <v>372022872.7762</v>
      </c>
      <c r="M379" s="17">
        <v>4952580833.5096998</v>
      </c>
      <c r="N379" s="10">
        <v>0.89615856817081441</v>
      </c>
      <c r="O379" s="10">
        <v>0.90845153572995785</v>
      </c>
      <c r="P379" s="10">
        <v>0.47747594913749419</v>
      </c>
      <c r="Q379" s="10">
        <v>0.76636537442971053</v>
      </c>
      <c r="R379" s="11">
        <v>764</v>
      </c>
      <c r="S379" s="8">
        <v>2824100314</v>
      </c>
      <c r="T379" s="8">
        <v>405099164</v>
      </c>
      <c r="U379" s="8">
        <v>700543025</v>
      </c>
      <c r="V379" s="8"/>
      <c r="W379" s="8">
        <v>277580426</v>
      </c>
      <c r="X379" s="8">
        <v>5303062</v>
      </c>
      <c r="Y379" s="8">
        <v>7269537</v>
      </c>
      <c r="Z379" s="8">
        <v>65149311</v>
      </c>
      <c r="AA379" s="8">
        <v>440350817.7335</v>
      </c>
      <c r="AB379" s="8">
        <v>247181406.16620001</v>
      </c>
      <c r="AC379" s="8">
        <v>99259641.175500005</v>
      </c>
      <c r="AD379" s="8">
        <v>0</v>
      </c>
      <c r="AE379" s="8">
        <v>23544577.645</v>
      </c>
      <c r="AF379" s="8">
        <v>2037247.7895</v>
      </c>
      <c r="AG379" s="18">
        <v>0.17074544154491228</v>
      </c>
      <c r="AH379" s="8">
        <v>0</v>
      </c>
      <c r="AI379" s="23">
        <f>VLOOKUP(A379,Sheet2!A:E,5,FALSE)</f>
        <v>-4.7429425312568458</v>
      </c>
      <c r="AJ379" s="24">
        <f>VLOOKUP(A379,Sheet3!$A:$B,2,FALSE)</f>
        <v>169617617.43099999</v>
      </c>
      <c r="AK379" s="21">
        <f>VLOOKUP(A379,Sheet4!$D$2:$E$572,2,FALSE)/G379</f>
        <v>0.16016058961662688</v>
      </c>
      <c r="AL379" s="23">
        <f>IFERROR(VLOOKUP(A379,Sheet5!$A$1:$B$29,2,FALSE),0)</f>
        <v>0</v>
      </c>
      <c r="AM379" s="30">
        <f t="shared" si="53"/>
        <v>0.90865897336045354</v>
      </c>
      <c r="AN379" s="30">
        <f t="shared" si="54"/>
        <v>0.52009772112082864</v>
      </c>
      <c r="AO379" s="30">
        <f t="shared" si="55"/>
        <v>0.89638429873363423</v>
      </c>
      <c r="AP379" s="30">
        <f t="shared" si="56"/>
        <v>0.88780809058116039</v>
      </c>
      <c r="AQ379" s="5">
        <f>COUNTIF(Sheet6!A:A,Sheet1!A379)</f>
        <v>0</v>
      </c>
      <c r="AR379" s="31">
        <f t="shared" si="52"/>
        <v>1</v>
      </c>
    </row>
    <row r="380" spans="1:44" x14ac:dyDescent="0.2">
      <c r="A380" s="22">
        <v>42187</v>
      </c>
      <c r="B380" s="16">
        <v>42187</v>
      </c>
      <c r="C380" s="29">
        <f t="shared" si="48"/>
        <v>0.90370451801290819</v>
      </c>
      <c r="D380" s="29">
        <f t="shared" si="49"/>
        <v>0.48926170008347192</v>
      </c>
      <c r="E380" s="29">
        <f t="shared" si="50"/>
        <v>0.88894268244420815</v>
      </c>
      <c r="F380" s="29">
        <f t="shared" si="51"/>
        <v>0.87978376098313116</v>
      </c>
      <c r="G380" s="8">
        <v>4103506975</v>
      </c>
      <c r="H380" s="8">
        <v>437254848.36999995</v>
      </c>
      <c r="I380" s="9">
        <v>284110904</v>
      </c>
      <c r="J380" s="8">
        <v>112193092.7475</v>
      </c>
      <c r="K380" s="8">
        <v>300144485</v>
      </c>
      <c r="L380" s="8">
        <v>365057989.875</v>
      </c>
      <c r="M380" s="17">
        <v>5602268294.9925003</v>
      </c>
      <c r="N380" s="10">
        <v>0.88870961799240833</v>
      </c>
      <c r="O380" s="10">
        <v>0.90370451801290819</v>
      </c>
      <c r="P380" s="10">
        <v>0.45120770943674099</v>
      </c>
      <c r="Q380" s="10">
        <v>0.72411414972470511</v>
      </c>
      <c r="R380" s="11">
        <v>765</v>
      </c>
      <c r="S380" s="8">
        <v>3197303871</v>
      </c>
      <c r="T380" s="8">
        <v>359480057</v>
      </c>
      <c r="U380" s="8">
        <v>903525690</v>
      </c>
      <c r="V380" s="8">
        <v>0</v>
      </c>
      <c r="W380" s="8">
        <v>294471811</v>
      </c>
      <c r="X380" s="8">
        <v>2677414</v>
      </c>
      <c r="Y380" s="8">
        <v>10360907</v>
      </c>
      <c r="Z380" s="8">
        <v>59335572</v>
      </c>
      <c r="AA380" s="8">
        <v>549447941.11749995</v>
      </c>
      <c r="AB380" s="8">
        <v>194273073.24070001</v>
      </c>
      <c r="AC380" s="8">
        <v>145127842.80899999</v>
      </c>
      <c r="AD380" s="8">
        <v>18846971.349800002</v>
      </c>
      <c r="AE380" s="8">
        <v>4674465.818</v>
      </c>
      <c r="AF380" s="8">
        <v>2135636.6574999979</v>
      </c>
      <c r="AG380" s="18">
        <v>0.17727452043628555</v>
      </c>
      <c r="AH380" s="8">
        <v>0</v>
      </c>
      <c r="AI380" s="23">
        <f>VLOOKUP(A380,Sheet2!A:E,5,FALSE)</f>
        <v>-6.0026102215398085</v>
      </c>
      <c r="AJ380" s="24">
        <f>VLOOKUP(A380,Sheet3!$A:$B,2,FALSE)</f>
        <v>195204833.75650001</v>
      </c>
      <c r="AK380" s="21">
        <f>VLOOKUP(A380,Sheet4!$D$2:$E$572,2,FALSE)/G380</f>
        <v>0.17056380095205029</v>
      </c>
      <c r="AL380" s="23">
        <f>IFERROR(VLOOKUP(A380,Sheet5!$A$1:$B$29,2,FALSE),0)</f>
        <v>0</v>
      </c>
      <c r="AM380" s="30">
        <f t="shared" si="53"/>
        <v>0.90664149279021689</v>
      </c>
      <c r="AN380" s="30">
        <f t="shared" si="54"/>
        <v>0.51019665489504595</v>
      </c>
      <c r="AO380" s="30">
        <f t="shared" si="55"/>
        <v>0.89362710127465417</v>
      </c>
      <c r="AP380" s="30">
        <f t="shared" si="56"/>
        <v>0.88605992894639185</v>
      </c>
      <c r="AQ380" s="5">
        <f>COUNTIF(Sheet6!A:A,Sheet1!A380)</f>
        <v>1</v>
      </c>
      <c r="AR380" s="31">
        <f t="shared" si="52"/>
        <v>0</v>
      </c>
    </row>
    <row r="381" spans="1:44" x14ac:dyDescent="0.2">
      <c r="A381" s="22">
        <v>42188</v>
      </c>
      <c r="B381" s="16">
        <v>42188</v>
      </c>
      <c r="C381" s="29">
        <f t="shared" si="48"/>
        <v>0.88733199424629328</v>
      </c>
      <c r="D381" s="29">
        <f t="shared" si="49"/>
        <v>0.47486813311435189</v>
      </c>
      <c r="E381" s="29">
        <f t="shared" si="50"/>
        <v>0.87642630496171936</v>
      </c>
      <c r="F381" s="29">
        <f t="shared" si="51"/>
        <v>0.86623187488529052</v>
      </c>
      <c r="G381" s="8">
        <v>3412118315</v>
      </c>
      <c r="H381" s="8">
        <v>433249976.82889998</v>
      </c>
      <c r="I381" s="9">
        <v>210255270</v>
      </c>
      <c r="J381" s="8">
        <v>78450611.872500002</v>
      </c>
      <c r="K381" s="8">
        <v>383874332</v>
      </c>
      <c r="L381" s="8">
        <v>581959185.11879992</v>
      </c>
      <c r="M381" s="17">
        <v>5099907690.8202</v>
      </c>
      <c r="N381" s="10">
        <v>0.87622365559947024</v>
      </c>
      <c r="O381" s="10">
        <v>0.88733199424629328</v>
      </c>
      <c r="P381" s="10">
        <v>0.39745393506858645</v>
      </c>
      <c r="Q381" s="10">
        <v>0.7345025592404999</v>
      </c>
      <c r="R381" s="11">
        <v>766</v>
      </c>
      <c r="S381" s="8">
        <v>2802573436</v>
      </c>
      <c r="T381" s="8">
        <v>424866205</v>
      </c>
      <c r="U381" s="8">
        <v>606555036</v>
      </c>
      <c r="V381" s="8">
        <v>0</v>
      </c>
      <c r="W381" s="8">
        <v>217034767</v>
      </c>
      <c r="X381" s="8">
        <v>2989843</v>
      </c>
      <c r="Y381" s="8">
        <v>6779497</v>
      </c>
      <c r="Z381" s="8">
        <v>40991873</v>
      </c>
      <c r="AA381" s="8">
        <v>511700588.70139998</v>
      </c>
      <c r="AB381" s="8">
        <v>494816378.9666</v>
      </c>
      <c r="AC381" s="8">
        <v>82459527.119499996</v>
      </c>
      <c r="AD381" s="8">
        <v>0</v>
      </c>
      <c r="AE381" s="8">
        <v>2331550.2477000002</v>
      </c>
      <c r="AF381" s="8">
        <v>2351728.7849999997</v>
      </c>
      <c r="AG381" s="18">
        <v>0.17398013625507674</v>
      </c>
      <c r="AH381" s="8">
        <v>0</v>
      </c>
      <c r="AI381" s="23">
        <f>VLOOKUP(A381,Sheet2!A:E,5,FALSE)</f>
        <v>-6.2455880722758108</v>
      </c>
      <c r="AJ381" s="24">
        <f>VLOOKUP(A381,Sheet3!$A:$B,2,FALSE)</f>
        <v>161556801.60949999</v>
      </c>
      <c r="AK381" s="21">
        <f>VLOOKUP(A381,Sheet4!$D$2:$E$572,2,FALSE)/G381</f>
        <v>0.17718766101623296</v>
      </c>
      <c r="AL381" s="23">
        <f>IFERROR(VLOOKUP(A381,Sheet5!$A$1:$B$29,2,FALSE),0)</f>
        <v>0</v>
      </c>
      <c r="AM381" s="30">
        <f t="shared" si="53"/>
        <v>0.90158573173247925</v>
      </c>
      <c r="AN381" s="30">
        <f t="shared" si="54"/>
        <v>0.50191753509563664</v>
      </c>
      <c r="AO381" s="30">
        <f t="shared" si="55"/>
        <v>0.88945935332146586</v>
      </c>
      <c r="AP381" s="30">
        <f t="shared" si="56"/>
        <v>0.88038234069247245</v>
      </c>
      <c r="AQ381" s="5">
        <f>COUNTIF(Sheet6!A:A,Sheet1!A381)</f>
        <v>0</v>
      </c>
      <c r="AR381" s="31">
        <f t="shared" si="52"/>
        <v>1</v>
      </c>
    </row>
    <row r="382" spans="1:44" x14ac:dyDescent="0.2">
      <c r="A382" s="22">
        <v>42191</v>
      </c>
      <c r="B382" s="16">
        <v>42191</v>
      </c>
      <c r="C382" s="29">
        <f t="shared" si="48"/>
        <v>0.89528188572289913</v>
      </c>
      <c r="D382" s="29">
        <f t="shared" si="49"/>
        <v>0.53184022727924396</v>
      </c>
      <c r="E382" s="29">
        <f t="shared" si="50"/>
        <v>0.87812728974581056</v>
      </c>
      <c r="F382" s="29">
        <f t="shared" si="51"/>
        <v>0.87736725126176918</v>
      </c>
      <c r="G382" s="8">
        <v>2917255954</v>
      </c>
      <c r="H382" s="8">
        <v>341221627.778</v>
      </c>
      <c r="I382" s="9">
        <v>199127673</v>
      </c>
      <c r="J382" s="8">
        <v>92141571.277500004</v>
      </c>
      <c r="K382" s="8">
        <v>116866682</v>
      </c>
      <c r="L382" s="8">
        <v>330044483.9698</v>
      </c>
      <c r="M382" s="17">
        <v>3996657992.0253</v>
      </c>
      <c r="N382" s="10">
        <v>0.87791715288691285</v>
      </c>
      <c r="O382" s="10">
        <v>0.89528188572289913</v>
      </c>
      <c r="P382" s="10">
        <v>0.26149868452357544</v>
      </c>
      <c r="Q382" s="10">
        <v>0.69016569742195821</v>
      </c>
      <c r="R382" s="11">
        <v>767</v>
      </c>
      <c r="S382" s="8">
        <v>2438723216</v>
      </c>
      <c r="T382" s="8">
        <v>161602412</v>
      </c>
      <c r="U382" s="8">
        <v>476010163.5</v>
      </c>
      <c r="V382" s="8">
        <v>0</v>
      </c>
      <c r="W382" s="8">
        <v>205248261</v>
      </c>
      <c r="X382" s="8">
        <v>2522574.5</v>
      </c>
      <c r="Y382" s="8">
        <v>6120588</v>
      </c>
      <c r="Z382" s="8">
        <v>44735730</v>
      </c>
      <c r="AA382" s="8">
        <v>433363199.05549997</v>
      </c>
      <c r="AB382" s="8">
        <v>61068684.149700001</v>
      </c>
      <c r="AC382" s="8">
        <v>56513103.607500002</v>
      </c>
      <c r="AD382" s="8">
        <v>205382912.94</v>
      </c>
      <c r="AE382" s="8">
        <v>4763124.1851000004</v>
      </c>
      <c r="AF382" s="8">
        <v>2316659.0875000013</v>
      </c>
      <c r="AG382" s="18">
        <v>0.17913390180205818</v>
      </c>
      <c r="AH382" s="8">
        <v>0</v>
      </c>
      <c r="AI382" s="23">
        <f>VLOOKUP(A382,Sheet2!A:E,5,FALSE)</f>
        <v>-5.6168421632945584</v>
      </c>
      <c r="AJ382" s="24">
        <f>VLOOKUP(A382,Sheet3!$A:$B,2,FALSE)</f>
        <v>88531071.167500004</v>
      </c>
      <c r="AK382" s="21">
        <f>VLOOKUP(A382,Sheet4!$D$2:$E$572,2,FALSE)/G382</f>
        <v>0.16763530109620955</v>
      </c>
      <c r="AL382" s="23">
        <f>IFERROR(VLOOKUP(A382,Sheet5!$A$1:$B$29,2,FALSE),0)</f>
        <v>0</v>
      </c>
      <c r="AM382" s="30">
        <f t="shared" si="53"/>
        <v>0.90080605776565625</v>
      </c>
      <c r="AN382" s="30">
        <f t="shared" si="54"/>
        <v>0.50126741493843718</v>
      </c>
      <c r="AO382" s="30">
        <f t="shared" si="55"/>
        <v>0.88731979704769581</v>
      </c>
      <c r="AP382" s="30">
        <f t="shared" si="56"/>
        <v>0.87969621409438159</v>
      </c>
      <c r="AQ382" s="5">
        <f>COUNTIF(Sheet6!A:A,Sheet1!A382)</f>
        <v>0</v>
      </c>
      <c r="AR382" s="31">
        <f t="shared" si="52"/>
        <v>0</v>
      </c>
    </row>
    <row r="383" spans="1:44" x14ac:dyDescent="0.2">
      <c r="A383" s="22">
        <v>42192</v>
      </c>
      <c r="B383" s="16">
        <v>42192</v>
      </c>
      <c r="C383" s="29">
        <f t="shared" si="48"/>
        <v>0.91009511288929268</v>
      </c>
      <c r="D383" s="29">
        <f t="shared" si="49"/>
        <v>0.50254062661011134</v>
      </c>
      <c r="E383" s="29">
        <f t="shared" si="50"/>
        <v>0.89530321270755886</v>
      </c>
      <c r="F383" s="29">
        <f t="shared" si="51"/>
        <v>0.89093848312668444</v>
      </c>
      <c r="G383" s="8">
        <v>4187682776</v>
      </c>
      <c r="H383" s="8">
        <v>413685494.95499998</v>
      </c>
      <c r="I383" s="9">
        <v>279826402</v>
      </c>
      <c r="J383" s="8">
        <v>110344112.05500001</v>
      </c>
      <c r="K383" s="8">
        <v>385729486</v>
      </c>
      <c r="L383" s="8">
        <v>404055346.46089995</v>
      </c>
      <c r="M383" s="17">
        <v>5781323617.4709005</v>
      </c>
      <c r="N383" s="10">
        <v>0.8950164208713145</v>
      </c>
      <c r="O383" s="10">
        <v>0.91009511288929268</v>
      </c>
      <c r="P383" s="10">
        <v>0.48839819422474967</v>
      </c>
      <c r="Q383" s="10">
        <v>0.7267652611948956</v>
      </c>
      <c r="R383" s="11">
        <v>768</v>
      </c>
      <c r="S383" s="8">
        <v>3375486136</v>
      </c>
      <c r="T383" s="8">
        <v>439993384</v>
      </c>
      <c r="U383" s="8">
        <v>808229253.5</v>
      </c>
      <c r="V383" s="8">
        <v>0</v>
      </c>
      <c r="W383" s="8">
        <v>293499530</v>
      </c>
      <c r="X383" s="8">
        <v>3967386.5</v>
      </c>
      <c r="Y383" s="8">
        <v>13673128</v>
      </c>
      <c r="Z383" s="8">
        <v>54263898</v>
      </c>
      <c r="AA383" s="8">
        <v>524029607.00999999</v>
      </c>
      <c r="AB383" s="8">
        <v>130030757.4119</v>
      </c>
      <c r="AC383" s="8">
        <v>115122304.7625</v>
      </c>
      <c r="AD383" s="8">
        <v>154749867.23500001</v>
      </c>
      <c r="AE383" s="8">
        <v>1308395.8289999999</v>
      </c>
      <c r="AF383" s="8">
        <v>2844021.2224999946</v>
      </c>
      <c r="AG383" s="18">
        <v>0.19131363399646747</v>
      </c>
      <c r="AH383" s="8">
        <v>28459.68</v>
      </c>
      <c r="AI383" s="23">
        <f>VLOOKUP(A383,Sheet2!A:E,5,FALSE)</f>
        <v>-5.0309223513928316</v>
      </c>
      <c r="AJ383" s="24">
        <f>VLOOKUP(A383,Sheet3!$A:$B,2,FALSE)</f>
        <v>180187806.26750001</v>
      </c>
      <c r="AK383" s="21">
        <f>VLOOKUP(A383,Sheet4!$D$2:$E$572,2,FALSE)/G383</f>
        <v>0.18812262686364237</v>
      </c>
      <c r="AL383" s="23">
        <f>IFERROR(VLOOKUP(A383,Sheet5!$A$1:$B$29,2,FALSE),0)</f>
        <v>0</v>
      </c>
      <c r="AM383" s="30">
        <f t="shared" si="53"/>
        <v>0.90097300932027014</v>
      </c>
      <c r="AN383" s="30">
        <f t="shared" si="54"/>
        <v>0.50409072869903704</v>
      </c>
      <c r="AO383" s="30">
        <f t="shared" si="55"/>
        <v>0.88702715307844449</v>
      </c>
      <c r="AP383" s="30">
        <f t="shared" si="56"/>
        <v>0.88052751662314388</v>
      </c>
      <c r="AQ383" s="5">
        <f>COUNTIF(Sheet6!A:A,Sheet1!A383)</f>
        <v>0</v>
      </c>
      <c r="AR383" s="31">
        <f t="shared" si="52"/>
        <v>0</v>
      </c>
    </row>
    <row r="384" spans="1:44" x14ac:dyDescent="0.2">
      <c r="A384" s="22">
        <v>42193</v>
      </c>
      <c r="B384" s="16">
        <v>42193</v>
      </c>
      <c r="C384" s="29">
        <f t="shared" si="48"/>
        <v>0.90369354511922617</v>
      </c>
      <c r="D384" s="29">
        <f t="shared" si="49"/>
        <v>0.47397426557493322</v>
      </c>
      <c r="E384" s="29">
        <f t="shared" si="50"/>
        <v>0.89193584272619841</v>
      </c>
      <c r="F384" s="29">
        <f t="shared" si="51"/>
        <v>0.88274280033618246</v>
      </c>
      <c r="G384" s="8">
        <v>4220794433</v>
      </c>
      <c r="H384" s="8">
        <v>449809286.36500001</v>
      </c>
      <c r="I384" s="9">
        <v>279679637</v>
      </c>
      <c r="J384" s="8">
        <v>96702279.422999993</v>
      </c>
      <c r="K384" s="8">
        <v>439437791</v>
      </c>
      <c r="L384" s="8">
        <v>403057862.07459998</v>
      </c>
      <c r="M384" s="17">
        <v>5889481288.8626003</v>
      </c>
      <c r="N384" s="10">
        <v>0.89171525238496707</v>
      </c>
      <c r="O384" s="10">
        <v>0.90369354511922617</v>
      </c>
      <c r="P384" s="10">
        <v>0.52159057366802741</v>
      </c>
      <c r="Q384" s="10">
        <v>0.74991928992506274</v>
      </c>
      <c r="R384" s="11">
        <v>769</v>
      </c>
      <c r="S384" s="8">
        <v>3384274840</v>
      </c>
      <c r="T384" s="8">
        <v>502254629</v>
      </c>
      <c r="U384" s="8">
        <v>834512736</v>
      </c>
      <c r="V384" s="8">
        <v>0</v>
      </c>
      <c r="W384" s="8">
        <v>289982001</v>
      </c>
      <c r="X384" s="8">
        <v>2006857</v>
      </c>
      <c r="Y384" s="8">
        <v>10302364</v>
      </c>
      <c r="Z384" s="8">
        <v>62816838</v>
      </c>
      <c r="AA384" s="8">
        <v>546511565.78799999</v>
      </c>
      <c r="AB384" s="8">
        <v>200076712.8439</v>
      </c>
      <c r="AC384" s="8">
        <v>139161697.655</v>
      </c>
      <c r="AD384" s="8">
        <v>55761689.031300001</v>
      </c>
      <c r="AE384" s="8">
        <v>5883984.4243999999</v>
      </c>
      <c r="AF384" s="8">
        <v>2173778.1199999978</v>
      </c>
      <c r="AG384" s="18">
        <v>0.20616311125615414</v>
      </c>
      <c r="AH384" s="8">
        <v>368351.85</v>
      </c>
      <c r="AI384" s="23">
        <f>VLOOKUP(A384,Sheet2!A:E,5,FALSE)</f>
        <v>-5.8347593582887916</v>
      </c>
      <c r="AJ384" s="24">
        <f>VLOOKUP(A384,Sheet3!$A:$B,2,FALSE)</f>
        <v>225125309.38299999</v>
      </c>
      <c r="AK384" s="21">
        <f>VLOOKUP(A384,Sheet4!$D$2:$E$572,2,FALSE)/G384</f>
        <v>0.20973368622558075</v>
      </c>
      <c r="AL384" s="23">
        <f>IFERROR(VLOOKUP(A384,Sheet5!$A$1:$B$29,2,FALSE),0)</f>
        <v>0</v>
      </c>
      <c r="AM384" s="30">
        <f t="shared" si="53"/>
        <v>0.90002141119812384</v>
      </c>
      <c r="AN384" s="30">
        <f t="shared" si="54"/>
        <v>0.49449699053242246</v>
      </c>
      <c r="AO384" s="30">
        <f t="shared" si="55"/>
        <v>0.88614706651709907</v>
      </c>
      <c r="AP384" s="30">
        <f t="shared" si="56"/>
        <v>0.8794128341186116</v>
      </c>
      <c r="AQ384" s="5">
        <f>COUNTIF(Sheet6!A:A,Sheet1!A384)</f>
        <v>2</v>
      </c>
      <c r="AR384" s="31">
        <f t="shared" si="52"/>
        <v>0</v>
      </c>
    </row>
    <row r="385" spans="1:44" x14ac:dyDescent="0.2">
      <c r="A385" s="22">
        <v>42194</v>
      </c>
      <c r="B385" s="16">
        <v>42194</v>
      </c>
      <c r="C385" s="29">
        <f t="shared" si="48"/>
        <v>0.90345518353225185</v>
      </c>
      <c r="D385" s="29">
        <f t="shared" si="49"/>
        <v>0.45233015716498526</v>
      </c>
      <c r="E385" s="29">
        <f t="shared" si="50"/>
        <v>0.89364112447321975</v>
      </c>
      <c r="F385" s="29">
        <f t="shared" si="51"/>
        <v>0.88680202474042369</v>
      </c>
      <c r="G385" s="8">
        <v>4005868309</v>
      </c>
      <c r="H385" s="8">
        <v>428074162.10100001</v>
      </c>
      <c r="I385" s="9">
        <v>267767661</v>
      </c>
      <c r="J385" s="8">
        <v>81401313.660999998</v>
      </c>
      <c r="K385" s="8">
        <v>297305231</v>
      </c>
      <c r="L385" s="8">
        <v>395492838.23149997</v>
      </c>
      <c r="M385" s="17">
        <v>5475909514.9934998</v>
      </c>
      <c r="N385" s="10">
        <v>0.8934845065729311</v>
      </c>
      <c r="O385" s="10">
        <v>0.90345518353225185</v>
      </c>
      <c r="P385" s="10">
        <v>0.42913692200353815</v>
      </c>
      <c r="Q385" s="10">
        <v>0.77148090580018058</v>
      </c>
      <c r="R385" s="11">
        <v>770</v>
      </c>
      <c r="S385" s="8">
        <v>3351410030.5</v>
      </c>
      <c r="T385" s="8">
        <v>342384657</v>
      </c>
      <c r="U385" s="8">
        <v>652300961</v>
      </c>
      <c r="V385" s="8">
        <v>0</v>
      </c>
      <c r="W385" s="8">
        <v>274810993</v>
      </c>
      <c r="X385" s="8">
        <v>2157317.5</v>
      </c>
      <c r="Y385" s="8">
        <v>7043332</v>
      </c>
      <c r="Z385" s="8">
        <v>45079426</v>
      </c>
      <c r="AA385" s="8">
        <v>509475475.76200002</v>
      </c>
      <c r="AB385" s="8">
        <v>219198938.82499999</v>
      </c>
      <c r="AC385" s="8">
        <v>170794181.68399999</v>
      </c>
      <c r="AD385" s="8">
        <v>0</v>
      </c>
      <c r="AE385" s="8">
        <v>4115801.91</v>
      </c>
      <c r="AF385" s="8">
        <v>1383915.8124999981</v>
      </c>
      <c r="AG385" s="18">
        <v>0.19895351343461973</v>
      </c>
      <c r="AH385" s="8">
        <v>0</v>
      </c>
      <c r="AI385" s="23">
        <f>VLOOKUP(A385,Sheet2!A:E,5,FALSE)</f>
        <v>-5.1316169579359574</v>
      </c>
      <c r="AJ385" s="24">
        <f>VLOOKUP(A385,Sheet3!$A:$B,2,FALSE)</f>
        <v>251332842.93149999</v>
      </c>
      <c r="AK385" s="21">
        <f>VLOOKUP(A385,Sheet4!$D$2:$E$572,2,FALSE)/G385</f>
        <v>0.20301557536217799</v>
      </c>
      <c r="AL385" s="23">
        <f>IFERROR(VLOOKUP(A385,Sheet5!$A$1:$B$29,2,FALSE),0)</f>
        <v>0</v>
      </c>
      <c r="AM385" s="30">
        <f t="shared" si="53"/>
        <v>0.89997154430199267</v>
      </c>
      <c r="AN385" s="30">
        <f t="shared" si="54"/>
        <v>0.48711068194872514</v>
      </c>
      <c r="AO385" s="30">
        <f t="shared" si="55"/>
        <v>0.88708675492290134</v>
      </c>
      <c r="AP385" s="30">
        <f t="shared" si="56"/>
        <v>0.88081648687007008</v>
      </c>
      <c r="AQ385" s="5">
        <f>COUNTIF(Sheet6!A:A,Sheet1!A385)</f>
        <v>0</v>
      </c>
      <c r="AR385" s="31">
        <f t="shared" si="52"/>
        <v>0</v>
      </c>
    </row>
    <row r="386" spans="1:44" x14ac:dyDescent="0.2">
      <c r="A386" s="22">
        <v>42195</v>
      </c>
      <c r="B386" s="16">
        <v>42195</v>
      </c>
      <c r="C386" s="29">
        <f t="shared" si="48"/>
        <v>0.89954881821506061</v>
      </c>
      <c r="D386" s="29">
        <f t="shared" si="49"/>
        <v>0.45630127556125083</v>
      </c>
      <c r="E386" s="29">
        <f t="shared" si="50"/>
        <v>0.87971634072001459</v>
      </c>
      <c r="F386" s="29">
        <f t="shared" si="51"/>
        <v>0.87871570362945439</v>
      </c>
      <c r="G386" s="8">
        <v>2973165233</v>
      </c>
      <c r="H386" s="8">
        <v>332008619.48699999</v>
      </c>
      <c r="I386" s="9">
        <v>240317907</v>
      </c>
      <c r="J386" s="8">
        <v>108470214.80599999</v>
      </c>
      <c r="K386" s="8">
        <v>352584559</v>
      </c>
      <c r="L386" s="8">
        <v>267487400.01229998</v>
      </c>
      <c r="M386" s="17">
        <v>4274033933.3053002</v>
      </c>
      <c r="N386" s="10">
        <v>0.87945171914980647</v>
      </c>
      <c r="O386" s="10">
        <v>0.89954881821506061</v>
      </c>
      <c r="P386" s="10">
        <v>0.56861877702327446</v>
      </c>
      <c r="Q386" s="10">
        <v>0.69601435174588289</v>
      </c>
      <c r="R386" s="11">
        <v>771</v>
      </c>
      <c r="S386" s="8">
        <v>2401916261</v>
      </c>
      <c r="T386" s="8">
        <v>385217936</v>
      </c>
      <c r="U386" s="8">
        <v>567732737.5</v>
      </c>
      <c r="V386" s="8">
        <v>0</v>
      </c>
      <c r="W386" s="8">
        <v>248356548</v>
      </c>
      <c r="X386" s="8">
        <v>3516234.5</v>
      </c>
      <c r="Y386" s="8">
        <v>8038641</v>
      </c>
      <c r="Z386" s="8">
        <v>32633377</v>
      </c>
      <c r="AA386" s="8">
        <v>440478834.29299998</v>
      </c>
      <c r="AB386" s="8">
        <v>124192293.2331</v>
      </c>
      <c r="AC386" s="8">
        <v>133633724.882</v>
      </c>
      <c r="AD386" s="8">
        <v>0</v>
      </c>
      <c r="AE386" s="8">
        <v>6795221.6196999997</v>
      </c>
      <c r="AF386" s="8">
        <v>2866160.2774999966</v>
      </c>
      <c r="AG386" s="18">
        <v>0.19957545211869701</v>
      </c>
      <c r="AH386" s="8">
        <v>0</v>
      </c>
      <c r="AI386" s="23">
        <f>VLOOKUP(A386,Sheet2!A:E,5,FALSE)</f>
        <v>-5.3592397596339536</v>
      </c>
      <c r="AJ386" s="24">
        <f>VLOOKUP(A386,Sheet3!$A:$B,2,FALSE)</f>
        <v>187455187.08450001</v>
      </c>
      <c r="AK386" s="21">
        <f>VLOOKUP(A386,Sheet4!$D$2:$E$572,2,FALSE)/G386</f>
        <v>0.20331013838518475</v>
      </c>
      <c r="AL386" s="23">
        <f>IFERROR(VLOOKUP(A386,Sheet5!$A$1:$B$29,2,FALSE),0)</f>
        <v>0</v>
      </c>
      <c r="AM386" s="30">
        <f t="shared" si="53"/>
        <v>0.90241490909574618</v>
      </c>
      <c r="AN386" s="30">
        <f t="shared" si="54"/>
        <v>0.48339731043810497</v>
      </c>
      <c r="AO386" s="30">
        <f t="shared" si="55"/>
        <v>0.88774476207456043</v>
      </c>
      <c r="AP386" s="30">
        <f t="shared" si="56"/>
        <v>0.88331325261890292</v>
      </c>
      <c r="AQ386" s="5">
        <f>COUNTIF(Sheet6!A:A,Sheet1!A386)</f>
        <v>0</v>
      </c>
      <c r="AR386" s="31">
        <f t="shared" si="52"/>
        <v>0</v>
      </c>
    </row>
    <row r="387" spans="1:44" x14ac:dyDescent="0.2">
      <c r="A387" s="22">
        <v>42198</v>
      </c>
      <c r="B387" s="16">
        <v>42198</v>
      </c>
      <c r="C387" s="29">
        <f t="shared" ref="C387:C450" si="57">G387/(G387+H387)</f>
        <v>0.90137500175522189</v>
      </c>
      <c r="D387" s="29">
        <f t="shared" ref="D387:D450" si="58">W387/(J387+W387+AJ387)</f>
        <v>0.50782535017388397</v>
      </c>
      <c r="E387" s="29">
        <f t="shared" ref="E387:E450" si="59">(G387+W387)/(W387+G387+H387+J387)</f>
        <v>0.88843870609765385</v>
      </c>
      <c r="F387" s="29">
        <f t="shared" ref="F387:F450" si="60">(G387-U387)/(G387-U387+H387)</f>
        <v>0.8771979472318886</v>
      </c>
      <c r="G387" s="8">
        <v>2696898582.5</v>
      </c>
      <c r="H387" s="8">
        <v>295084307.25</v>
      </c>
      <c r="I387" s="9">
        <v>195399297.5</v>
      </c>
      <c r="J387" s="8">
        <v>68532265.876000002</v>
      </c>
      <c r="K387" s="8">
        <v>334284908</v>
      </c>
      <c r="L387" s="8">
        <v>182066345.3822</v>
      </c>
      <c r="M387" s="17">
        <v>3772265706.5081997</v>
      </c>
      <c r="N387" s="10">
        <v>0.88832121409796505</v>
      </c>
      <c r="O387" s="10">
        <v>0.90137500175522189</v>
      </c>
      <c r="P387" s="10">
        <v>0.64739826970568881</v>
      </c>
      <c r="Q387" s="10">
        <v>0.74367100181876</v>
      </c>
      <c r="R387" s="11">
        <v>772</v>
      </c>
      <c r="S387" s="8">
        <v>2105905673.5</v>
      </c>
      <c r="T387" s="8">
        <v>370236900</v>
      </c>
      <c r="U387" s="8">
        <v>589056386.5</v>
      </c>
      <c r="V387" s="8">
        <v>0</v>
      </c>
      <c r="W387" s="8">
        <v>198828299.5</v>
      </c>
      <c r="X387" s="8">
        <v>1936522.5</v>
      </c>
      <c r="Y387" s="8">
        <v>3429002</v>
      </c>
      <c r="Z387" s="8">
        <v>35951992</v>
      </c>
      <c r="AA387" s="8">
        <v>363616573.12599999</v>
      </c>
      <c r="AB387" s="8">
        <v>64549181.484800003</v>
      </c>
      <c r="AC387" s="8">
        <v>79828710.876499996</v>
      </c>
      <c r="AD387" s="8">
        <v>27459967.219999999</v>
      </c>
      <c r="AE387" s="8">
        <v>9264849.7018999998</v>
      </c>
      <c r="AF387" s="8">
        <v>963636.09899999946</v>
      </c>
      <c r="AG387" s="18">
        <v>0.19985253804068984</v>
      </c>
      <c r="AH387" s="8">
        <v>0</v>
      </c>
      <c r="AI387" s="23">
        <f>VLOOKUP(A387,Sheet2!A:E,5,FALSE)</f>
        <v>-5.6504327691714016</v>
      </c>
      <c r="AJ387" s="24">
        <f>VLOOKUP(A387,Sheet3!$A:$B,2,FALSE)</f>
        <v>124168332.171</v>
      </c>
      <c r="AK387" s="21">
        <f>VLOOKUP(A387,Sheet4!$D$2:$E$572,2,FALSE)/G387</f>
        <v>0.19928704113792903</v>
      </c>
      <c r="AL387" s="23">
        <f>IFERROR(VLOOKUP(A387,Sheet5!$A$1:$B$29,2,FALSE),0)</f>
        <v>0</v>
      </c>
      <c r="AM387" s="30">
        <f t="shared" si="53"/>
        <v>0.90363353230221066</v>
      </c>
      <c r="AN387" s="30">
        <f t="shared" si="54"/>
        <v>0.47859433501703286</v>
      </c>
      <c r="AO387" s="30">
        <f t="shared" si="55"/>
        <v>0.88980704534492916</v>
      </c>
      <c r="AP387" s="30">
        <f t="shared" si="56"/>
        <v>0.8832793918129267</v>
      </c>
      <c r="AQ387" s="5">
        <f>COUNTIF(Sheet6!A:A,Sheet1!A387)</f>
        <v>0</v>
      </c>
      <c r="AR387" s="31">
        <f t="shared" si="52"/>
        <v>0</v>
      </c>
    </row>
    <row r="388" spans="1:44" x14ac:dyDescent="0.2">
      <c r="A388" s="22">
        <v>42199</v>
      </c>
      <c r="B388" s="16">
        <v>42199</v>
      </c>
      <c r="C388" s="29">
        <f t="shared" si="57"/>
        <v>0.8846309237174359</v>
      </c>
      <c r="D388" s="29">
        <f t="shared" si="58"/>
        <v>0.48527014391239293</v>
      </c>
      <c r="E388" s="29">
        <f t="shared" si="59"/>
        <v>0.87556191859678045</v>
      </c>
      <c r="F388" s="29">
        <f t="shared" si="60"/>
        <v>0.8592255519945321</v>
      </c>
      <c r="G388" s="8">
        <v>3373346793</v>
      </c>
      <c r="H388" s="8">
        <v>439934771.72800004</v>
      </c>
      <c r="I388" s="9">
        <v>271099985</v>
      </c>
      <c r="J388" s="8">
        <v>79672990.017499998</v>
      </c>
      <c r="K388" s="8">
        <v>289712135</v>
      </c>
      <c r="L388" s="8">
        <v>348563358.8937</v>
      </c>
      <c r="M388" s="17">
        <v>4802330033.6392002</v>
      </c>
      <c r="N388" s="10">
        <v>0.87521590872888577</v>
      </c>
      <c r="O388" s="10">
        <v>0.8846309237174359</v>
      </c>
      <c r="P388" s="10">
        <v>0.45389825830952141</v>
      </c>
      <c r="Q388" s="10">
        <v>0.78012234063259256</v>
      </c>
      <c r="R388" s="11">
        <v>773</v>
      </c>
      <c r="S388" s="8">
        <v>2681843244.5</v>
      </c>
      <c r="T388" s="8">
        <v>347709115</v>
      </c>
      <c r="U388" s="8">
        <v>688177698.5</v>
      </c>
      <c r="V388" s="8">
        <v>0</v>
      </c>
      <c r="W388" s="8">
        <v>282678466</v>
      </c>
      <c r="X388" s="8">
        <v>3325850</v>
      </c>
      <c r="Y388" s="8">
        <v>11578481</v>
      </c>
      <c r="Z388" s="8">
        <v>57996980</v>
      </c>
      <c r="AA388" s="8">
        <v>519607761.74550003</v>
      </c>
      <c r="AB388" s="8">
        <v>159102279.20629999</v>
      </c>
      <c r="AC388" s="8">
        <v>131480913.4945</v>
      </c>
      <c r="AD388" s="8">
        <v>43248848.835000001</v>
      </c>
      <c r="AE388" s="8">
        <v>12805512.1864</v>
      </c>
      <c r="AF388" s="8">
        <v>1925805.1714999999</v>
      </c>
      <c r="AG388" s="18">
        <v>0.21190545009012624</v>
      </c>
      <c r="AH388" s="8">
        <v>0</v>
      </c>
      <c r="AI388" s="23">
        <f>VLOOKUP(A388,Sheet2!A:E,5,FALSE)</f>
        <v>-4.5254810077733145</v>
      </c>
      <c r="AJ388" s="24">
        <f>VLOOKUP(A388,Sheet3!$A:$B,2,FALSE)</f>
        <v>220166280.8475</v>
      </c>
      <c r="AK388" s="21">
        <f>VLOOKUP(A388,Sheet4!$D$2:$E$572,2,FALSE)/G388</f>
        <v>0.19554112236838142</v>
      </c>
      <c r="AL388" s="23">
        <f>IFERROR(VLOOKUP(A388,Sheet5!$A$1:$B$29,2,FALSE),0)</f>
        <v>0</v>
      </c>
      <c r="AM388" s="30">
        <f t="shared" si="53"/>
        <v>0.89854069446783935</v>
      </c>
      <c r="AN388" s="30">
        <f t="shared" si="54"/>
        <v>0.47514023847748926</v>
      </c>
      <c r="AO388" s="30">
        <f t="shared" si="55"/>
        <v>0.8858587865227735</v>
      </c>
      <c r="AP388" s="30">
        <f t="shared" si="56"/>
        <v>0.87693680558649623</v>
      </c>
      <c r="AQ388" s="5">
        <f>COUNTIF(Sheet6!A:A,Sheet1!A388)</f>
        <v>3</v>
      </c>
      <c r="AR388" s="31">
        <f t="shared" si="52"/>
        <v>0</v>
      </c>
    </row>
    <row r="389" spans="1:44" x14ac:dyDescent="0.2">
      <c r="A389" s="22">
        <v>42200</v>
      </c>
      <c r="B389" s="16">
        <v>42200</v>
      </c>
      <c r="C389" s="29">
        <f t="shared" si="57"/>
        <v>0.88617415655473764</v>
      </c>
      <c r="D389" s="29">
        <f t="shared" si="58"/>
        <v>0.44997930968891459</v>
      </c>
      <c r="E389" s="29">
        <f t="shared" si="59"/>
        <v>0.8703327530663949</v>
      </c>
      <c r="F389" s="29">
        <f t="shared" si="60"/>
        <v>0.86373917111528875</v>
      </c>
      <c r="G389" s="8">
        <v>3441826943</v>
      </c>
      <c r="H389" s="8">
        <v>442090137.56700003</v>
      </c>
      <c r="I389" s="9">
        <v>279603241</v>
      </c>
      <c r="J389" s="8">
        <v>113656409.3555</v>
      </c>
      <c r="K389" s="8">
        <v>526828087</v>
      </c>
      <c r="L389" s="8">
        <v>330872163.01790005</v>
      </c>
      <c r="M389" s="17">
        <v>5134876980.9404011</v>
      </c>
      <c r="N389" s="10">
        <v>0.87006696662668959</v>
      </c>
      <c r="O389" s="10">
        <v>0.88617415655473764</v>
      </c>
      <c r="P389" s="10">
        <v>0.61423333733318286</v>
      </c>
      <c r="Q389" s="10">
        <v>0.71729147931288273</v>
      </c>
      <c r="R389" s="11">
        <v>774</v>
      </c>
      <c r="S389" s="8">
        <v>2795038131.5</v>
      </c>
      <c r="T389" s="8">
        <v>570797840</v>
      </c>
      <c r="U389" s="8">
        <v>639476685</v>
      </c>
      <c r="V389" s="8">
        <v>0</v>
      </c>
      <c r="W389" s="8">
        <v>288370417</v>
      </c>
      <c r="X389" s="8">
        <v>7312126.5</v>
      </c>
      <c r="Y389" s="8">
        <v>8767176</v>
      </c>
      <c r="Z389" s="8">
        <v>43969753</v>
      </c>
      <c r="AA389" s="8">
        <v>555746546.92250001</v>
      </c>
      <c r="AB389" s="8">
        <v>122707061.13060001</v>
      </c>
      <c r="AC389" s="8">
        <v>147734481.38550001</v>
      </c>
      <c r="AD389" s="8">
        <v>49999849.685000002</v>
      </c>
      <c r="AE389" s="8">
        <v>6481457.6437999997</v>
      </c>
      <c r="AF389" s="8">
        <v>3949313.1729999976</v>
      </c>
      <c r="AG389" s="18">
        <v>0.21175614244454552</v>
      </c>
      <c r="AH389" s="8">
        <v>0</v>
      </c>
      <c r="AI389" s="23">
        <f>VLOOKUP(A389,Sheet2!A:E,5,FALSE)</f>
        <v>-4.558299796019643</v>
      </c>
      <c r="AJ389" s="24">
        <f>VLOOKUP(A389,Sheet3!$A:$B,2,FALSE)</f>
        <v>238825787.95550001</v>
      </c>
      <c r="AK389" s="21">
        <f>VLOOKUP(A389,Sheet4!$D$2:$E$572,2,FALSE)/G389</f>
        <v>0.18643383990181056</v>
      </c>
      <c r="AL389" s="23">
        <f>IFERROR(VLOOKUP(A389,Sheet5!$A$1:$B$29,2,FALSE),0)</f>
        <v>0</v>
      </c>
      <c r="AM389" s="30">
        <f t="shared" si="53"/>
        <v>0.89503681675494173</v>
      </c>
      <c r="AN389" s="30">
        <f t="shared" si="54"/>
        <v>0.47034124730028548</v>
      </c>
      <c r="AO389" s="30">
        <f t="shared" si="55"/>
        <v>0.88153816859081291</v>
      </c>
      <c r="AP389" s="30">
        <f t="shared" si="56"/>
        <v>0.87313607974231755</v>
      </c>
      <c r="AQ389" s="5">
        <f>COUNTIF(Sheet6!A:A,Sheet1!A389)</f>
        <v>3</v>
      </c>
      <c r="AR389" s="31">
        <f t="shared" si="52"/>
        <v>1</v>
      </c>
    </row>
    <row r="390" spans="1:44" x14ac:dyDescent="0.2">
      <c r="A390" s="22">
        <v>42201</v>
      </c>
      <c r="B390" s="16">
        <v>42201</v>
      </c>
      <c r="C390" s="29">
        <f t="shared" si="57"/>
        <v>0.89567496696586923</v>
      </c>
      <c r="D390" s="29">
        <f t="shared" si="58"/>
        <v>0.47338145112079799</v>
      </c>
      <c r="E390" s="29">
        <f t="shared" si="59"/>
        <v>0.87738223002727633</v>
      </c>
      <c r="F390" s="29">
        <f t="shared" si="60"/>
        <v>0.86864965173133057</v>
      </c>
      <c r="G390" s="8">
        <v>3686974095</v>
      </c>
      <c r="H390" s="8">
        <v>429445623.07000005</v>
      </c>
      <c r="I390" s="9">
        <v>278443736</v>
      </c>
      <c r="J390" s="8">
        <v>126719219.41150001</v>
      </c>
      <c r="K390" s="8">
        <v>362595187</v>
      </c>
      <c r="L390" s="8">
        <v>483914154.5625</v>
      </c>
      <c r="M390" s="17">
        <v>5368092015.0439997</v>
      </c>
      <c r="N390" s="10">
        <v>0.87699774998180724</v>
      </c>
      <c r="O390" s="10">
        <v>0.89567496696586923</v>
      </c>
      <c r="P390" s="10">
        <v>0.42834162506785362</v>
      </c>
      <c r="Q390" s="10">
        <v>0.69781329901304756</v>
      </c>
      <c r="R390" s="11">
        <v>775</v>
      </c>
      <c r="S390" s="8">
        <v>2835126431</v>
      </c>
      <c r="T390" s="8">
        <v>443910219</v>
      </c>
      <c r="U390" s="8">
        <v>846952764</v>
      </c>
      <c r="V390" s="8">
        <v>0</v>
      </c>
      <c r="W390" s="8">
        <v>292621602</v>
      </c>
      <c r="X390" s="8">
        <v>4894900</v>
      </c>
      <c r="Y390" s="8">
        <v>14177866</v>
      </c>
      <c r="Z390" s="8">
        <v>81315032</v>
      </c>
      <c r="AA390" s="8">
        <v>556164842.48150003</v>
      </c>
      <c r="AB390" s="8">
        <v>231121234.734</v>
      </c>
      <c r="AC390" s="8">
        <v>146146070.63600001</v>
      </c>
      <c r="AD390" s="8">
        <v>100000001.44499999</v>
      </c>
      <c r="AE390" s="8">
        <v>2702533.6</v>
      </c>
      <c r="AF390" s="8">
        <v>3944314.1475</v>
      </c>
      <c r="AG390" s="18">
        <v>0.206585586661237</v>
      </c>
      <c r="AH390" s="8">
        <v>4506172.96</v>
      </c>
      <c r="AI390" s="23">
        <f>VLOOKUP(A390,Sheet2!A:E,5,FALSE)</f>
        <v>-5.6449804289101113</v>
      </c>
      <c r="AJ390" s="24">
        <f>VLOOKUP(A390,Sheet3!$A:$B,2,FALSE)</f>
        <v>198810991.05849999</v>
      </c>
      <c r="AK390" s="21">
        <f>VLOOKUP(A390,Sheet4!$D$2:$E$572,2,FALSE)/G390</f>
        <v>0.18364579784469573</v>
      </c>
      <c r="AL390" s="23">
        <f>IFERROR(VLOOKUP(A390,Sheet5!$A$1:$B$29,2,FALSE),0)</f>
        <v>0</v>
      </c>
      <c r="AM390" s="30">
        <f t="shared" si="53"/>
        <v>0.8934807734416651</v>
      </c>
      <c r="AN390" s="30">
        <f t="shared" si="54"/>
        <v>0.47455150609144808</v>
      </c>
      <c r="AO390" s="30">
        <f t="shared" si="55"/>
        <v>0.8782863897016242</v>
      </c>
      <c r="AP390" s="30">
        <f t="shared" si="56"/>
        <v>0.86950560514049902</v>
      </c>
      <c r="AQ390" s="5">
        <f>COUNTIF(Sheet6!A:A,Sheet1!A390)</f>
        <v>0</v>
      </c>
      <c r="AR390" s="31">
        <f t="shared" si="52"/>
        <v>0</v>
      </c>
    </row>
    <row r="391" spans="1:44" x14ac:dyDescent="0.2">
      <c r="A391" s="22">
        <v>42202</v>
      </c>
      <c r="B391" s="16">
        <v>42202</v>
      </c>
      <c r="C391" s="29">
        <f t="shared" si="57"/>
        <v>0.88799988225376458</v>
      </c>
      <c r="D391" s="29">
        <f t="shared" si="58"/>
        <v>0.51592535170383791</v>
      </c>
      <c r="E391" s="29">
        <f t="shared" si="59"/>
        <v>0.87702891515223347</v>
      </c>
      <c r="F391" s="29">
        <f t="shared" si="60"/>
        <v>0.8638081683025628</v>
      </c>
      <c r="G391" s="8">
        <v>2787057316</v>
      </c>
      <c r="H391" s="8">
        <v>351521158.72500002</v>
      </c>
      <c r="I391" s="9">
        <v>223253622</v>
      </c>
      <c r="J391" s="8">
        <v>72324662.363499999</v>
      </c>
      <c r="K391" s="8">
        <v>237914342</v>
      </c>
      <c r="L391" s="8">
        <v>400939683.25389999</v>
      </c>
      <c r="M391" s="17">
        <v>4073010784.3424001</v>
      </c>
      <c r="N391" s="10">
        <v>0.87657936115851687</v>
      </c>
      <c r="O391" s="10">
        <v>0.88799988225376458</v>
      </c>
      <c r="P391" s="10">
        <v>0.37240798773310629</v>
      </c>
      <c r="Q391" s="10">
        <v>0.7652808494096216</v>
      </c>
      <c r="R391" s="11">
        <v>776</v>
      </c>
      <c r="S391" s="8">
        <v>2226594717.5</v>
      </c>
      <c r="T391" s="8">
        <v>276916710</v>
      </c>
      <c r="U391" s="8">
        <v>557504747</v>
      </c>
      <c r="V391" s="8">
        <v>0</v>
      </c>
      <c r="W391" s="8">
        <v>235808109</v>
      </c>
      <c r="X391" s="8">
        <v>2957851.5</v>
      </c>
      <c r="Y391" s="8">
        <v>12554487</v>
      </c>
      <c r="Z391" s="8">
        <v>39002368</v>
      </c>
      <c r="AA391" s="8">
        <v>423845821.08850002</v>
      </c>
      <c r="AB391" s="8">
        <v>299909930.6437</v>
      </c>
      <c r="AC391" s="8">
        <v>94251295.442499995</v>
      </c>
      <c r="AD391" s="8">
        <v>0</v>
      </c>
      <c r="AE391" s="8">
        <v>5304642.4002</v>
      </c>
      <c r="AF391" s="8">
        <v>1473814.7675000001</v>
      </c>
      <c r="AG391" s="18">
        <v>0.20175301748490063</v>
      </c>
      <c r="AH391" s="8">
        <v>0</v>
      </c>
      <c r="AI391" s="23">
        <f>VLOOKUP(A391,Sheet2!A:E,5,FALSE)</f>
        <v>-4.3318567726996973</v>
      </c>
      <c r="AJ391" s="24">
        <f>VLOOKUP(A391,Sheet3!$A:$B,2,FALSE)</f>
        <v>148925809.3425</v>
      </c>
      <c r="AK391" s="21">
        <f>VLOOKUP(A391,Sheet4!$D$2:$E$572,2,FALSE)/G391</f>
        <v>0.18860902034944013</v>
      </c>
      <c r="AL391" s="23">
        <f>IFERROR(VLOOKUP(A391,Sheet5!$A$1:$B$29,2,FALSE),0)</f>
        <v>0</v>
      </c>
      <c r="AM391" s="30">
        <f t="shared" si="53"/>
        <v>0.89117098624940583</v>
      </c>
      <c r="AN391" s="30">
        <f t="shared" si="54"/>
        <v>0.48647632131996543</v>
      </c>
      <c r="AO391" s="30">
        <f t="shared" si="55"/>
        <v>0.87774890458806776</v>
      </c>
      <c r="AP391" s="30">
        <f t="shared" si="56"/>
        <v>0.86652409807512054</v>
      </c>
      <c r="AQ391" s="5">
        <f>COUNTIF(Sheet6!A:A,Sheet1!A391)</f>
        <v>0</v>
      </c>
      <c r="AR391" s="31">
        <f t="shared" si="52"/>
        <v>0</v>
      </c>
    </row>
    <row r="392" spans="1:44" x14ac:dyDescent="0.2">
      <c r="A392" s="22">
        <v>42205</v>
      </c>
      <c r="B392" s="16">
        <v>42205</v>
      </c>
      <c r="C392" s="29">
        <f t="shared" si="57"/>
        <v>0.89399021355126962</v>
      </c>
      <c r="D392" s="29">
        <f t="shared" si="58"/>
        <v>0.46954418078757298</v>
      </c>
      <c r="E392" s="29">
        <f t="shared" si="59"/>
        <v>0.8817899685463384</v>
      </c>
      <c r="F392" s="29">
        <f t="shared" si="60"/>
        <v>0.87662790060509233</v>
      </c>
      <c r="G392" s="8">
        <v>2632701917</v>
      </c>
      <c r="H392" s="8">
        <v>312187050.56699997</v>
      </c>
      <c r="I392" s="9">
        <v>170791533</v>
      </c>
      <c r="J392" s="8">
        <v>64624257.313000001</v>
      </c>
      <c r="K392" s="8">
        <v>283054075</v>
      </c>
      <c r="L392" s="8">
        <v>173577688.24160001</v>
      </c>
      <c r="M392" s="17">
        <v>3636936521.1216002</v>
      </c>
      <c r="N392" s="10">
        <v>0.88151723291726813</v>
      </c>
      <c r="O392" s="10">
        <v>0.89399021355126962</v>
      </c>
      <c r="P392" s="10">
        <v>0.61987381909356676</v>
      </c>
      <c r="Q392" s="10">
        <v>0.73378642780824033</v>
      </c>
      <c r="R392" s="11">
        <v>777</v>
      </c>
      <c r="S392" s="8">
        <v>2212304799.5</v>
      </c>
      <c r="T392" s="8">
        <v>313558931</v>
      </c>
      <c r="U392" s="8">
        <v>414437981.5</v>
      </c>
      <c r="V392" s="8">
        <v>191094</v>
      </c>
      <c r="W392" s="8">
        <v>178129171</v>
      </c>
      <c r="X392" s="8">
        <v>5768042</v>
      </c>
      <c r="Y392" s="8">
        <v>7337638</v>
      </c>
      <c r="Z392" s="8">
        <v>30504856</v>
      </c>
      <c r="AA392" s="8">
        <v>376811307.88</v>
      </c>
      <c r="AB392" s="8">
        <v>88251093.353799999</v>
      </c>
      <c r="AC392" s="8">
        <v>78979531.699000001</v>
      </c>
      <c r="AD392" s="8">
        <v>0</v>
      </c>
      <c r="AE392" s="8">
        <v>5310118.7588</v>
      </c>
      <c r="AF392" s="8">
        <v>1036944.4299999991</v>
      </c>
      <c r="AG392" s="18">
        <v>0.20183519406719666</v>
      </c>
      <c r="AH392" s="8">
        <v>89663.18</v>
      </c>
      <c r="AI392" s="23">
        <f>VLOOKUP(A392,Sheet2!A:E,5,FALSE)</f>
        <v>-4.3586355785837529</v>
      </c>
      <c r="AJ392" s="24">
        <f>VLOOKUP(A392,Sheet3!$A:$B,2,FALSE)</f>
        <v>136612727.81999999</v>
      </c>
      <c r="AK392" s="21">
        <f>VLOOKUP(A392,Sheet4!$D$2:$E$572,2,FALSE)/G392</f>
        <v>0.19792867598092381</v>
      </c>
      <c r="AL392" s="23">
        <f>IFERROR(VLOOKUP(A392,Sheet5!$A$1:$B$29,2,FALSE),0)</f>
        <v>0</v>
      </c>
      <c r="AM392" s="30">
        <f t="shared" si="53"/>
        <v>0.88969402860861524</v>
      </c>
      <c r="AN392" s="30">
        <f t="shared" si="54"/>
        <v>0.47882008744270327</v>
      </c>
      <c r="AO392" s="30">
        <f t="shared" si="55"/>
        <v>0.87641915707780471</v>
      </c>
      <c r="AP392" s="30">
        <f t="shared" si="56"/>
        <v>0.86641008874976122</v>
      </c>
      <c r="AQ392" s="5">
        <f>COUNTIF(Sheet6!A:A,Sheet1!A392)</f>
        <v>2</v>
      </c>
      <c r="AR392" s="31">
        <f t="shared" si="52"/>
        <v>0</v>
      </c>
    </row>
    <row r="393" spans="1:44" x14ac:dyDescent="0.2">
      <c r="A393" s="22">
        <v>42206</v>
      </c>
      <c r="B393" s="16">
        <v>42206</v>
      </c>
      <c r="C393" s="29">
        <f t="shared" si="57"/>
        <v>0.88101404486768309</v>
      </c>
      <c r="D393" s="29">
        <f t="shared" si="58"/>
        <v>0.47539966210533968</v>
      </c>
      <c r="E393" s="29">
        <f t="shared" si="59"/>
        <v>0.86523505127476008</v>
      </c>
      <c r="F393" s="29">
        <f t="shared" si="60"/>
        <v>0.85942355393011516</v>
      </c>
      <c r="G393" s="8">
        <v>3164173121</v>
      </c>
      <c r="H393" s="8">
        <v>427339567.62599999</v>
      </c>
      <c r="I393" s="9">
        <v>231336809</v>
      </c>
      <c r="J393" s="8">
        <v>102992402.4615</v>
      </c>
      <c r="K393" s="8">
        <v>246860205</v>
      </c>
      <c r="L393" s="8">
        <v>294834591.5776</v>
      </c>
      <c r="M393" s="17">
        <v>4467536696.6651001</v>
      </c>
      <c r="N393" s="10">
        <v>0.86491255033075076</v>
      </c>
      <c r="O393" s="10">
        <v>0.88101404486768309</v>
      </c>
      <c r="P393" s="10">
        <v>0.45571825049760517</v>
      </c>
      <c r="Q393" s="10">
        <v>0.70036307176174706</v>
      </c>
      <c r="R393" s="11">
        <v>778</v>
      </c>
      <c r="S393" s="8">
        <v>2608316947.5</v>
      </c>
      <c r="T393" s="8">
        <v>280419518</v>
      </c>
      <c r="U393" s="8">
        <v>551603944.5</v>
      </c>
      <c r="V393" s="8">
        <v>0</v>
      </c>
      <c r="W393" s="8">
        <v>240731594</v>
      </c>
      <c r="X393" s="8">
        <v>4252229</v>
      </c>
      <c r="Y393" s="8">
        <v>9394785</v>
      </c>
      <c r="Z393" s="8">
        <v>33559313</v>
      </c>
      <c r="AA393" s="8">
        <v>530331970.08749998</v>
      </c>
      <c r="AB393" s="8">
        <v>102264167.98100001</v>
      </c>
      <c r="AC393" s="8">
        <v>107722650.2595</v>
      </c>
      <c r="AD393" s="8">
        <v>78259853.694999993</v>
      </c>
      <c r="AE393" s="8">
        <v>4517176.6295999996</v>
      </c>
      <c r="AF393" s="8">
        <v>2070743.0125</v>
      </c>
      <c r="AG393" s="18">
        <v>0.19658484940937163</v>
      </c>
      <c r="AH393" s="8">
        <v>349271.67</v>
      </c>
      <c r="AI393" s="23">
        <f>VLOOKUP(A393,Sheet2!A:E,5,FALSE)</f>
        <v>-3.4261117730181909</v>
      </c>
      <c r="AJ393" s="24">
        <f>VLOOKUP(A393,Sheet3!$A:$B,2,FALSE)</f>
        <v>162653296.55950001</v>
      </c>
      <c r="AK393" s="21">
        <f>VLOOKUP(A393,Sheet4!$D$2:$E$572,2,FALSE)/G393</f>
        <v>0.20273221822989818</v>
      </c>
      <c r="AL393" s="23">
        <f>IFERROR(VLOOKUP(A393,Sheet5!$A$1:$B$29,2,FALSE),0)</f>
        <v>0</v>
      </c>
      <c r="AM393" s="30">
        <f t="shared" si="53"/>
        <v>0.88897065283866483</v>
      </c>
      <c r="AN393" s="30">
        <f t="shared" si="54"/>
        <v>0.47684599108129266</v>
      </c>
      <c r="AO393" s="30">
        <f t="shared" si="55"/>
        <v>0.87435378361340066</v>
      </c>
      <c r="AP393" s="30">
        <f t="shared" si="56"/>
        <v>0.86644968913687792</v>
      </c>
      <c r="AQ393" s="5">
        <f>COUNTIF(Sheet6!A:A,Sheet1!A393)</f>
        <v>0</v>
      </c>
      <c r="AR393" s="31">
        <f t="shared" si="52"/>
        <v>2</v>
      </c>
    </row>
    <row r="394" spans="1:44" x14ac:dyDescent="0.2">
      <c r="A394" s="22">
        <v>42207</v>
      </c>
      <c r="B394" s="16">
        <v>42207</v>
      </c>
      <c r="C394" s="29">
        <f t="shared" si="57"/>
        <v>0.89194612358847158</v>
      </c>
      <c r="D394" s="29">
        <f t="shared" si="58"/>
        <v>0.43537045421754356</v>
      </c>
      <c r="E394" s="29">
        <f t="shared" si="59"/>
        <v>0.88139543317076197</v>
      </c>
      <c r="F394" s="29">
        <f t="shared" si="60"/>
        <v>0.86724519938825206</v>
      </c>
      <c r="G394" s="8">
        <v>3423883831</v>
      </c>
      <c r="H394" s="8">
        <v>414782810.90999997</v>
      </c>
      <c r="I394" s="9">
        <v>271513257</v>
      </c>
      <c r="J394" s="8">
        <v>83423570.182500005</v>
      </c>
      <c r="K394" s="8">
        <v>798614804</v>
      </c>
      <c r="L394" s="8">
        <v>338839128.39990002</v>
      </c>
      <c r="M394" s="17">
        <v>5331057401.4924002</v>
      </c>
      <c r="N394" s="10">
        <v>0.88119850034359304</v>
      </c>
      <c r="O394" s="10">
        <v>0.89194612358847158</v>
      </c>
      <c r="P394" s="10">
        <v>0.70210738321068755</v>
      </c>
      <c r="Q394" s="10">
        <v>0.76948443861229898</v>
      </c>
      <c r="R394" s="11">
        <v>779</v>
      </c>
      <c r="S394" s="8">
        <v>2706348272</v>
      </c>
      <c r="T394" s="8">
        <v>842165060</v>
      </c>
      <c r="U394" s="8">
        <v>714238681.5</v>
      </c>
      <c r="V394" s="8">
        <v>0</v>
      </c>
      <c r="W394" s="8">
        <v>278476380</v>
      </c>
      <c r="X394" s="8">
        <v>3296877.5</v>
      </c>
      <c r="Y394" s="8">
        <v>6963123</v>
      </c>
      <c r="Z394" s="8">
        <v>43550256</v>
      </c>
      <c r="AA394" s="8">
        <v>498206381.09249997</v>
      </c>
      <c r="AB394" s="8">
        <v>155120316.87540001</v>
      </c>
      <c r="AC394" s="8">
        <v>180141343.292</v>
      </c>
      <c r="AD394" s="8">
        <v>0</v>
      </c>
      <c r="AE394" s="8">
        <v>1849792.44</v>
      </c>
      <c r="AF394" s="8">
        <v>1727675.7925</v>
      </c>
      <c r="AG394" s="18">
        <v>0.2054148520413436</v>
      </c>
      <c r="AH394" s="8">
        <v>0</v>
      </c>
      <c r="AI394" s="23">
        <f>VLOOKUP(A394,Sheet2!A:E,5,FALSE)</f>
        <v>-3.8463145708142639</v>
      </c>
      <c r="AJ394" s="24">
        <f>VLOOKUP(A394,Sheet3!$A:$B,2,FALSE)</f>
        <v>277730914.29699999</v>
      </c>
      <c r="AK394" s="21">
        <f>VLOOKUP(A394,Sheet4!$D$2:$E$572,2,FALSE)/G394</f>
        <v>0.2306494833878755</v>
      </c>
      <c r="AL394" s="23">
        <f>IFERROR(VLOOKUP(A394,Sheet5!$A$1:$B$29,2,FALSE),0)</f>
        <v>0</v>
      </c>
      <c r="AM394" s="30">
        <f t="shared" si="53"/>
        <v>0.89012504624541167</v>
      </c>
      <c r="AN394" s="30">
        <f t="shared" si="54"/>
        <v>0.47392421998701845</v>
      </c>
      <c r="AO394" s="30">
        <f t="shared" si="55"/>
        <v>0.87656631963427412</v>
      </c>
      <c r="AP394" s="30">
        <f t="shared" si="56"/>
        <v>0.86715089479147056</v>
      </c>
      <c r="AQ394" s="5">
        <f>COUNTIF(Sheet6!A:A,Sheet1!A394)</f>
        <v>0</v>
      </c>
      <c r="AR394" s="31">
        <f t="shared" si="52"/>
        <v>0</v>
      </c>
    </row>
    <row r="395" spans="1:44" x14ac:dyDescent="0.2">
      <c r="A395" s="22">
        <v>42208</v>
      </c>
      <c r="B395" s="16">
        <v>42208</v>
      </c>
      <c r="C395" s="29">
        <f t="shared" si="57"/>
        <v>0.88231415640281263</v>
      </c>
      <c r="D395" s="29">
        <f t="shared" si="58"/>
        <v>0.49702850087342998</v>
      </c>
      <c r="E395" s="29">
        <f t="shared" si="59"/>
        <v>0.87718685225686865</v>
      </c>
      <c r="F395" s="29">
        <f t="shared" si="60"/>
        <v>0.858918986080905</v>
      </c>
      <c r="G395" s="8">
        <v>3085834896</v>
      </c>
      <c r="H395" s="8">
        <v>411598386.24600005</v>
      </c>
      <c r="I395" s="9">
        <v>238734432</v>
      </c>
      <c r="J395" s="8">
        <v>54721475.657499999</v>
      </c>
      <c r="K395" s="8">
        <v>446618810</v>
      </c>
      <c r="L395" s="8">
        <v>393871244.64469993</v>
      </c>
      <c r="M395" s="17">
        <v>4631379244.5481997</v>
      </c>
      <c r="N395" s="10">
        <v>0.87698931872092767</v>
      </c>
      <c r="O395" s="10">
        <v>0.88231415640281263</v>
      </c>
      <c r="P395" s="10">
        <v>0.53137905384115347</v>
      </c>
      <c r="Q395" s="10">
        <v>0.81732301461847212</v>
      </c>
      <c r="R395" s="11">
        <v>780</v>
      </c>
      <c r="S395" s="8">
        <v>2499799759.5</v>
      </c>
      <c r="T395" s="8">
        <v>484146447</v>
      </c>
      <c r="U395" s="8">
        <v>579972067.5</v>
      </c>
      <c r="V395" s="8">
        <v>0</v>
      </c>
      <c r="W395" s="8">
        <v>244831725</v>
      </c>
      <c r="X395" s="8">
        <v>6063069</v>
      </c>
      <c r="Y395" s="8">
        <v>6097293</v>
      </c>
      <c r="Z395" s="8">
        <v>37527637</v>
      </c>
      <c r="AA395" s="8">
        <v>466319861.90350002</v>
      </c>
      <c r="AB395" s="8">
        <v>192899824.65000001</v>
      </c>
      <c r="AC395" s="8">
        <v>104551216.56649999</v>
      </c>
      <c r="AD395" s="8">
        <v>90360685.840000004</v>
      </c>
      <c r="AE395" s="8">
        <v>3948749.6192000001</v>
      </c>
      <c r="AF395" s="8">
        <v>2110767.9689999991</v>
      </c>
      <c r="AG395" s="18">
        <v>0.20314934539738486</v>
      </c>
      <c r="AH395" s="8">
        <v>0</v>
      </c>
      <c r="AI395" s="23">
        <f>VLOOKUP(A395,Sheet2!A:E,5,FALSE)</f>
        <v>-4.0612835097995124</v>
      </c>
      <c r="AJ395" s="24">
        <f>VLOOKUP(A395,Sheet3!$A:$B,2,FALSE)</f>
        <v>193037716.30149999</v>
      </c>
      <c r="AK395" s="21">
        <f>VLOOKUP(A395,Sheet4!$D$2:$E$572,2,FALSE)/G395</f>
        <v>0.22094934997860624</v>
      </c>
      <c r="AL395" s="23">
        <f>IFERROR(VLOOKUP(A395,Sheet5!$A$1:$B$29,2,FALSE),0)</f>
        <v>0</v>
      </c>
      <c r="AM395" s="30">
        <f t="shared" si="53"/>
        <v>0.88745288413280021</v>
      </c>
      <c r="AN395" s="30">
        <f t="shared" si="54"/>
        <v>0.47865362993754479</v>
      </c>
      <c r="AO395" s="30">
        <f t="shared" si="55"/>
        <v>0.87652724408019256</v>
      </c>
      <c r="AP395" s="30">
        <f t="shared" si="56"/>
        <v>0.86520476166138549</v>
      </c>
      <c r="AQ395" s="5">
        <f>COUNTIF(Sheet6!A:A,Sheet1!A395)</f>
        <v>0</v>
      </c>
      <c r="AR395" s="31">
        <f t="shared" si="52"/>
        <v>0</v>
      </c>
    </row>
    <row r="396" spans="1:44" x14ac:dyDescent="0.2">
      <c r="A396" s="22">
        <v>42209</v>
      </c>
      <c r="B396" s="16">
        <v>42209</v>
      </c>
      <c r="C396" s="29">
        <f t="shared" si="57"/>
        <v>0.88599837247135804</v>
      </c>
      <c r="D396" s="29">
        <f t="shared" si="58"/>
        <v>0.46697614489815903</v>
      </c>
      <c r="E396" s="29">
        <f t="shared" si="59"/>
        <v>0.87820893882259643</v>
      </c>
      <c r="F396" s="29">
        <f t="shared" si="60"/>
        <v>0.86664130350540491</v>
      </c>
      <c r="G396" s="8">
        <v>3351100078</v>
      </c>
      <c r="H396" s="8">
        <v>431186867.57599998</v>
      </c>
      <c r="I396" s="9">
        <v>211952119</v>
      </c>
      <c r="J396" s="8">
        <v>63840009.814999998</v>
      </c>
      <c r="K396" s="8">
        <v>389817042</v>
      </c>
      <c r="L396" s="8">
        <v>197109081.38159999</v>
      </c>
      <c r="M396" s="17">
        <v>4645005197.7726011</v>
      </c>
      <c r="N396" s="10">
        <v>0.87801448214379874</v>
      </c>
      <c r="O396" s="10">
        <v>0.88599837247135804</v>
      </c>
      <c r="P396" s="10">
        <v>0.6641671353015477</v>
      </c>
      <c r="Q396" s="10">
        <v>0.77383467205541645</v>
      </c>
      <c r="R396" s="11">
        <v>781</v>
      </c>
      <c r="S396" s="8">
        <v>2797696740</v>
      </c>
      <c r="T396" s="8">
        <v>441516621</v>
      </c>
      <c r="U396" s="8">
        <v>549000486.5</v>
      </c>
      <c r="V396" s="8">
        <v>0</v>
      </c>
      <c r="W396" s="8">
        <v>218431417</v>
      </c>
      <c r="X396" s="8">
        <v>4402851.5</v>
      </c>
      <c r="Y396" s="8">
        <v>6479298</v>
      </c>
      <c r="Z396" s="8">
        <v>51699579</v>
      </c>
      <c r="AA396" s="8">
        <v>495026877.39099997</v>
      </c>
      <c r="AB396" s="8">
        <v>84653163.253199995</v>
      </c>
      <c r="AC396" s="8">
        <v>108885769.9835</v>
      </c>
      <c r="AD396" s="8">
        <v>0</v>
      </c>
      <c r="AE396" s="8">
        <v>1453922.6824</v>
      </c>
      <c r="AF396" s="8">
        <v>2116225.4624999985</v>
      </c>
      <c r="AG396" s="18">
        <v>0.19552820237415608</v>
      </c>
      <c r="AH396" s="8">
        <v>0</v>
      </c>
      <c r="AI396" s="23">
        <f>VLOOKUP(A396,Sheet2!A:E,5,FALSE)</f>
        <v>-4.2742157781575738</v>
      </c>
      <c r="AJ396" s="24">
        <f>VLOOKUP(A396,Sheet3!$A:$B,2,FALSE)</f>
        <v>185485693.9425</v>
      </c>
      <c r="AK396" s="21">
        <f>VLOOKUP(A396,Sheet4!$D$2:$E$572,2,FALSE)/G396</f>
        <v>0.2167292416700842</v>
      </c>
      <c r="AL396" s="23">
        <f>IFERROR(VLOOKUP(A396,Sheet5!$A$1:$B$29,2,FALSE),0)</f>
        <v>0</v>
      </c>
      <c r="AM396" s="30">
        <f t="shared" si="53"/>
        <v>0.88705258217631899</v>
      </c>
      <c r="AN396" s="30">
        <f t="shared" si="54"/>
        <v>0.46886378857640904</v>
      </c>
      <c r="AO396" s="30">
        <f t="shared" si="55"/>
        <v>0.87676324881426504</v>
      </c>
      <c r="AP396" s="30">
        <f t="shared" si="56"/>
        <v>0.86577138870195403</v>
      </c>
      <c r="AQ396" s="5">
        <f>COUNTIF(Sheet6!A:A,Sheet1!A396)</f>
        <v>2</v>
      </c>
      <c r="AR396" s="31">
        <f t="shared" ref="AR396:AR459" si="61">AQ387</f>
        <v>0</v>
      </c>
    </row>
    <row r="397" spans="1:44" x14ac:dyDescent="0.2">
      <c r="A397" s="22">
        <v>42212</v>
      </c>
      <c r="B397" s="16">
        <v>42212</v>
      </c>
      <c r="C397" s="29">
        <f t="shared" si="57"/>
        <v>0.87247303600587778</v>
      </c>
      <c r="D397" s="29">
        <f t="shared" si="58"/>
        <v>0.44665051619525847</v>
      </c>
      <c r="E397" s="29">
        <f t="shared" si="59"/>
        <v>0.86390427541185244</v>
      </c>
      <c r="F397" s="29">
        <f t="shared" si="60"/>
        <v>0.84726306062663881</v>
      </c>
      <c r="G397" s="8">
        <v>2842628694.5</v>
      </c>
      <c r="H397" s="8">
        <v>415499152.65200001</v>
      </c>
      <c r="I397" s="9">
        <v>179156974</v>
      </c>
      <c r="J397" s="8">
        <v>61207421.251000002</v>
      </c>
      <c r="K397" s="8">
        <v>191374233</v>
      </c>
      <c r="L397" s="8">
        <v>233412543.84380001</v>
      </c>
      <c r="M397" s="17">
        <v>3923279019.2467999</v>
      </c>
      <c r="N397" s="10">
        <v>0.86373942233595868</v>
      </c>
      <c r="O397" s="10">
        <v>0.87247303600587778</v>
      </c>
      <c r="P397" s="10">
        <v>0.45051833868729618</v>
      </c>
      <c r="Q397" s="10">
        <v>0.74976742050901457</v>
      </c>
      <c r="R397" s="11">
        <v>782</v>
      </c>
      <c r="S397" s="8">
        <v>2301198863</v>
      </c>
      <c r="T397" s="8">
        <v>226121382</v>
      </c>
      <c r="U397" s="8">
        <v>537769862</v>
      </c>
      <c r="V397" s="8">
        <v>332412</v>
      </c>
      <c r="W397" s="8">
        <v>183394706</v>
      </c>
      <c r="X397" s="8">
        <v>3327557.5</v>
      </c>
      <c r="Y397" s="8">
        <v>4237732</v>
      </c>
      <c r="Z397" s="8">
        <v>34747149</v>
      </c>
      <c r="AA397" s="8">
        <v>476706573.903</v>
      </c>
      <c r="AB397" s="8">
        <v>108760025.8688</v>
      </c>
      <c r="AC397" s="8">
        <v>121325681.397</v>
      </c>
      <c r="AD397" s="8">
        <v>0</v>
      </c>
      <c r="AE397" s="8">
        <v>2098527</v>
      </c>
      <c r="AF397" s="8">
        <v>1228309.5779999995</v>
      </c>
      <c r="AG397" s="18">
        <v>0.17570234186982286</v>
      </c>
      <c r="AH397" s="8">
        <v>0</v>
      </c>
      <c r="AI397" s="23">
        <f>VLOOKUP(A397,Sheet2!A:E,5,FALSE)</f>
        <v>-3.9056869116987913</v>
      </c>
      <c r="AJ397" s="24">
        <f>VLOOKUP(A397,Sheet3!$A:$B,2,FALSE)</f>
        <v>165997881.817</v>
      </c>
      <c r="AK397" s="21">
        <f>VLOOKUP(A397,Sheet4!$D$2:$E$572,2,FALSE)/G397</f>
        <v>0.19162678064873451</v>
      </c>
      <c r="AL397" s="23">
        <f>IFERROR(VLOOKUP(A397,Sheet5!$A$1:$B$29,2,FALSE),0)</f>
        <v>0</v>
      </c>
      <c r="AM397" s="30">
        <f t="shared" si="53"/>
        <v>0.88274914666724058</v>
      </c>
      <c r="AN397" s="30">
        <f t="shared" si="54"/>
        <v>0.4642850556579462</v>
      </c>
      <c r="AO397" s="30">
        <f t="shared" si="55"/>
        <v>0.87318611018736791</v>
      </c>
      <c r="AP397" s="30">
        <f t="shared" si="56"/>
        <v>0.85989842070626321</v>
      </c>
      <c r="AQ397" s="5">
        <f>COUNTIF(Sheet6!A:A,Sheet1!A397)</f>
        <v>3</v>
      </c>
      <c r="AR397" s="31">
        <f t="shared" si="61"/>
        <v>3</v>
      </c>
    </row>
    <row r="398" spans="1:44" x14ac:dyDescent="0.2">
      <c r="A398" s="22">
        <v>42213</v>
      </c>
      <c r="B398" s="16">
        <v>42213</v>
      </c>
      <c r="C398" s="29">
        <f t="shared" si="57"/>
        <v>0.88119565427755975</v>
      </c>
      <c r="D398" s="29">
        <f t="shared" si="58"/>
        <v>0.48826855555177273</v>
      </c>
      <c r="E398" s="29">
        <f t="shared" si="59"/>
        <v>0.86124068363944628</v>
      </c>
      <c r="F398" s="29">
        <f t="shared" si="60"/>
        <v>0.86170702245937891</v>
      </c>
      <c r="G398" s="8">
        <v>3794030707.5</v>
      </c>
      <c r="H398" s="8">
        <v>511517883.30700004</v>
      </c>
      <c r="I398" s="9">
        <v>358744610</v>
      </c>
      <c r="J398" s="8">
        <v>159020038.58199999</v>
      </c>
      <c r="K398" s="8">
        <v>501511264</v>
      </c>
      <c r="L398" s="8">
        <v>376544649.29009998</v>
      </c>
      <c r="M398" s="17">
        <v>5701369152.6791</v>
      </c>
      <c r="N398" s="10">
        <v>0.86097981022399006</v>
      </c>
      <c r="O398" s="10">
        <v>0.88119565427755975</v>
      </c>
      <c r="P398" s="10">
        <v>0.57116096641365732</v>
      </c>
      <c r="Q398" s="10">
        <v>0.69815836443053436</v>
      </c>
      <c r="R398" s="11">
        <v>783</v>
      </c>
      <c r="S398" s="8">
        <v>3179855501</v>
      </c>
      <c r="T398" s="8">
        <v>551351503</v>
      </c>
      <c r="U398" s="8">
        <v>606749907</v>
      </c>
      <c r="V398" s="8">
        <v>1793826.5</v>
      </c>
      <c r="W398" s="8">
        <v>367812644</v>
      </c>
      <c r="X398" s="8">
        <v>5631473</v>
      </c>
      <c r="Y398" s="8">
        <v>9068034</v>
      </c>
      <c r="Z398" s="8">
        <v>49840239</v>
      </c>
      <c r="AA398" s="8">
        <v>670537921.88900006</v>
      </c>
      <c r="AB398" s="8">
        <v>212877560.94639999</v>
      </c>
      <c r="AC398" s="8">
        <v>153642714.926</v>
      </c>
      <c r="AD398" s="8">
        <v>0</v>
      </c>
      <c r="AE398" s="8">
        <v>7313729.6486999998</v>
      </c>
      <c r="AF398" s="8">
        <v>2710643.7690000017</v>
      </c>
      <c r="AG398" s="18">
        <v>0.17476285704876621</v>
      </c>
      <c r="AH398" s="8">
        <v>0</v>
      </c>
      <c r="AI398" s="23">
        <f>VLOOKUP(A398,Sheet2!A:E,5,FALSE)</f>
        <v>-3.3838276641490541</v>
      </c>
      <c r="AJ398" s="24">
        <f>VLOOKUP(A398,Sheet3!$A:$B,2,FALSE)</f>
        <v>226467196.79350001</v>
      </c>
      <c r="AK398" s="21">
        <f>VLOOKUP(A398,Sheet4!$D$2:$E$572,2,FALSE)/G398</f>
        <v>0.22433063009387885</v>
      </c>
      <c r="AL398" s="23">
        <f>IFERROR(VLOOKUP(A398,Sheet5!$A$1:$B$29,2,FALSE),0)</f>
        <v>0</v>
      </c>
      <c r="AM398" s="30">
        <f t="shared" si="53"/>
        <v>0.88278546854921591</v>
      </c>
      <c r="AN398" s="30">
        <f t="shared" si="54"/>
        <v>0.46685883434723274</v>
      </c>
      <c r="AO398" s="30">
        <f t="shared" si="55"/>
        <v>0.87238723666030504</v>
      </c>
      <c r="AP398" s="30">
        <f t="shared" si="56"/>
        <v>0.86035511441211587</v>
      </c>
      <c r="AQ398" s="5">
        <f>COUNTIF(Sheet6!A:A,Sheet1!A398)</f>
        <v>6</v>
      </c>
      <c r="AR398" s="31">
        <f t="shared" si="61"/>
        <v>3</v>
      </c>
    </row>
    <row r="399" spans="1:44" x14ac:dyDescent="0.2">
      <c r="A399" s="22">
        <v>42214</v>
      </c>
      <c r="B399" s="16">
        <v>42214</v>
      </c>
      <c r="C399" s="29">
        <f t="shared" si="57"/>
        <v>0.88391564627730379</v>
      </c>
      <c r="D399" s="29">
        <f t="shared" si="58"/>
        <v>0.49460070050210103</v>
      </c>
      <c r="E399" s="29">
        <f t="shared" si="59"/>
        <v>0.86934844281351664</v>
      </c>
      <c r="F399" s="29">
        <f t="shared" si="60"/>
        <v>0.86051753153080046</v>
      </c>
      <c r="G399" s="8">
        <v>3353514214.5</v>
      </c>
      <c r="H399" s="8">
        <v>440415928.74799997</v>
      </c>
      <c r="I399" s="9">
        <v>318911228</v>
      </c>
      <c r="J399" s="8">
        <v>113378898.54350001</v>
      </c>
      <c r="K399" s="8">
        <v>452938924</v>
      </c>
      <c r="L399" s="8">
        <v>268264954.03759998</v>
      </c>
      <c r="M399" s="17">
        <v>4947424147.8290997</v>
      </c>
      <c r="N399" s="10">
        <v>0.8689621477493833</v>
      </c>
      <c r="O399" s="10">
        <v>0.88391564627730379</v>
      </c>
      <c r="P399" s="10">
        <v>0.62803173664629963</v>
      </c>
      <c r="Q399" s="10">
        <v>0.74509321042411414</v>
      </c>
      <c r="R399" s="11">
        <v>784</v>
      </c>
      <c r="S399" s="8">
        <v>2712912141</v>
      </c>
      <c r="T399" s="8">
        <v>491650504</v>
      </c>
      <c r="U399" s="8">
        <v>636429895.5</v>
      </c>
      <c r="V399" s="8">
        <v>129118.5</v>
      </c>
      <c r="W399" s="8">
        <v>331406816</v>
      </c>
      <c r="X399" s="8">
        <v>4043059.5</v>
      </c>
      <c r="Y399" s="8">
        <v>12495588</v>
      </c>
      <c r="Z399" s="8">
        <v>38711580</v>
      </c>
      <c r="AA399" s="8">
        <v>553794827.29149997</v>
      </c>
      <c r="AB399" s="8">
        <v>119237220.1189</v>
      </c>
      <c r="AC399" s="8">
        <v>144450459.48699999</v>
      </c>
      <c r="AD399" s="8">
        <v>0</v>
      </c>
      <c r="AE399" s="8">
        <v>2951616.9567</v>
      </c>
      <c r="AF399" s="8">
        <v>1625657.4750000003</v>
      </c>
      <c r="AG399" s="18">
        <v>0.17277651819582324</v>
      </c>
      <c r="AH399" s="8">
        <v>1387086.62</v>
      </c>
      <c r="AI399" s="23">
        <f>VLOOKUP(A399,Sheet2!A:E,5,FALSE)</f>
        <v>-4.0543454162509596</v>
      </c>
      <c r="AJ399" s="24">
        <f>VLOOKUP(A399,Sheet3!$A:$B,2,FALSE)</f>
        <v>225263510.34349999</v>
      </c>
      <c r="AK399" s="21">
        <f>VLOOKUP(A399,Sheet4!$D$2:$E$572,2,FALSE)/G399</f>
        <v>0.19878826311986994</v>
      </c>
      <c r="AL399" s="23">
        <f>IFERROR(VLOOKUP(A399,Sheet5!$A$1:$B$29,2,FALSE),0)</f>
        <v>0</v>
      </c>
      <c r="AM399" s="30">
        <f t="shared" si="53"/>
        <v>0.88117937308698235</v>
      </c>
      <c r="AN399" s="30">
        <f t="shared" si="54"/>
        <v>0.47870488360414426</v>
      </c>
      <c r="AO399" s="30">
        <f t="shared" si="55"/>
        <v>0.86997783858885602</v>
      </c>
      <c r="AP399" s="30">
        <f t="shared" si="56"/>
        <v>0.85900958084062551</v>
      </c>
      <c r="AQ399" s="5">
        <f>COUNTIF(Sheet6!A:A,Sheet1!A399)</f>
        <v>5</v>
      </c>
      <c r="AR399" s="31">
        <f t="shared" si="61"/>
        <v>0</v>
      </c>
    </row>
    <row r="400" spans="1:44" x14ac:dyDescent="0.2">
      <c r="A400" s="22">
        <v>42215</v>
      </c>
      <c r="B400" s="16">
        <v>42215</v>
      </c>
      <c r="C400" s="29">
        <f t="shared" si="57"/>
        <v>0.87186678965963327</v>
      </c>
      <c r="D400" s="29">
        <f t="shared" si="58"/>
        <v>0.48584553532405511</v>
      </c>
      <c r="E400" s="29">
        <f t="shared" si="59"/>
        <v>0.86477965682146163</v>
      </c>
      <c r="F400" s="29">
        <f t="shared" si="60"/>
        <v>0.84929250581610771</v>
      </c>
      <c r="G400" s="8">
        <v>3265323956</v>
      </c>
      <c r="H400" s="8">
        <v>479885742.00299996</v>
      </c>
      <c r="I400" s="9">
        <v>248222619</v>
      </c>
      <c r="J400" s="8">
        <v>71141515.477500007</v>
      </c>
      <c r="K400" s="8">
        <v>388771473</v>
      </c>
      <c r="L400" s="8">
        <v>402483406.45760006</v>
      </c>
      <c r="M400" s="17">
        <v>4855828711.9380989</v>
      </c>
      <c r="N400" s="10">
        <v>0.86443172637751731</v>
      </c>
      <c r="O400" s="10">
        <v>0.87186678965963327</v>
      </c>
      <c r="P400" s="10">
        <v>0.49133532454991019</v>
      </c>
      <c r="Q400" s="10">
        <v>0.78430365673038083</v>
      </c>
      <c r="R400" s="11">
        <v>785</v>
      </c>
      <c r="S400" s="8">
        <v>2701708155</v>
      </c>
      <c r="T400" s="8">
        <v>428410385</v>
      </c>
      <c r="U400" s="8">
        <v>560990196.5</v>
      </c>
      <c r="V400" s="8">
        <v>0</v>
      </c>
      <c r="W400" s="8">
        <v>258681023</v>
      </c>
      <c r="X400" s="8">
        <v>2625604.5</v>
      </c>
      <c r="Y400" s="8">
        <v>10458404</v>
      </c>
      <c r="Z400" s="8">
        <v>39638912</v>
      </c>
      <c r="AA400" s="8">
        <v>551027257.48049998</v>
      </c>
      <c r="AB400" s="8">
        <v>241343184.7861</v>
      </c>
      <c r="AC400" s="8">
        <v>120852326.3585</v>
      </c>
      <c r="AD400" s="8">
        <v>10517330.17</v>
      </c>
      <c r="AE400" s="8">
        <v>27645936.284000002</v>
      </c>
      <c r="AF400" s="8">
        <v>2124628.8589999997</v>
      </c>
      <c r="AG400" s="18">
        <v>0.166542005623325</v>
      </c>
      <c r="AH400" s="8">
        <v>0</v>
      </c>
      <c r="AI400" s="23">
        <f>VLOOKUP(A400,Sheet2!A:E,5,FALSE)</f>
        <v>-3.0552235514636927</v>
      </c>
      <c r="AJ400" s="24">
        <f>VLOOKUP(A400,Sheet3!$A:$B,2,FALSE)</f>
        <v>202612163.89649999</v>
      </c>
      <c r="AK400" s="21">
        <f>VLOOKUP(A400,Sheet4!$D$2:$E$572,2,FALSE)/G400</f>
        <v>0.20758588323793561</v>
      </c>
      <c r="AL400" s="23">
        <f>IFERROR(VLOOKUP(A400,Sheet5!$A$1:$B$29,2,FALSE),0)</f>
        <v>0</v>
      </c>
      <c r="AM400" s="30">
        <f t="shared" si="53"/>
        <v>0.8790898997383465</v>
      </c>
      <c r="AN400" s="30">
        <f t="shared" si="54"/>
        <v>0.47646829049426931</v>
      </c>
      <c r="AO400" s="30">
        <f t="shared" si="55"/>
        <v>0.8674963995017746</v>
      </c>
      <c r="AP400" s="30">
        <f t="shared" si="56"/>
        <v>0.85708428478766618</v>
      </c>
      <c r="AQ400" s="5">
        <f>COUNTIF(Sheet6!A:A,Sheet1!A400)</f>
        <v>0</v>
      </c>
      <c r="AR400" s="31">
        <f t="shared" si="61"/>
        <v>0</v>
      </c>
    </row>
    <row r="401" spans="1:44" x14ac:dyDescent="0.2">
      <c r="A401" s="22">
        <v>42216</v>
      </c>
      <c r="B401" s="16">
        <v>42216</v>
      </c>
      <c r="C401" s="29">
        <f t="shared" si="57"/>
        <v>0.89711848069837929</v>
      </c>
      <c r="D401" s="29">
        <f t="shared" si="58"/>
        <v>0.46986345465879226</v>
      </c>
      <c r="E401" s="29">
        <f t="shared" si="59"/>
        <v>0.88384221902328242</v>
      </c>
      <c r="F401" s="29">
        <f t="shared" si="60"/>
        <v>0.84957641999023814</v>
      </c>
      <c r="G401" s="8">
        <v>3922300151</v>
      </c>
      <c r="H401" s="8">
        <v>449809258.61400002</v>
      </c>
      <c r="I401" s="9">
        <v>302847524</v>
      </c>
      <c r="J401" s="8">
        <v>107002684.9875</v>
      </c>
      <c r="K401" s="8">
        <v>703494509</v>
      </c>
      <c r="L401" s="8">
        <v>431099706.83269995</v>
      </c>
      <c r="M401" s="17">
        <v>5916553834.4342003</v>
      </c>
      <c r="N401" s="10">
        <v>0.883559881719716</v>
      </c>
      <c r="O401" s="10">
        <v>0.89711848069837929</v>
      </c>
      <c r="P401" s="10">
        <v>0.62004062702161067</v>
      </c>
      <c r="Q401" s="10">
        <v>0.74612233728092003</v>
      </c>
      <c r="R401" s="11">
        <v>786</v>
      </c>
      <c r="S401" s="8">
        <v>2537492290</v>
      </c>
      <c r="T401" s="8">
        <v>750605187</v>
      </c>
      <c r="U401" s="8">
        <v>1381825183</v>
      </c>
      <c r="V401" s="8">
        <v>0</v>
      </c>
      <c r="W401" s="8">
        <v>314470728</v>
      </c>
      <c r="X401" s="8">
        <v>2982678</v>
      </c>
      <c r="Y401" s="8">
        <v>11623204</v>
      </c>
      <c r="Z401" s="8">
        <v>47110678</v>
      </c>
      <c r="AA401" s="8">
        <v>556811943.60150003</v>
      </c>
      <c r="AB401" s="8">
        <v>263906095.3933</v>
      </c>
      <c r="AC401" s="8">
        <v>146375651.611</v>
      </c>
      <c r="AD401" s="8">
        <v>0</v>
      </c>
      <c r="AE401" s="8">
        <v>18490354.049400002</v>
      </c>
      <c r="AF401" s="8">
        <v>2327605.7790000001</v>
      </c>
      <c r="AG401" s="18">
        <v>0.16114689241587013</v>
      </c>
      <c r="AH401" s="8">
        <v>160693.78</v>
      </c>
      <c r="AI401" s="23">
        <f>VLOOKUP(A401,Sheet2!A:E,5,FALSE)</f>
        <v>-3.4758661251925189</v>
      </c>
      <c r="AJ401" s="24">
        <f>VLOOKUP(A401,Sheet3!$A:$B,2,FALSE)</f>
        <v>247807683.21599999</v>
      </c>
      <c r="AK401" s="21">
        <f>VLOOKUP(A401,Sheet4!$D$2:$E$572,2,FALSE)/G401</f>
        <v>0.19150614356514603</v>
      </c>
      <c r="AL401" s="23">
        <f>IFERROR(VLOOKUP(A401,Sheet5!$A$1:$B$29,2,FALSE),0)</f>
        <v>0</v>
      </c>
      <c r="AM401" s="30">
        <f t="shared" si="53"/>
        <v>0.88131392138375086</v>
      </c>
      <c r="AN401" s="30">
        <f t="shared" si="54"/>
        <v>0.47704575244639591</v>
      </c>
      <c r="AO401" s="30">
        <f t="shared" si="55"/>
        <v>0.86862305554191188</v>
      </c>
      <c r="AP401" s="30">
        <f t="shared" si="56"/>
        <v>0.85367130808463298</v>
      </c>
      <c r="AQ401" s="5">
        <f>COUNTIF(Sheet6!A:A,Sheet1!A401)</f>
        <v>1</v>
      </c>
      <c r="AR401" s="31">
        <f t="shared" si="61"/>
        <v>2</v>
      </c>
    </row>
    <row r="402" spans="1:44" x14ac:dyDescent="0.2">
      <c r="A402" s="22">
        <v>42219</v>
      </c>
      <c r="B402" s="16">
        <v>42219</v>
      </c>
      <c r="C402" s="29">
        <f t="shared" si="57"/>
        <v>0.88038196907183119</v>
      </c>
      <c r="D402" s="29">
        <f t="shared" si="58"/>
        <v>0.50484566762480898</v>
      </c>
      <c r="E402" s="29">
        <f t="shared" si="59"/>
        <v>0.86946834902983183</v>
      </c>
      <c r="F402" s="29">
        <f t="shared" si="60"/>
        <v>0.84781248462673797</v>
      </c>
      <c r="G402" s="8">
        <v>2516719420</v>
      </c>
      <c r="H402" s="8">
        <v>341948190.66600001</v>
      </c>
      <c r="I402" s="9">
        <v>186540950</v>
      </c>
      <c r="J402" s="8">
        <v>64739368.947499998</v>
      </c>
      <c r="K402" s="8">
        <v>94566345</v>
      </c>
      <c r="L402" s="8">
        <v>146923687.021</v>
      </c>
      <c r="M402" s="17">
        <v>3351437961.6345</v>
      </c>
      <c r="N402" s="10">
        <v>0.86923010647832855</v>
      </c>
      <c r="O402" s="10">
        <v>0.88038196907183119</v>
      </c>
      <c r="P402" s="10">
        <v>0.39159523152399311</v>
      </c>
      <c r="Q402" s="10">
        <v>0.74805320082973892</v>
      </c>
      <c r="R402" s="11">
        <v>787</v>
      </c>
      <c r="S402" s="8">
        <v>1902139934</v>
      </c>
      <c r="T402" s="8">
        <v>127977301</v>
      </c>
      <c r="U402" s="8">
        <v>611780342.5</v>
      </c>
      <c r="V402" s="8">
        <v>0</v>
      </c>
      <c r="W402" s="8">
        <v>192217136</v>
      </c>
      <c r="X402" s="8">
        <v>2799143.5</v>
      </c>
      <c r="Y402" s="8">
        <v>5676186</v>
      </c>
      <c r="Z402" s="8">
        <v>33410956</v>
      </c>
      <c r="AA402" s="8">
        <v>406687559.6135</v>
      </c>
      <c r="AB402" s="8">
        <v>50753319.640000001</v>
      </c>
      <c r="AC402" s="8">
        <v>91542408.373500004</v>
      </c>
      <c r="AD402" s="8">
        <v>0</v>
      </c>
      <c r="AE402" s="8">
        <v>2740911</v>
      </c>
      <c r="AF402" s="8">
        <v>1887048.0074999975</v>
      </c>
      <c r="AG402" s="18">
        <v>0.15476837722191003</v>
      </c>
      <c r="AH402" s="8">
        <v>0</v>
      </c>
      <c r="AI402" s="23">
        <f>VLOOKUP(A402,Sheet2!A:E,5,FALSE)</f>
        <v>-3.7707453168593079</v>
      </c>
      <c r="AJ402" s="24">
        <f>VLOOKUP(A402,Sheet3!$A:$B,2,FALSE)</f>
        <v>123787845.904</v>
      </c>
      <c r="AK402" s="21">
        <f>VLOOKUP(A402,Sheet4!$D$2:$E$572,2,FALSE)/G402</f>
        <v>0.19224159585099876</v>
      </c>
      <c r="AL402" s="23">
        <f>IFERROR(VLOOKUP(A402,Sheet5!$A$1:$B$29,2,FALSE),0)</f>
        <v>0</v>
      </c>
      <c r="AM402" s="30">
        <f t="shared" si="53"/>
        <v>0.8828957079969415</v>
      </c>
      <c r="AN402" s="30">
        <f t="shared" si="54"/>
        <v>0.48868478273230603</v>
      </c>
      <c r="AO402" s="30">
        <f t="shared" si="55"/>
        <v>0.8697358702655078</v>
      </c>
      <c r="AP402" s="30">
        <f t="shared" si="56"/>
        <v>0.8537811928846526</v>
      </c>
      <c r="AQ402" s="5">
        <f>COUNTIF(Sheet6!A:A,Sheet1!A402)</f>
        <v>0</v>
      </c>
      <c r="AR402" s="31">
        <f t="shared" si="61"/>
        <v>0</v>
      </c>
    </row>
    <row r="403" spans="1:44" x14ac:dyDescent="0.2">
      <c r="A403" s="22">
        <v>42220</v>
      </c>
      <c r="B403" s="16">
        <v>42220</v>
      </c>
      <c r="C403" s="29">
        <f t="shared" si="57"/>
        <v>0.88844140537197669</v>
      </c>
      <c r="D403" s="29">
        <f t="shared" si="58"/>
        <v>0.47763680712737361</v>
      </c>
      <c r="E403" s="29">
        <f t="shared" si="59"/>
        <v>0.87036027720316533</v>
      </c>
      <c r="F403" s="29">
        <f t="shared" si="60"/>
        <v>0.86785878027996832</v>
      </c>
      <c r="G403" s="8">
        <v>3859190510</v>
      </c>
      <c r="H403" s="8">
        <v>484585552.96300006</v>
      </c>
      <c r="I403" s="9">
        <v>372897235</v>
      </c>
      <c r="J403" s="8">
        <v>148039702.6895</v>
      </c>
      <c r="K403" s="8">
        <v>663960324</v>
      </c>
      <c r="L403" s="8">
        <v>465120491.27559996</v>
      </c>
      <c r="M403" s="17">
        <v>5993793815.9281006</v>
      </c>
      <c r="N403" s="10">
        <v>0.86995630460262574</v>
      </c>
      <c r="O403" s="10">
        <v>0.88844140537197669</v>
      </c>
      <c r="P403" s="10">
        <v>0.58805385320264469</v>
      </c>
      <c r="Q403" s="10">
        <v>0.72385596012332776</v>
      </c>
      <c r="R403" s="11">
        <v>788</v>
      </c>
      <c r="S403" s="8">
        <v>3178406702.5</v>
      </c>
      <c r="T403" s="8">
        <v>713843136</v>
      </c>
      <c r="U403" s="8">
        <v>676596707.5</v>
      </c>
      <c r="V403" s="8">
        <v>0</v>
      </c>
      <c r="W403" s="8">
        <v>388056252</v>
      </c>
      <c r="X403" s="8">
        <v>4187100</v>
      </c>
      <c r="Y403" s="8">
        <v>15159017</v>
      </c>
      <c r="Z403" s="8">
        <v>49882812</v>
      </c>
      <c r="AA403" s="8">
        <v>632625255.65250003</v>
      </c>
      <c r="AB403" s="8">
        <v>289710424.84859997</v>
      </c>
      <c r="AC403" s="8">
        <v>169338642.05849999</v>
      </c>
      <c r="AD403" s="8">
        <v>0</v>
      </c>
      <c r="AE403" s="8">
        <v>2357190.9005</v>
      </c>
      <c r="AF403" s="8">
        <v>3714233.4679999882</v>
      </c>
      <c r="AG403" s="18">
        <v>0.14007433936613936</v>
      </c>
      <c r="AH403" s="8">
        <v>0</v>
      </c>
      <c r="AI403" s="23">
        <f>VLOOKUP(A403,Sheet2!A:E,5,FALSE)</f>
        <v>-3.8570816412267184</v>
      </c>
      <c r="AJ403" s="24">
        <f>VLOOKUP(A403,Sheet3!$A:$B,2,FALSE)</f>
        <v>276354522.764</v>
      </c>
      <c r="AK403" s="21">
        <f>VLOOKUP(A403,Sheet4!$D$2:$E$572,2,FALSE)/G403</f>
        <v>0.19897737590512213</v>
      </c>
      <c r="AL403" s="23">
        <f>IFERROR(VLOOKUP(A403,Sheet5!$A$1:$B$29,2,FALSE),0)</f>
        <v>0</v>
      </c>
      <c r="AM403" s="30">
        <f t="shared" si="53"/>
        <v>0.88434485821582487</v>
      </c>
      <c r="AN403" s="30">
        <f t="shared" si="54"/>
        <v>0.48655843304742624</v>
      </c>
      <c r="AO403" s="30">
        <f t="shared" si="55"/>
        <v>0.87155978897825148</v>
      </c>
      <c r="AP403" s="30">
        <f t="shared" si="56"/>
        <v>0.85501154444877048</v>
      </c>
      <c r="AQ403" s="5">
        <f>COUNTIF(Sheet6!A:A,Sheet1!A403)</f>
        <v>0</v>
      </c>
      <c r="AR403" s="31">
        <f t="shared" si="61"/>
        <v>0</v>
      </c>
    </row>
    <row r="404" spans="1:44" x14ac:dyDescent="0.2">
      <c r="A404" s="22">
        <v>42221</v>
      </c>
      <c r="B404" s="16">
        <v>42221</v>
      </c>
      <c r="C404" s="29">
        <f t="shared" si="57"/>
        <v>0.88520202013539018</v>
      </c>
      <c r="D404" s="29">
        <f t="shared" si="58"/>
        <v>0.47731871658240788</v>
      </c>
      <c r="E404" s="29">
        <f t="shared" si="59"/>
        <v>0.87179171739981465</v>
      </c>
      <c r="F404" s="29">
        <f t="shared" si="60"/>
        <v>0.85538102548018324</v>
      </c>
      <c r="G404" s="8">
        <v>3652859752</v>
      </c>
      <c r="H404" s="8">
        <v>473723410.83699995</v>
      </c>
      <c r="I404" s="9">
        <v>292467890</v>
      </c>
      <c r="J404" s="8">
        <v>108054613.90549999</v>
      </c>
      <c r="K404" s="8">
        <v>304019670</v>
      </c>
      <c r="L404" s="8">
        <v>450706283.82849997</v>
      </c>
      <c r="M404" s="17">
        <v>5281831620.5710001</v>
      </c>
      <c r="N404" s="10">
        <v>0.87149007167727066</v>
      </c>
      <c r="O404" s="10">
        <v>0.88520202013539018</v>
      </c>
      <c r="P404" s="10">
        <v>0.40282127367927223</v>
      </c>
      <c r="Q404" s="10">
        <v>0.73720451385605568</v>
      </c>
      <c r="R404" s="11">
        <v>789</v>
      </c>
      <c r="S404" s="8">
        <v>2798923195.5</v>
      </c>
      <c r="T404" s="8">
        <v>384038567</v>
      </c>
      <c r="U404" s="8">
        <v>850917487.5</v>
      </c>
      <c r="V404" s="8">
        <v>0</v>
      </c>
      <c r="W404" s="8">
        <v>303119168</v>
      </c>
      <c r="X404" s="8">
        <v>3019069</v>
      </c>
      <c r="Y404" s="8">
        <v>10651278</v>
      </c>
      <c r="Z404" s="8">
        <v>80018897</v>
      </c>
      <c r="AA404" s="8">
        <v>581778024.74249995</v>
      </c>
      <c r="AB404" s="8">
        <v>288466179.86129999</v>
      </c>
      <c r="AC404" s="8">
        <v>154095037.671</v>
      </c>
      <c r="AD404" s="8">
        <v>0</v>
      </c>
      <c r="AE404" s="8">
        <v>4628807.4331999999</v>
      </c>
      <c r="AF404" s="8">
        <v>3516258.862999998</v>
      </c>
      <c r="AG404" s="18">
        <v>0.11651361293612572</v>
      </c>
      <c r="AH404" s="8">
        <v>0</v>
      </c>
      <c r="AI404" s="23">
        <f>VLOOKUP(A404,Sheet2!A:E,5,FALSE)</f>
        <v>-3.7624183374634175</v>
      </c>
      <c r="AJ404" s="24">
        <f>VLOOKUP(A404,Sheet3!$A:$B,2,FALSE)</f>
        <v>223871854.206</v>
      </c>
      <c r="AK404" s="21">
        <f>VLOOKUP(A404,Sheet4!$D$2:$E$572,2,FALSE)/G404</f>
        <v>0.18787468407444349</v>
      </c>
      <c r="AL404" s="23">
        <f>IFERROR(VLOOKUP(A404,Sheet5!$A$1:$B$29,2,FALSE),0)</f>
        <v>0</v>
      </c>
      <c r="AM404" s="30">
        <f t="shared" si="53"/>
        <v>0.88460213298744217</v>
      </c>
      <c r="AN404" s="30">
        <f t="shared" si="54"/>
        <v>0.48310203626348758</v>
      </c>
      <c r="AO404" s="30">
        <f t="shared" si="55"/>
        <v>0.87204844389551117</v>
      </c>
      <c r="AP404" s="30">
        <f t="shared" si="56"/>
        <v>0.85398424323864719</v>
      </c>
      <c r="AQ404" s="5">
        <f>COUNTIF(Sheet6!A:A,Sheet1!A404)</f>
        <v>0</v>
      </c>
      <c r="AR404" s="31">
        <f t="shared" si="61"/>
        <v>0</v>
      </c>
    </row>
    <row r="405" spans="1:44" x14ac:dyDescent="0.2">
      <c r="A405" s="22">
        <v>42222</v>
      </c>
      <c r="B405" s="16">
        <v>42222</v>
      </c>
      <c r="C405" s="29">
        <f t="shared" si="57"/>
        <v>0.88116338974051911</v>
      </c>
      <c r="D405" s="29">
        <f t="shared" si="58"/>
        <v>0.51808611061403231</v>
      </c>
      <c r="E405" s="29">
        <f t="shared" si="59"/>
        <v>0.86935297654147725</v>
      </c>
      <c r="F405" s="29">
        <f t="shared" si="60"/>
        <v>0.85980275888964497</v>
      </c>
      <c r="G405" s="8">
        <v>3426744837</v>
      </c>
      <c r="H405" s="8">
        <v>462142146.84200001</v>
      </c>
      <c r="I405" s="9">
        <v>239386668</v>
      </c>
      <c r="J405" s="8">
        <v>90328990.423999995</v>
      </c>
      <c r="K405" s="8">
        <v>338487768</v>
      </c>
      <c r="L405" s="8">
        <v>360819035.3854</v>
      </c>
      <c r="M405" s="17">
        <v>4917909445.6513996</v>
      </c>
      <c r="N405" s="10">
        <v>0.86903930421632625</v>
      </c>
      <c r="O405" s="10">
        <v>0.88116338974051911</v>
      </c>
      <c r="P405" s="10">
        <v>0.48403328319037325</v>
      </c>
      <c r="Q405" s="10">
        <v>0.73420467257783051</v>
      </c>
      <c r="R405" s="11">
        <v>790</v>
      </c>
      <c r="S405" s="8">
        <v>2829591252</v>
      </c>
      <c r="T405" s="8">
        <v>393172706</v>
      </c>
      <c r="U405" s="8">
        <v>592515791.5</v>
      </c>
      <c r="V405" s="8">
        <v>0</v>
      </c>
      <c r="W405" s="8">
        <v>249515172</v>
      </c>
      <c r="X405" s="8">
        <v>4637793.5</v>
      </c>
      <c r="Y405" s="8">
        <v>10128504</v>
      </c>
      <c r="Z405" s="8">
        <v>54684938</v>
      </c>
      <c r="AA405" s="8">
        <v>552471137.26600003</v>
      </c>
      <c r="AB405" s="8">
        <v>263936763.8351</v>
      </c>
      <c r="AC405" s="8">
        <v>93436220.550999999</v>
      </c>
      <c r="AD405" s="8">
        <v>0</v>
      </c>
      <c r="AE405" s="8">
        <v>1704370.5367999999</v>
      </c>
      <c r="AF405" s="8">
        <v>1741680.4624999994</v>
      </c>
      <c r="AG405" s="18">
        <v>0.12583951252368017</v>
      </c>
      <c r="AH405" s="8">
        <v>0</v>
      </c>
      <c r="AI405" s="23">
        <f>VLOOKUP(A405,Sheet2!A:E,5,FALSE)</f>
        <v>-3.4193878125703949</v>
      </c>
      <c r="AJ405" s="24">
        <f>VLOOKUP(A405,Sheet3!$A:$B,2,FALSE)</f>
        <v>141765297.641</v>
      </c>
      <c r="AK405" s="21">
        <f>VLOOKUP(A405,Sheet4!$D$2:$E$572,2,FALSE)/G405</f>
        <v>0.20964423195554668</v>
      </c>
      <c r="AL405" s="23">
        <f>IFERROR(VLOOKUP(A405,Sheet5!$A$1:$B$29,2,FALSE),0)</f>
        <v>0</v>
      </c>
      <c r="AM405" s="30">
        <f t="shared" si="53"/>
        <v>0.88646145300361945</v>
      </c>
      <c r="AN405" s="30">
        <f t="shared" si="54"/>
        <v>0.489550151321483</v>
      </c>
      <c r="AO405" s="30">
        <f t="shared" si="55"/>
        <v>0.87296310783951436</v>
      </c>
      <c r="AP405" s="30">
        <f t="shared" si="56"/>
        <v>0.85608629385335444</v>
      </c>
      <c r="AQ405" s="5">
        <f>COUNTIF(Sheet6!A:A,Sheet1!A405)</f>
        <v>0</v>
      </c>
      <c r="AR405" s="31">
        <f t="shared" si="61"/>
        <v>2</v>
      </c>
    </row>
    <row r="406" spans="1:44" x14ac:dyDescent="0.2">
      <c r="A406" s="22">
        <v>42223</v>
      </c>
      <c r="B406" s="16">
        <v>42223</v>
      </c>
      <c r="C406" s="29">
        <f t="shared" si="57"/>
        <v>0.89413175391482735</v>
      </c>
      <c r="D406" s="29">
        <f t="shared" si="58"/>
        <v>0.48592613886498087</v>
      </c>
      <c r="E406" s="29">
        <f t="shared" si="59"/>
        <v>0.88195041680465591</v>
      </c>
      <c r="F406" s="29">
        <f t="shared" si="60"/>
        <v>0.87169177193890146</v>
      </c>
      <c r="G406" s="8">
        <v>4577959310</v>
      </c>
      <c r="H406" s="8">
        <v>542045979.99899995</v>
      </c>
      <c r="I406" s="9">
        <v>300672388</v>
      </c>
      <c r="J406" s="8">
        <v>112126494.45550001</v>
      </c>
      <c r="K406" s="8">
        <v>443387402</v>
      </c>
      <c r="L406" s="8">
        <v>437107850.62189996</v>
      </c>
      <c r="M406" s="17">
        <v>6413299425.0763988</v>
      </c>
      <c r="N406" s="10">
        <v>0.88176475182126479</v>
      </c>
      <c r="O406" s="10">
        <v>0.89413175391482735</v>
      </c>
      <c r="P406" s="10">
        <v>0.50356592006566825</v>
      </c>
      <c r="Q406" s="10">
        <v>0.7339826723608418</v>
      </c>
      <c r="R406" s="11">
        <v>791</v>
      </c>
      <c r="S406" s="8">
        <v>3676257576</v>
      </c>
      <c r="T406" s="8">
        <v>567430059</v>
      </c>
      <c r="U406" s="8">
        <v>895443949</v>
      </c>
      <c r="V406" s="8">
        <v>0</v>
      </c>
      <c r="W406" s="8">
        <v>309374223</v>
      </c>
      <c r="X406" s="8">
        <v>6257785</v>
      </c>
      <c r="Y406" s="8">
        <v>8701835</v>
      </c>
      <c r="Z406" s="8">
        <v>124042657</v>
      </c>
      <c r="AA406" s="8">
        <v>654172474.45449996</v>
      </c>
      <c r="AB406" s="8">
        <v>98233802.519099995</v>
      </c>
      <c r="AC406" s="8">
        <v>128252944.40350001</v>
      </c>
      <c r="AD406" s="8">
        <v>199999888.97499999</v>
      </c>
      <c r="AE406" s="8">
        <v>7753102.6568</v>
      </c>
      <c r="AF406" s="8">
        <v>2868112.0674999999</v>
      </c>
      <c r="AG406" s="18">
        <v>0.15582381659342462</v>
      </c>
      <c r="AH406" s="8">
        <v>38850</v>
      </c>
      <c r="AI406" s="23">
        <f>VLOOKUP(A406,Sheet2!A:E,5,FALSE)</f>
        <v>-4.0238381388169042</v>
      </c>
      <c r="AJ406" s="24">
        <f>VLOOKUP(A406,Sheet3!$A:$B,2,FALSE)</f>
        <v>215168517.34349999</v>
      </c>
      <c r="AK406" s="21">
        <f>VLOOKUP(A406,Sheet4!$D$2:$E$572,2,FALSE)/G406</f>
        <v>0.20614323404023441</v>
      </c>
      <c r="AL406" s="23">
        <f>IFERROR(VLOOKUP(A406,Sheet5!$A$1:$B$29,2,FALSE),0)</f>
        <v>0</v>
      </c>
      <c r="AM406" s="30">
        <f t="shared" ref="AM406:AM469" si="62">AVERAGE(C402:C406)</f>
        <v>0.88586410764690893</v>
      </c>
      <c r="AN406" s="30">
        <f t="shared" ref="AN406:AN469" si="63">AVERAGE(D402:D406)</f>
        <v>0.49276268816272079</v>
      </c>
      <c r="AO406" s="30">
        <f t="shared" ref="AO406:AO469" si="64">AVERAGE(E402:E406)</f>
        <v>0.87258474739578895</v>
      </c>
      <c r="AP406" s="30">
        <f t="shared" ref="AP406:AP469" si="65">AVERAGE(F402:F406)</f>
        <v>0.86050936424308733</v>
      </c>
      <c r="AQ406" s="5">
        <f>COUNTIF(Sheet6!A:A,Sheet1!A406)</f>
        <v>0</v>
      </c>
      <c r="AR406" s="31">
        <f t="shared" si="61"/>
        <v>3</v>
      </c>
    </row>
    <row r="407" spans="1:44" x14ac:dyDescent="0.2">
      <c r="A407" s="22">
        <v>42226</v>
      </c>
      <c r="B407" s="16">
        <v>42226</v>
      </c>
      <c r="C407" s="29">
        <f t="shared" si="57"/>
        <v>0.89042949086021872</v>
      </c>
      <c r="D407" s="29">
        <f t="shared" si="58"/>
        <v>0.43323369464173778</v>
      </c>
      <c r="E407" s="29">
        <f t="shared" si="59"/>
        <v>0.87670832754026429</v>
      </c>
      <c r="F407" s="29">
        <f t="shared" si="60"/>
        <v>0.87267146453115774</v>
      </c>
      <c r="G407" s="8">
        <v>3337876045</v>
      </c>
      <c r="H407" s="8">
        <v>410737494.04100001</v>
      </c>
      <c r="I407" s="9">
        <v>237627923</v>
      </c>
      <c r="J407" s="8">
        <v>93258522.645500004</v>
      </c>
      <c r="K407" s="8">
        <v>354877720</v>
      </c>
      <c r="L407" s="8">
        <v>690695567.99940002</v>
      </c>
      <c r="M407" s="17">
        <v>5125073272.6859007</v>
      </c>
      <c r="N407" s="10">
        <v>0.87645642392979906</v>
      </c>
      <c r="O407" s="10">
        <v>0.89042949086021872</v>
      </c>
      <c r="P407" s="10">
        <v>0.33940970381810637</v>
      </c>
      <c r="Q407" s="10">
        <v>0.72508073001956774</v>
      </c>
      <c r="R407" s="11">
        <v>792</v>
      </c>
      <c r="S407" s="8">
        <v>2811546255</v>
      </c>
      <c r="T407" s="8">
        <v>397597380</v>
      </c>
      <c r="U407" s="8">
        <v>522804866</v>
      </c>
      <c r="V407" s="8">
        <v>0</v>
      </c>
      <c r="W407" s="8">
        <v>245962961</v>
      </c>
      <c r="X407" s="8">
        <v>3524924</v>
      </c>
      <c r="Y407" s="8">
        <v>8335038</v>
      </c>
      <c r="Z407" s="8">
        <v>42719660</v>
      </c>
      <c r="AA407" s="8">
        <v>503996016.68650001</v>
      </c>
      <c r="AB407" s="8">
        <v>161444640.51230001</v>
      </c>
      <c r="AC407" s="8">
        <v>127455659.024</v>
      </c>
      <c r="AD407" s="8">
        <v>389075168.54500002</v>
      </c>
      <c r="AE407" s="8">
        <v>10624595.670600001</v>
      </c>
      <c r="AF407" s="8">
        <v>2095504.2474999994</v>
      </c>
      <c r="AG407" s="18">
        <v>0.15695624487506879</v>
      </c>
      <c r="AH407" s="8">
        <v>0</v>
      </c>
      <c r="AI407" s="23">
        <f>VLOOKUP(A407,Sheet2!A:E,5,FALSE)</f>
        <v>-4.3582479508196821</v>
      </c>
      <c r="AJ407" s="24">
        <f>VLOOKUP(A407,Sheet3!$A:$B,2,FALSE)</f>
        <v>228515892.37599999</v>
      </c>
      <c r="AK407" s="21">
        <f>VLOOKUP(A407,Sheet4!$D$2:$E$572,2,FALSE)/G407</f>
        <v>0.21264740385214034</v>
      </c>
      <c r="AL407" s="23">
        <f>IFERROR(VLOOKUP(A407,Sheet5!$A$1:$B$29,2,FALSE),0)</f>
        <v>0</v>
      </c>
      <c r="AM407" s="30">
        <f t="shared" si="62"/>
        <v>0.88787361200458625</v>
      </c>
      <c r="AN407" s="30">
        <f t="shared" si="63"/>
        <v>0.47844029356610651</v>
      </c>
      <c r="AO407" s="30">
        <f t="shared" si="64"/>
        <v>0.8740327430978756</v>
      </c>
      <c r="AP407" s="30">
        <f t="shared" si="65"/>
        <v>0.86548116022397115</v>
      </c>
      <c r="AQ407" s="5">
        <f>COUNTIF(Sheet6!A:A,Sheet1!A407)</f>
        <v>1</v>
      </c>
      <c r="AR407" s="31">
        <f t="shared" si="61"/>
        <v>6</v>
      </c>
    </row>
    <row r="408" spans="1:44" x14ac:dyDescent="0.2">
      <c r="A408" s="22">
        <v>42227</v>
      </c>
      <c r="B408" s="16">
        <v>42227</v>
      </c>
      <c r="C408" s="29">
        <f t="shared" si="57"/>
        <v>0.88547104927663067</v>
      </c>
      <c r="D408" s="29">
        <f t="shared" si="58"/>
        <v>0.46722528554854131</v>
      </c>
      <c r="E408" s="29">
        <f t="shared" si="59"/>
        <v>0.8766067025205696</v>
      </c>
      <c r="F408" s="29">
        <f t="shared" si="60"/>
        <v>0.86619973706736408</v>
      </c>
      <c r="G408" s="8">
        <v>4042381853</v>
      </c>
      <c r="H408" s="8">
        <v>522851370.94599998</v>
      </c>
      <c r="I408" s="9">
        <v>252311437</v>
      </c>
      <c r="J408" s="8">
        <v>83049059.629999995</v>
      </c>
      <c r="K408" s="8">
        <v>553781753</v>
      </c>
      <c r="L408" s="8">
        <v>675148602.05349994</v>
      </c>
      <c r="M408" s="17">
        <v>6129524075.6295004</v>
      </c>
      <c r="N408" s="10">
        <v>0.87636183182620886</v>
      </c>
      <c r="O408" s="10">
        <v>0.88547104927663067</v>
      </c>
      <c r="P408" s="10">
        <v>0.45062094098561983</v>
      </c>
      <c r="Q408" s="10">
        <v>0.75933779571498128</v>
      </c>
      <c r="R408" s="11">
        <v>793</v>
      </c>
      <c r="S408" s="8">
        <v>3379719523</v>
      </c>
      <c r="T408" s="8">
        <v>607034305</v>
      </c>
      <c r="U408" s="8">
        <v>657532600</v>
      </c>
      <c r="V408" s="8">
        <v>0</v>
      </c>
      <c r="W408" s="8">
        <v>262036534</v>
      </c>
      <c r="X408" s="8">
        <v>5129730</v>
      </c>
      <c r="Y408" s="8">
        <v>9725097</v>
      </c>
      <c r="Z408" s="8">
        <v>53252552</v>
      </c>
      <c r="AA408" s="8">
        <v>605900430.57599998</v>
      </c>
      <c r="AB408" s="8">
        <v>161949781.93939999</v>
      </c>
      <c r="AC408" s="8">
        <v>135930583.4095</v>
      </c>
      <c r="AD408" s="8">
        <v>360844454.33499998</v>
      </c>
      <c r="AE408" s="8">
        <v>15200849.074100001</v>
      </c>
      <c r="AF408" s="8">
        <v>1222933.2954999995</v>
      </c>
      <c r="AG408" s="18">
        <v>0.14178279398030666</v>
      </c>
      <c r="AH408" s="8">
        <v>0</v>
      </c>
      <c r="AI408" s="23">
        <f>VLOOKUP(A408,Sheet2!A:E,5,FALSE)</f>
        <v>-4.6224309943465167</v>
      </c>
      <c r="AJ408" s="24">
        <f>VLOOKUP(A408,Sheet3!$A:$B,2,FALSE)</f>
        <v>215749922.13699999</v>
      </c>
      <c r="AK408" s="21">
        <f>VLOOKUP(A408,Sheet4!$D$2:$E$572,2,FALSE)/G408</f>
        <v>0.2179514197428295</v>
      </c>
      <c r="AL408" s="23">
        <f>IFERROR(VLOOKUP(A408,Sheet5!$A$1:$B$29,2,FALSE),0)</f>
        <v>0</v>
      </c>
      <c r="AM408" s="30">
        <f t="shared" si="62"/>
        <v>0.88727954078551718</v>
      </c>
      <c r="AN408" s="30">
        <f t="shared" si="63"/>
        <v>0.47635798925034001</v>
      </c>
      <c r="AO408" s="30">
        <f t="shared" si="64"/>
        <v>0.87528202816135625</v>
      </c>
      <c r="AP408" s="30">
        <f t="shared" si="65"/>
        <v>0.86514935158145045</v>
      </c>
      <c r="AQ408" s="5">
        <f>COUNTIF(Sheet6!A:A,Sheet1!A408)</f>
        <v>1</v>
      </c>
      <c r="AR408" s="31">
        <f t="shared" si="61"/>
        <v>5</v>
      </c>
    </row>
    <row r="409" spans="1:44" x14ac:dyDescent="0.2">
      <c r="A409" s="22">
        <v>42228</v>
      </c>
      <c r="B409" s="16">
        <v>42228</v>
      </c>
      <c r="C409" s="29">
        <f t="shared" si="57"/>
        <v>0.89333431830635679</v>
      </c>
      <c r="D409" s="29">
        <f t="shared" si="58"/>
        <v>0.45047834439845241</v>
      </c>
      <c r="E409" s="29">
        <f t="shared" si="59"/>
        <v>0.88158824869373342</v>
      </c>
      <c r="F409" s="29">
        <f t="shared" si="60"/>
        <v>0.8755665355313893</v>
      </c>
      <c r="G409" s="8">
        <v>4603933768</v>
      </c>
      <c r="H409" s="8">
        <v>549717752.66300011</v>
      </c>
      <c r="I409" s="9">
        <v>294780845</v>
      </c>
      <c r="J409" s="8">
        <v>109363664.7245</v>
      </c>
      <c r="K409" s="8">
        <v>450378628</v>
      </c>
      <c r="L409" s="8">
        <v>278935017.34540004</v>
      </c>
      <c r="M409" s="17">
        <v>6287109675.7328997</v>
      </c>
      <c r="N409" s="10">
        <v>0.88141316921600887</v>
      </c>
      <c r="O409" s="10">
        <v>0.89333431830635679</v>
      </c>
      <c r="P409" s="10">
        <v>0.61753764086876839</v>
      </c>
      <c r="Q409" s="10">
        <v>0.73478728535355364</v>
      </c>
      <c r="R409" s="11">
        <v>794</v>
      </c>
      <c r="S409" s="8">
        <v>3860110729</v>
      </c>
      <c r="T409" s="8">
        <v>513554130</v>
      </c>
      <c r="U409" s="8">
        <v>735886934.5</v>
      </c>
      <c r="V409" s="8">
        <v>1353408</v>
      </c>
      <c r="W409" s="8">
        <v>302998408</v>
      </c>
      <c r="X409" s="8">
        <v>6582696.5</v>
      </c>
      <c r="Y409" s="8">
        <v>8217563</v>
      </c>
      <c r="Z409" s="8">
        <v>63175502</v>
      </c>
      <c r="AA409" s="8">
        <v>659081417.38750005</v>
      </c>
      <c r="AB409" s="8">
        <v>123193555.1934</v>
      </c>
      <c r="AC409" s="8">
        <v>146797921.567</v>
      </c>
      <c r="AD409" s="8">
        <v>0</v>
      </c>
      <c r="AE409" s="8">
        <v>6116823.6600000001</v>
      </c>
      <c r="AF409" s="8">
        <v>2231227.9955000007</v>
      </c>
      <c r="AG409" s="18">
        <v>0.14577644627178887</v>
      </c>
      <c r="AH409" s="8">
        <v>0</v>
      </c>
      <c r="AI409" s="23">
        <f>VLOOKUP(A409,Sheet2!A:E,5,FALSE)</f>
        <v>-3.7202950253404676</v>
      </c>
      <c r="AJ409" s="24">
        <f>VLOOKUP(A409,Sheet3!$A:$B,2,FALSE)</f>
        <v>260252741.65599999</v>
      </c>
      <c r="AK409" s="21">
        <f>VLOOKUP(A409,Sheet4!$D$2:$E$572,2,FALSE)/G409</f>
        <v>0.19919013727762211</v>
      </c>
      <c r="AL409" s="23">
        <f>IFERROR(VLOOKUP(A409,Sheet5!$A$1:$B$29,2,FALSE),0)</f>
        <v>0</v>
      </c>
      <c r="AM409" s="30">
        <f t="shared" si="62"/>
        <v>0.88890600041971057</v>
      </c>
      <c r="AN409" s="30">
        <f t="shared" si="63"/>
        <v>0.4709899148135489</v>
      </c>
      <c r="AO409" s="30">
        <f t="shared" si="64"/>
        <v>0.87724133442013996</v>
      </c>
      <c r="AP409" s="30">
        <f t="shared" si="65"/>
        <v>0.86918645359169155</v>
      </c>
      <c r="AQ409" s="5">
        <f>COUNTIF(Sheet6!A:A,Sheet1!A409)</f>
        <v>0</v>
      </c>
      <c r="AR409" s="31">
        <f t="shared" si="61"/>
        <v>0</v>
      </c>
    </row>
    <row r="410" spans="1:44" x14ac:dyDescent="0.2">
      <c r="A410" s="22">
        <v>42229</v>
      </c>
      <c r="B410" s="16">
        <v>42229</v>
      </c>
      <c r="C410" s="29">
        <f t="shared" si="57"/>
        <v>0.88068047441876096</v>
      </c>
      <c r="D410" s="29">
        <f t="shared" si="58"/>
        <v>0.43638209080299351</v>
      </c>
      <c r="E410" s="29">
        <f t="shared" si="59"/>
        <v>0.86820793984437938</v>
      </c>
      <c r="F410" s="29">
        <f t="shared" si="60"/>
        <v>0.85476978273454174</v>
      </c>
      <c r="G410" s="8">
        <v>3457365141</v>
      </c>
      <c r="H410" s="8">
        <v>468423202.70300007</v>
      </c>
      <c r="I410" s="9">
        <v>279123531</v>
      </c>
      <c r="J410" s="8">
        <v>100820118.51000001</v>
      </c>
      <c r="K410" s="8">
        <v>680879042</v>
      </c>
      <c r="L410" s="8">
        <v>325953787.61540002</v>
      </c>
      <c r="M410" s="17">
        <v>5312564822.8284006</v>
      </c>
      <c r="N410" s="10">
        <v>0.86779406565241823</v>
      </c>
      <c r="O410" s="10">
        <v>0.88068047441876096</v>
      </c>
      <c r="P410" s="10">
        <v>0.67625828436691804</v>
      </c>
      <c r="Q410" s="10">
        <v>0.74376356102040764</v>
      </c>
      <c r="R410" s="11">
        <v>795</v>
      </c>
      <c r="S410" s="8">
        <v>2752463115</v>
      </c>
      <c r="T410" s="8">
        <v>748321698</v>
      </c>
      <c r="U410" s="8">
        <v>700404456.5</v>
      </c>
      <c r="V410" s="8">
        <v>0</v>
      </c>
      <c r="W410" s="8">
        <v>292645069</v>
      </c>
      <c r="X410" s="8">
        <v>4497569.5</v>
      </c>
      <c r="Y410" s="8">
        <v>13521538</v>
      </c>
      <c r="Z410" s="8">
        <v>67442656</v>
      </c>
      <c r="AA410" s="8">
        <v>569243321.21300006</v>
      </c>
      <c r="AB410" s="8">
        <v>147329066.82390001</v>
      </c>
      <c r="AC410" s="8">
        <v>173912333.02399999</v>
      </c>
      <c r="AD410" s="8">
        <v>0</v>
      </c>
      <c r="AE410" s="8">
        <v>2011209.615</v>
      </c>
      <c r="AF410" s="8">
        <v>2826716.9250000007</v>
      </c>
      <c r="AG410" s="18">
        <v>0.14304670024011684</v>
      </c>
      <c r="AH410" s="8">
        <v>0</v>
      </c>
      <c r="AI410" s="23">
        <f>VLOOKUP(A410,Sheet2!A:E,5,FALSE)</f>
        <v>-4.3497745413807829</v>
      </c>
      <c r="AJ410" s="24">
        <f>VLOOKUP(A410,Sheet3!$A:$B,2,FALSE)</f>
        <v>277151400.9515</v>
      </c>
      <c r="AK410" s="21">
        <f>VLOOKUP(A410,Sheet4!$D$2:$E$572,2,FALSE)/G410</f>
        <v>0.20290787291810089</v>
      </c>
      <c r="AL410" s="23">
        <f>IFERROR(VLOOKUP(A410,Sheet5!$A$1:$B$29,2,FALSE),0)</f>
        <v>0</v>
      </c>
      <c r="AM410" s="30">
        <f t="shared" si="62"/>
        <v>0.88880941735535879</v>
      </c>
      <c r="AN410" s="30">
        <f t="shared" si="63"/>
        <v>0.45464911085134113</v>
      </c>
      <c r="AO410" s="30">
        <f t="shared" si="64"/>
        <v>0.87701232708072063</v>
      </c>
      <c r="AP410" s="30">
        <f t="shared" si="65"/>
        <v>0.86817985836067102</v>
      </c>
      <c r="AQ410" s="5">
        <f>COUNTIF(Sheet6!A:A,Sheet1!A410)</f>
        <v>0</v>
      </c>
      <c r="AR410" s="31">
        <f t="shared" si="61"/>
        <v>1</v>
      </c>
    </row>
    <row r="411" spans="1:44" x14ac:dyDescent="0.2">
      <c r="A411" s="22">
        <v>42230</v>
      </c>
      <c r="B411" s="16">
        <v>42230</v>
      </c>
      <c r="C411" s="29">
        <f t="shared" si="57"/>
        <v>0.8823308936638502</v>
      </c>
      <c r="D411" s="29">
        <f t="shared" si="58"/>
        <v>0.43352007876284854</v>
      </c>
      <c r="E411" s="29">
        <f t="shared" si="59"/>
        <v>0.86626980385520269</v>
      </c>
      <c r="F411" s="29">
        <f t="shared" si="60"/>
        <v>0.85807449620807674</v>
      </c>
      <c r="G411" s="8">
        <v>3336380358</v>
      </c>
      <c r="H411" s="8">
        <v>444945199.06600004</v>
      </c>
      <c r="I411" s="9">
        <v>249323096</v>
      </c>
      <c r="J411" s="8">
        <v>110095621.6605</v>
      </c>
      <c r="K411" s="8">
        <v>654937944</v>
      </c>
      <c r="L411" s="8">
        <v>342035979.35009998</v>
      </c>
      <c r="M411" s="17">
        <v>5137718198.0765991</v>
      </c>
      <c r="N411" s="10">
        <v>0.86595626682037474</v>
      </c>
      <c r="O411" s="10">
        <v>0.8823308936638502</v>
      </c>
      <c r="P411" s="10">
        <v>0.65692585198139652</v>
      </c>
      <c r="Q411" s="10">
        <v>0.7017404511658788</v>
      </c>
      <c r="R411" s="11">
        <v>796</v>
      </c>
      <c r="S411" s="8">
        <v>2679299325</v>
      </c>
      <c r="T411" s="8">
        <v>706158595</v>
      </c>
      <c r="U411" s="8">
        <v>646263942.5</v>
      </c>
      <c r="V411" s="8">
        <v>7499440</v>
      </c>
      <c r="W411" s="8">
        <v>259031275</v>
      </c>
      <c r="X411" s="8">
        <v>3317650.5</v>
      </c>
      <c r="Y411" s="8">
        <v>9708179</v>
      </c>
      <c r="Z411" s="8">
        <v>51220651</v>
      </c>
      <c r="AA411" s="8">
        <v>555040820.72650003</v>
      </c>
      <c r="AB411" s="8">
        <v>210254094.63240001</v>
      </c>
      <c r="AC411" s="8">
        <v>129052187.09999999</v>
      </c>
      <c r="AD411" s="8">
        <v>0</v>
      </c>
      <c r="AE411" s="8">
        <v>28519.465199999999</v>
      </c>
      <c r="AF411" s="8">
        <v>2701178.1525000012</v>
      </c>
      <c r="AG411" s="18">
        <v>0.1431467374026667</v>
      </c>
      <c r="AH411" s="8">
        <v>0</v>
      </c>
      <c r="AI411" s="23">
        <f>VLOOKUP(A411,Sheet2!A:E,5,FALSE)</f>
        <v>-3.9010726788965555</v>
      </c>
      <c r="AJ411" s="24">
        <f>VLOOKUP(A411,Sheet3!$A:$B,2,FALSE)</f>
        <v>228380087.88150001</v>
      </c>
      <c r="AK411" s="21">
        <f>VLOOKUP(A411,Sheet4!$D$2:$E$572,2,FALSE)/G411</f>
        <v>0.18934093405126082</v>
      </c>
      <c r="AL411" s="23">
        <f>IFERROR(VLOOKUP(A411,Sheet5!$A$1:$B$29,2,FALSE),0)</f>
        <v>0</v>
      </c>
      <c r="AM411" s="30">
        <f t="shared" si="62"/>
        <v>0.88644924530516356</v>
      </c>
      <c r="AN411" s="30">
        <f t="shared" si="63"/>
        <v>0.44416789883091468</v>
      </c>
      <c r="AO411" s="30">
        <f t="shared" si="64"/>
        <v>0.87387620449082992</v>
      </c>
      <c r="AP411" s="30">
        <f t="shared" si="65"/>
        <v>0.86545640321450601</v>
      </c>
      <c r="AQ411" s="5">
        <f>COUNTIF(Sheet6!A:A,Sheet1!A411)</f>
        <v>0</v>
      </c>
      <c r="AR411" s="31">
        <f t="shared" si="61"/>
        <v>0</v>
      </c>
    </row>
    <row r="412" spans="1:44" x14ac:dyDescent="0.2">
      <c r="A412" s="22">
        <v>42233</v>
      </c>
      <c r="B412" s="16">
        <v>42233</v>
      </c>
      <c r="C412" s="29">
        <f t="shared" si="57"/>
        <v>0.88576887248589409</v>
      </c>
      <c r="D412" s="29">
        <f t="shared" si="58"/>
        <v>0.43116386769977127</v>
      </c>
      <c r="E412" s="29">
        <f t="shared" si="59"/>
        <v>0.87959145503157321</v>
      </c>
      <c r="F412" s="29">
        <f t="shared" si="60"/>
        <v>0.85679020984183274</v>
      </c>
      <c r="G412" s="8">
        <v>3589856256</v>
      </c>
      <c r="H412" s="8">
        <v>462957483.01200002</v>
      </c>
      <c r="I412" s="9">
        <v>159046814</v>
      </c>
      <c r="J412" s="8">
        <v>51127056.914499998</v>
      </c>
      <c r="K412" s="8">
        <v>402624164</v>
      </c>
      <c r="L412" s="8">
        <v>203295803.07210001</v>
      </c>
      <c r="M412" s="17">
        <v>4868907576.9986</v>
      </c>
      <c r="N412" s="10">
        <v>0.87940745154186273</v>
      </c>
      <c r="O412" s="10">
        <v>0.88576887248589409</v>
      </c>
      <c r="P412" s="10">
        <v>0.66448406700565232</v>
      </c>
      <c r="Q412" s="10">
        <v>0.76405263206283491</v>
      </c>
      <c r="R412" s="11">
        <v>797</v>
      </c>
      <c r="S412" s="8">
        <v>2761285916</v>
      </c>
      <c r="T412" s="8">
        <v>460501660</v>
      </c>
      <c r="U412" s="8">
        <v>820091433.5</v>
      </c>
      <c r="V412" s="8">
        <v>6238760</v>
      </c>
      <c r="W412" s="8">
        <v>165561340</v>
      </c>
      <c r="X412" s="8">
        <v>2240146.5</v>
      </c>
      <c r="Y412" s="8">
        <v>6514526</v>
      </c>
      <c r="Z412" s="8">
        <v>57877496</v>
      </c>
      <c r="AA412" s="8">
        <v>514084539.92650002</v>
      </c>
      <c r="AB412" s="8">
        <v>105569346.9631</v>
      </c>
      <c r="AC412" s="8">
        <v>94341898.3125</v>
      </c>
      <c r="AD412" s="8">
        <v>0</v>
      </c>
      <c r="AE412" s="8">
        <v>2099411.9449999998</v>
      </c>
      <c r="AF412" s="8">
        <v>1285145.8514999992</v>
      </c>
      <c r="AG412" s="18">
        <v>0.14268884924060773</v>
      </c>
      <c r="AH412" s="8">
        <v>0</v>
      </c>
      <c r="AI412" s="23">
        <f>VLOOKUP(A412,Sheet2!A:E,5,FALSE)</f>
        <v>-4.3912134009009298</v>
      </c>
      <c r="AJ412" s="24">
        <f>VLOOKUP(A412,Sheet3!$A:$B,2,FALSE)</f>
        <v>167298649.3175</v>
      </c>
      <c r="AK412" s="21">
        <f>VLOOKUP(A412,Sheet4!$D$2:$E$572,2,FALSE)/G412</f>
        <v>0.20590731021452632</v>
      </c>
      <c r="AL412" s="23">
        <f>IFERROR(VLOOKUP(A412,Sheet5!$A$1:$B$29,2,FALSE),0)</f>
        <v>0</v>
      </c>
      <c r="AM412" s="30">
        <f t="shared" si="62"/>
        <v>0.8855171216302985</v>
      </c>
      <c r="AN412" s="30">
        <f t="shared" si="63"/>
        <v>0.4437539334425214</v>
      </c>
      <c r="AO412" s="30">
        <f t="shared" si="64"/>
        <v>0.87445282998909168</v>
      </c>
      <c r="AP412" s="30">
        <f t="shared" si="65"/>
        <v>0.8622801522766409</v>
      </c>
      <c r="AQ412" s="5">
        <f>COUNTIF(Sheet6!A:A,Sheet1!A412)</f>
        <v>0</v>
      </c>
      <c r="AR412" s="31">
        <f t="shared" si="61"/>
        <v>0</v>
      </c>
    </row>
    <row r="413" spans="1:44" x14ac:dyDescent="0.2">
      <c r="A413" s="22">
        <v>42234</v>
      </c>
      <c r="B413" s="16">
        <v>42234</v>
      </c>
      <c r="C413" s="29">
        <f t="shared" si="57"/>
        <v>0.87989162281527944</v>
      </c>
      <c r="D413" s="29">
        <f t="shared" si="58"/>
        <v>0.48736131997714893</v>
      </c>
      <c r="E413" s="29">
        <f t="shared" si="59"/>
        <v>0.86683949895855161</v>
      </c>
      <c r="F413" s="29">
        <f t="shared" si="60"/>
        <v>0.85191825912948715</v>
      </c>
      <c r="G413" s="8">
        <v>4695769071</v>
      </c>
      <c r="H413" s="8">
        <v>640989399.2938</v>
      </c>
      <c r="I413" s="9">
        <v>339706061</v>
      </c>
      <c r="J413" s="8">
        <v>134946292.97499999</v>
      </c>
      <c r="K413" s="8">
        <v>549872331</v>
      </c>
      <c r="L413" s="8">
        <v>915154530.6221</v>
      </c>
      <c r="M413" s="17">
        <v>7276437685.8909006</v>
      </c>
      <c r="N413" s="10">
        <v>0.86648066782192601</v>
      </c>
      <c r="O413" s="10">
        <v>0.87989162281527944</v>
      </c>
      <c r="P413" s="10">
        <v>0.37533259314520218</v>
      </c>
      <c r="Q413" s="10">
        <v>0.72477493781403779</v>
      </c>
      <c r="R413" s="11">
        <v>798</v>
      </c>
      <c r="S413" s="8">
        <v>3682368344.5</v>
      </c>
      <c r="T413" s="8">
        <v>604627521</v>
      </c>
      <c r="U413" s="8">
        <v>1008139725.5</v>
      </c>
      <c r="V413" s="8">
        <v>1785540.5</v>
      </c>
      <c r="W413" s="8">
        <v>355366224</v>
      </c>
      <c r="X413" s="8">
        <v>3475460.5</v>
      </c>
      <c r="Y413" s="8">
        <v>15660163</v>
      </c>
      <c r="Z413" s="8">
        <v>54755190</v>
      </c>
      <c r="AA413" s="8">
        <v>775935692.26880002</v>
      </c>
      <c r="AB413" s="8">
        <v>435933740.00749999</v>
      </c>
      <c r="AC413" s="8">
        <v>147254477.83199999</v>
      </c>
      <c r="AD413" s="8">
        <v>324999985.89999998</v>
      </c>
      <c r="AE413" s="8">
        <v>4936225.9471000005</v>
      </c>
      <c r="AF413" s="8">
        <v>2030100.9355000018</v>
      </c>
      <c r="AG413" s="18">
        <v>0.14422659970723048</v>
      </c>
      <c r="AH413" s="8">
        <v>0</v>
      </c>
      <c r="AI413" s="23">
        <f>VLOOKUP(A413,Sheet2!A:E,5,FALSE)</f>
        <v>-4.2809442860276388</v>
      </c>
      <c r="AJ413" s="24">
        <f>VLOOKUP(A413,Sheet3!$A:$B,2,FALSE)</f>
        <v>238851266.51249999</v>
      </c>
      <c r="AK413" s="21">
        <f>VLOOKUP(A413,Sheet4!$D$2:$E$572,2,FALSE)/G413</f>
        <v>0.22417526618889388</v>
      </c>
      <c r="AL413" s="23">
        <f>IFERROR(VLOOKUP(A413,Sheet5!$A$1:$B$29,2,FALSE),0)</f>
        <v>0</v>
      </c>
      <c r="AM413" s="30">
        <f t="shared" si="62"/>
        <v>0.88440123633802814</v>
      </c>
      <c r="AN413" s="30">
        <f t="shared" si="63"/>
        <v>0.44778114032824295</v>
      </c>
      <c r="AO413" s="30">
        <f t="shared" si="64"/>
        <v>0.87249938927668802</v>
      </c>
      <c r="AP413" s="30">
        <f t="shared" si="65"/>
        <v>0.85942385668906562</v>
      </c>
      <c r="AQ413" s="5">
        <f>COUNTIF(Sheet6!A:A,Sheet1!A413)</f>
        <v>1</v>
      </c>
      <c r="AR413" s="31">
        <f t="shared" si="61"/>
        <v>0</v>
      </c>
    </row>
    <row r="414" spans="1:44" x14ac:dyDescent="0.2">
      <c r="A414" s="22">
        <v>42235</v>
      </c>
      <c r="B414" s="16">
        <v>42235</v>
      </c>
      <c r="C414" s="29">
        <f t="shared" si="57"/>
        <v>0.89368860500259673</v>
      </c>
      <c r="D414" s="29">
        <f t="shared" si="58"/>
        <v>0.46635716800114468</v>
      </c>
      <c r="E414" s="29">
        <f t="shared" si="59"/>
        <v>0.88222305500371656</v>
      </c>
      <c r="F414" s="29">
        <f t="shared" si="60"/>
        <v>0.87080567457833291</v>
      </c>
      <c r="G414" s="8">
        <v>3970727025</v>
      </c>
      <c r="H414" s="8">
        <v>472349682.89700001</v>
      </c>
      <c r="I414" s="9">
        <v>294654323</v>
      </c>
      <c r="J414" s="8">
        <v>98871359.005500004</v>
      </c>
      <c r="K414" s="8">
        <v>898378311</v>
      </c>
      <c r="L414" s="8">
        <v>395121890.27659994</v>
      </c>
      <c r="M414" s="17">
        <v>6130102591.1791</v>
      </c>
      <c r="N414" s="10">
        <v>0.88189621642352634</v>
      </c>
      <c r="O414" s="10">
        <v>0.89368860500259673</v>
      </c>
      <c r="P414" s="10">
        <v>0.6945327956759183</v>
      </c>
      <c r="Q414" s="10">
        <v>0.75704152635211808</v>
      </c>
      <c r="R414" s="11">
        <v>799</v>
      </c>
      <c r="S414" s="8">
        <v>3177945627</v>
      </c>
      <c r="T414" s="8">
        <v>957291879</v>
      </c>
      <c r="U414" s="8">
        <v>786958830</v>
      </c>
      <c r="V414" s="8">
        <v>229881</v>
      </c>
      <c r="W414" s="8">
        <v>308076205</v>
      </c>
      <c r="X414" s="8">
        <v>5592687</v>
      </c>
      <c r="Y414" s="8">
        <v>13421882</v>
      </c>
      <c r="Z414" s="8">
        <v>58913568</v>
      </c>
      <c r="AA414" s="8">
        <v>571221041.90250003</v>
      </c>
      <c r="AB414" s="8">
        <v>214765086.06110001</v>
      </c>
      <c r="AC414" s="8">
        <v>170416400.85749999</v>
      </c>
      <c r="AD414" s="8">
        <v>0</v>
      </c>
      <c r="AE414" s="8">
        <v>5379673.9804999996</v>
      </c>
      <c r="AF414" s="8">
        <v>4560729.3774999995</v>
      </c>
      <c r="AG414" s="18">
        <v>0.14990282281000278</v>
      </c>
      <c r="AH414" s="8">
        <v>0</v>
      </c>
      <c r="AI414" s="23">
        <f>VLOOKUP(A414,Sheet2!A:E,5,FALSE)</f>
        <v>-4.9290539385999983</v>
      </c>
      <c r="AJ414" s="24">
        <f>VLOOKUP(A414,Sheet3!$A:$B,2,FALSE)</f>
        <v>253653850.82949999</v>
      </c>
      <c r="AK414" s="21">
        <f>VLOOKUP(A414,Sheet4!$D$2:$E$572,2,FALSE)/G414</f>
        <v>0.22531784963189455</v>
      </c>
      <c r="AL414" s="23">
        <f>IFERROR(VLOOKUP(A414,Sheet5!$A$1:$B$29,2,FALSE),0)</f>
        <v>0</v>
      </c>
      <c r="AM414" s="30">
        <f t="shared" si="62"/>
        <v>0.88447209367727631</v>
      </c>
      <c r="AN414" s="30">
        <f t="shared" si="63"/>
        <v>0.45095690504878139</v>
      </c>
      <c r="AO414" s="30">
        <f t="shared" si="64"/>
        <v>0.87262635053868465</v>
      </c>
      <c r="AP414" s="30">
        <f t="shared" si="65"/>
        <v>0.85847168449845412</v>
      </c>
      <c r="AQ414" s="5">
        <f>COUNTIF(Sheet6!A:A,Sheet1!A414)</f>
        <v>3</v>
      </c>
      <c r="AR414" s="31">
        <f t="shared" si="61"/>
        <v>0</v>
      </c>
    </row>
    <row r="415" spans="1:44" x14ac:dyDescent="0.2">
      <c r="A415" s="22">
        <v>42236</v>
      </c>
      <c r="B415" s="16">
        <v>42236</v>
      </c>
      <c r="C415" s="29">
        <f t="shared" si="57"/>
        <v>0.89870547011468127</v>
      </c>
      <c r="D415" s="29">
        <f t="shared" si="58"/>
        <v>0.4726739945156489</v>
      </c>
      <c r="E415" s="29">
        <f t="shared" si="59"/>
        <v>0.88758075648889478</v>
      </c>
      <c r="F415" s="29">
        <f t="shared" si="60"/>
        <v>0.86829645306851611</v>
      </c>
      <c r="G415" s="8">
        <v>4632083336</v>
      </c>
      <c r="H415" s="8">
        <v>522089515.99000001</v>
      </c>
      <c r="I415" s="9">
        <v>319631382</v>
      </c>
      <c r="J415" s="8">
        <v>106254824.95900001</v>
      </c>
      <c r="K415" s="8">
        <v>670891365</v>
      </c>
      <c r="L415" s="8">
        <v>575680737.20019996</v>
      </c>
      <c r="M415" s="17">
        <v>6826631161.1491995</v>
      </c>
      <c r="N415" s="10">
        <v>0.88739467910446312</v>
      </c>
      <c r="O415" s="10">
        <v>0.89870547011468127</v>
      </c>
      <c r="P415" s="10">
        <v>0.53818897744934013</v>
      </c>
      <c r="Q415" s="10">
        <v>0.75580473089345834</v>
      </c>
      <c r="R415" s="11">
        <v>800</v>
      </c>
      <c r="S415" s="8">
        <v>3436686583.5</v>
      </c>
      <c r="T415" s="8">
        <v>724812580</v>
      </c>
      <c r="U415" s="8">
        <v>1190046386.5</v>
      </c>
      <c r="V415" s="8">
        <v>0</v>
      </c>
      <c r="W415" s="8">
        <v>328867548</v>
      </c>
      <c r="X415" s="8">
        <v>5350366</v>
      </c>
      <c r="Y415" s="8">
        <v>9236166</v>
      </c>
      <c r="Z415" s="8">
        <v>53921215</v>
      </c>
      <c r="AA415" s="8">
        <v>628344340.949</v>
      </c>
      <c r="AB415" s="8">
        <v>245761252.96270001</v>
      </c>
      <c r="AC415" s="8">
        <v>156008674.48249999</v>
      </c>
      <c r="AD415" s="8">
        <v>149999844.96000001</v>
      </c>
      <c r="AE415" s="8">
        <v>21507702.135000002</v>
      </c>
      <c r="AF415" s="8">
        <v>2403262.6599999969</v>
      </c>
      <c r="AG415" s="18">
        <v>0.15940532883630668</v>
      </c>
      <c r="AH415" s="8">
        <v>0</v>
      </c>
      <c r="AI415" s="23">
        <f>VLOOKUP(A415,Sheet2!A:E,5,FALSE)</f>
        <v>-5.2528831992749518</v>
      </c>
      <c r="AJ415" s="24">
        <f>VLOOKUP(A415,Sheet3!$A:$B,2,FALSE)</f>
        <v>260637393.42500001</v>
      </c>
      <c r="AK415" s="21">
        <f>VLOOKUP(A415,Sheet4!$D$2:$E$572,2,FALSE)/G415</f>
        <v>0.20265960374482131</v>
      </c>
      <c r="AL415" s="23">
        <f>IFERROR(VLOOKUP(A415,Sheet5!$A$1:$B$29,2,FALSE),0)</f>
        <v>0</v>
      </c>
      <c r="AM415" s="30">
        <f t="shared" si="62"/>
        <v>0.8880770928164603</v>
      </c>
      <c r="AN415" s="30">
        <f t="shared" si="63"/>
        <v>0.45821528579131254</v>
      </c>
      <c r="AO415" s="30">
        <f t="shared" si="64"/>
        <v>0.87650091386758766</v>
      </c>
      <c r="AP415" s="30">
        <f t="shared" si="65"/>
        <v>0.8611770185652492</v>
      </c>
      <c r="AQ415" s="5">
        <f>COUNTIF(Sheet6!A:A,Sheet1!A415)</f>
        <v>3</v>
      </c>
      <c r="AR415" s="31">
        <f t="shared" si="61"/>
        <v>0</v>
      </c>
    </row>
    <row r="416" spans="1:44" x14ac:dyDescent="0.2">
      <c r="A416" s="22">
        <v>42237</v>
      </c>
      <c r="B416" s="16">
        <v>42237</v>
      </c>
      <c r="C416" s="29">
        <f t="shared" si="57"/>
        <v>0.8971199014989959</v>
      </c>
      <c r="D416" s="29">
        <f t="shared" si="58"/>
        <v>0.52763939650128444</v>
      </c>
      <c r="E416" s="29">
        <f t="shared" si="59"/>
        <v>0.8823158337615008</v>
      </c>
      <c r="F416" s="29">
        <f t="shared" si="60"/>
        <v>0.88182848401914027</v>
      </c>
      <c r="G416" s="8">
        <v>5842390060</v>
      </c>
      <c r="H416" s="8">
        <v>669994795.39999998</v>
      </c>
      <c r="I416" s="9">
        <v>517688158</v>
      </c>
      <c r="J416" s="8">
        <v>182949316.6365</v>
      </c>
      <c r="K416" s="8">
        <v>1171983110</v>
      </c>
      <c r="L416" s="8">
        <v>677917443.50969994</v>
      </c>
      <c r="M416" s="17">
        <v>9062922883.5461998</v>
      </c>
      <c r="N416" s="10">
        <v>0.88174941473774926</v>
      </c>
      <c r="O416" s="10">
        <v>0.8971199014989959</v>
      </c>
      <c r="P416" s="10">
        <v>0.63353843955366695</v>
      </c>
      <c r="Q416" s="10">
        <v>0.75120921310451361</v>
      </c>
      <c r="R416" s="11">
        <v>801</v>
      </c>
      <c r="S416" s="8">
        <v>4994139898</v>
      </c>
      <c r="T416" s="8">
        <v>1244085736</v>
      </c>
      <c r="U416" s="8">
        <v>842703885</v>
      </c>
      <c r="V416" s="8">
        <v>0</v>
      </c>
      <c r="W416" s="8">
        <v>552404749</v>
      </c>
      <c r="X416" s="8">
        <v>5546277</v>
      </c>
      <c r="Y416" s="8">
        <v>34716591</v>
      </c>
      <c r="Z416" s="8">
        <v>72102626</v>
      </c>
      <c r="AA416" s="8">
        <v>852944112.03649998</v>
      </c>
      <c r="AB416" s="8">
        <v>362409927.78539997</v>
      </c>
      <c r="AC416" s="8">
        <v>198646328.046</v>
      </c>
      <c r="AD416" s="8">
        <v>100000134.84999999</v>
      </c>
      <c r="AE416" s="8">
        <v>9924791.9147999994</v>
      </c>
      <c r="AF416" s="8">
        <v>6936260.9134999923</v>
      </c>
      <c r="AG416" s="18">
        <v>0.16454805172527054</v>
      </c>
      <c r="AH416" s="8">
        <v>1357959.9699999997</v>
      </c>
      <c r="AI416" s="23">
        <f>VLOOKUP(A416,Sheet2!A:E,5,FALSE)</f>
        <v>-6.8577543702375445</v>
      </c>
      <c r="AJ416" s="24">
        <f>VLOOKUP(A416,Sheet3!$A:$B,2,FALSE)</f>
        <v>311582066.62150002</v>
      </c>
      <c r="AK416" s="21">
        <f>VLOOKUP(A416,Sheet4!$D$2:$E$572,2,FALSE)/G416</f>
        <v>0.19203152507092275</v>
      </c>
      <c r="AL416" s="23">
        <f>IFERROR(VLOOKUP(A416,Sheet5!$A$1:$B$29,2,FALSE),0)</f>
        <v>0</v>
      </c>
      <c r="AM416" s="30">
        <f t="shared" si="62"/>
        <v>0.89103489438348937</v>
      </c>
      <c r="AN416" s="30">
        <f t="shared" si="63"/>
        <v>0.47703914933899966</v>
      </c>
      <c r="AO416" s="30">
        <f t="shared" si="64"/>
        <v>0.87971011984884728</v>
      </c>
      <c r="AP416" s="30">
        <f t="shared" si="65"/>
        <v>0.86592781612746172</v>
      </c>
      <c r="AQ416" s="5">
        <f>COUNTIF(Sheet6!A:A,Sheet1!A416)</f>
        <v>3</v>
      </c>
      <c r="AR416" s="31">
        <f t="shared" si="61"/>
        <v>1</v>
      </c>
    </row>
    <row r="417" spans="1:44" x14ac:dyDescent="0.2">
      <c r="A417" s="22">
        <v>42240</v>
      </c>
      <c r="B417" s="16">
        <v>42240</v>
      </c>
      <c r="C417" s="29">
        <f t="shared" si="57"/>
        <v>0.90143024217447909</v>
      </c>
      <c r="D417" s="29">
        <f t="shared" si="58"/>
        <v>0.48431050075622745</v>
      </c>
      <c r="E417" s="29">
        <f t="shared" si="59"/>
        <v>0.88987071380000249</v>
      </c>
      <c r="F417" s="29">
        <f t="shared" si="60"/>
        <v>0.88346824488591558</v>
      </c>
      <c r="G417" s="8">
        <v>7002113676</v>
      </c>
      <c r="H417" s="8">
        <v>765668397.86199999</v>
      </c>
      <c r="I417" s="9">
        <v>389901275</v>
      </c>
      <c r="J417" s="8">
        <v>150518615.94299999</v>
      </c>
      <c r="K417" s="8">
        <v>919488707</v>
      </c>
      <c r="L417" s="8">
        <v>495025978.52460003</v>
      </c>
      <c r="M417" s="17">
        <v>9722716650.3296013</v>
      </c>
      <c r="N417" s="10">
        <v>0.88972499492836976</v>
      </c>
      <c r="O417" s="10">
        <v>0.90143024217447909</v>
      </c>
      <c r="P417" s="10">
        <v>0.65003828974669842</v>
      </c>
      <c r="Q417" s="10">
        <v>0.72703106472434387</v>
      </c>
      <c r="R417" s="11">
        <v>802</v>
      </c>
      <c r="S417" s="8">
        <v>5791302705.5</v>
      </c>
      <c r="T417" s="8">
        <v>994818805</v>
      </c>
      <c r="U417" s="8">
        <v>1197312101</v>
      </c>
      <c r="V417" s="8">
        <v>280728.5</v>
      </c>
      <c r="W417" s="8">
        <v>400894371</v>
      </c>
      <c r="X417" s="8">
        <v>13218141</v>
      </c>
      <c r="Y417" s="8">
        <v>10993096</v>
      </c>
      <c r="Z417" s="8">
        <v>75330098</v>
      </c>
      <c r="AA417" s="8">
        <v>916187013.80499995</v>
      </c>
      <c r="AB417" s="8">
        <v>261826296.0372</v>
      </c>
      <c r="AC417" s="8">
        <v>173699633.42500001</v>
      </c>
      <c r="AD417" s="8">
        <v>49999954.954999998</v>
      </c>
      <c r="AE417" s="8">
        <v>6564867.8323999997</v>
      </c>
      <c r="AF417" s="8">
        <v>2935226.2750000018</v>
      </c>
      <c r="AG417" s="18">
        <v>0.21279321183699099</v>
      </c>
      <c r="AH417" s="8">
        <v>0</v>
      </c>
      <c r="AI417" s="23">
        <f>VLOOKUP(A417,Sheet2!A:E,5,FALSE)</f>
        <v>-6.9524387540183819</v>
      </c>
      <c r="AJ417" s="24">
        <f>VLOOKUP(A417,Sheet3!$A:$B,2,FALSE)</f>
        <v>276350132.73750001</v>
      </c>
      <c r="AK417" s="21">
        <f>VLOOKUP(A417,Sheet4!$D$2:$E$572,2,FALSE)/G417</f>
        <v>0.1983181450277843</v>
      </c>
      <c r="AL417" s="23">
        <f>IFERROR(VLOOKUP(A417,Sheet5!$A$1:$B$29,2,FALSE),0)</f>
        <v>0</v>
      </c>
      <c r="AM417" s="30">
        <f t="shared" si="62"/>
        <v>0.89416716832120646</v>
      </c>
      <c r="AN417" s="30">
        <f t="shared" si="63"/>
        <v>0.48766847595029084</v>
      </c>
      <c r="AO417" s="30">
        <f t="shared" si="64"/>
        <v>0.88176597160253323</v>
      </c>
      <c r="AP417" s="30">
        <f t="shared" si="65"/>
        <v>0.87126342313627847</v>
      </c>
      <c r="AQ417" s="5">
        <f>COUNTIF(Sheet6!A:A,Sheet1!A417)</f>
        <v>1</v>
      </c>
      <c r="AR417" s="31">
        <f t="shared" si="61"/>
        <v>1</v>
      </c>
    </row>
    <row r="418" spans="1:44" x14ac:dyDescent="0.2">
      <c r="A418" s="22">
        <v>42241</v>
      </c>
      <c r="B418" s="16">
        <v>42241</v>
      </c>
      <c r="C418" s="29">
        <f t="shared" si="57"/>
        <v>0.89634956055641113</v>
      </c>
      <c r="D418" s="29">
        <f t="shared" si="58"/>
        <v>0.44910894394616202</v>
      </c>
      <c r="E418" s="29">
        <f t="shared" si="59"/>
        <v>0.88197537377368496</v>
      </c>
      <c r="F418" s="29">
        <f t="shared" si="60"/>
        <v>0.87744693403296048</v>
      </c>
      <c r="G418" s="8">
        <v>7976995912</v>
      </c>
      <c r="H418" s="8">
        <v>922429337.95300007</v>
      </c>
      <c r="I418" s="9">
        <v>421283673</v>
      </c>
      <c r="J418" s="8">
        <v>203379452.01249999</v>
      </c>
      <c r="K418" s="8">
        <v>736509831</v>
      </c>
      <c r="L418" s="8">
        <v>708025899.85610008</v>
      </c>
      <c r="M418" s="17">
        <v>10968624105.8216</v>
      </c>
      <c r="N418" s="10">
        <v>0.88179353806452077</v>
      </c>
      <c r="O418" s="10">
        <v>0.89634956055641113</v>
      </c>
      <c r="P418" s="10">
        <v>0.50985919923455925</v>
      </c>
      <c r="Q418" s="10">
        <v>0.68188981444866037</v>
      </c>
      <c r="R418" s="11">
        <v>803</v>
      </c>
      <c r="S418" s="8">
        <v>6591600049.5</v>
      </c>
      <c r="T418" s="8">
        <v>860499874</v>
      </c>
      <c r="U418" s="8">
        <v>1372650373.5</v>
      </c>
      <c r="V418" s="8">
        <v>0</v>
      </c>
      <c r="W418" s="8">
        <v>435957046</v>
      </c>
      <c r="X418" s="8">
        <v>12745489</v>
      </c>
      <c r="Y418" s="8">
        <v>14673373</v>
      </c>
      <c r="Z418" s="8">
        <v>123990043</v>
      </c>
      <c r="AA418" s="8">
        <v>1125808789.9655001</v>
      </c>
      <c r="AB418" s="8">
        <v>204193535.49349999</v>
      </c>
      <c r="AC418" s="8">
        <v>230873853.2705</v>
      </c>
      <c r="AD418" s="8">
        <v>241773909.16999999</v>
      </c>
      <c r="AE418" s="8">
        <v>25724256.795600001</v>
      </c>
      <c r="AF418" s="8">
        <v>5460345.1265000151</v>
      </c>
      <c r="AG418" s="18">
        <v>0.24273139699899127</v>
      </c>
      <c r="AH418" s="8">
        <v>333785.28000000003</v>
      </c>
      <c r="AI418" s="23">
        <f>VLOOKUP(A418,Sheet2!A:E,5,FALSE)</f>
        <v>-5.9102154647640424</v>
      </c>
      <c r="AJ418" s="24">
        <f>VLOOKUP(A418,Sheet3!$A:$B,2,FALSE)</f>
        <v>331379075.29449999</v>
      </c>
      <c r="AK418" s="21">
        <f>VLOOKUP(A418,Sheet4!$D$2:$E$572,2,FALSE)/G418</f>
        <v>0.18685355027542477</v>
      </c>
      <c r="AL418" s="23">
        <f>IFERROR(VLOOKUP(A418,Sheet5!$A$1:$B$29,2,FALSE),0)</f>
        <v>0</v>
      </c>
      <c r="AM418" s="30">
        <f t="shared" si="62"/>
        <v>0.8974587558694328</v>
      </c>
      <c r="AN418" s="30">
        <f t="shared" si="63"/>
        <v>0.48001800074409351</v>
      </c>
      <c r="AO418" s="30">
        <f t="shared" si="64"/>
        <v>0.88479314656555985</v>
      </c>
      <c r="AP418" s="30">
        <f t="shared" si="65"/>
        <v>0.87636915811697302</v>
      </c>
      <c r="AQ418" s="5">
        <f>COUNTIF(Sheet6!A:A,Sheet1!A418)</f>
        <v>0</v>
      </c>
      <c r="AR418" s="31">
        <f t="shared" si="61"/>
        <v>0</v>
      </c>
    </row>
    <row r="419" spans="1:44" x14ac:dyDescent="0.2">
      <c r="A419" s="22">
        <v>42242</v>
      </c>
      <c r="B419" s="16">
        <v>42242</v>
      </c>
      <c r="C419" s="29">
        <f t="shared" si="57"/>
        <v>0.88992119782671641</v>
      </c>
      <c r="D419" s="29">
        <f t="shared" si="58"/>
        <v>0.42583360681900817</v>
      </c>
      <c r="E419" s="29">
        <f t="shared" si="59"/>
        <v>0.87845743364515727</v>
      </c>
      <c r="F419" s="29">
        <f t="shared" si="60"/>
        <v>0.8724693436877784</v>
      </c>
      <c r="G419" s="8">
        <v>5944097503</v>
      </c>
      <c r="H419" s="8">
        <v>735255138.01600003</v>
      </c>
      <c r="I419" s="9">
        <v>309142747</v>
      </c>
      <c r="J419" s="8">
        <v>131661088.4645</v>
      </c>
      <c r="K419" s="8">
        <v>1166259583</v>
      </c>
      <c r="L419" s="8">
        <v>565805487.28680003</v>
      </c>
      <c r="M419" s="17">
        <v>8852221546.7672997</v>
      </c>
      <c r="N419" s="10">
        <v>0.87824477884100971</v>
      </c>
      <c r="O419" s="10">
        <v>0.88992119782671641</v>
      </c>
      <c r="P419" s="10">
        <v>0.67333473955853618</v>
      </c>
      <c r="Q419" s="10">
        <v>0.70952509546068099</v>
      </c>
      <c r="R419" s="11">
        <v>804</v>
      </c>
      <c r="S419" s="8">
        <v>5019150103</v>
      </c>
      <c r="T419" s="8">
        <v>1252935547</v>
      </c>
      <c r="U419" s="8">
        <v>914031899.5</v>
      </c>
      <c r="V419" s="8">
        <v>0</v>
      </c>
      <c r="W419" s="8">
        <v>321600403</v>
      </c>
      <c r="X419" s="8">
        <v>10915500.5</v>
      </c>
      <c r="Y419" s="8">
        <v>12457656</v>
      </c>
      <c r="Z419" s="8">
        <v>86675964</v>
      </c>
      <c r="AA419" s="8">
        <v>866916226.48049998</v>
      </c>
      <c r="AB419" s="8">
        <v>328078181.47600001</v>
      </c>
      <c r="AC419" s="8">
        <v>210878680.965</v>
      </c>
      <c r="AD419" s="8">
        <v>0</v>
      </c>
      <c r="AE419" s="8">
        <v>22970852.7773</v>
      </c>
      <c r="AF419" s="8">
        <v>3877772.0685000001</v>
      </c>
      <c r="AG419" s="18">
        <v>0.24263509631723926</v>
      </c>
      <c r="AH419" s="8">
        <v>0</v>
      </c>
      <c r="AI419" s="23">
        <f>VLOOKUP(A419,Sheet2!A:E,5,FALSE)</f>
        <v>-5.6765017366053891</v>
      </c>
      <c r="AJ419" s="24">
        <f>VLOOKUP(A419,Sheet3!$A:$B,2,FALSE)</f>
        <v>301964018.80549997</v>
      </c>
      <c r="AK419" s="21">
        <f>VLOOKUP(A419,Sheet4!$D$2:$E$572,2,FALSE)/G419</f>
        <v>0.18986067788443375</v>
      </c>
      <c r="AL419" s="23">
        <f>IFERROR(VLOOKUP(A419,Sheet5!$A$1:$B$29,2,FALSE),0)</f>
        <v>0</v>
      </c>
      <c r="AM419" s="30">
        <f t="shared" si="62"/>
        <v>0.89670527443425674</v>
      </c>
      <c r="AN419" s="30">
        <f t="shared" si="63"/>
        <v>0.47191328850766617</v>
      </c>
      <c r="AO419" s="30">
        <f t="shared" si="64"/>
        <v>0.88404002229384804</v>
      </c>
      <c r="AP419" s="30">
        <f t="shared" si="65"/>
        <v>0.87670189193886228</v>
      </c>
      <c r="AQ419" s="5">
        <f>COUNTIF(Sheet6!A:A,Sheet1!A419)</f>
        <v>0</v>
      </c>
      <c r="AR419" s="31">
        <f t="shared" si="61"/>
        <v>0</v>
      </c>
    </row>
    <row r="420" spans="1:44" x14ac:dyDescent="0.2">
      <c r="A420" s="22">
        <v>42243</v>
      </c>
      <c r="B420" s="16">
        <v>42243</v>
      </c>
      <c r="C420" s="29">
        <f t="shared" si="57"/>
        <v>0.90060331531019222</v>
      </c>
      <c r="D420" s="29">
        <f t="shared" si="58"/>
        <v>0.4725297356941377</v>
      </c>
      <c r="E420" s="29">
        <f t="shared" si="59"/>
        <v>0.88892153886384329</v>
      </c>
      <c r="F420" s="29">
        <f t="shared" si="60"/>
        <v>0.88102519975731863</v>
      </c>
      <c r="G420" s="8">
        <v>4994311647</v>
      </c>
      <c r="H420" s="8">
        <v>551206076.61599994</v>
      </c>
      <c r="I420" s="9">
        <v>344928102</v>
      </c>
      <c r="J420" s="8">
        <v>117781397.208</v>
      </c>
      <c r="K420" s="8">
        <v>710877122</v>
      </c>
      <c r="L420" s="8">
        <v>655021968.53380001</v>
      </c>
      <c r="M420" s="17">
        <v>7374126313.3578005</v>
      </c>
      <c r="N420" s="10">
        <v>0.88865476470619209</v>
      </c>
      <c r="O420" s="10">
        <v>0.90060331531019222</v>
      </c>
      <c r="P420" s="10">
        <v>0.52044629572319701</v>
      </c>
      <c r="Q420" s="10">
        <v>0.75315091861600447</v>
      </c>
      <c r="R420" s="11">
        <v>805</v>
      </c>
      <c r="S420" s="8">
        <v>4071609875.5</v>
      </c>
      <c r="T420" s="8">
        <v>770767176</v>
      </c>
      <c r="U420" s="8">
        <v>912552797.5</v>
      </c>
      <c r="V420" s="8">
        <v>121859.5</v>
      </c>
      <c r="W420" s="8">
        <v>359357900</v>
      </c>
      <c r="X420" s="8">
        <v>10027114.5</v>
      </c>
      <c r="Y420" s="8">
        <v>14429798</v>
      </c>
      <c r="Z420" s="8">
        <v>59890054</v>
      </c>
      <c r="AA420" s="8">
        <v>668987473.824</v>
      </c>
      <c r="AB420" s="8">
        <v>501346879.5553</v>
      </c>
      <c r="AC420" s="8">
        <v>149170003.8585</v>
      </c>
      <c r="AD420" s="8">
        <v>0</v>
      </c>
      <c r="AE420" s="8">
        <v>1742274.66</v>
      </c>
      <c r="AF420" s="8">
        <v>2762810.4600000014</v>
      </c>
      <c r="AG420" s="18">
        <v>0.24547097653017788</v>
      </c>
      <c r="AH420" s="8">
        <v>236054.66</v>
      </c>
      <c r="AI420" s="23">
        <f>VLOOKUP(A420,Sheet2!A:E,5,FALSE)</f>
        <v>-5.6131955395359592</v>
      </c>
      <c r="AJ420" s="24">
        <f>VLOOKUP(A420,Sheet3!$A:$B,2,FALSE)</f>
        <v>283358662.71850002</v>
      </c>
      <c r="AK420" s="21">
        <f>VLOOKUP(A420,Sheet4!$D$2:$E$572,2,FALSE)/G420</f>
        <v>0.20182372766159298</v>
      </c>
      <c r="AL420" s="23">
        <f>IFERROR(VLOOKUP(A420,Sheet5!$A$1:$B$29,2,FALSE),0)</f>
        <v>0</v>
      </c>
      <c r="AM420" s="30">
        <f t="shared" si="62"/>
        <v>0.89708484347335893</v>
      </c>
      <c r="AN420" s="30">
        <f t="shared" si="63"/>
        <v>0.471884436743364</v>
      </c>
      <c r="AO420" s="30">
        <f t="shared" si="64"/>
        <v>0.88430817876883783</v>
      </c>
      <c r="AP420" s="30">
        <f t="shared" si="65"/>
        <v>0.87924764127662269</v>
      </c>
      <c r="AQ420" s="5">
        <f>COUNTIF(Sheet6!A:A,Sheet1!A420)</f>
        <v>2</v>
      </c>
      <c r="AR420" s="31">
        <f t="shared" si="61"/>
        <v>0</v>
      </c>
    </row>
    <row r="421" spans="1:44" x14ac:dyDescent="0.2">
      <c r="A421" s="22">
        <v>42244</v>
      </c>
      <c r="B421" s="16">
        <v>42244</v>
      </c>
      <c r="C421" s="29">
        <f t="shared" si="57"/>
        <v>0.8929641727066423</v>
      </c>
      <c r="D421" s="29">
        <f t="shared" si="58"/>
        <v>0.50366787172454597</v>
      </c>
      <c r="E421" s="29">
        <f t="shared" si="59"/>
        <v>0.88071801325668109</v>
      </c>
      <c r="F421" s="29">
        <f t="shared" si="60"/>
        <v>0.87392377978965619</v>
      </c>
      <c r="G421" s="8">
        <v>4510391355</v>
      </c>
      <c r="H421" s="8">
        <v>540641477.96200001</v>
      </c>
      <c r="I421" s="9">
        <v>292162246</v>
      </c>
      <c r="J421" s="8">
        <v>111868853.4985</v>
      </c>
      <c r="K421" s="8">
        <v>614222035</v>
      </c>
      <c r="L421" s="8">
        <v>506532732.58100003</v>
      </c>
      <c r="M421" s="17">
        <v>6575818700.0415001</v>
      </c>
      <c r="N421" s="10">
        <v>0.880384475866961</v>
      </c>
      <c r="O421" s="10">
        <v>0.8929641727066423</v>
      </c>
      <c r="P421" s="10">
        <v>0.54804320513908356</v>
      </c>
      <c r="Q421" s="10">
        <v>0.73319112213445314</v>
      </c>
      <c r="R421" s="11">
        <v>806</v>
      </c>
      <c r="S421" s="8">
        <v>3740409966.5</v>
      </c>
      <c r="T421" s="8">
        <v>668366195</v>
      </c>
      <c r="U421" s="8">
        <v>762821487</v>
      </c>
      <c r="V421" s="8">
        <v>0</v>
      </c>
      <c r="W421" s="8">
        <v>307415746</v>
      </c>
      <c r="X421" s="8">
        <v>7159901.5</v>
      </c>
      <c r="Y421" s="8">
        <v>15253500</v>
      </c>
      <c r="Z421" s="8">
        <v>54144160</v>
      </c>
      <c r="AA421" s="8">
        <v>652510331.4605</v>
      </c>
      <c r="AB421" s="8">
        <v>366085387.49800003</v>
      </c>
      <c r="AC421" s="8">
        <v>123496490.3635</v>
      </c>
      <c r="AD421" s="8">
        <v>0</v>
      </c>
      <c r="AE421" s="8">
        <v>14525962.384</v>
      </c>
      <c r="AF421" s="8">
        <v>2424892.3355000028</v>
      </c>
      <c r="AG421" s="18">
        <v>0.24576161901110399</v>
      </c>
      <c r="AH421" s="8">
        <v>3531820</v>
      </c>
      <c r="AI421" s="23">
        <f>VLOOKUP(A421,Sheet2!A:E,5,FALSE)</f>
        <v>-6.0473517559009924</v>
      </c>
      <c r="AJ421" s="24">
        <f>VLOOKUP(A421,Sheet3!$A:$B,2,FALSE)</f>
        <v>191069491.477</v>
      </c>
      <c r="AK421" s="21">
        <f>VLOOKUP(A421,Sheet4!$D$2:$E$572,2,FALSE)/G421</f>
        <v>0.1982918646528401</v>
      </c>
      <c r="AL421" s="23">
        <f>IFERROR(VLOOKUP(A421,Sheet5!$A$1:$B$29,2,FALSE),0)</f>
        <v>0</v>
      </c>
      <c r="AM421" s="30">
        <f t="shared" si="62"/>
        <v>0.89625369771488805</v>
      </c>
      <c r="AN421" s="30">
        <f t="shared" si="63"/>
        <v>0.46709013178801628</v>
      </c>
      <c r="AO421" s="30">
        <f t="shared" si="64"/>
        <v>0.88398861466787382</v>
      </c>
      <c r="AP421" s="30">
        <f t="shared" si="65"/>
        <v>0.87766670043072581</v>
      </c>
      <c r="AQ421" s="5">
        <f>COUNTIF(Sheet6!A:A,Sheet1!A421)</f>
        <v>0</v>
      </c>
      <c r="AR421" s="31">
        <f t="shared" si="61"/>
        <v>0</v>
      </c>
    </row>
    <row r="422" spans="1:44" x14ac:dyDescent="0.2">
      <c r="A422" s="22">
        <v>42247</v>
      </c>
      <c r="B422" s="16">
        <v>42247</v>
      </c>
      <c r="C422" s="29">
        <f t="shared" si="57"/>
        <v>0.90684827445598193</v>
      </c>
      <c r="D422" s="29">
        <f t="shared" si="58"/>
        <v>0.45097265706567347</v>
      </c>
      <c r="E422" s="29">
        <f t="shared" si="59"/>
        <v>0.89629201487732457</v>
      </c>
      <c r="F422" s="29">
        <f t="shared" si="60"/>
        <v>0.87474823647184041</v>
      </c>
      <c r="G422" s="8">
        <v>4410730576.5</v>
      </c>
      <c r="H422" s="8">
        <v>453071561.89629996</v>
      </c>
      <c r="I422" s="9">
        <v>247792320</v>
      </c>
      <c r="J422" s="8">
        <v>87696843.590499997</v>
      </c>
      <c r="K422" s="8">
        <v>699715098.5</v>
      </c>
      <c r="L422" s="8">
        <v>519163921.80610001</v>
      </c>
      <c r="M422" s="17">
        <v>6418170322.2929001</v>
      </c>
      <c r="N422" s="10">
        <v>0.89599190080383517</v>
      </c>
      <c r="O422" s="10">
        <v>0.90684827445598193</v>
      </c>
      <c r="P422" s="10">
        <v>0.57406443694820419</v>
      </c>
      <c r="Q422" s="10">
        <v>0.74982005668326246</v>
      </c>
      <c r="R422" s="11">
        <v>807</v>
      </c>
      <c r="S422" s="8">
        <v>3157599983.5</v>
      </c>
      <c r="T422" s="8">
        <v>754913601.5</v>
      </c>
      <c r="U422" s="8">
        <v>1246515250.5</v>
      </c>
      <c r="V422" s="8">
        <v>0</v>
      </c>
      <c r="W422" s="8">
        <v>262838225</v>
      </c>
      <c r="X422" s="8">
        <v>6615342.5</v>
      </c>
      <c r="Y422" s="8">
        <v>15045905</v>
      </c>
      <c r="Z422" s="8">
        <v>55198503</v>
      </c>
      <c r="AA422" s="8">
        <v>540768405.48679996</v>
      </c>
      <c r="AB422" s="8">
        <v>161773709.5659</v>
      </c>
      <c r="AC422" s="8">
        <v>163682391.789</v>
      </c>
      <c r="AD422" s="8">
        <v>174999870.13</v>
      </c>
      <c r="AE422" s="8">
        <v>16009310.1382</v>
      </c>
      <c r="AF422" s="8">
        <v>2698640.1830000002</v>
      </c>
      <c r="AG422" s="18">
        <v>0.24698622005902443</v>
      </c>
      <c r="AH422" s="8">
        <v>6449559.2649999997</v>
      </c>
      <c r="AI422" s="23">
        <f>VLOOKUP(A422,Sheet2!A:E,5,FALSE)</f>
        <v>-6.9883376270008872</v>
      </c>
      <c r="AJ422" s="24">
        <f>VLOOKUP(A422,Sheet3!$A:$B,2,FALSE)</f>
        <v>232290122.43149999</v>
      </c>
      <c r="AK422" s="21">
        <f>VLOOKUP(A422,Sheet4!$D$2:$E$572,2,FALSE)/G422</f>
        <v>0.20577705169156346</v>
      </c>
      <c r="AL422" s="23">
        <f>IFERROR(VLOOKUP(A422,Sheet5!$A$1:$B$29,2,FALSE),0)</f>
        <v>0</v>
      </c>
      <c r="AM422" s="30">
        <f t="shared" si="62"/>
        <v>0.89733730417118873</v>
      </c>
      <c r="AN422" s="30">
        <f t="shared" si="63"/>
        <v>0.46042256304990553</v>
      </c>
      <c r="AO422" s="30">
        <f t="shared" si="64"/>
        <v>0.88527287488333817</v>
      </c>
      <c r="AP422" s="30">
        <f t="shared" si="65"/>
        <v>0.87592269874791084</v>
      </c>
      <c r="AQ422" s="5">
        <f>COUNTIF(Sheet6!A:A,Sheet1!A422)</f>
        <v>0</v>
      </c>
      <c r="AR422" s="31">
        <f t="shared" si="61"/>
        <v>1</v>
      </c>
    </row>
    <row r="423" spans="1:44" x14ac:dyDescent="0.2">
      <c r="A423" s="22">
        <v>42248</v>
      </c>
      <c r="B423" s="16">
        <v>42248</v>
      </c>
      <c r="C423" s="29">
        <f t="shared" si="57"/>
        <v>0.89542916332628042</v>
      </c>
      <c r="D423" s="29">
        <f t="shared" si="58"/>
        <v>0.44415442679384975</v>
      </c>
      <c r="E423" s="29">
        <f t="shared" si="59"/>
        <v>0.88027851218226016</v>
      </c>
      <c r="F423" s="29">
        <f t="shared" si="60"/>
        <v>0.87612569781915928</v>
      </c>
      <c r="G423" s="8">
        <v>4738118536</v>
      </c>
      <c r="H423" s="8">
        <v>553331340.83799994</v>
      </c>
      <c r="I423" s="9">
        <v>282254438</v>
      </c>
      <c r="J423" s="8">
        <v>130707888.93350001</v>
      </c>
      <c r="K423" s="8">
        <v>456076362</v>
      </c>
      <c r="L423" s="8">
        <v>354439428.07389998</v>
      </c>
      <c r="M423" s="17">
        <v>6514927993.8454008</v>
      </c>
      <c r="N423" s="10">
        <v>0.88008593956109193</v>
      </c>
      <c r="O423" s="10">
        <v>0.89542916332628042</v>
      </c>
      <c r="P423" s="10">
        <v>0.5626989228160707</v>
      </c>
      <c r="Q423" s="10">
        <v>0.6903668492566265</v>
      </c>
      <c r="R423" s="11">
        <v>808</v>
      </c>
      <c r="S423" s="8">
        <v>3910358794</v>
      </c>
      <c r="T423" s="8">
        <v>521339988</v>
      </c>
      <c r="U423" s="8">
        <v>824572315.5</v>
      </c>
      <c r="V423" s="8">
        <v>0</v>
      </c>
      <c r="W423" s="8">
        <v>291430014</v>
      </c>
      <c r="X423" s="8">
        <v>3187426.5</v>
      </c>
      <c r="Y423" s="8">
        <v>9175576</v>
      </c>
      <c r="Z423" s="8">
        <v>65263626</v>
      </c>
      <c r="AA423" s="8">
        <v>684039229.77149999</v>
      </c>
      <c r="AB423" s="8">
        <v>170711167.12290001</v>
      </c>
      <c r="AC423" s="8">
        <v>141542555.11899999</v>
      </c>
      <c r="AD423" s="8">
        <v>26021169.989999998</v>
      </c>
      <c r="AE423" s="8">
        <v>12242503.76</v>
      </c>
      <c r="AF423" s="8">
        <v>3922032.0819999999</v>
      </c>
      <c r="AG423" s="18">
        <v>0.25263720395525002</v>
      </c>
      <c r="AH423" s="8">
        <v>495893.08999999997</v>
      </c>
      <c r="AI423" s="23">
        <f>VLOOKUP(A423,Sheet2!A:E,5,FALSE)</f>
        <v>-5.7012502503361695</v>
      </c>
      <c r="AJ423" s="24">
        <f>VLOOKUP(A423,Sheet3!$A:$B,2,FALSE)</f>
        <v>234007789.68900001</v>
      </c>
      <c r="AK423" s="21">
        <f>VLOOKUP(A423,Sheet4!$D$2:$E$572,2,FALSE)/G423</f>
        <v>0.21869612771613656</v>
      </c>
      <c r="AL423" s="23">
        <f>IFERROR(VLOOKUP(A423,Sheet5!$A$1:$B$29,2,FALSE),0)</f>
        <v>0</v>
      </c>
      <c r="AM423" s="30">
        <f t="shared" si="62"/>
        <v>0.89715322472516268</v>
      </c>
      <c r="AN423" s="30">
        <f t="shared" si="63"/>
        <v>0.45943165961944299</v>
      </c>
      <c r="AO423" s="30">
        <f t="shared" si="64"/>
        <v>0.88493350256505321</v>
      </c>
      <c r="AP423" s="30">
        <f t="shared" si="65"/>
        <v>0.87565845150515054</v>
      </c>
      <c r="AQ423" s="5">
        <f>COUNTIF(Sheet6!A:A,Sheet1!A423)</f>
        <v>1</v>
      </c>
      <c r="AR423" s="31">
        <f t="shared" si="61"/>
        <v>3</v>
      </c>
    </row>
    <row r="424" spans="1:44" x14ac:dyDescent="0.2">
      <c r="A424" s="22">
        <v>42249</v>
      </c>
      <c r="B424" s="16">
        <v>42249</v>
      </c>
      <c r="C424" s="29">
        <f t="shared" si="57"/>
        <v>0.89324555680576978</v>
      </c>
      <c r="D424" s="29">
        <f t="shared" si="58"/>
        <v>0.46035264168919832</v>
      </c>
      <c r="E424" s="29">
        <f t="shared" si="59"/>
        <v>0.87572130084671052</v>
      </c>
      <c r="F424" s="29">
        <f t="shared" si="60"/>
        <v>0.87263088721811022</v>
      </c>
      <c r="G424" s="8">
        <v>4958325655</v>
      </c>
      <c r="H424" s="8">
        <v>592584301.64269996</v>
      </c>
      <c r="I424" s="9">
        <v>345556572</v>
      </c>
      <c r="J424" s="8">
        <v>161579806.47150001</v>
      </c>
      <c r="K424" s="8">
        <v>450804980</v>
      </c>
      <c r="L424" s="8">
        <v>475374764.15259999</v>
      </c>
      <c r="M424" s="17">
        <v>6984226079.2668009</v>
      </c>
      <c r="N424" s="10">
        <v>0.87551034336881084</v>
      </c>
      <c r="O424" s="10">
        <v>0.89324555680576978</v>
      </c>
      <c r="P424" s="10">
        <v>0.48673595254715923</v>
      </c>
      <c r="Q424" s="10">
        <v>0.68771999657991334</v>
      </c>
      <c r="R424" s="11">
        <v>809</v>
      </c>
      <c r="S424" s="8">
        <v>4052975668</v>
      </c>
      <c r="T424" s="8">
        <v>503146046</v>
      </c>
      <c r="U424" s="8">
        <v>898413847.5</v>
      </c>
      <c r="V424" s="8">
        <v>587179</v>
      </c>
      <c r="W424" s="8">
        <v>355839832</v>
      </c>
      <c r="X424" s="8">
        <v>6348960.5</v>
      </c>
      <c r="Y424" s="8">
        <v>10283260</v>
      </c>
      <c r="Z424" s="8">
        <v>52341066</v>
      </c>
      <c r="AA424" s="8">
        <v>754164108.1142</v>
      </c>
      <c r="AB424" s="8">
        <v>302367800.48369998</v>
      </c>
      <c r="AC424" s="8">
        <v>162519937.7685</v>
      </c>
      <c r="AD424" s="8">
        <v>0</v>
      </c>
      <c r="AE424" s="8">
        <v>6455644.9429000001</v>
      </c>
      <c r="AF424" s="8">
        <v>4031380.9575</v>
      </c>
      <c r="AG424" s="18">
        <v>0.25372448390239888</v>
      </c>
      <c r="AH424" s="8">
        <v>1247435.4350000001</v>
      </c>
      <c r="AI424" s="23">
        <f>VLOOKUP(A424,Sheet2!A:E,5,FALSE)</f>
        <v>-6.8252420369124778</v>
      </c>
      <c r="AJ424" s="24">
        <f>VLOOKUP(A424,Sheet3!$A:$B,2,FALSE)</f>
        <v>255552643.59099999</v>
      </c>
      <c r="AK424" s="21">
        <f>VLOOKUP(A424,Sheet4!$D$2:$E$572,2,FALSE)/G424</f>
        <v>0.23064164698531689</v>
      </c>
      <c r="AL424" s="23">
        <f>IFERROR(VLOOKUP(A424,Sheet5!$A$1:$B$29,2,FALSE),0)</f>
        <v>0</v>
      </c>
      <c r="AM424" s="30">
        <f t="shared" si="62"/>
        <v>0.89781809652097344</v>
      </c>
      <c r="AN424" s="30">
        <f t="shared" si="63"/>
        <v>0.46633546659348102</v>
      </c>
      <c r="AO424" s="30">
        <f t="shared" si="64"/>
        <v>0.8843862760053639</v>
      </c>
      <c r="AP424" s="30">
        <f t="shared" si="65"/>
        <v>0.87569076021121695</v>
      </c>
      <c r="AQ424" s="5">
        <f>COUNTIF(Sheet6!A:A,Sheet1!A424)</f>
        <v>1</v>
      </c>
      <c r="AR424" s="31">
        <f t="shared" si="61"/>
        <v>3</v>
      </c>
    </row>
    <row r="425" spans="1:44" x14ac:dyDescent="0.2">
      <c r="A425" s="22">
        <v>42250</v>
      </c>
      <c r="B425" s="16">
        <v>42250</v>
      </c>
      <c r="C425" s="29">
        <f t="shared" si="57"/>
        <v>0.90360762925520821</v>
      </c>
      <c r="D425" s="29">
        <f t="shared" si="58"/>
        <v>0.41834759024196627</v>
      </c>
      <c r="E425" s="29">
        <f t="shared" si="59"/>
        <v>0.88747810287081808</v>
      </c>
      <c r="F425" s="29">
        <f t="shared" si="60"/>
        <v>0.88508348016699734</v>
      </c>
      <c r="G425" s="8">
        <v>4264304148</v>
      </c>
      <c r="H425" s="8">
        <v>454894771.90599996</v>
      </c>
      <c r="I425" s="9">
        <v>283671748</v>
      </c>
      <c r="J425" s="8">
        <v>123343830.68350001</v>
      </c>
      <c r="K425" s="8">
        <v>512764224</v>
      </c>
      <c r="L425" s="8">
        <v>1175140580.3908</v>
      </c>
      <c r="M425" s="17">
        <v>6814119302.9803009</v>
      </c>
      <c r="N425" s="10">
        <v>0.88719968648432379</v>
      </c>
      <c r="O425" s="10">
        <v>0.90360762925520821</v>
      </c>
      <c r="P425" s="10">
        <v>0.30378740712517094</v>
      </c>
      <c r="Q425" s="10">
        <v>0.70611396426772044</v>
      </c>
      <c r="R425" s="11">
        <v>810</v>
      </c>
      <c r="S425" s="8">
        <v>3496359074</v>
      </c>
      <c r="T425" s="8">
        <v>568733581</v>
      </c>
      <c r="U425" s="8">
        <v>760718689.5</v>
      </c>
      <c r="V425" s="8">
        <v>0</v>
      </c>
      <c r="W425" s="8">
        <v>296355698</v>
      </c>
      <c r="X425" s="8">
        <v>7226384.5</v>
      </c>
      <c r="Y425" s="8">
        <v>12683950</v>
      </c>
      <c r="Z425" s="8">
        <v>55969357</v>
      </c>
      <c r="AA425" s="8">
        <v>578238602.58949995</v>
      </c>
      <c r="AB425" s="8">
        <v>964700579.19550002</v>
      </c>
      <c r="AC425" s="8">
        <v>169300570.93650001</v>
      </c>
      <c r="AD425" s="8">
        <v>0</v>
      </c>
      <c r="AE425" s="8">
        <v>37080332.488799997</v>
      </c>
      <c r="AF425" s="8">
        <v>4059097.77</v>
      </c>
      <c r="AG425" s="18">
        <v>0.25504126779018521</v>
      </c>
      <c r="AH425" s="8">
        <v>1398214.65</v>
      </c>
      <c r="AI425" s="23">
        <f>VLOOKUP(A425,Sheet2!A:E,5,FALSE)</f>
        <v>-6.8248579545454389</v>
      </c>
      <c r="AJ425" s="24">
        <f>VLOOKUP(A425,Sheet3!$A:$B,2,FALSE)</f>
        <v>288696324.22100002</v>
      </c>
      <c r="AK425" s="21">
        <f>VLOOKUP(A425,Sheet4!$D$2:$E$572,2,FALSE)/G425</f>
        <v>0.2205175169243111</v>
      </c>
      <c r="AL425" s="23">
        <f>IFERROR(VLOOKUP(A425,Sheet5!$A$1:$B$29,2,FALSE),0)</f>
        <v>0</v>
      </c>
      <c r="AM425" s="30">
        <f t="shared" si="62"/>
        <v>0.89841895930997651</v>
      </c>
      <c r="AN425" s="30">
        <f t="shared" si="63"/>
        <v>0.45549903750304682</v>
      </c>
      <c r="AO425" s="30">
        <f t="shared" si="64"/>
        <v>0.88409758880675893</v>
      </c>
      <c r="AP425" s="30">
        <f t="shared" si="65"/>
        <v>0.87650241629315262</v>
      </c>
      <c r="AQ425" s="5">
        <f>COUNTIF(Sheet6!A:A,Sheet1!A425)</f>
        <v>1</v>
      </c>
      <c r="AR425" s="31">
        <f t="shared" si="61"/>
        <v>3</v>
      </c>
    </row>
    <row r="426" spans="1:44" x14ac:dyDescent="0.2">
      <c r="A426" s="22">
        <v>42251</v>
      </c>
      <c r="B426" s="16">
        <v>42251</v>
      </c>
      <c r="C426" s="29">
        <f t="shared" si="57"/>
        <v>0.8798265417972615</v>
      </c>
      <c r="D426" s="29">
        <f t="shared" si="58"/>
        <v>0.43018829287341115</v>
      </c>
      <c r="E426" s="29">
        <f t="shared" si="59"/>
        <v>0.86357981286388485</v>
      </c>
      <c r="F426" s="29">
        <f t="shared" si="60"/>
        <v>0.86064573668468525</v>
      </c>
      <c r="G426" s="8">
        <v>4457276158.5</v>
      </c>
      <c r="H426" s="8">
        <v>608808969.36500001</v>
      </c>
      <c r="I426" s="9">
        <v>331177516.5</v>
      </c>
      <c r="J426" s="8">
        <v>150137904.48500001</v>
      </c>
      <c r="K426" s="8">
        <v>668378875</v>
      </c>
      <c r="L426" s="8">
        <v>326977872.04350001</v>
      </c>
      <c r="M426" s="17">
        <v>6542757295.8934994</v>
      </c>
      <c r="N426" s="10">
        <v>0.86318873728933587</v>
      </c>
      <c r="O426" s="10">
        <v>0.8798265417972615</v>
      </c>
      <c r="P426" s="10">
        <v>0.67149680452288119</v>
      </c>
      <c r="Q426" s="10">
        <v>0.69804419771201687</v>
      </c>
      <c r="R426" s="11">
        <v>811</v>
      </c>
      <c r="S426" s="8">
        <v>3752532981</v>
      </c>
      <c r="T426" s="8">
        <v>717754364</v>
      </c>
      <c r="U426" s="8">
        <v>697299022</v>
      </c>
      <c r="V426" s="8">
        <v>2465524</v>
      </c>
      <c r="W426" s="8">
        <v>347080242.5</v>
      </c>
      <c r="X426" s="8">
        <v>4978631.5</v>
      </c>
      <c r="Y426" s="8">
        <v>15902726</v>
      </c>
      <c r="Z426" s="8">
        <v>49375489</v>
      </c>
      <c r="AA426" s="8">
        <v>758946873.85000002</v>
      </c>
      <c r="AB426" s="8">
        <v>153159210.45269999</v>
      </c>
      <c r="AC426" s="8">
        <v>114262245.9465</v>
      </c>
      <c r="AD426" s="8">
        <v>50000097.359999999</v>
      </c>
      <c r="AE426" s="8">
        <v>4786945.3592999997</v>
      </c>
      <c r="AF426" s="8">
        <v>4769372.9249999998</v>
      </c>
      <c r="AG426" s="18">
        <v>0.24594114513075496</v>
      </c>
      <c r="AH426" s="8">
        <v>165211.20000000001</v>
      </c>
      <c r="AI426" s="23">
        <f>VLOOKUP(A426,Sheet2!A:E,5,FALSE)</f>
        <v>-6.5445777027026883</v>
      </c>
      <c r="AJ426" s="24">
        <f>VLOOKUP(A426,Sheet3!$A:$B,2,FALSE)</f>
        <v>309591913.28350002</v>
      </c>
      <c r="AK426" s="21">
        <f>VLOOKUP(A426,Sheet4!$D$2:$E$572,2,FALSE)/G426</f>
        <v>0.18604043117524957</v>
      </c>
      <c r="AL426" s="23">
        <f>IFERROR(VLOOKUP(A426,Sheet5!$A$1:$B$29,2,FALSE),0)</f>
        <v>0</v>
      </c>
      <c r="AM426" s="30">
        <f t="shared" si="62"/>
        <v>0.89579143312810028</v>
      </c>
      <c r="AN426" s="30">
        <f t="shared" si="63"/>
        <v>0.44080312173281977</v>
      </c>
      <c r="AO426" s="30">
        <f t="shared" si="64"/>
        <v>0.88066994872819981</v>
      </c>
      <c r="AP426" s="30">
        <f t="shared" si="65"/>
        <v>0.8738468076721585</v>
      </c>
      <c r="AQ426" s="5">
        <f>COUNTIF(Sheet6!A:A,Sheet1!A426)</f>
        <v>0</v>
      </c>
      <c r="AR426" s="31">
        <f t="shared" si="61"/>
        <v>1</v>
      </c>
    </row>
    <row r="427" spans="1:44" x14ac:dyDescent="0.2">
      <c r="A427" s="22">
        <v>42254</v>
      </c>
      <c r="B427" s="16">
        <v>42254</v>
      </c>
      <c r="C427" s="29">
        <f t="shared" si="57"/>
        <v>0.88157010996345608</v>
      </c>
      <c r="D427" s="29">
        <f t="shared" si="58"/>
        <v>0.45684093070387816</v>
      </c>
      <c r="E427" s="29">
        <f t="shared" si="59"/>
        <v>0.87147753636200531</v>
      </c>
      <c r="F427" s="29">
        <f t="shared" si="60"/>
        <v>0.86488501693576747</v>
      </c>
      <c r="G427" s="8">
        <v>3465789203</v>
      </c>
      <c r="H427" s="8">
        <v>465593183.755</v>
      </c>
      <c r="I427" s="9">
        <v>192953588</v>
      </c>
      <c r="J427" s="8">
        <v>75605102.312999994</v>
      </c>
      <c r="K427" s="8">
        <v>320571081</v>
      </c>
      <c r="L427" s="8">
        <v>375343345.20560002</v>
      </c>
      <c r="M427" s="17">
        <v>4895855503.2736006</v>
      </c>
      <c r="N427" s="10">
        <v>0.8711414574306805</v>
      </c>
      <c r="O427" s="10">
        <v>0.88157010996345608</v>
      </c>
      <c r="P427" s="10">
        <v>0.46064727059601279</v>
      </c>
      <c r="Q427" s="10">
        <v>0.72953870129483733</v>
      </c>
      <c r="R427" s="11">
        <v>812</v>
      </c>
      <c r="S427" s="8">
        <v>2976588894.5</v>
      </c>
      <c r="T427" s="8">
        <v>358798961</v>
      </c>
      <c r="U427" s="8">
        <v>485478955.5</v>
      </c>
      <c r="V427" s="8">
        <v>0</v>
      </c>
      <c r="W427" s="8">
        <v>203936195</v>
      </c>
      <c r="X427" s="8">
        <v>3721353</v>
      </c>
      <c r="Y427" s="8">
        <v>10982607</v>
      </c>
      <c r="Z427" s="8">
        <v>38227880</v>
      </c>
      <c r="AA427" s="8">
        <v>541198286.06799996</v>
      </c>
      <c r="AB427" s="8">
        <v>273131468.63279998</v>
      </c>
      <c r="AC427" s="8">
        <v>84162434.509499997</v>
      </c>
      <c r="AD427" s="8">
        <v>0</v>
      </c>
      <c r="AE427" s="8">
        <v>15188653.300799999</v>
      </c>
      <c r="AF427" s="8">
        <v>2860788.7625000002</v>
      </c>
      <c r="AG427" s="18">
        <v>0.24292441037923215</v>
      </c>
      <c r="AH427" s="8">
        <v>0</v>
      </c>
      <c r="AI427" s="23">
        <f>VLOOKUP(A427,Sheet2!A:E,5,FALSE)</f>
        <v>-5.670961407103813</v>
      </c>
      <c r="AJ427" s="24">
        <f>VLOOKUP(A427,Sheet3!$A:$B,2,FALSE)</f>
        <v>166863963.89199999</v>
      </c>
      <c r="AK427" s="21">
        <f>VLOOKUP(A427,Sheet4!$D$2:$E$572,2,FALSE)/G427</f>
        <v>0.19146926177249679</v>
      </c>
      <c r="AL427" s="23">
        <f>IFERROR(VLOOKUP(A427,Sheet5!$A$1:$B$29,2,FALSE),0)</f>
        <v>0</v>
      </c>
      <c r="AM427" s="30">
        <f t="shared" si="62"/>
        <v>0.8907358002295952</v>
      </c>
      <c r="AN427" s="30">
        <f t="shared" si="63"/>
        <v>0.44197677646046074</v>
      </c>
      <c r="AO427" s="30">
        <f t="shared" si="64"/>
        <v>0.87570705302513585</v>
      </c>
      <c r="AP427" s="30">
        <f t="shared" si="65"/>
        <v>0.87187416376494387</v>
      </c>
      <c r="AQ427" s="5">
        <f>COUNTIF(Sheet6!A:A,Sheet1!A427)</f>
        <v>0</v>
      </c>
      <c r="AR427" s="31">
        <f t="shared" si="61"/>
        <v>0</v>
      </c>
    </row>
    <row r="428" spans="1:44" x14ac:dyDescent="0.2">
      <c r="A428" s="22">
        <v>42255</v>
      </c>
      <c r="B428" s="16">
        <v>42255</v>
      </c>
      <c r="C428" s="29">
        <f t="shared" si="57"/>
        <v>0.88384509588476201</v>
      </c>
      <c r="D428" s="29">
        <f t="shared" si="58"/>
        <v>0.49756004173635981</v>
      </c>
      <c r="E428" s="29">
        <f t="shared" si="59"/>
        <v>0.87255245026784489</v>
      </c>
      <c r="F428" s="29">
        <f t="shared" si="60"/>
        <v>0.85807264605612299</v>
      </c>
      <c r="G428" s="8">
        <v>3736424360.5</v>
      </c>
      <c r="H428" s="8">
        <v>491040811.73099995</v>
      </c>
      <c r="I428" s="9">
        <v>273150042.5</v>
      </c>
      <c r="J428" s="8">
        <v>95784730.336999997</v>
      </c>
      <c r="K428" s="8">
        <v>489403888</v>
      </c>
      <c r="L428" s="8">
        <v>402566581.65260005</v>
      </c>
      <c r="M428" s="17">
        <v>5488370414.7206001</v>
      </c>
      <c r="N428" s="10">
        <v>0.87232931227021016</v>
      </c>
      <c r="O428" s="10">
        <v>0.88384509588476201</v>
      </c>
      <c r="P428" s="10">
        <v>0.54867723164715354</v>
      </c>
      <c r="Q428" s="10">
        <v>0.7459171357000236</v>
      </c>
      <c r="R428" s="11">
        <v>813</v>
      </c>
      <c r="S428" s="8">
        <v>2964006708.5</v>
      </c>
      <c r="T428" s="8">
        <v>546890491</v>
      </c>
      <c r="U428" s="8">
        <v>767661279</v>
      </c>
      <c r="V428" s="8">
        <v>0</v>
      </c>
      <c r="W428" s="8">
        <v>281197521.5</v>
      </c>
      <c r="X428" s="8">
        <v>4756373</v>
      </c>
      <c r="Y428" s="8">
        <v>8047479</v>
      </c>
      <c r="Z428" s="8">
        <v>57486603</v>
      </c>
      <c r="AA428" s="8">
        <v>586825542.06799996</v>
      </c>
      <c r="AB428" s="8">
        <v>273279900.3046</v>
      </c>
      <c r="AC428" s="8">
        <v>124133333.111</v>
      </c>
      <c r="AD428" s="8">
        <v>0</v>
      </c>
      <c r="AE428" s="8">
        <v>3247521.8245000001</v>
      </c>
      <c r="AF428" s="8">
        <v>1905826.4125000001</v>
      </c>
      <c r="AG428" s="18">
        <v>0.25460052972014108</v>
      </c>
      <c r="AH428" s="8">
        <v>157831.23000000001</v>
      </c>
      <c r="AI428" s="23">
        <f>VLOOKUP(A428,Sheet2!A:E,5,FALSE)</f>
        <v>-5.3190061475409838</v>
      </c>
      <c r="AJ428" s="24">
        <f>VLOOKUP(A428,Sheet3!$A:$B,2,FALSE)</f>
        <v>188170690.34599999</v>
      </c>
      <c r="AK428" s="21">
        <f>VLOOKUP(A428,Sheet4!$D$2:$E$572,2,FALSE)/G428</f>
        <v>0.18923562917921138</v>
      </c>
      <c r="AL428" s="23">
        <f>IFERROR(VLOOKUP(A428,Sheet5!$A$1:$B$29,2,FALSE),0)</f>
        <v>0</v>
      </c>
      <c r="AM428" s="30">
        <f t="shared" si="62"/>
        <v>0.88841898674129161</v>
      </c>
      <c r="AN428" s="30">
        <f t="shared" si="63"/>
        <v>0.45265789944896273</v>
      </c>
      <c r="AO428" s="30">
        <f t="shared" si="64"/>
        <v>0.87416184064225266</v>
      </c>
      <c r="AP428" s="30">
        <f t="shared" si="65"/>
        <v>0.86826355341233674</v>
      </c>
      <c r="AQ428" s="5">
        <f>COUNTIF(Sheet6!A:A,Sheet1!A428)</f>
        <v>0</v>
      </c>
      <c r="AR428" s="31">
        <f t="shared" si="61"/>
        <v>0</v>
      </c>
    </row>
    <row r="429" spans="1:44" x14ac:dyDescent="0.2">
      <c r="A429" s="22">
        <v>42256</v>
      </c>
      <c r="B429" s="16">
        <v>42256</v>
      </c>
      <c r="C429" s="29">
        <f t="shared" si="57"/>
        <v>0.87828829888054405</v>
      </c>
      <c r="D429" s="29">
        <f t="shared" si="58"/>
        <v>0.43016500181656492</v>
      </c>
      <c r="E429" s="29">
        <f t="shared" si="59"/>
        <v>0.86532421719176877</v>
      </c>
      <c r="F429" s="29">
        <f t="shared" si="60"/>
        <v>0.85276516629337884</v>
      </c>
      <c r="G429" s="8">
        <v>4637719069</v>
      </c>
      <c r="H429" s="8">
        <v>642687233.704</v>
      </c>
      <c r="I429" s="9">
        <v>323419569</v>
      </c>
      <c r="J429" s="8">
        <v>131026631.27249999</v>
      </c>
      <c r="K429" s="8">
        <v>1128991059</v>
      </c>
      <c r="L429" s="8">
        <v>838265497.59109998</v>
      </c>
      <c r="M429" s="17">
        <v>7702109059.5676003</v>
      </c>
      <c r="N429" s="10">
        <v>0.86508565572088769</v>
      </c>
      <c r="O429" s="10">
        <v>0.87828829888054405</v>
      </c>
      <c r="P429" s="10">
        <v>0.57389111512549107</v>
      </c>
      <c r="Q429" s="10">
        <v>0.71798260251727752</v>
      </c>
      <c r="R429" s="11">
        <v>814</v>
      </c>
      <c r="S429" s="8">
        <v>3718257589.5</v>
      </c>
      <c r="T429" s="8">
        <v>1191870601</v>
      </c>
      <c r="U429" s="8">
        <v>915357506</v>
      </c>
      <c r="V429" s="8">
        <v>0</v>
      </c>
      <c r="W429" s="8">
        <v>333578150</v>
      </c>
      <c r="X429" s="8">
        <v>4103973.5</v>
      </c>
      <c r="Y429" s="8">
        <v>10158581</v>
      </c>
      <c r="Z429" s="8">
        <v>62879542</v>
      </c>
      <c r="AA429" s="8">
        <v>773713864.97650003</v>
      </c>
      <c r="AB429" s="8">
        <v>646644203.44319999</v>
      </c>
      <c r="AC429" s="8">
        <v>181239515.671</v>
      </c>
      <c r="AD429" s="8">
        <v>0</v>
      </c>
      <c r="AE429" s="8">
        <v>6731218.0159</v>
      </c>
      <c r="AF429" s="8">
        <v>3650560.4610000001</v>
      </c>
      <c r="AG429" s="18">
        <v>0.26313397721151394</v>
      </c>
      <c r="AH429" s="8">
        <v>0</v>
      </c>
      <c r="AI429" s="23">
        <f>VLOOKUP(A429,Sheet2!A:E,5,FALSE)</f>
        <v>-5.3779200819672415</v>
      </c>
      <c r="AJ429" s="24">
        <f>VLOOKUP(A429,Sheet3!$A:$B,2,FALSE)</f>
        <v>310860792.61500001</v>
      </c>
      <c r="AK429" s="21">
        <f>VLOOKUP(A429,Sheet4!$D$2:$E$572,2,FALSE)/G429</f>
        <v>0.21474603778334206</v>
      </c>
      <c r="AL429" s="23">
        <f>IFERROR(VLOOKUP(A429,Sheet5!$A$1:$B$29,2,FALSE),0)</f>
        <v>0</v>
      </c>
      <c r="AM429" s="30">
        <f t="shared" si="62"/>
        <v>0.88542753515624639</v>
      </c>
      <c r="AN429" s="30">
        <f t="shared" si="63"/>
        <v>0.44662037147443606</v>
      </c>
      <c r="AO429" s="30">
        <f t="shared" si="64"/>
        <v>0.87208242391126445</v>
      </c>
      <c r="AP429" s="30">
        <f t="shared" si="65"/>
        <v>0.86429040922739042</v>
      </c>
      <c r="AQ429" s="5">
        <f>COUNTIF(Sheet6!A:A,Sheet1!A429)</f>
        <v>5</v>
      </c>
      <c r="AR429" s="31">
        <f t="shared" si="61"/>
        <v>2</v>
      </c>
    </row>
    <row r="430" spans="1:44" x14ac:dyDescent="0.2">
      <c r="A430" s="22">
        <v>42257</v>
      </c>
      <c r="B430" s="16">
        <v>42257</v>
      </c>
      <c r="C430" s="29">
        <f t="shared" si="57"/>
        <v>0.8818922575128445</v>
      </c>
      <c r="D430" s="29">
        <f t="shared" si="58"/>
        <v>0.46412920671155966</v>
      </c>
      <c r="E430" s="29">
        <f t="shared" si="59"/>
        <v>0.87241213935471507</v>
      </c>
      <c r="F430" s="29">
        <f t="shared" si="60"/>
        <v>0.85563084763842001</v>
      </c>
      <c r="G430" s="8">
        <v>4155467244</v>
      </c>
      <c r="H430" s="8">
        <v>556522467.44099998</v>
      </c>
      <c r="I430" s="9">
        <v>247535681</v>
      </c>
      <c r="J430" s="8">
        <v>88382643.694499999</v>
      </c>
      <c r="K430" s="8">
        <v>1652957962</v>
      </c>
      <c r="L430" s="8">
        <v>345115481.76010001</v>
      </c>
      <c r="M430" s="17">
        <v>7045981479.8956003</v>
      </c>
      <c r="N430" s="10">
        <v>0.87224309426420998</v>
      </c>
      <c r="O430" s="10">
        <v>0.8818922575128445</v>
      </c>
      <c r="P430" s="10">
        <v>0.82727587775220113</v>
      </c>
      <c r="Q430" s="10">
        <v>0.74202866658982958</v>
      </c>
      <c r="R430" s="11">
        <v>815</v>
      </c>
      <c r="S430" s="8">
        <v>3292244641.5</v>
      </c>
      <c r="T430" s="8">
        <v>1715961365</v>
      </c>
      <c r="U430" s="8">
        <v>857132504.5</v>
      </c>
      <c r="V430" s="8">
        <v>0</v>
      </c>
      <c r="W430" s="8">
        <v>254223810</v>
      </c>
      <c r="X430" s="8">
        <v>6090098</v>
      </c>
      <c r="Y430" s="8">
        <v>6688129</v>
      </c>
      <c r="Z430" s="8">
        <v>63003403</v>
      </c>
      <c r="AA430" s="8">
        <v>644905111.13549995</v>
      </c>
      <c r="AB430" s="8">
        <v>198393260.882</v>
      </c>
      <c r="AC430" s="8">
        <v>140357788.99599999</v>
      </c>
      <c r="AD430" s="8">
        <v>0</v>
      </c>
      <c r="AE430" s="8">
        <v>4770019.2231000001</v>
      </c>
      <c r="AF430" s="8">
        <v>1594412.659</v>
      </c>
      <c r="AG430" s="18">
        <v>0.27558942012537474</v>
      </c>
      <c r="AH430" s="8">
        <v>0</v>
      </c>
      <c r="AI430" s="23">
        <f>VLOOKUP(A430,Sheet2!A:E,5,FALSE)</f>
        <v>-6.5724662162162328</v>
      </c>
      <c r="AJ430" s="24">
        <f>VLOOKUP(A430,Sheet3!$A:$B,2,FALSE)</f>
        <v>205137162.3585</v>
      </c>
      <c r="AK430" s="21">
        <f>VLOOKUP(A430,Sheet4!$D$2:$E$572,2,FALSE)/G430</f>
        <v>0.1893612515977397</v>
      </c>
      <c r="AL430" s="23">
        <f>IFERROR(VLOOKUP(A430,Sheet5!$A$1:$B$29,2,FALSE),0)</f>
        <v>0</v>
      </c>
      <c r="AM430" s="30">
        <f t="shared" si="62"/>
        <v>0.8810844608077737</v>
      </c>
      <c r="AN430" s="30">
        <f t="shared" si="63"/>
        <v>0.45577669476835475</v>
      </c>
      <c r="AO430" s="30">
        <f t="shared" si="64"/>
        <v>0.8690692312080438</v>
      </c>
      <c r="AP430" s="30">
        <f t="shared" si="65"/>
        <v>0.858399882721675</v>
      </c>
      <c r="AQ430" s="5">
        <f>COUNTIF(Sheet6!A:A,Sheet1!A430)</f>
        <v>5</v>
      </c>
      <c r="AR430" s="31">
        <f t="shared" si="61"/>
        <v>0</v>
      </c>
    </row>
    <row r="431" spans="1:44" x14ac:dyDescent="0.2">
      <c r="A431" s="22">
        <v>42258</v>
      </c>
      <c r="B431" s="16">
        <v>42258</v>
      </c>
      <c r="C431" s="29">
        <f t="shared" si="57"/>
        <v>0.88521065561379364</v>
      </c>
      <c r="D431" s="29">
        <f t="shared" si="58"/>
        <v>0.45600379160965232</v>
      </c>
      <c r="E431" s="29">
        <f t="shared" si="59"/>
        <v>0.8742695392839166</v>
      </c>
      <c r="F431" s="29">
        <f t="shared" si="60"/>
        <v>0.86483518415343752</v>
      </c>
      <c r="G431" s="8">
        <v>3217930705.5</v>
      </c>
      <c r="H431" s="8">
        <v>417283901.43300003</v>
      </c>
      <c r="I431" s="9">
        <v>274084098.5</v>
      </c>
      <c r="J431" s="8">
        <v>85970783.669499993</v>
      </c>
      <c r="K431" s="8">
        <v>520673681</v>
      </c>
      <c r="L431" s="8">
        <v>444316997.33100003</v>
      </c>
      <c r="M431" s="17">
        <v>4960260167.4335003</v>
      </c>
      <c r="N431" s="10">
        <v>0.87403736181622349</v>
      </c>
      <c r="O431" s="10">
        <v>0.88521065561379364</v>
      </c>
      <c r="P431" s="10">
        <v>0.53956343070643054</v>
      </c>
      <c r="Q431" s="10">
        <v>0.76602302202568517</v>
      </c>
      <c r="R431" s="11">
        <v>816</v>
      </c>
      <c r="S431" s="8">
        <v>2666326451</v>
      </c>
      <c r="T431" s="8">
        <v>566749052</v>
      </c>
      <c r="U431" s="8">
        <v>547991805.5</v>
      </c>
      <c r="V431" s="8">
        <v>0</v>
      </c>
      <c r="W431" s="8">
        <v>281461877.5</v>
      </c>
      <c r="X431" s="8">
        <v>3612449</v>
      </c>
      <c r="Y431" s="8">
        <v>7377779</v>
      </c>
      <c r="Z431" s="8">
        <v>46075371</v>
      </c>
      <c r="AA431" s="8">
        <v>503254685.10250002</v>
      </c>
      <c r="AB431" s="8">
        <v>299030630.79350001</v>
      </c>
      <c r="AC431" s="8">
        <v>141249766.8475</v>
      </c>
      <c r="AD431" s="8">
        <v>0</v>
      </c>
      <c r="AE431" s="8">
        <v>2476436.9084999999</v>
      </c>
      <c r="AF431" s="8">
        <v>1560162.7815</v>
      </c>
      <c r="AG431" s="18">
        <v>0.27544857973340714</v>
      </c>
      <c r="AH431" s="8">
        <v>0</v>
      </c>
      <c r="AI431" s="23">
        <f>VLOOKUP(A431,Sheet2!A:E,5,FALSE)</f>
        <v>-4.9080412019121251</v>
      </c>
      <c r="AJ431" s="24">
        <f>VLOOKUP(A431,Sheet3!$A:$B,2,FALSE)</f>
        <v>249803165.98550001</v>
      </c>
      <c r="AK431" s="21">
        <f>VLOOKUP(A431,Sheet4!$D$2:$E$572,2,FALSE)/G431</f>
        <v>0.2457324409269353</v>
      </c>
      <c r="AL431" s="23">
        <f>IFERROR(VLOOKUP(A431,Sheet5!$A$1:$B$29,2,FALSE),0)</f>
        <v>0</v>
      </c>
      <c r="AM431" s="30">
        <f t="shared" si="62"/>
        <v>0.88216128357108003</v>
      </c>
      <c r="AN431" s="30">
        <f t="shared" si="63"/>
        <v>0.46093979451560302</v>
      </c>
      <c r="AO431" s="30">
        <f t="shared" si="64"/>
        <v>0.87120717649205015</v>
      </c>
      <c r="AP431" s="30">
        <f t="shared" si="65"/>
        <v>0.85923777221542541</v>
      </c>
      <c r="AQ431" s="5">
        <f>COUNTIF(Sheet6!A:A,Sheet1!A431)</f>
        <v>2</v>
      </c>
      <c r="AR431" s="31">
        <f t="shared" si="61"/>
        <v>0</v>
      </c>
    </row>
    <row r="432" spans="1:44" x14ac:dyDescent="0.2">
      <c r="A432" s="22">
        <v>42261</v>
      </c>
      <c r="B432" s="16">
        <v>42261</v>
      </c>
      <c r="C432" s="29">
        <f t="shared" si="57"/>
        <v>0.89539553719789955</v>
      </c>
      <c r="D432" s="29">
        <f t="shared" si="58"/>
        <v>0.45327266581774628</v>
      </c>
      <c r="E432" s="29">
        <f t="shared" si="59"/>
        <v>0.88726862766836456</v>
      </c>
      <c r="F432" s="29">
        <f t="shared" si="60"/>
        <v>0.87955377842999449</v>
      </c>
      <c r="G432" s="8">
        <v>3526603100.5</v>
      </c>
      <c r="H432" s="8">
        <v>411994931.31100005</v>
      </c>
      <c r="I432" s="9">
        <v>203974008.5</v>
      </c>
      <c r="J432" s="8">
        <v>62668533.876999997</v>
      </c>
      <c r="K432" s="8">
        <v>811603864</v>
      </c>
      <c r="L432" s="8">
        <v>575585143.95650005</v>
      </c>
      <c r="M432" s="17">
        <v>5592429582.1444998</v>
      </c>
      <c r="N432" s="10">
        <v>0.88712572876293683</v>
      </c>
      <c r="O432" s="10">
        <v>0.89539553719789955</v>
      </c>
      <c r="P432" s="10">
        <v>0.58507085865363961</v>
      </c>
      <c r="Q432" s="10">
        <v>0.76957821439575835</v>
      </c>
      <c r="R432" s="11">
        <v>817</v>
      </c>
      <c r="S432" s="8">
        <v>3001122948</v>
      </c>
      <c r="T432" s="8">
        <v>857028915</v>
      </c>
      <c r="U432" s="8">
        <v>518026378</v>
      </c>
      <c r="V432" s="8">
        <v>948870</v>
      </c>
      <c r="W432" s="8">
        <v>209304594.5</v>
      </c>
      <c r="X432" s="8">
        <v>6504904.5</v>
      </c>
      <c r="Y432" s="8">
        <v>5330586</v>
      </c>
      <c r="Z432" s="8">
        <v>45425051</v>
      </c>
      <c r="AA432" s="8">
        <v>474663465.18800002</v>
      </c>
      <c r="AB432" s="8">
        <v>444069511.59399998</v>
      </c>
      <c r="AC432" s="8">
        <v>117677669.37</v>
      </c>
      <c r="AD432" s="8">
        <v>0</v>
      </c>
      <c r="AE432" s="8">
        <v>13000641.960000001</v>
      </c>
      <c r="AF432" s="8">
        <v>837321.03249999997</v>
      </c>
      <c r="AG432" s="18">
        <v>0.27635320329293256</v>
      </c>
      <c r="AH432" s="8">
        <v>138566.5</v>
      </c>
      <c r="AI432" s="23">
        <f>VLOOKUP(A432,Sheet2!A:E,5,FALSE)</f>
        <v>-4.9836021505376671</v>
      </c>
      <c r="AJ432" s="24">
        <f>VLOOKUP(A432,Sheet3!$A:$B,2,FALSE)</f>
        <v>189789978.65349999</v>
      </c>
      <c r="AK432" s="21">
        <f>VLOOKUP(A432,Sheet4!$D$2:$E$572,2,FALSE)/G432</f>
        <v>0.22319961451882697</v>
      </c>
      <c r="AL432" s="23">
        <f>IFERROR(VLOOKUP(A432,Sheet5!$A$1:$B$29,2,FALSE),0)</f>
        <v>0</v>
      </c>
      <c r="AM432" s="30">
        <f t="shared" si="62"/>
        <v>0.88492636901796884</v>
      </c>
      <c r="AN432" s="30">
        <f t="shared" si="63"/>
        <v>0.4602261415383766</v>
      </c>
      <c r="AO432" s="30">
        <f t="shared" si="64"/>
        <v>0.87436539475332198</v>
      </c>
      <c r="AP432" s="30">
        <f t="shared" si="65"/>
        <v>0.86217152451427082</v>
      </c>
      <c r="AQ432" s="5">
        <f>COUNTIF(Sheet6!A:A,Sheet1!A432)</f>
        <v>0</v>
      </c>
      <c r="AR432" s="31">
        <f t="shared" si="61"/>
        <v>1</v>
      </c>
    </row>
    <row r="433" spans="1:44" x14ac:dyDescent="0.2">
      <c r="A433" s="22">
        <v>42262</v>
      </c>
      <c r="B433" s="16">
        <v>42262</v>
      </c>
      <c r="C433" s="29">
        <f t="shared" si="57"/>
        <v>0.90172281353696249</v>
      </c>
      <c r="D433" s="29">
        <f t="shared" si="58"/>
        <v>0.49051113527102297</v>
      </c>
      <c r="E433" s="29">
        <f t="shared" si="59"/>
        <v>0.89267807458048154</v>
      </c>
      <c r="F433" s="29">
        <f t="shared" si="60"/>
        <v>0.88152513260076193</v>
      </c>
      <c r="G433" s="8">
        <v>3731977950</v>
      </c>
      <c r="H433" s="8">
        <v>406741725.24199998</v>
      </c>
      <c r="I433" s="9">
        <v>220766202</v>
      </c>
      <c r="J433" s="8">
        <v>69533785.662499994</v>
      </c>
      <c r="K433" s="8">
        <v>689396904</v>
      </c>
      <c r="L433" s="8">
        <v>225812112.32089996</v>
      </c>
      <c r="M433" s="17">
        <v>5344228679.2254009</v>
      </c>
      <c r="N433" s="10">
        <v>0.89246480098212866</v>
      </c>
      <c r="O433" s="10">
        <v>0.90172281353696249</v>
      </c>
      <c r="P433" s="10">
        <v>0.75326716816159145</v>
      </c>
      <c r="Q433" s="10">
        <v>0.76752443360214706</v>
      </c>
      <c r="R433" s="11">
        <v>818</v>
      </c>
      <c r="S433" s="8">
        <v>3023612316.5</v>
      </c>
      <c r="T433" s="8">
        <v>757918825</v>
      </c>
      <c r="U433" s="8">
        <v>705571918.5</v>
      </c>
      <c r="V433" s="8">
        <v>0</v>
      </c>
      <c r="W433" s="8">
        <v>229567693</v>
      </c>
      <c r="X433" s="8">
        <v>2793715</v>
      </c>
      <c r="Y433" s="8">
        <v>8801491</v>
      </c>
      <c r="Z433" s="8">
        <v>68521921</v>
      </c>
      <c r="AA433" s="8">
        <v>476275510.90450001</v>
      </c>
      <c r="AB433" s="8">
        <v>120522395.6655</v>
      </c>
      <c r="AC433" s="8">
        <v>99645230.488499999</v>
      </c>
      <c r="AD433" s="8">
        <v>0</v>
      </c>
      <c r="AE433" s="8">
        <v>3926847.5019</v>
      </c>
      <c r="AF433" s="8">
        <v>1717638.665</v>
      </c>
      <c r="AG433" s="18">
        <v>0.27819402071541433</v>
      </c>
      <c r="AH433" s="8">
        <v>69263.429999999993</v>
      </c>
      <c r="AI433" s="23">
        <f>VLOOKUP(A433,Sheet2!A:E,5,FALSE)</f>
        <v>-5.2712635869565281</v>
      </c>
      <c r="AJ433" s="24">
        <f>VLOOKUP(A433,Sheet3!$A:$B,2,FALSE)</f>
        <v>168915812.87799999</v>
      </c>
      <c r="AK433" s="21">
        <f>VLOOKUP(A433,Sheet4!$D$2:$E$572,2,FALSE)/G433</f>
        <v>0.17391788324245055</v>
      </c>
      <c r="AL433" s="23">
        <f>IFERROR(VLOOKUP(A433,Sheet5!$A$1:$B$29,2,FALSE),0)</f>
        <v>0</v>
      </c>
      <c r="AM433" s="30">
        <f t="shared" si="62"/>
        <v>0.88850191254840882</v>
      </c>
      <c r="AN433" s="30">
        <f t="shared" si="63"/>
        <v>0.45881636024530925</v>
      </c>
      <c r="AO433" s="30">
        <f t="shared" si="64"/>
        <v>0.87839051961584924</v>
      </c>
      <c r="AP433" s="30">
        <f t="shared" si="65"/>
        <v>0.8668620218231986</v>
      </c>
      <c r="AQ433" s="5">
        <f>COUNTIF(Sheet6!A:A,Sheet1!A433)</f>
        <v>1</v>
      </c>
      <c r="AR433" s="31">
        <f t="shared" si="61"/>
        <v>1</v>
      </c>
    </row>
    <row r="434" spans="1:44" x14ac:dyDescent="0.2">
      <c r="A434" s="22">
        <v>42263</v>
      </c>
      <c r="B434" s="16">
        <v>42263</v>
      </c>
      <c r="C434" s="29">
        <f t="shared" si="57"/>
        <v>0.89403937586346882</v>
      </c>
      <c r="D434" s="29">
        <f t="shared" si="58"/>
        <v>0.43667582811417444</v>
      </c>
      <c r="E434" s="29">
        <f t="shared" si="59"/>
        <v>0.88457336992273783</v>
      </c>
      <c r="F434" s="29">
        <f t="shared" si="60"/>
        <v>0.86680246352647483</v>
      </c>
      <c r="G434" s="8">
        <v>3857469657</v>
      </c>
      <c r="H434" s="8">
        <v>457183322.65700006</v>
      </c>
      <c r="I434" s="9">
        <v>287912240</v>
      </c>
      <c r="J434" s="8">
        <v>84968653.557999998</v>
      </c>
      <c r="K434" s="8">
        <v>1311093488</v>
      </c>
      <c r="L434" s="8">
        <v>921314374.91909993</v>
      </c>
      <c r="M434" s="17">
        <v>6919941736.134099</v>
      </c>
      <c r="N434" s="10">
        <v>0.8843417475203954</v>
      </c>
      <c r="O434" s="10">
        <v>0.89403937586346882</v>
      </c>
      <c r="P434" s="10">
        <v>0.58730015682959125</v>
      </c>
      <c r="Q434" s="10">
        <v>0.7777360729759395</v>
      </c>
      <c r="R434" s="11">
        <v>819</v>
      </c>
      <c r="S434" s="8">
        <v>2969041061.5</v>
      </c>
      <c r="T434" s="8">
        <v>1373939036</v>
      </c>
      <c r="U434" s="8">
        <v>882282271</v>
      </c>
      <c r="V434" s="8">
        <v>1232548</v>
      </c>
      <c r="W434" s="8">
        <v>297318543</v>
      </c>
      <c r="X434" s="8">
        <v>4913776.5</v>
      </c>
      <c r="Y434" s="8">
        <v>9406303</v>
      </c>
      <c r="Z434" s="8">
        <v>62845548</v>
      </c>
      <c r="AA434" s="8">
        <v>542151976.21500003</v>
      </c>
      <c r="AB434" s="8">
        <v>352458273.58710003</v>
      </c>
      <c r="AC434" s="8">
        <v>209521950.83950001</v>
      </c>
      <c r="AD434" s="8">
        <v>354629635.40499997</v>
      </c>
      <c r="AE434" s="8">
        <v>2910041.6804999998</v>
      </c>
      <c r="AF434" s="8">
        <v>1794473.4069999999</v>
      </c>
      <c r="AG434" s="18">
        <v>0.27949912756731082</v>
      </c>
      <c r="AH434" s="8">
        <v>190752.48</v>
      </c>
      <c r="AI434" s="23">
        <f>VLOOKUP(A434,Sheet2!A:E,5,FALSE)</f>
        <v>-5.3044763513513491</v>
      </c>
      <c r="AJ434" s="24">
        <f>VLOOKUP(A434,Sheet3!$A:$B,2,FALSE)</f>
        <v>298580678.09399998</v>
      </c>
      <c r="AK434" s="21">
        <f>VLOOKUP(A434,Sheet4!$D$2:$E$572,2,FALSE)/G434</f>
        <v>0.20100641009779691</v>
      </c>
      <c r="AL434" s="23">
        <f>IFERROR(VLOOKUP(A434,Sheet5!$A$1:$B$29,2,FALSE),0)</f>
        <v>0</v>
      </c>
      <c r="AM434" s="30">
        <f t="shared" si="62"/>
        <v>0.89165212794499382</v>
      </c>
      <c r="AN434" s="30">
        <f t="shared" si="63"/>
        <v>0.46011852550483112</v>
      </c>
      <c r="AO434" s="30">
        <f t="shared" si="64"/>
        <v>0.88224035016204316</v>
      </c>
      <c r="AP434" s="30">
        <f t="shared" si="65"/>
        <v>0.86966948126981758</v>
      </c>
      <c r="AQ434" s="5">
        <f>COUNTIF(Sheet6!A:A,Sheet1!A434)</f>
        <v>3</v>
      </c>
      <c r="AR434" s="31">
        <f t="shared" si="61"/>
        <v>1</v>
      </c>
    </row>
    <row r="435" spans="1:44" x14ac:dyDescent="0.2">
      <c r="A435" s="22">
        <v>42264</v>
      </c>
      <c r="B435" s="16">
        <v>42264</v>
      </c>
      <c r="C435" s="29">
        <f t="shared" si="57"/>
        <v>0.93358973271057921</v>
      </c>
      <c r="D435" s="29">
        <f t="shared" si="58"/>
        <v>0.48130417308575191</v>
      </c>
      <c r="E435" s="29">
        <f t="shared" si="59"/>
        <v>0.92480712607533377</v>
      </c>
      <c r="F435" s="29">
        <f t="shared" si="60"/>
        <v>0.87155842083194479</v>
      </c>
      <c r="G435" s="8">
        <v>5306089116</v>
      </c>
      <c r="H435" s="8">
        <v>377445021.19999999</v>
      </c>
      <c r="I435" s="9">
        <v>214958093</v>
      </c>
      <c r="J435" s="8">
        <v>71964812.821500003</v>
      </c>
      <c r="K435" s="8">
        <v>252921187</v>
      </c>
      <c r="L435" s="8">
        <v>503870766.82709998</v>
      </c>
      <c r="M435" s="17">
        <v>6727248996.8485994</v>
      </c>
      <c r="N435" s="10">
        <v>0.92472773344097881</v>
      </c>
      <c r="O435" s="10">
        <v>0.93358973271057921</v>
      </c>
      <c r="P435" s="10">
        <v>0.33420173896006228</v>
      </c>
      <c r="Q435" s="10">
        <v>0.75457630403581843</v>
      </c>
      <c r="R435" s="11">
        <v>820</v>
      </c>
      <c r="S435" s="8">
        <v>2556561127.5</v>
      </c>
      <c r="T435" s="8">
        <v>315759399</v>
      </c>
      <c r="U435" s="8">
        <v>2744882778</v>
      </c>
      <c r="V435" s="8">
        <v>0</v>
      </c>
      <c r="W435" s="8">
        <v>221262019</v>
      </c>
      <c r="X435" s="8">
        <v>4645210.5</v>
      </c>
      <c r="Y435" s="8">
        <v>6303926</v>
      </c>
      <c r="Z435" s="8">
        <v>62838212</v>
      </c>
      <c r="AA435" s="8">
        <v>449409834.02149999</v>
      </c>
      <c r="AB435" s="8">
        <v>386138669.1336</v>
      </c>
      <c r="AC435" s="8">
        <v>107827659.337</v>
      </c>
      <c r="AD435" s="8">
        <v>0</v>
      </c>
      <c r="AE435" s="8">
        <v>8133731.0099999998</v>
      </c>
      <c r="AF435" s="8">
        <v>1770707.3464999998</v>
      </c>
      <c r="AG435" s="18">
        <v>0.27702199526795929</v>
      </c>
      <c r="AH435" s="8">
        <v>453575</v>
      </c>
      <c r="AI435" s="23">
        <f>VLOOKUP(A435,Sheet2!A:E,5,FALSE)</f>
        <v>-5.7932657657657405</v>
      </c>
      <c r="AJ435" s="24">
        <f>VLOOKUP(A435,Sheet3!$A:$B,2,FALSE)</f>
        <v>166486653.68900001</v>
      </c>
      <c r="AK435" s="21">
        <f>VLOOKUP(A435,Sheet4!$D$2:$E$572,2,FALSE)/G435</f>
        <v>0.19976124782823945</v>
      </c>
      <c r="AL435" s="23">
        <f>IFERROR(VLOOKUP(A435,Sheet5!$A$1:$B$29,2,FALSE),0)</f>
        <v>0</v>
      </c>
      <c r="AM435" s="30">
        <f t="shared" si="62"/>
        <v>0.90199162298454072</v>
      </c>
      <c r="AN435" s="30">
        <f t="shared" si="63"/>
        <v>0.46355351877966966</v>
      </c>
      <c r="AO435" s="30">
        <f t="shared" si="64"/>
        <v>0.89271934750616688</v>
      </c>
      <c r="AP435" s="30">
        <f t="shared" si="65"/>
        <v>0.87285499590852267</v>
      </c>
      <c r="AQ435" s="5">
        <f>COUNTIF(Sheet6!A:A,Sheet1!A435)</f>
        <v>2</v>
      </c>
      <c r="AR435" s="31">
        <f t="shared" si="61"/>
        <v>0</v>
      </c>
    </row>
    <row r="436" spans="1:44" x14ac:dyDescent="0.2">
      <c r="A436" s="22">
        <v>42265</v>
      </c>
      <c r="B436" s="16">
        <v>42265</v>
      </c>
      <c r="C436" s="29">
        <f t="shared" si="57"/>
        <v>0.9266881012813778</v>
      </c>
      <c r="D436" s="29">
        <f t="shared" si="58"/>
        <v>0.43281614208788</v>
      </c>
      <c r="E436" s="29">
        <f t="shared" si="59"/>
        <v>0.91806338010438515</v>
      </c>
      <c r="F436" s="29">
        <f t="shared" si="60"/>
        <v>0.87932252241882047</v>
      </c>
      <c r="G436" s="8">
        <v>5122320074</v>
      </c>
      <c r="H436" s="8">
        <v>405235601.87099999</v>
      </c>
      <c r="I436" s="9">
        <v>227980529</v>
      </c>
      <c r="J436" s="8">
        <v>72875417.068499997</v>
      </c>
      <c r="K436" s="8">
        <v>782785387</v>
      </c>
      <c r="L436" s="8">
        <v>369451690.32820004</v>
      </c>
      <c r="M436" s="17">
        <v>6980648699.2677002</v>
      </c>
      <c r="N436" s="10">
        <v>0.91796889959868677</v>
      </c>
      <c r="O436" s="10">
        <v>0.9266881012813778</v>
      </c>
      <c r="P436" s="10">
        <v>0.67936139393736372</v>
      </c>
      <c r="Q436" s="10">
        <v>0.76306582936684231</v>
      </c>
      <c r="R436" s="11">
        <v>821</v>
      </c>
      <c r="S436" s="8">
        <v>2948523185</v>
      </c>
      <c r="T436" s="8">
        <v>924149703</v>
      </c>
      <c r="U436" s="8">
        <v>2169550437.5</v>
      </c>
      <c r="V436" s="8">
        <v>362</v>
      </c>
      <c r="W436" s="8">
        <v>234701227</v>
      </c>
      <c r="X436" s="8">
        <v>4246089.5</v>
      </c>
      <c r="Y436" s="8">
        <v>6720698</v>
      </c>
      <c r="Z436" s="8">
        <v>141364316</v>
      </c>
      <c r="AA436" s="8">
        <v>478111018.93949997</v>
      </c>
      <c r="AB436" s="8">
        <v>99905953.108700007</v>
      </c>
      <c r="AC436" s="8">
        <v>145418756.2775</v>
      </c>
      <c r="AD436" s="8">
        <v>115892025.8075</v>
      </c>
      <c r="AE436" s="8">
        <v>7032743.6900000004</v>
      </c>
      <c r="AF436" s="8">
        <v>1202211.4445</v>
      </c>
      <c r="AG436" s="18">
        <v>0.27341218078996687</v>
      </c>
      <c r="AH436" s="8">
        <v>0</v>
      </c>
      <c r="AI436" s="23">
        <f>VLOOKUP(A436,Sheet2!A:E,5,FALSE)</f>
        <v>-6.1872972972973077</v>
      </c>
      <c r="AJ436" s="24">
        <f>VLOOKUP(A436,Sheet3!$A:$B,2,FALSE)</f>
        <v>234688775.76499999</v>
      </c>
      <c r="AK436" s="21">
        <f>VLOOKUP(A436,Sheet4!$D$2:$E$572,2,FALSE)/G436</f>
        <v>0.21792879804268747</v>
      </c>
      <c r="AL436" s="23">
        <f>IFERROR(VLOOKUP(A436,Sheet5!$A$1:$B$29,2,FALSE),0)</f>
        <v>1</v>
      </c>
      <c r="AM436" s="30">
        <f t="shared" si="62"/>
        <v>0.91028711211805757</v>
      </c>
      <c r="AN436" s="30">
        <f t="shared" si="63"/>
        <v>0.45891598887531515</v>
      </c>
      <c r="AO436" s="30">
        <f t="shared" si="64"/>
        <v>0.90147811567026059</v>
      </c>
      <c r="AP436" s="30">
        <f t="shared" si="65"/>
        <v>0.87575246356159941</v>
      </c>
      <c r="AQ436" s="5">
        <f>COUNTIF(Sheet6!A:A,Sheet1!A436)</f>
        <v>1</v>
      </c>
      <c r="AR436" s="31">
        <f t="shared" si="61"/>
        <v>0</v>
      </c>
    </row>
    <row r="437" spans="1:44" x14ac:dyDescent="0.2">
      <c r="A437" s="22">
        <v>42268</v>
      </c>
      <c r="B437" s="16">
        <v>42268</v>
      </c>
      <c r="C437" s="29">
        <f t="shared" si="57"/>
        <v>0.88422162033966212</v>
      </c>
      <c r="D437" s="29">
        <f t="shared" si="58"/>
        <v>0.49534553617888444</v>
      </c>
      <c r="E437" s="29">
        <f t="shared" si="59"/>
        <v>0.873332731935759</v>
      </c>
      <c r="F437" s="29">
        <f t="shared" si="60"/>
        <v>0.86068538019339325</v>
      </c>
      <c r="G437" s="8">
        <v>3488379802</v>
      </c>
      <c r="H437" s="8">
        <v>456762141.78099996</v>
      </c>
      <c r="I437" s="9">
        <v>217336285</v>
      </c>
      <c r="J437" s="8">
        <v>81404206.128999993</v>
      </c>
      <c r="K437" s="8">
        <v>347143203</v>
      </c>
      <c r="L437" s="8">
        <v>215572285.09070003</v>
      </c>
      <c r="M437" s="17">
        <v>4806597923.0007</v>
      </c>
      <c r="N437" s="10">
        <v>0.87319009040329054</v>
      </c>
      <c r="O437" s="10">
        <v>0.88422162033966212</v>
      </c>
      <c r="P437" s="10">
        <v>0.61690714108094091</v>
      </c>
      <c r="Q437" s="10">
        <v>0.7317991589511168</v>
      </c>
      <c r="R437" s="11">
        <v>822</v>
      </c>
      <c r="S437" s="8">
        <v>2819202287</v>
      </c>
      <c r="T437" s="8">
        <v>436463765</v>
      </c>
      <c r="U437" s="8">
        <v>666504408</v>
      </c>
      <c r="V437" s="8">
        <v>439548.5</v>
      </c>
      <c r="W437" s="8">
        <v>222115372</v>
      </c>
      <c r="X437" s="8">
        <v>2233558.5</v>
      </c>
      <c r="Y437" s="8">
        <v>4779087</v>
      </c>
      <c r="Z437" s="8">
        <v>89320562</v>
      </c>
      <c r="AA437" s="8">
        <v>538166347.90999997</v>
      </c>
      <c r="AB437" s="8">
        <v>117216102.875</v>
      </c>
      <c r="AC437" s="8">
        <v>96977961.6215</v>
      </c>
      <c r="AD437" s="8">
        <v>0</v>
      </c>
      <c r="AE437" s="8">
        <v>344396.23119999998</v>
      </c>
      <c r="AF437" s="8">
        <v>1033824.3630000001</v>
      </c>
      <c r="AG437" s="18">
        <v>0.23738930831453839</v>
      </c>
      <c r="AH437" s="8">
        <v>0</v>
      </c>
      <c r="AI437" s="23">
        <f>VLOOKUP(A437,Sheet2!A:E,5,FALSE)</f>
        <v>-4.5348286290322486</v>
      </c>
      <c r="AJ437" s="24">
        <f>VLOOKUP(A437,Sheet3!$A:$B,2,FALSE)</f>
        <v>144885334.7595</v>
      </c>
      <c r="AK437" s="21">
        <f>VLOOKUP(A437,Sheet4!$D$2:$E$572,2,FALSE)/G437</f>
        <v>0.20989659074298814</v>
      </c>
      <c r="AL437" s="23">
        <f>IFERROR(VLOOKUP(A437,Sheet5!$A$1:$B$29,2,FALSE),0)</f>
        <v>0</v>
      </c>
      <c r="AM437" s="30">
        <f t="shared" si="62"/>
        <v>0.90805232874641018</v>
      </c>
      <c r="AN437" s="30">
        <f t="shared" si="63"/>
        <v>0.46733056294754272</v>
      </c>
      <c r="AO437" s="30">
        <f t="shared" si="64"/>
        <v>0.89869093652373933</v>
      </c>
      <c r="AP437" s="30">
        <f t="shared" si="65"/>
        <v>0.87197878391427897</v>
      </c>
      <c r="AQ437" s="5">
        <f>COUNTIF(Sheet6!A:A,Sheet1!A437)</f>
        <v>0</v>
      </c>
      <c r="AR437" s="31">
        <f t="shared" si="61"/>
        <v>0</v>
      </c>
    </row>
    <row r="438" spans="1:44" x14ac:dyDescent="0.2">
      <c r="A438" s="22">
        <v>42269</v>
      </c>
      <c r="B438" s="16">
        <v>42269</v>
      </c>
      <c r="C438" s="29">
        <f t="shared" si="57"/>
        <v>0.89050029768151251</v>
      </c>
      <c r="D438" s="29">
        <f t="shared" si="58"/>
        <v>0.51666152110846497</v>
      </c>
      <c r="E438" s="29">
        <f t="shared" si="59"/>
        <v>0.88326477140840709</v>
      </c>
      <c r="F438" s="29">
        <f t="shared" si="60"/>
        <v>0.86793803273353654</v>
      </c>
      <c r="G438" s="8">
        <v>3003858055</v>
      </c>
      <c r="H438" s="8">
        <v>369367156.514</v>
      </c>
      <c r="I438" s="9">
        <v>241568278</v>
      </c>
      <c r="J438" s="8">
        <v>60326861.1875</v>
      </c>
      <c r="K438" s="8">
        <v>367782085</v>
      </c>
      <c r="L438" s="8">
        <v>334839443.29290003</v>
      </c>
      <c r="M438" s="17">
        <v>4377741878.9944</v>
      </c>
      <c r="N438" s="10">
        <v>0.88308028671238459</v>
      </c>
      <c r="O438" s="10">
        <v>0.89050029768151251</v>
      </c>
      <c r="P438" s="10">
        <v>0.52344266463563804</v>
      </c>
      <c r="Q438" s="10">
        <v>0.80394463142526462</v>
      </c>
      <c r="R438" s="11">
        <v>823</v>
      </c>
      <c r="S438" s="8">
        <v>2422972507</v>
      </c>
      <c r="T438" s="8">
        <v>421046088</v>
      </c>
      <c r="U438" s="8">
        <v>576302190</v>
      </c>
      <c r="V438" s="8">
        <v>2199557</v>
      </c>
      <c r="W438" s="8">
        <v>247376323</v>
      </c>
      <c r="X438" s="8">
        <v>2383801</v>
      </c>
      <c r="Y438" s="8">
        <v>5808045</v>
      </c>
      <c r="Z438" s="8">
        <v>53264003</v>
      </c>
      <c r="AA438" s="8">
        <v>429694017.7015</v>
      </c>
      <c r="AB438" s="8">
        <v>109111912.27339999</v>
      </c>
      <c r="AC438" s="8">
        <v>107687820.7255</v>
      </c>
      <c r="AD438" s="8">
        <v>109111912.27339999</v>
      </c>
      <c r="AE438" s="8">
        <v>7729271.5931000002</v>
      </c>
      <c r="AF438" s="8">
        <v>1198526.4274999998</v>
      </c>
      <c r="AG438" s="18">
        <v>0.21739080735797711</v>
      </c>
      <c r="AH438" s="8">
        <v>0</v>
      </c>
      <c r="AI438" s="23">
        <f>VLOOKUP(A438,Sheet2!A:E,5,FALSE)</f>
        <v>-5.8164752252252336</v>
      </c>
      <c r="AJ438" s="24">
        <f>VLOOKUP(A438,Sheet3!$A:$B,2,FALSE)</f>
        <v>171094467.4535</v>
      </c>
      <c r="AK438" s="21">
        <f>VLOOKUP(A438,Sheet4!$D$2:$E$572,2,FALSE)/G438</f>
        <v>0.2205700097277899</v>
      </c>
      <c r="AL438" s="23">
        <f>IFERROR(VLOOKUP(A438,Sheet5!$A$1:$B$29,2,FALSE),0)</f>
        <v>0</v>
      </c>
      <c r="AM438" s="30">
        <f t="shared" si="62"/>
        <v>0.90580782557532002</v>
      </c>
      <c r="AN438" s="30">
        <f t="shared" si="63"/>
        <v>0.47256064011503113</v>
      </c>
      <c r="AO438" s="30">
        <f t="shared" si="64"/>
        <v>0.89680827588932455</v>
      </c>
      <c r="AP438" s="30">
        <f t="shared" si="65"/>
        <v>0.86926136394083398</v>
      </c>
      <c r="AQ438" s="5">
        <f>COUNTIF(Sheet6!A:A,Sheet1!A438)</f>
        <v>0</v>
      </c>
      <c r="AR438" s="31">
        <f t="shared" si="61"/>
        <v>5</v>
      </c>
    </row>
    <row r="439" spans="1:44" x14ac:dyDescent="0.2">
      <c r="A439" s="22">
        <v>42270</v>
      </c>
      <c r="B439" s="16">
        <v>42270</v>
      </c>
      <c r="C439" s="29">
        <f t="shared" si="57"/>
        <v>0.90461418848715613</v>
      </c>
      <c r="D439" s="29">
        <f t="shared" si="58"/>
        <v>0.43894145607515378</v>
      </c>
      <c r="E439" s="29">
        <f t="shared" si="59"/>
        <v>0.89615246020541961</v>
      </c>
      <c r="F439" s="29">
        <f t="shared" si="60"/>
        <v>0.8880967274109467</v>
      </c>
      <c r="G439" s="8">
        <v>3986812699</v>
      </c>
      <c r="H439" s="8">
        <v>420384037.17700005</v>
      </c>
      <c r="I439" s="9">
        <v>209643454</v>
      </c>
      <c r="J439" s="8">
        <v>66681514.251999997</v>
      </c>
      <c r="K439" s="8">
        <v>634897035</v>
      </c>
      <c r="L439" s="8">
        <v>295368836.91529995</v>
      </c>
      <c r="M439" s="17">
        <v>5613787576.3443003</v>
      </c>
      <c r="N439" s="10">
        <v>0.89600442099619104</v>
      </c>
      <c r="O439" s="10">
        <v>0.90461418848715613</v>
      </c>
      <c r="P439" s="10">
        <v>0.68248987108688319</v>
      </c>
      <c r="Q439" s="10">
        <v>0.76437755129537366</v>
      </c>
      <c r="R439" s="11">
        <v>824</v>
      </c>
      <c r="S439" s="8">
        <v>3333926861</v>
      </c>
      <c r="T439" s="8">
        <v>720646202</v>
      </c>
      <c r="U439" s="8">
        <v>650523428.5</v>
      </c>
      <c r="V439" s="8">
        <v>35714</v>
      </c>
      <c r="W439" s="8">
        <v>216320019</v>
      </c>
      <c r="X439" s="8">
        <v>2326695.5</v>
      </c>
      <c r="Y439" s="8">
        <v>6676565</v>
      </c>
      <c r="Z439" s="8">
        <v>85749167</v>
      </c>
      <c r="AA439" s="8">
        <v>487065551.42900002</v>
      </c>
      <c r="AB439" s="8">
        <v>136595352.31979999</v>
      </c>
      <c r="AC439" s="8">
        <v>128216443.84299999</v>
      </c>
      <c r="AD439" s="8">
        <v>25513342.335000001</v>
      </c>
      <c r="AE439" s="8">
        <v>3530861.0290000001</v>
      </c>
      <c r="AF439" s="8">
        <v>1512837.3885000004</v>
      </c>
      <c r="AG439" s="18">
        <v>0.22765783188683336</v>
      </c>
      <c r="AH439" s="8">
        <v>0</v>
      </c>
      <c r="AI439" s="23">
        <f>VLOOKUP(A439,Sheet2!A:E,5,FALSE)</f>
        <v>-5.3334677419354657</v>
      </c>
      <c r="AJ439" s="24">
        <f>VLOOKUP(A439,Sheet3!$A:$B,2,FALSE)</f>
        <v>209820495.759</v>
      </c>
      <c r="AK439" s="21">
        <f>VLOOKUP(A439,Sheet4!$D$2:$E$572,2,FALSE)/G439</f>
        <v>0.19493964213755005</v>
      </c>
      <c r="AL439" s="23">
        <f>IFERROR(VLOOKUP(A439,Sheet5!$A$1:$B$29,2,FALSE),0)</f>
        <v>0</v>
      </c>
      <c r="AM439" s="30">
        <f t="shared" si="62"/>
        <v>0.90792278810005766</v>
      </c>
      <c r="AN439" s="30">
        <f t="shared" si="63"/>
        <v>0.47301376570722703</v>
      </c>
      <c r="AO439" s="30">
        <f t="shared" si="64"/>
        <v>0.89912409394586101</v>
      </c>
      <c r="AP439" s="30">
        <f t="shared" si="65"/>
        <v>0.87352021671772828</v>
      </c>
      <c r="AQ439" s="5">
        <f>COUNTIF(Sheet6!A:A,Sheet1!A439)</f>
        <v>1</v>
      </c>
      <c r="AR439" s="31">
        <f t="shared" si="61"/>
        <v>5</v>
      </c>
    </row>
    <row r="440" spans="1:44" x14ac:dyDescent="0.2">
      <c r="A440" s="22">
        <v>42271</v>
      </c>
      <c r="B440" s="16">
        <v>42271</v>
      </c>
      <c r="C440" s="29">
        <f t="shared" si="57"/>
        <v>0.9133769394217498</v>
      </c>
      <c r="D440" s="29">
        <f t="shared" si="58"/>
        <v>0.44493091577712346</v>
      </c>
      <c r="E440" s="29">
        <f t="shared" si="59"/>
        <v>0.89951394380966987</v>
      </c>
      <c r="F440" s="29">
        <f t="shared" si="60"/>
        <v>0.89451978847268376</v>
      </c>
      <c r="G440" s="8">
        <v>3810489496</v>
      </c>
      <c r="H440" s="8">
        <v>361380113.94699997</v>
      </c>
      <c r="I440" s="9">
        <v>271185534</v>
      </c>
      <c r="J440" s="8">
        <v>95635076.427499995</v>
      </c>
      <c r="K440" s="8">
        <v>530052635</v>
      </c>
      <c r="L440" s="8">
        <v>373974954.31910002</v>
      </c>
      <c r="M440" s="17">
        <v>5442717809.6936007</v>
      </c>
      <c r="N440" s="10">
        <v>0.89930681139617619</v>
      </c>
      <c r="O440" s="10">
        <v>0.9133769394217498</v>
      </c>
      <c r="P440" s="10">
        <v>0.58632351629802326</v>
      </c>
      <c r="Q440" s="10">
        <v>0.74577055268040282</v>
      </c>
      <c r="R440" s="11">
        <v>825</v>
      </c>
      <c r="S440" s="8">
        <v>3059704020.5</v>
      </c>
      <c r="T440" s="8">
        <v>604887768</v>
      </c>
      <c r="U440" s="8">
        <v>745823068</v>
      </c>
      <c r="V440" s="8">
        <v>28714</v>
      </c>
      <c r="W440" s="8">
        <v>280541159</v>
      </c>
      <c r="X440" s="8">
        <v>4933693.5</v>
      </c>
      <c r="Y440" s="8">
        <v>9355625</v>
      </c>
      <c r="Z440" s="8">
        <v>74835133</v>
      </c>
      <c r="AA440" s="8">
        <v>457015190.37449998</v>
      </c>
      <c r="AB440" s="8">
        <v>198059900.1171</v>
      </c>
      <c r="AC440" s="8">
        <v>169395695.72499999</v>
      </c>
      <c r="AD440" s="8">
        <v>0</v>
      </c>
      <c r="AE440" s="8">
        <v>4898802.7699999996</v>
      </c>
      <c r="AF440" s="8">
        <v>1620555.7069999999</v>
      </c>
      <c r="AG440" s="18">
        <v>0.23029658682166845</v>
      </c>
      <c r="AH440" s="8">
        <v>563523.81999999995</v>
      </c>
      <c r="AI440" s="23">
        <f>VLOOKUP(A440,Sheet2!A:E,5,FALSE)</f>
        <v>-4.6360507246377001</v>
      </c>
      <c r="AJ440" s="24">
        <f>VLOOKUP(A440,Sheet3!$A:$B,2,FALSE)</f>
        <v>254351221.87450001</v>
      </c>
      <c r="AK440" s="21">
        <f>VLOOKUP(A440,Sheet4!$D$2:$E$572,2,FALSE)/G440</f>
        <v>0.22660120320628224</v>
      </c>
      <c r="AL440" s="23">
        <f>IFERROR(VLOOKUP(A440,Sheet5!$A$1:$B$29,2,FALSE),0)</f>
        <v>0</v>
      </c>
      <c r="AM440" s="30">
        <f t="shared" si="62"/>
        <v>0.90388022944229163</v>
      </c>
      <c r="AN440" s="30">
        <f t="shared" si="63"/>
        <v>0.4657391142455013</v>
      </c>
      <c r="AO440" s="30">
        <f t="shared" si="64"/>
        <v>0.89406545749272814</v>
      </c>
      <c r="AP440" s="30">
        <f t="shared" si="65"/>
        <v>0.87811249024587601</v>
      </c>
      <c r="AQ440" s="5">
        <f>COUNTIF(Sheet6!A:A,Sheet1!A440)</f>
        <v>0</v>
      </c>
      <c r="AR440" s="31">
        <f t="shared" si="61"/>
        <v>2</v>
      </c>
    </row>
    <row r="441" spans="1:44" x14ac:dyDescent="0.2">
      <c r="A441" s="22">
        <v>42272</v>
      </c>
      <c r="B441" s="16">
        <v>42272</v>
      </c>
      <c r="C441" s="29">
        <f t="shared" si="57"/>
        <v>0.89479734475733264</v>
      </c>
      <c r="D441" s="29">
        <f t="shared" si="58"/>
        <v>0.42605493886191892</v>
      </c>
      <c r="E441" s="29">
        <f t="shared" si="59"/>
        <v>0.88464937384567921</v>
      </c>
      <c r="F441" s="29">
        <f t="shared" si="60"/>
        <v>0.87167443253391563</v>
      </c>
      <c r="G441" s="8">
        <v>3492420257</v>
      </c>
      <c r="H441" s="8">
        <v>410609046.18500006</v>
      </c>
      <c r="I441" s="9">
        <v>236460072</v>
      </c>
      <c r="J441" s="8">
        <v>76781276.298999995</v>
      </c>
      <c r="K441" s="8">
        <v>425748677</v>
      </c>
      <c r="L441" s="8">
        <v>291198140.3721</v>
      </c>
      <c r="M441" s="17">
        <v>4933217468.8560991</v>
      </c>
      <c r="N441" s="10">
        <v>0.88440250572802936</v>
      </c>
      <c r="O441" s="10">
        <v>0.89479734475733264</v>
      </c>
      <c r="P441" s="10">
        <v>0.59383578625893207</v>
      </c>
      <c r="Q441" s="10">
        <v>0.76174477579486533</v>
      </c>
      <c r="R441" s="11">
        <v>826</v>
      </c>
      <c r="S441" s="8">
        <v>2783391415.5</v>
      </c>
      <c r="T441" s="8">
        <v>491362161</v>
      </c>
      <c r="U441" s="8">
        <v>703284667</v>
      </c>
      <c r="V441" s="8">
        <v>125316</v>
      </c>
      <c r="W441" s="8">
        <v>245483541</v>
      </c>
      <c r="X441" s="8">
        <v>5618858.5</v>
      </c>
      <c r="Y441" s="8">
        <v>9023469</v>
      </c>
      <c r="Z441" s="8">
        <v>65613484</v>
      </c>
      <c r="AA441" s="8">
        <v>487390322.48400003</v>
      </c>
      <c r="AB441" s="8">
        <v>140885974.9258</v>
      </c>
      <c r="AC441" s="8">
        <v>145128346.146</v>
      </c>
      <c r="AD441" s="8">
        <v>0</v>
      </c>
      <c r="AE441" s="8">
        <v>1953289.6878</v>
      </c>
      <c r="AF441" s="8">
        <v>3230529.6124999998</v>
      </c>
      <c r="AG441" s="18">
        <v>0.22903044871916983</v>
      </c>
      <c r="AH441" s="8">
        <v>0</v>
      </c>
      <c r="AI441" s="23">
        <f>VLOOKUP(A441,Sheet2!A:E,5,FALSE)</f>
        <v>-5.4573001126126224</v>
      </c>
      <c r="AJ441" s="24">
        <f>VLOOKUP(A441,Sheet3!$A:$B,2,FALSE)</f>
        <v>253913319.85800001</v>
      </c>
      <c r="AK441" s="21">
        <f>VLOOKUP(A441,Sheet4!$D$2:$E$572,2,FALSE)/G441</f>
        <v>0.19732050651214053</v>
      </c>
      <c r="AL441" s="23">
        <f>IFERROR(VLOOKUP(A441,Sheet5!$A$1:$B$29,2,FALSE),0)</f>
        <v>0</v>
      </c>
      <c r="AM441" s="30">
        <f t="shared" si="62"/>
        <v>0.89750207813748273</v>
      </c>
      <c r="AN441" s="30">
        <f t="shared" si="63"/>
        <v>0.46438687360030906</v>
      </c>
      <c r="AO441" s="30">
        <f t="shared" si="64"/>
        <v>0.88738265624098689</v>
      </c>
      <c r="AP441" s="30">
        <f t="shared" si="65"/>
        <v>0.87658287226889509</v>
      </c>
      <c r="AQ441" s="5">
        <f>COUNTIF(Sheet6!A:A,Sheet1!A441)</f>
        <v>0</v>
      </c>
      <c r="AR441" s="31">
        <f t="shared" si="61"/>
        <v>0</v>
      </c>
    </row>
    <row r="442" spans="1:44" x14ac:dyDescent="0.2">
      <c r="A442" s="22">
        <v>42275</v>
      </c>
      <c r="B442" s="16">
        <v>42275</v>
      </c>
      <c r="C442" s="29">
        <f t="shared" si="57"/>
        <v>0.89531517696638974</v>
      </c>
      <c r="D442" s="29">
        <f t="shared" si="58"/>
        <v>0.41517095035614276</v>
      </c>
      <c r="E442" s="29">
        <f t="shared" si="59"/>
        <v>0.88028697574718417</v>
      </c>
      <c r="F442" s="29">
        <f t="shared" si="60"/>
        <v>0.87488054985934105</v>
      </c>
      <c r="G442" s="8">
        <v>3039554560</v>
      </c>
      <c r="H442" s="8">
        <v>355400242.73099995</v>
      </c>
      <c r="I442" s="9">
        <v>214281585</v>
      </c>
      <c r="J442" s="8">
        <v>87944110.180500001</v>
      </c>
      <c r="K442" s="8">
        <v>245230920</v>
      </c>
      <c r="L442" s="8">
        <v>329410220.37540001</v>
      </c>
      <c r="M442" s="17">
        <v>4271821638.2869</v>
      </c>
      <c r="N442" s="10">
        <v>0.88008582400509228</v>
      </c>
      <c r="O442" s="10">
        <v>0.89531517696638974</v>
      </c>
      <c r="P442" s="10">
        <v>0.42675489582906678</v>
      </c>
      <c r="Q442" s="10">
        <v>0.71487265191537641</v>
      </c>
      <c r="R442" s="11">
        <v>827</v>
      </c>
      <c r="S442" s="8">
        <v>2482499555.5</v>
      </c>
      <c r="T442" s="8">
        <v>298953438</v>
      </c>
      <c r="U442" s="8">
        <v>554467234</v>
      </c>
      <c r="V442" s="8">
        <v>0</v>
      </c>
      <c r="W442" s="8">
        <v>220493894</v>
      </c>
      <c r="X442" s="8">
        <v>2587770.5</v>
      </c>
      <c r="Y442" s="8">
        <v>6212309</v>
      </c>
      <c r="Z442" s="8">
        <v>53722518</v>
      </c>
      <c r="AA442" s="8">
        <v>443344352.91149998</v>
      </c>
      <c r="AB442" s="8">
        <v>141932321.4429</v>
      </c>
      <c r="AC442" s="8">
        <v>127143139.5825</v>
      </c>
      <c r="AD442" s="8">
        <v>32767503.675000001</v>
      </c>
      <c r="AE442" s="8">
        <v>24788775.16</v>
      </c>
      <c r="AF442" s="8">
        <v>2778480.5150000001</v>
      </c>
      <c r="AG442" s="18">
        <v>0.23370265285783504</v>
      </c>
      <c r="AH442" s="8">
        <v>0</v>
      </c>
      <c r="AI442" s="23">
        <f>VLOOKUP(A442,Sheet2!A:E,5,FALSE)</f>
        <v>-5.3725996376811613</v>
      </c>
      <c r="AJ442" s="24">
        <f>VLOOKUP(A442,Sheet3!$A:$B,2,FALSE)</f>
        <v>222653811.8795</v>
      </c>
      <c r="AK442" s="21">
        <f>VLOOKUP(A442,Sheet4!$D$2:$E$572,2,FALSE)/G442</f>
        <v>0.20374247626961497</v>
      </c>
      <c r="AL442" s="23">
        <f>IFERROR(VLOOKUP(A442,Sheet5!$A$1:$B$29,2,FALSE),0)</f>
        <v>0</v>
      </c>
      <c r="AM442" s="30">
        <f t="shared" si="62"/>
        <v>0.89972078946282819</v>
      </c>
      <c r="AN442" s="30">
        <f t="shared" si="63"/>
        <v>0.44835195643576081</v>
      </c>
      <c r="AO442" s="30">
        <f t="shared" si="64"/>
        <v>0.88877350500327201</v>
      </c>
      <c r="AP442" s="30">
        <f t="shared" si="65"/>
        <v>0.87942190620208471</v>
      </c>
      <c r="AQ442" s="5">
        <f>COUNTIF(Sheet6!A:A,Sheet1!A442)</f>
        <v>0</v>
      </c>
      <c r="AR442" s="31">
        <f t="shared" si="61"/>
        <v>1</v>
      </c>
    </row>
    <row r="443" spans="1:44" x14ac:dyDescent="0.2">
      <c r="A443" s="22">
        <v>42276</v>
      </c>
      <c r="B443" s="16">
        <v>42276</v>
      </c>
      <c r="C443" s="29">
        <f t="shared" si="57"/>
        <v>0.90193445427445229</v>
      </c>
      <c r="D443" s="29">
        <f t="shared" si="58"/>
        <v>0.49988848236040528</v>
      </c>
      <c r="E443" s="29">
        <f t="shared" si="59"/>
        <v>0.89476178472124124</v>
      </c>
      <c r="F443" s="29">
        <f t="shared" si="60"/>
        <v>0.87740165437948936</v>
      </c>
      <c r="G443" s="8">
        <v>4722243730</v>
      </c>
      <c r="H443" s="8">
        <v>513440202.04219997</v>
      </c>
      <c r="I443" s="9">
        <v>339209696</v>
      </c>
      <c r="J443" s="8">
        <v>83030310.574000001</v>
      </c>
      <c r="K443" s="8">
        <v>429131889</v>
      </c>
      <c r="L443" s="8">
        <v>529094514.10120004</v>
      </c>
      <c r="M443" s="17">
        <v>6616150341.7174006</v>
      </c>
      <c r="N443" s="10">
        <v>0.89457784885632741</v>
      </c>
      <c r="O443" s="10">
        <v>0.90193445427445218</v>
      </c>
      <c r="P443" s="10">
        <v>0.44783976689763427</v>
      </c>
      <c r="Q443" s="10">
        <v>0.80785756222238081</v>
      </c>
      <c r="R443" s="11">
        <v>828</v>
      </c>
      <c r="S443" s="8">
        <v>3668835089.5</v>
      </c>
      <c r="T443" s="8">
        <v>599343392</v>
      </c>
      <c r="U443" s="8">
        <v>1047697549</v>
      </c>
      <c r="V443" s="8">
        <v>1248999.5</v>
      </c>
      <c r="W443" s="8">
        <v>349098643</v>
      </c>
      <c r="X443" s="8">
        <v>4462092</v>
      </c>
      <c r="Y443" s="8">
        <v>9888947</v>
      </c>
      <c r="Z443" s="8">
        <v>170211503</v>
      </c>
      <c r="AA443" s="8">
        <v>596470512.61619997</v>
      </c>
      <c r="AB443" s="8">
        <v>167497083.7746</v>
      </c>
      <c r="AC443" s="8">
        <v>190231101.27500001</v>
      </c>
      <c r="AD443" s="8">
        <v>167497083.7746</v>
      </c>
      <c r="AE443" s="8">
        <v>2629003.7080000001</v>
      </c>
      <c r="AF443" s="8">
        <v>1240241.5690000001</v>
      </c>
      <c r="AG443" s="18">
        <v>0.26168581563772558</v>
      </c>
      <c r="AH443" s="8">
        <v>582821.74</v>
      </c>
      <c r="AI443" s="23">
        <f>VLOOKUP(A443,Sheet2!A:E,5,FALSE)</f>
        <v>-6.4775369623655887</v>
      </c>
      <c r="AJ443" s="24">
        <f>VLOOKUP(A443,Sheet3!$A:$B,2,FALSE)</f>
        <v>266224089.792</v>
      </c>
      <c r="AK443" s="21">
        <f>VLOOKUP(A443,Sheet4!$D$2:$E$572,2,FALSE)/G443</f>
        <v>0.19573292879632878</v>
      </c>
      <c r="AL443" s="23">
        <f>IFERROR(VLOOKUP(A443,Sheet5!$A$1:$B$29,2,FALSE),0)</f>
        <v>0</v>
      </c>
      <c r="AM443" s="30">
        <f t="shared" si="62"/>
        <v>0.90200762078141605</v>
      </c>
      <c r="AN443" s="30">
        <f t="shared" si="63"/>
        <v>0.44499734868614882</v>
      </c>
      <c r="AO443" s="30">
        <f t="shared" si="64"/>
        <v>0.8910729076658388</v>
      </c>
      <c r="AP443" s="30">
        <f t="shared" si="65"/>
        <v>0.88131463053127523</v>
      </c>
      <c r="AQ443" s="5">
        <f>COUNTIF(Sheet6!A:A,Sheet1!A443)</f>
        <v>2</v>
      </c>
      <c r="AR443" s="31">
        <f t="shared" si="61"/>
        <v>3</v>
      </c>
    </row>
    <row r="444" spans="1:44" x14ac:dyDescent="0.2">
      <c r="A444" s="22">
        <v>42277</v>
      </c>
      <c r="B444" s="16">
        <v>42277</v>
      </c>
      <c r="C444" s="29">
        <f t="shared" si="57"/>
        <v>0.90022209328258251</v>
      </c>
      <c r="D444" s="29">
        <f t="shared" si="58"/>
        <v>0.46383089070864575</v>
      </c>
      <c r="E444" s="29">
        <f t="shared" si="59"/>
        <v>0.89202149807035491</v>
      </c>
      <c r="F444" s="29">
        <f t="shared" si="60"/>
        <v>0.86794997430872034</v>
      </c>
      <c r="G444" s="8">
        <v>4946726494</v>
      </c>
      <c r="H444" s="8">
        <v>548280272.56599998</v>
      </c>
      <c r="I444" s="9">
        <v>288561371</v>
      </c>
      <c r="J444" s="8">
        <v>86335463.1875</v>
      </c>
      <c r="K444" s="8">
        <v>438594318</v>
      </c>
      <c r="L444" s="8">
        <v>338763367.3495</v>
      </c>
      <c r="M444" s="17">
        <v>6647261286.1029997</v>
      </c>
      <c r="N444" s="10">
        <v>0.89188651485315085</v>
      </c>
      <c r="O444" s="10">
        <v>0.90022209328258251</v>
      </c>
      <c r="P444" s="10">
        <v>0.56421172166427869</v>
      </c>
      <c r="Q444" s="10">
        <v>0.77412974504618881</v>
      </c>
      <c r="R444" s="11">
        <v>829</v>
      </c>
      <c r="S444" s="8">
        <v>3596855593</v>
      </c>
      <c r="T444" s="8">
        <v>531999259</v>
      </c>
      <c r="U444" s="8">
        <v>1342941898</v>
      </c>
      <c r="V444" s="8">
        <v>176619</v>
      </c>
      <c r="W444" s="8">
        <v>295899299</v>
      </c>
      <c r="X444" s="8">
        <v>6752384</v>
      </c>
      <c r="Y444" s="8">
        <v>7337928</v>
      </c>
      <c r="Z444" s="8">
        <v>93404941</v>
      </c>
      <c r="AA444" s="8">
        <v>634615735.75349998</v>
      </c>
      <c r="AB444" s="8">
        <v>163652172.55500001</v>
      </c>
      <c r="AC444" s="8">
        <v>169025873.27450001</v>
      </c>
      <c r="AD444" s="8">
        <v>0</v>
      </c>
      <c r="AE444" s="8">
        <v>4512484.33</v>
      </c>
      <c r="AF444" s="8">
        <v>1572837.19</v>
      </c>
      <c r="AG444" s="18">
        <v>0.27406485120046231</v>
      </c>
      <c r="AH444" s="8">
        <v>189353.91500000001</v>
      </c>
      <c r="AI444" s="23">
        <f>VLOOKUP(A444,Sheet2!A:E,5,FALSE)</f>
        <v>-5.3000452808829674</v>
      </c>
      <c r="AJ444" s="24">
        <f>VLOOKUP(A444,Sheet3!$A:$B,2,FALSE)</f>
        <v>255711750.05950001</v>
      </c>
      <c r="AK444" s="21">
        <f>VLOOKUP(A444,Sheet4!$D$2:$E$572,2,FALSE)/G444</f>
        <v>0.2028451653198981</v>
      </c>
      <c r="AL444" s="23">
        <f>IFERROR(VLOOKUP(A444,Sheet5!$A$1:$B$29,2,FALSE),0)</f>
        <v>0</v>
      </c>
      <c r="AM444" s="30">
        <f t="shared" si="62"/>
        <v>0.90112920174050148</v>
      </c>
      <c r="AN444" s="30">
        <f t="shared" si="63"/>
        <v>0.44997523561284725</v>
      </c>
      <c r="AO444" s="30">
        <f t="shared" si="64"/>
        <v>0.89024671523882581</v>
      </c>
      <c r="AP444" s="30">
        <f t="shared" si="65"/>
        <v>0.87728527991082994</v>
      </c>
      <c r="AQ444" s="5">
        <f>COUNTIF(Sheet6!A:A,Sheet1!A444)</f>
        <v>2</v>
      </c>
      <c r="AR444" s="31">
        <f t="shared" si="61"/>
        <v>2</v>
      </c>
    </row>
    <row r="445" spans="1:44" x14ac:dyDescent="0.2">
      <c r="A445" s="22">
        <v>42278</v>
      </c>
      <c r="B445" s="16">
        <v>42278</v>
      </c>
      <c r="C445" s="29">
        <f t="shared" si="57"/>
        <v>0.89963079563197756</v>
      </c>
      <c r="D445" s="29">
        <f t="shared" si="58"/>
        <v>0.42952448504270901</v>
      </c>
      <c r="E445" s="29">
        <f t="shared" si="59"/>
        <v>0.89095963010618284</v>
      </c>
      <c r="F445" s="29">
        <f t="shared" si="60"/>
        <v>0.88029879207143968</v>
      </c>
      <c r="G445" s="8">
        <v>3759792767</v>
      </c>
      <c r="H445" s="8">
        <v>419469198.30299997</v>
      </c>
      <c r="I445" s="9">
        <v>213100320</v>
      </c>
      <c r="J445" s="8">
        <v>67648782.800999999</v>
      </c>
      <c r="K445" s="8">
        <v>405372960</v>
      </c>
      <c r="L445" s="8">
        <v>266269096.85179999</v>
      </c>
      <c r="M445" s="17">
        <v>5131653124.9557991</v>
      </c>
      <c r="N445" s="10">
        <v>0.89078099276756317</v>
      </c>
      <c r="O445" s="10">
        <v>0.89963079563197756</v>
      </c>
      <c r="P445" s="10">
        <v>0.60355505713878621</v>
      </c>
      <c r="Q445" s="10">
        <v>0.76515389106166654</v>
      </c>
      <c r="R445" s="11">
        <v>830</v>
      </c>
      <c r="S445" s="8">
        <v>3078661497.5</v>
      </c>
      <c r="T445" s="8">
        <v>500612356</v>
      </c>
      <c r="U445" s="8">
        <v>674959832</v>
      </c>
      <c r="V445" s="8">
        <v>0</v>
      </c>
      <c r="W445" s="8">
        <v>220407013</v>
      </c>
      <c r="X445" s="8">
        <v>6171437.5</v>
      </c>
      <c r="Y445" s="8">
        <v>7306693</v>
      </c>
      <c r="Z445" s="8">
        <v>95239396</v>
      </c>
      <c r="AA445" s="8">
        <v>487117981.10399997</v>
      </c>
      <c r="AB445" s="8">
        <v>130434968.3044</v>
      </c>
      <c r="AC445" s="8">
        <v>130580191.9835</v>
      </c>
      <c r="AD445" s="8">
        <v>0</v>
      </c>
      <c r="AE445" s="8">
        <v>3827137.5663999999</v>
      </c>
      <c r="AF445" s="8">
        <v>1426798.9975000001</v>
      </c>
      <c r="AG445" s="18">
        <v>0.27672259570785979</v>
      </c>
      <c r="AH445" s="8">
        <v>0</v>
      </c>
      <c r="AI445" s="23">
        <f>VLOOKUP(A445,Sheet2!A:E,5,FALSE)</f>
        <v>-5.7368208737447297</v>
      </c>
      <c r="AJ445" s="24">
        <f>VLOOKUP(A445,Sheet3!$A:$B,2,FALSE)</f>
        <v>225086110.3655</v>
      </c>
      <c r="AK445" s="21">
        <f>VLOOKUP(A445,Sheet4!$D$2:$E$572,2,FALSE)/G445</f>
        <v>0.18987969009403385</v>
      </c>
      <c r="AL445" s="23">
        <f>IFERROR(VLOOKUP(A445,Sheet5!$A$1:$B$29,2,FALSE),0)</f>
        <v>0</v>
      </c>
      <c r="AM445" s="30">
        <f t="shared" si="62"/>
        <v>0.8983799729825469</v>
      </c>
      <c r="AN445" s="30">
        <f t="shared" si="63"/>
        <v>0.44689394946596439</v>
      </c>
      <c r="AO445" s="30">
        <f t="shared" si="64"/>
        <v>0.8885358524981285</v>
      </c>
      <c r="AP445" s="30">
        <f t="shared" si="65"/>
        <v>0.87444108063058112</v>
      </c>
      <c r="AQ445" s="5">
        <f>COUNTIF(Sheet6!A:A,Sheet1!A445)</f>
        <v>2</v>
      </c>
      <c r="AR445" s="31">
        <f t="shared" si="61"/>
        <v>1</v>
      </c>
    </row>
    <row r="446" spans="1:44" x14ac:dyDescent="0.2">
      <c r="A446" s="22">
        <v>42279</v>
      </c>
      <c r="B446" s="16">
        <v>42279</v>
      </c>
      <c r="C446" s="29">
        <f t="shared" si="57"/>
        <v>0.89560162445939107</v>
      </c>
      <c r="D446" s="29">
        <f t="shared" si="58"/>
        <v>0.41041396874811048</v>
      </c>
      <c r="E446" s="29">
        <f t="shared" si="59"/>
        <v>0.8871523138459334</v>
      </c>
      <c r="F446" s="29">
        <f t="shared" si="60"/>
        <v>0.87165973594806856</v>
      </c>
      <c r="G446" s="8">
        <v>3059463074</v>
      </c>
      <c r="H446" s="8">
        <v>356635100.05899996</v>
      </c>
      <c r="I446" s="9">
        <v>154246570</v>
      </c>
      <c r="J446" s="8">
        <v>52802947.846000001</v>
      </c>
      <c r="K446" s="8">
        <v>253188973</v>
      </c>
      <c r="L446" s="8">
        <v>185555089.19460002</v>
      </c>
      <c r="M446" s="17">
        <v>4061891754.0996003</v>
      </c>
      <c r="N446" s="10">
        <v>0.88699382892400847</v>
      </c>
      <c r="O446" s="10">
        <v>0.89560162445939107</v>
      </c>
      <c r="P446" s="10">
        <v>0.57707669417461172</v>
      </c>
      <c r="Q446" s="10">
        <v>0.75109142140527962</v>
      </c>
      <c r="R446" s="11">
        <v>831</v>
      </c>
      <c r="S446" s="8">
        <v>2417106394.5</v>
      </c>
      <c r="T446" s="8">
        <v>311710144</v>
      </c>
      <c r="U446" s="8">
        <v>637273440.5</v>
      </c>
      <c r="V446" s="8">
        <v>0</v>
      </c>
      <c r="W446" s="8">
        <v>159334971</v>
      </c>
      <c r="X446" s="8">
        <v>5083239</v>
      </c>
      <c r="Y446" s="8">
        <v>5088401</v>
      </c>
      <c r="Z446" s="8">
        <v>58521171</v>
      </c>
      <c r="AA446" s="8">
        <v>409438047.90499997</v>
      </c>
      <c r="AB446" s="8">
        <v>73641681.665600002</v>
      </c>
      <c r="AC446" s="8">
        <v>106350836.20200001</v>
      </c>
      <c r="AD446" s="8">
        <v>0</v>
      </c>
      <c r="AE446" s="8">
        <v>4473112.38</v>
      </c>
      <c r="AF446" s="8">
        <v>1089458.9469999999</v>
      </c>
      <c r="AG446" s="18">
        <v>0.28036322955959392</v>
      </c>
      <c r="AH446" s="8">
        <v>782100.68</v>
      </c>
      <c r="AI446" s="23">
        <f>VLOOKUP(A446,Sheet2!A:E,5,FALSE)</f>
        <v>-6.4807570165651081</v>
      </c>
      <c r="AJ446" s="24">
        <f>VLOOKUP(A446,Sheet3!$A:$B,2,FALSE)</f>
        <v>176091973.73300001</v>
      </c>
      <c r="AK446" s="21">
        <f>VLOOKUP(A446,Sheet4!$D$2:$E$572,2,FALSE)/G446</f>
        <v>0.2257497889704061</v>
      </c>
      <c r="AL446" s="23">
        <f>IFERROR(VLOOKUP(A446,Sheet5!$A$1:$B$29,2,FALSE),0)</f>
        <v>0</v>
      </c>
      <c r="AM446" s="30">
        <f t="shared" si="62"/>
        <v>0.89854082892295861</v>
      </c>
      <c r="AN446" s="30">
        <f t="shared" si="63"/>
        <v>0.44376575544320263</v>
      </c>
      <c r="AO446" s="30">
        <f t="shared" si="64"/>
        <v>0.88903644049817943</v>
      </c>
      <c r="AP446" s="30">
        <f t="shared" si="65"/>
        <v>0.8744381413134118</v>
      </c>
      <c r="AQ446" s="5">
        <f>COUNTIF(Sheet6!A:A,Sheet1!A446)</f>
        <v>1</v>
      </c>
      <c r="AR446" s="31">
        <f t="shared" si="61"/>
        <v>0</v>
      </c>
    </row>
    <row r="447" spans="1:44" x14ac:dyDescent="0.2">
      <c r="A447" s="22">
        <v>42282</v>
      </c>
      <c r="B447" s="16">
        <v>42282</v>
      </c>
      <c r="C447" s="29">
        <f t="shared" si="57"/>
        <v>0.8842177176987297</v>
      </c>
      <c r="D447" s="29">
        <f t="shared" si="58"/>
        <v>0.43170499895473469</v>
      </c>
      <c r="E447" s="29">
        <f t="shared" si="59"/>
        <v>0.87912503640919404</v>
      </c>
      <c r="F447" s="29">
        <f t="shared" si="60"/>
        <v>0.86017998654148775</v>
      </c>
      <c r="G447" s="8">
        <v>2280599496</v>
      </c>
      <c r="H447" s="8">
        <v>298628956.847</v>
      </c>
      <c r="I447" s="9">
        <v>94715772</v>
      </c>
      <c r="J447" s="8">
        <v>28438086.726500001</v>
      </c>
      <c r="K447" s="8">
        <v>84159514</v>
      </c>
      <c r="L447" s="8">
        <v>159265187.04299998</v>
      </c>
      <c r="M447" s="17">
        <v>2945807012.6164999</v>
      </c>
      <c r="N447" s="10">
        <v>0.87897084651095836</v>
      </c>
      <c r="O447" s="10">
        <v>0.8842177176987297</v>
      </c>
      <c r="P447" s="10">
        <v>0.34573119999491575</v>
      </c>
      <c r="Q447" s="10">
        <v>0.77537243971582259</v>
      </c>
      <c r="R447" s="11">
        <v>832</v>
      </c>
      <c r="S447" s="8">
        <v>1832202948.5</v>
      </c>
      <c r="T447" s="8">
        <v>162723607</v>
      </c>
      <c r="U447" s="8">
        <v>443418639.5</v>
      </c>
      <c r="V447" s="8">
        <v>4600</v>
      </c>
      <c r="W447" s="8">
        <v>98162971</v>
      </c>
      <c r="X447" s="8">
        <v>4973308</v>
      </c>
      <c r="Y447" s="8">
        <v>3447199</v>
      </c>
      <c r="Z447" s="8">
        <v>78564093</v>
      </c>
      <c r="AA447" s="8">
        <v>327067043.57349998</v>
      </c>
      <c r="AB447" s="8">
        <v>75732862.224999994</v>
      </c>
      <c r="AC447" s="8">
        <v>81847339.273000002</v>
      </c>
      <c r="AD447" s="8">
        <v>0</v>
      </c>
      <c r="AE447" s="8">
        <v>1083931.98</v>
      </c>
      <c r="AF447" s="8">
        <v>601053.56499999994</v>
      </c>
      <c r="AG447" s="18">
        <v>0.28863481594847079</v>
      </c>
      <c r="AH447" s="8">
        <v>150341.74</v>
      </c>
      <c r="AI447" s="23">
        <f>VLOOKUP(A447,Sheet2!A:E,5,FALSE)</f>
        <v>-6.3744508009153451</v>
      </c>
      <c r="AJ447" s="24">
        <f>VLOOKUP(A447,Sheet3!$A:$B,2,FALSE)</f>
        <v>100783316.41249999</v>
      </c>
      <c r="AK447" s="21">
        <f>VLOOKUP(A447,Sheet4!$D$2:$E$572,2,FALSE)/G447</f>
        <v>0.19585999956905628</v>
      </c>
      <c r="AL447" s="23">
        <f>IFERROR(VLOOKUP(A447,Sheet5!$A$1:$B$29,2,FALSE),0)</f>
        <v>0</v>
      </c>
      <c r="AM447" s="30">
        <f t="shared" si="62"/>
        <v>0.89632133706942663</v>
      </c>
      <c r="AN447" s="30">
        <f t="shared" si="63"/>
        <v>0.44707256516292099</v>
      </c>
      <c r="AO447" s="30">
        <f t="shared" si="64"/>
        <v>0.88880405263058138</v>
      </c>
      <c r="AP447" s="30">
        <f t="shared" si="65"/>
        <v>0.87149802864984116</v>
      </c>
      <c r="AQ447" s="5">
        <f>COUNTIF(Sheet6!A:A,Sheet1!A447)</f>
        <v>0</v>
      </c>
      <c r="AR447" s="31">
        <f t="shared" si="61"/>
        <v>0</v>
      </c>
    </row>
    <row r="448" spans="1:44" x14ac:dyDescent="0.2">
      <c r="A448" s="22">
        <v>42283</v>
      </c>
      <c r="B448" s="16">
        <v>42283</v>
      </c>
      <c r="C448" s="29">
        <f t="shared" si="57"/>
        <v>0.88141195288813712</v>
      </c>
      <c r="D448" s="29">
        <f t="shared" si="58"/>
        <v>0.50349958514935744</v>
      </c>
      <c r="E448" s="29">
        <f t="shared" si="59"/>
        <v>0.87271305536625943</v>
      </c>
      <c r="F448" s="29">
        <f t="shared" si="60"/>
        <v>0.85854731845013033</v>
      </c>
      <c r="G448" s="8">
        <v>3694358135</v>
      </c>
      <c r="H448" s="8">
        <v>497051027.19099998</v>
      </c>
      <c r="I448" s="9">
        <v>292212816</v>
      </c>
      <c r="J448" s="8">
        <v>85350007.332000002</v>
      </c>
      <c r="K448" s="8">
        <v>295313149</v>
      </c>
      <c r="L448" s="8">
        <v>392876802.69439989</v>
      </c>
      <c r="M448" s="17">
        <v>5257161937.2173996</v>
      </c>
      <c r="N448" s="10">
        <v>0.87253127478820958</v>
      </c>
      <c r="O448" s="10">
        <v>0.88141195288813712</v>
      </c>
      <c r="P448" s="10">
        <v>0.42911575252284101</v>
      </c>
      <c r="Q448" s="10">
        <v>0.77778519178654282</v>
      </c>
      <c r="R448" s="11">
        <v>833</v>
      </c>
      <c r="S448" s="8">
        <v>3012089037</v>
      </c>
      <c r="T448" s="8">
        <v>372111053</v>
      </c>
      <c r="U448" s="8">
        <v>677505984.5</v>
      </c>
      <c r="V448" s="8">
        <v>4590.5</v>
      </c>
      <c r="W448" s="8">
        <v>298737840</v>
      </c>
      <c r="X448" s="8">
        <v>4758523</v>
      </c>
      <c r="Y448" s="8">
        <v>6525024</v>
      </c>
      <c r="Z448" s="8">
        <v>76797904</v>
      </c>
      <c r="AA448" s="8">
        <v>582401034.523</v>
      </c>
      <c r="AB448" s="8">
        <v>138547577.29519999</v>
      </c>
      <c r="AC448" s="8">
        <v>150260663.21599999</v>
      </c>
      <c r="AD448" s="8">
        <v>98856818.917300001</v>
      </c>
      <c r="AE448" s="8">
        <v>4131047.1184</v>
      </c>
      <c r="AF448" s="8">
        <v>1080696.1475</v>
      </c>
      <c r="AG448" s="18">
        <v>0.28269112641358546</v>
      </c>
      <c r="AH448" s="8">
        <v>0</v>
      </c>
      <c r="AI448" s="23">
        <f>VLOOKUP(A448,Sheet2!A:E,5,FALSE)</f>
        <v>-5.2789402173913276</v>
      </c>
      <c r="AJ448" s="24">
        <f>VLOOKUP(A448,Sheet3!$A:$B,2,FALSE)</f>
        <v>209235064.56549999</v>
      </c>
      <c r="AK448" s="21">
        <f>VLOOKUP(A448,Sheet4!$D$2:$E$572,2,FALSE)/G448</f>
        <v>0.21454151543492683</v>
      </c>
      <c r="AL448" s="23">
        <f>IFERROR(VLOOKUP(A448,Sheet5!$A$1:$B$29,2,FALSE),0)</f>
        <v>0</v>
      </c>
      <c r="AM448" s="30">
        <f t="shared" si="62"/>
        <v>0.89221683679216357</v>
      </c>
      <c r="AN448" s="30">
        <f t="shared" si="63"/>
        <v>0.44779478572071152</v>
      </c>
      <c r="AO448" s="30">
        <f t="shared" si="64"/>
        <v>0.88439430675958486</v>
      </c>
      <c r="AP448" s="30">
        <f t="shared" si="65"/>
        <v>0.86772716146396933</v>
      </c>
      <c r="AQ448" s="5">
        <f>COUNTIF(Sheet6!A:A,Sheet1!A448)</f>
        <v>0</v>
      </c>
      <c r="AR448" s="31">
        <f t="shared" si="61"/>
        <v>1</v>
      </c>
    </row>
    <row r="449" spans="1:44" x14ac:dyDescent="0.2">
      <c r="A449" s="22">
        <v>42284</v>
      </c>
      <c r="B449" s="16">
        <v>42284</v>
      </c>
      <c r="C449" s="29">
        <f t="shared" si="57"/>
        <v>0.89486813324784931</v>
      </c>
      <c r="D449" s="29">
        <f t="shared" si="58"/>
        <v>0.39813376922924304</v>
      </c>
      <c r="E449" s="29">
        <f t="shared" si="59"/>
        <v>0.88559194110691042</v>
      </c>
      <c r="F449" s="29">
        <f t="shared" si="60"/>
        <v>0.87505025252810176</v>
      </c>
      <c r="G449" s="8">
        <v>3893510934</v>
      </c>
      <c r="H449" s="8">
        <v>457421666.39200002</v>
      </c>
      <c r="I449" s="9">
        <v>262465588</v>
      </c>
      <c r="J449" s="8">
        <v>80842850.884000003</v>
      </c>
      <c r="K449" s="8">
        <v>405002751</v>
      </c>
      <c r="L449" s="8">
        <v>330665221.7306</v>
      </c>
      <c r="M449" s="17">
        <v>5429909012.0066004</v>
      </c>
      <c r="N449" s="10">
        <v>0.88533513452495882</v>
      </c>
      <c r="O449" s="10">
        <v>0.89486813324784931</v>
      </c>
      <c r="P449" s="10">
        <v>0.55052383141913819</v>
      </c>
      <c r="Q449" s="10">
        <v>0.77153057967217864</v>
      </c>
      <c r="R449" s="11">
        <v>834</v>
      </c>
      <c r="S449" s="8">
        <v>3198040482.5</v>
      </c>
      <c r="T449" s="8">
        <v>479055055</v>
      </c>
      <c r="U449" s="8">
        <v>690087535.5</v>
      </c>
      <c r="V449" s="8">
        <v>15500</v>
      </c>
      <c r="W449" s="8">
        <v>273002538</v>
      </c>
      <c r="X449" s="8">
        <v>5367416</v>
      </c>
      <c r="Y449" s="8">
        <v>10536950</v>
      </c>
      <c r="Z449" s="8">
        <v>74052304</v>
      </c>
      <c r="AA449" s="8">
        <v>538264517.27600002</v>
      </c>
      <c r="AB449" s="8">
        <v>129348611.1666</v>
      </c>
      <c r="AC449" s="8">
        <v>152293839.46700001</v>
      </c>
      <c r="AD449" s="8">
        <v>0</v>
      </c>
      <c r="AE449" s="8">
        <v>47014700.726000004</v>
      </c>
      <c r="AF449" s="8">
        <v>2008070.371</v>
      </c>
      <c r="AG449" s="18">
        <v>0.27324054429803157</v>
      </c>
      <c r="AH449" s="8">
        <v>16102.8</v>
      </c>
      <c r="AI449" s="23">
        <f>VLOOKUP(A449,Sheet2!A:E,5,FALSE)</f>
        <v>-5.4863034909909905</v>
      </c>
      <c r="AJ449" s="24">
        <f>VLOOKUP(A449,Sheet3!$A:$B,2,FALSE)</f>
        <v>331860168.1415</v>
      </c>
      <c r="AK449" s="21">
        <f>VLOOKUP(A449,Sheet4!$D$2:$E$572,2,FALSE)/G449</f>
        <v>0.20137686314880657</v>
      </c>
      <c r="AL449" s="23">
        <f>IFERROR(VLOOKUP(A449,Sheet5!$A$1:$B$29,2,FALSE),0)</f>
        <v>0</v>
      </c>
      <c r="AM449" s="30">
        <f t="shared" si="62"/>
        <v>0.89114604478521697</v>
      </c>
      <c r="AN449" s="30">
        <f t="shared" si="63"/>
        <v>0.43465536142483091</v>
      </c>
      <c r="AO449" s="30">
        <f t="shared" si="64"/>
        <v>0.883108395366896</v>
      </c>
      <c r="AP449" s="30">
        <f t="shared" si="65"/>
        <v>0.86914721710784559</v>
      </c>
      <c r="AQ449" s="5">
        <f>COUNTIF(Sheet6!A:A,Sheet1!A449)</f>
        <v>3</v>
      </c>
      <c r="AR449" s="31">
        <f t="shared" si="61"/>
        <v>0</v>
      </c>
    </row>
    <row r="450" spans="1:44" x14ac:dyDescent="0.2">
      <c r="A450" s="22">
        <v>42285</v>
      </c>
      <c r="B450" s="16">
        <v>42285</v>
      </c>
      <c r="C450" s="29">
        <f t="shared" si="57"/>
        <v>0.88047840421832502</v>
      </c>
      <c r="D450" s="29">
        <f t="shared" si="58"/>
        <v>0.50329281947742122</v>
      </c>
      <c r="E450" s="29">
        <f t="shared" si="59"/>
        <v>0.87363283918463164</v>
      </c>
      <c r="F450" s="29">
        <f t="shared" si="60"/>
        <v>0.85924190782165777</v>
      </c>
      <c r="G450" s="8">
        <v>3919358107</v>
      </c>
      <c r="H450" s="8">
        <v>532037961.57199997</v>
      </c>
      <c r="I450" s="9">
        <v>335878662</v>
      </c>
      <c r="J450" s="8">
        <v>86809724.505999997</v>
      </c>
      <c r="K450" s="8">
        <v>561042317</v>
      </c>
      <c r="L450" s="8">
        <v>267469351.39339998</v>
      </c>
      <c r="M450" s="17">
        <v>5702596123.4713993</v>
      </c>
      <c r="N450" s="10">
        <v>0.8730330399931292</v>
      </c>
      <c r="O450" s="10">
        <v>0.88047840421832502</v>
      </c>
      <c r="P450" s="10">
        <v>0.67716887812568716</v>
      </c>
      <c r="Q450" s="10">
        <v>0.80528214315064195</v>
      </c>
      <c r="R450" s="11">
        <v>835</v>
      </c>
      <c r="S450" s="8">
        <v>3242610439</v>
      </c>
      <c r="T450" s="8">
        <v>643537213</v>
      </c>
      <c r="U450" s="8">
        <v>671592340.5</v>
      </c>
      <c r="V450" s="8">
        <v>201430.5</v>
      </c>
      <c r="W450" s="8">
        <v>359013406</v>
      </c>
      <c r="X450" s="8">
        <v>4953897</v>
      </c>
      <c r="Y450" s="8">
        <v>23134744</v>
      </c>
      <c r="Z450" s="8">
        <v>82494896</v>
      </c>
      <c r="AA450" s="8">
        <v>618847686.07799995</v>
      </c>
      <c r="AB450" s="8">
        <v>125370789.807</v>
      </c>
      <c r="AC450" s="8">
        <v>126613686.68449999</v>
      </c>
      <c r="AD450" s="8">
        <v>0</v>
      </c>
      <c r="AE450" s="8">
        <v>12157765.4219</v>
      </c>
      <c r="AF450" s="8">
        <v>3327109.48</v>
      </c>
      <c r="AG450" s="18">
        <v>0.25722447619012362</v>
      </c>
      <c r="AH450" s="8">
        <v>161063.37</v>
      </c>
      <c r="AI450" s="23">
        <f>VLOOKUP(A450,Sheet2!A:E,5,FALSE)</f>
        <v>-5.2566209141078311</v>
      </c>
      <c r="AJ450" s="24">
        <f>VLOOKUP(A450,Sheet3!$A:$B,2,FALSE)</f>
        <v>267505953.6895</v>
      </c>
      <c r="AK450" s="21">
        <f>VLOOKUP(A450,Sheet4!$D$2:$E$572,2,FALSE)/G450</f>
        <v>0.23168209773852388</v>
      </c>
      <c r="AL450" s="23">
        <f>IFERROR(VLOOKUP(A450,Sheet5!$A$1:$B$29,2,FALSE),0)</f>
        <v>0</v>
      </c>
      <c r="AM450" s="30">
        <f t="shared" si="62"/>
        <v>0.88731556650248644</v>
      </c>
      <c r="AN450" s="30">
        <f t="shared" si="63"/>
        <v>0.44940902831177337</v>
      </c>
      <c r="AO450" s="30">
        <f t="shared" si="64"/>
        <v>0.87964303718258585</v>
      </c>
      <c r="AP450" s="30">
        <f t="shared" si="65"/>
        <v>0.86493584025788928</v>
      </c>
      <c r="AQ450" s="5">
        <f>COUNTIF(Sheet6!A:A,Sheet1!A450)</f>
        <v>3</v>
      </c>
      <c r="AR450" s="31">
        <f t="shared" si="61"/>
        <v>0</v>
      </c>
    </row>
    <row r="451" spans="1:44" x14ac:dyDescent="0.2">
      <c r="A451" s="22">
        <v>42286</v>
      </c>
      <c r="B451" s="16">
        <v>42286</v>
      </c>
      <c r="C451" s="29">
        <f t="shared" ref="C451:C514" si="66">G451/(G451+H451)</f>
        <v>0.88557942924562183</v>
      </c>
      <c r="D451" s="29">
        <f t="shared" ref="D451:D514" si="67">W451/(J451+W451+AJ451)</f>
        <v>0.45912796210291673</v>
      </c>
      <c r="E451" s="29">
        <f t="shared" ref="E451:E514" si="68">(G451+W451)/(W451+G451+H451+J451)</f>
        <v>0.8753630244053443</v>
      </c>
      <c r="F451" s="29">
        <f t="shared" ref="F451:F514" si="69">(G451-U451)/(G451-U451+H451)</f>
        <v>0.85940165030212912</v>
      </c>
      <c r="G451" s="8">
        <v>3935083350</v>
      </c>
      <c r="H451" s="8">
        <v>508429247.56799996</v>
      </c>
      <c r="I451" s="9">
        <v>301945474</v>
      </c>
      <c r="J451" s="8">
        <v>96553546.687000006</v>
      </c>
      <c r="K451" s="8">
        <v>582387703</v>
      </c>
      <c r="L451" s="8">
        <v>340893743.99030006</v>
      </c>
      <c r="M451" s="17">
        <v>5765293065.2453003</v>
      </c>
      <c r="N451" s="10">
        <v>0.87505548479600137</v>
      </c>
      <c r="O451" s="10">
        <v>0.88557942924562183</v>
      </c>
      <c r="P451" s="10">
        <v>0.63078025113410352</v>
      </c>
      <c r="Q451" s="10">
        <v>0.76475978534077327</v>
      </c>
      <c r="R451" s="11">
        <v>836</v>
      </c>
      <c r="S451" s="8">
        <v>3102339699</v>
      </c>
      <c r="T451" s="8">
        <v>677536096</v>
      </c>
      <c r="U451" s="8">
        <v>827330411.5</v>
      </c>
      <c r="V451" s="8">
        <v>15062.5</v>
      </c>
      <c r="W451" s="8">
        <v>313893055</v>
      </c>
      <c r="X451" s="8">
        <v>5398177</v>
      </c>
      <c r="Y451" s="8">
        <v>11947581</v>
      </c>
      <c r="Z451" s="8">
        <v>95148393</v>
      </c>
      <c r="AA451" s="8">
        <v>604982794.255</v>
      </c>
      <c r="AB451" s="8">
        <v>174909849.23390001</v>
      </c>
      <c r="AC451" s="8">
        <v>159157596.51699999</v>
      </c>
      <c r="AD451" s="8">
        <v>0</v>
      </c>
      <c r="AE451" s="8">
        <v>4231988.3804000001</v>
      </c>
      <c r="AF451" s="8">
        <v>2594309.8589999992</v>
      </c>
      <c r="AG451" s="18">
        <v>0.2597894827960987</v>
      </c>
      <c r="AH451" s="8">
        <v>161266.98000000001</v>
      </c>
      <c r="AI451" s="23">
        <f>VLOOKUP(A451,Sheet2!A:E,5,FALSE)</f>
        <v>-4.8668215090090072</v>
      </c>
      <c r="AJ451" s="24">
        <f>VLOOKUP(A451,Sheet3!$A:$B,2,FALSE)</f>
        <v>273225665.9795</v>
      </c>
      <c r="AK451" s="21">
        <f>VLOOKUP(A451,Sheet4!$D$2:$E$572,2,FALSE)/G451</f>
        <v>0.2283310752321803</v>
      </c>
      <c r="AL451" s="23">
        <f>IFERROR(VLOOKUP(A451,Sheet5!$A$1:$B$29,2,FALSE),0)</f>
        <v>0</v>
      </c>
      <c r="AM451" s="30">
        <f t="shared" si="62"/>
        <v>0.88531112745973262</v>
      </c>
      <c r="AN451" s="30">
        <f t="shared" si="63"/>
        <v>0.45915182698273471</v>
      </c>
      <c r="AO451" s="30">
        <f t="shared" si="64"/>
        <v>0.87728517929446803</v>
      </c>
      <c r="AP451" s="30">
        <f t="shared" si="65"/>
        <v>0.86248422312870132</v>
      </c>
      <c r="AQ451" s="5">
        <f>COUNTIF(Sheet6!A:A,Sheet1!A451)</f>
        <v>0</v>
      </c>
      <c r="AR451" s="31">
        <f t="shared" si="61"/>
        <v>0</v>
      </c>
    </row>
    <row r="452" spans="1:44" x14ac:dyDescent="0.2">
      <c r="A452" s="22">
        <v>42289</v>
      </c>
      <c r="B452" s="16">
        <v>42289</v>
      </c>
      <c r="C452" s="29">
        <f t="shared" si="66"/>
        <v>0.89141181411567183</v>
      </c>
      <c r="D452" s="29">
        <f t="shared" si="67"/>
        <v>0.44702926338725757</v>
      </c>
      <c r="E452" s="29">
        <f t="shared" si="68"/>
        <v>0.88444584970105333</v>
      </c>
      <c r="F452" s="29">
        <f t="shared" si="69"/>
        <v>0.86732131365812448</v>
      </c>
      <c r="G452" s="8">
        <v>3214443615</v>
      </c>
      <c r="H452" s="8">
        <v>391570534.79999995</v>
      </c>
      <c r="I452" s="9">
        <v>251768601</v>
      </c>
      <c r="J452" s="8">
        <v>62488880.310500003</v>
      </c>
      <c r="K452" s="8">
        <v>753221594</v>
      </c>
      <c r="L452" s="8">
        <v>363736068.09189993</v>
      </c>
      <c r="M452" s="17">
        <v>5037229293.2024002</v>
      </c>
      <c r="N452" s="10">
        <v>0.88417654238365151</v>
      </c>
      <c r="O452" s="10">
        <v>0.89141181411567183</v>
      </c>
      <c r="P452" s="10">
        <v>0.67435106948398127</v>
      </c>
      <c r="Q452" s="10">
        <v>0.80677165202170342</v>
      </c>
      <c r="R452" s="11">
        <v>837</v>
      </c>
      <c r="S452" s="8">
        <v>2551705102.5</v>
      </c>
      <c r="T452" s="8">
        <v>819251149</v>
      </c>
      <c r="U452" s="8">
        <v>654744842</v>
      </c>
      <c r="V452" s="8">
        <v>1723288.5</v>
      </c>
      <c r="W452" s="8">
        <v>260905078</v>
      </c>
      <c r="X452" s="8">
        <v>6270382</v>
      </c>
      <c r="Y452" s="8">
        <v>9136477</v>
      </c>
      <c r="Z452" s="8">
        <v>66029555</v>
      </c>
      <c r="AA452" s="8">
        <v>454059415.11049998</v>
      </c>
      <c r="AB452" s="8">
        <v>209156116.4147</v>
      </c>
      <c r="AC452" s="8">
        <v>149144186.6045</v>
      </c>
      <c r="AD452" s="8">
        <v>0</v>
      </c>
      <c r="AE452" s="8">
        <v>4230787.9877000004</v>
      </c>
      <c r="AF452" s="8">
        <v>1204977.085</v>
      </c>
      <c r="AG452" s="18">
        <v>0.26245085919763306</v>
      </c>
      <c r="AH452" s="8">
        <v>0</v>
      </c>
      <c r="AI452" s="23">
        <f>VLOOKUP(A452,Sheet2!A:E,5,FALSE)</f>
        <v>-4.6250084459459542</v>
      </c>
      <c r="AJ452" s="24">
        <f>VLOOKUP(A452,Sheet3!$A:$B,2,FALSE)</f>
        <v>260248096.8495</v>
      </c>
      <c r="AK452" s="21">
        <f>VLOOKUP(A452,Sheet4!$D$2:$E$572,2,FALSE)/G452</f>
        <v>0.21054091902371105</v>
      </c>
      <c r="AL452" s="23">
        <f>IFERROR(VLOOKUP(A452,Sheet5!$A$1:$B$29,2,FALSE),0)</f>
        <v>0</v>
      </c>
      <c r="AM452" s="30">
        <f t="shared" si="62"/>
        <v>0.88674994674312091</v>
      </c>
      <c r="AN452" s="30">
        <f t="shared" si="63"/>
        <v>0.4622166798692392</v>
      </c>
      <c r="AO452" s="30">
        <f t="shared" si="64"/>
        <v>0.87834934195283976</v>
      </c>
      <c r="AP452" s="30">
        <f t="shared" si="65"/>
        <v>0.86391248855202873</v>
      </c>
      <c r="AQ452" s="5">
        <f>COUNTIF(Sheet6!A:A,Sheet1!A452)</f>
        <v>0</v>
      </c>
      <c r="AR452" s="31">
        <f t="shared" si="61"/>
        <v>2</v>
      </c>
    </row>
    <row r="453" spans="1:44" x14ac:dyDescent="0.2">
      <c r="A453" s="22">
        <v>42290</v>
      </c>
      <c r="B453" s="16">
        <v>42290</v>
      </c>
      <c r="C453" s="29">
        <f t="shared" si="66"/>
        <v>0.88122741371169777</v>
      </c>
      <c r="D453" s="29">
        <f t="shared" si="67"/>
        <v>0.49292327332863889</v>
      </c>
      <c r="E453" s="29">
        <f t="shared" si="68"/>
        <v>0.87535696451932998</v>
      </c>
      <c r="F453" s="29">
        <f t="shared" si="69"/>
        <v>0.85974994542941496</v>
      </c>
      <c r="G453" s="8">
        <v>3664869921</v>
      </c>
      <c r="H453" s="8">
        <v>493954309.81200004</v>
      </c>
      <c r="I453" s="9">
        <v>290503858</v>
      </c>
      <c r="J453" s="8">
        <v>70468187.836999997</v>
      </c>
      <c r="K453" s="8">
        <v>479423137</v>
      </c>
      <c r="L453" s="8">
        <v>531210198.08279997</v>
      </c>
      <c r="M453" s="17">
        <v>5530429611.7318001</v>
      </c>
      <c r="N453" s="10">
        <v>0.87512213756955748</v>
      </c>
      <c r="O453" s="10">
        <v>0.88122741371169777</v>
      </c>
      <c r="P453" s="10">
        <v>0.47437890712433456</v>
      </c>
      <c r="Q453" s="10">
        <v>0.80928117561400836</v>
      </c>
      <c r="R453" s="11">
        <v>838</v>
      </c>
      <c r="S453" s="8">
        <v>3024911148</v>
      </c>
      <c r="T453" s="8">
        <v>532546396</v>
      </c>
      <c r="U453" s="8">
        <v>636869738</v>
      </c>
      <c r="V453" s="8">
        <v>4128</v>
      </c>
      <c r="W453" s="8">
        <v>299019135</v>
      </c>
      <c r="X453" s="8">
        <v>3084907</v>
      </c>
      <c r="Y453" s="8">
        <v>8515277</v>
      </c>
      <c r="Z453" s="8">
        <v>53123259</v>
      </c>
      <c r="AA453" s="8">
        <v>564422497.64900005</v>
      </c>
      <c r="AB453" s="8">
        <v>349737785.72229999</v>
      </c>
      <c r="AC453" s="8">
        <v>151419157.75999999</v>
      </c>
      <c r="AD453" s="8">
        <v>27575450.815000001</v>
      </c>
      <c r="AE453" s="8">
        <v>1365223.814</v>
      </c>
      <c r="AF453" s="8">
        <v>1112579.9715</v>
      </c>
      <c r="AG453" s="18">
        <v>0.25619652511280494</v>
      </c>
      <c r="AH453" s="8">
        <v>0</v>
      </c>
      <c r="AI453" s="23">
        <f>VLOOKUP(A453,Sheet2!A:E,5,FALSE)</f>
        <v>-5.5490759408602548</v>
      </c>
      <c r="AJ453" s="24">
        <f>VLOOKUP(A453,Sheet3!$A:$B,2,FALSE)</f>
        <v>237136773</v>
      </c>
      <c r="AK453" s="21">
        <f>VLOOKUP(A453,Sheet4!$D$2:$E$572,2,FALSE)/G453</f>
        <v>0.21579972286811758</v>
      </c>
      <c r="AL453" s="23">
        <f>IFERROR(VLOOKUP(A453,Sheet5!$A$1:$B$29,2,FALSE),0)</f>
        <v>0</v>
      </c>
      <c r="AM453" s="30">
        <f t="shared" si="62"/>
        <v>0.88671303890783315</v>
      </c>
      <c r="AN453" s="30">
        <f t="shared" si="63"/>
        <v>0.46010141750509553</v>
      </c>
      <c r="AO453" s="30">
        <f t="shared" si="64"/>
        <v>0.87887812378345398</v>
      </c>
      <c r="AP453" s="30">
        <f t="shared" si="65"/>
        <v>0.86415301394788568</v>
      </c>
      <c r="AQ453" s="5">
        <f>COUNTIF(Sheet6!A:A,Sheet1!A453)</f>
        <v>0</v>
      </c>
      <c r="AR453" s="31">
        <f t="shared" si="61"/>
        <v>2</v>
      </c>
    </row>
    <row r="454" spans="1:44" x14ac:dyDescent="0.2">
      <c r="A454" s="22">
        <v>42291</v>
      </c>
      <c r="B454" s="16">
        <v>42291</v>
      </c>
      <c r="C454" s="29">
        <f t="shared" si="66"/>
        <v>0.88681034774674128</v>
      </c>
      <c r="D454" s="29">
        <f t="shared" si="67"/>
        <v>0.46833674207451076</v>
      </c>
      <c r="E454" s="29">
        <f t="shared" si="68"/>
        <v>0.87560697735134707</v>
      </c>
      <c r="F454" s="29">
        <f t="shared" si="69"/>
        <v>0.85882427708334774</v>
      </c>
      <c r="G454" s="8">
        <v>3309555787</v>
      </c>
      <c r="H454" s="8">
        <v>422421174.48800004</v>
      </c>
      <c r="I454" s="9">
        <v>286639775</v>
      </c>
      <c r="J454" s="8">
        <v>89742975.459000006</v>
      </c>
      <c r="K454" s="8">
        <v>672570891</v>
      </c>
      <c r="L454" s="8">
        <v>401996777.6627</v>
      </c>
      <c r="M454" s="17">
        <v>5182927380.6097002</v>
      </c>
      <c r="N454" s="10">
        <v>0.87533609862407125</v>
      </c>
      <c r="O454" s="10">
        <v>0.88681034774674128</v>
      </c>
      <c r="P454" s="10">
        <v>0.62589905746653896</v>
      </c>
      <c r="Q454" s="10">
        <v>0.76710046460256165</v>
      </c>
      <c r="R454" s="11">
        <v>839</v>
      </c>
      <c r="S454" s="8">
        <v>2566659797</v>
      </c>
      <c r="T454" s="8">
        <v>720272227</v>
      </c>
      <c r="U454" s="8">
        <v>739811129</v>
      </c>
      <c r="V454" s="8">
        <v>10720</v>
      </c>
      <c r="W454" s="8">
        <v>295586155</v>
      </c>
      <c r="X454" s="8">
        <v>3074141</v>
      </c>
      <c r="Y454" s="8">
        <v>8946380</v>
      </c>
      <c r="Z454" s="8">
        <v>47701336</v>
      </c>
      <c r="AA454" s="8">
        <v>512164149.94700003</v>
      </c>
      <c r="AB454" s="8">
        <v>219459528.9131</v>
      </c>
      <c r="AC454" s="8">
        <v>171054579.21950001</v>
      </c>
      <c r="AD454" s="8">
        <v>0</v>
      </c>
      <c r="AE454" s="8">
        <v>9669580.6391000003</v>
      </c>
      <c r="AF454" s="8">
        <v>1813088.8909999998</v>
      </c>
      <c r="AG454" s="18">
        <v>0.25062557135005908</v>
      </c>
      <c r="AH454" s="8">
        <v>454397.69</v>
      </c>
      <c r="AI454" s="23">
        <f>VLOOKUP(A454,Sheet2!A:E,5,FALSE)</f>
        <v>-5.6736205899363554</v>
      </c>
      <c r="AJ454" s="24">
        <f>VLOOKUP(A454,Sheet3!$A:$B,2,FALSE)</f>
        <v>245811090.76449999</v>
      </c>
      <c r="AK454" s="21">
        <f>VLOOKUP(A454,Sheet4!$D$2:$E$572,2,FALSE)/G454</f>
        <v>0.20210825982981082</v>
      </c>
      <c r="AL454" s="23">
        <f>IFERROR(VLOOKUP(A454,Sheet5!$A$1:$B$29,2,FALSE),0)</f>
        <v>0</v>
      </c>
      <c r="AM454" s="30">
        <f t="shared" si="62"/>
        <v>0.88510148180761161</v>
      </c>
      <c r="AN454" s="30">
        <f t="shared" si="63"/>
        <v>0.47414201207414902</v>
      </c>
      <c r="AO454" s="30">
        <f t="shared" si="64"/>
        <v>0.87688113103234122</v>
      </c>
      <c r="AP454" s="30">
        <f t="shared" si="65"/>
        <v>0.86090781885893486</v>
      </c>
      <c r="AQ454" s="5">
        <f>COUNTIF(Sheet6!A:A,Sheet1!A454)</f>
        <v>0</v>
      </c>
      <c r="AR454" s="31">
        <f t="shared" si="61"/>
        <v>2</v>
      </c>
    </row>
    <row r="455" spans="1:44" x14ac:dyDescent="0.2">
      <c r="A455" s="22">
        <v>42292</v>
      </c>
      <c r="B455" s="16">
        <v>42292</v>
      </c>
      <c r="C455" s="29">
        <f t="shared" si="66"/>
        <v>0.88935529093537713</v>
      </c>
      <c r="D455" s="29">
        <f t="shared" si="67"/>
        <v>0.42981716224070127</v>
      </c>
      <c r="E455" s="29">
        <f t="shared" si="68"/>
        <v>0.8803905041648562</v>
      </c>
      <c r="F455" s="29">
        <f t="shared" si="69"/>
        <v>0.86415033922856777</v>
      </c>
      <c r="G455" s="8">
        <v>3488255772</v>
      </c>
      <c r="H455" s="8">
        <v>433973968.52499998</v>
      </c>
      <c r="I455" s="9">
        <v>261136050</v>
      </c>
      <c r="J455" s="8">
        <v>76908679.387999997</v>
      </c>
      <c r="K455" s="8">
        <v>487891404</v>
      </c>
      <c r="L455" s="8">
        <v>231643943.99249998</v>
      </c>
      <c r="M455" s="17">
        <v>4979809817.9055004</v>
      </c>
      <c r="N455" s="10">
        <v>0.88008222204438558</v>
      </c>
      <c r="O455" s="10">
        <v>0.88935529093537713</v>
      </c>
      <c r="P455" s="10">
        <v>0.67806453895727925</v>
      </c>
      <c r="Q455" s="10">
        <v>0.77964719089379886</v>
      </c>
      <c r="R455" s="11">
        <v>840</v>
      </c>
      <c r="S455" s="8">
        <v>2757534130.5</v>
      </c>
      <c r="T455" s="8">
        <v>551370897</v>
      </c>
      <c r="U455" s="8">
        <v>727713346</v>
      </c>
      <c r="V455" s="8">
        <v>47050</v>
      </c>
      <c r="W455" s="8">
        <v>272116503</v>
      </c>
      <c r="X455" s="8">
        <v>2961245.5</v>
      </c>
      <c r="Y455" s="8">
        <v>10980453</v>
      </c>
      <c r="Z455" s="8">
        <v>63479493</v>
      </c>
      <c r="AA455" s="8">
        <v>510882647.91299999</v>
      </c>
      <c r="AB455" s="8">
        <v>59904201.197999999</v>
      </c>
      <c r="AC455" s="8">
        <v>141603420.456</v>
      </c>
      <c r="AD455" s="8">
        <v>0</v>
      </c>
      <c r="AE455" s="8">
        <v>28276337.309999999</v>
      </c>
      <c r="AF455" s="8">
        <v>1859985.0285000002</v>
      </c>
      <c r="AG455" s="18">
        <v>0.2494486610459114</v>
      </c>
      <c r="AH455" s="8">
        <v>14644.96</v>
      </c>
      <c r="AI455" s="23">
        <f>VLOOKUP(A455,Sheet2!A:E,5,FALSE)</f>
        <v>-5.7969715271785933</v>
      </c>
      <c r="AJ455" s="24">
        <f>VLOOKUP(A455,Sheet3!$A:$B,2,FALSE)</f>
        <v>284073090.33200002</v>
      </c>
      <c r="AK455" s="21">
        <f>VLOOKUP(A455,Sheet4!$D$2:$E$572,2,FALSE)/G455</f>
        <v>0.21597608007290642</v>
      </c>
      <c r="AL455" s="23">
        <f>IFERROR(VLOOKUP(A455,Sheet5!$A$1:$B$29,2,FALSE),0)</f>
        <v>0</v>
      </c>
      <c r="AM455" s="30">
        <f t="shared" si="62"/>
        <v>0.88687685915102199</v>
      </c>
      <c r="AN455" s="30">
        <f t="shared" si="63"/>
        <v>0.45944688062680505</v>
      </c>
      <c r="AO455" s="30">
        <f t="shared" si="64"/>
        <v>0.87823266402838607</v>
      </c>
      <c r="AP455" s="30">
        <f t="shared" si="65"/>
        <v>0.86188950514031681</v>
      </c>
      <c r="AQ455" s="5">
        <f>COUNTIF(Sheet6!A:A,Sheet1!A455)</f>
        <v>1</v>
      </c>
      <c r="AR455" s="31">
        <f t="shared" si="61"/>
        <v>1</v>
      </c>
    </row>
    <row r="456" spans="1:44" x14ac:dyDescent="0.2">
      <c r="A456" s="22">
        <v>42293</v>
      </c>
      <c r="B456" s="16">
        <v>42293</v>
      </c>
      <c r="C456" s="29">
        <f t="shared" si="66"/>
        <v>0.88811776596480196</v>
      </c>
      <c r="D456" s="29">
        <f t="shared" si="67"/>
        <v>0.45579102209322508</v>
      </c>
      <c r="E456" s="29">
        <f t="shared" si="68"/>
        <v>0.87926676539153747</v>
      </c>
      <c r="F456" s="29">
        <f t="shared" si="69"/>
        <v>0.86275988333860909</v>
      </c>
      <c r="G456" s="8">
        <v>3764141502</v>
      </c>
      <c r="H456" s="8">
        <v>474194500.55800003</v>
      </c>
      <c r="I456" s="9">
        <v>233736155</v>
      </c>
      <c r="J456" s="8">
        <v>75778233.107500002</v>
      </c>
      <c r="K456" s="8">
        <v>337560843</v>
      </c>
      <c r="L456" s="8">
        <v>437530626.17309999</v>
      </c>
      <c r="M456" s="17">
        <v>5322941859.8386002</v>
      </c>
      <c r="N456" s="10">
        <v>0.87906973923453502</v>
      </c>
      <c r="O456" s="10">
        <v>0.88811776596480196</v>
      </c>
      <c r="P456" s="10">
        <v>0.43551097699491392</v>
      </c>
      <c r="Q456" s="10">
        <v>0.76090373842474524</v>
      </c>
      <c r="R456" s="11">
        <v>841</v>
      </c>
      <c r="S456" s="8">
        <v>2976113616</v>
      </c>
      <c r="T456" s="8">
        <v>422942268</v>
      </c>
      <c r="U456" s="8">
        <v>783118154.5</v>
      </c>
      <c r="V456" s="8">
        <v>87000</v>
      </c>
      <c r="W456" s="8">
        <v>241157852</v>
      </c>
      <c r="X456" s="8">
        <v>4822731.5</v>
      </c>
      <c r="Y456" s="8">
        <v>7421697</v>
      </c>
      <c r="Z456" s="8">
        <v>85381425</v>
      </c>
      <c r="AA456" s="8">
        <v>549972733.66550004</v>
      </c>
      <c r="AB456" s="8">
        <v>286387823.09100002</v>
      </c>
      <c r="AC456" s="8">
        <v>110890997.34100001</v>
      </c>
      <c r="AD456" s="8">
        <v>32689533.34</v>
      </c>
      <c r="AE456" s="8">
        <v>6480220.0060999999</v>
      </c>
      <c r="AF456" s="8">
        <v>1082052.395</v>
      </c>
      <c r="AG456" s="18">
        <v>0.25019737059712832</v>
      </c>
      <c r="AH456" s="8">
        <v>223837.8</v>
      </c>
      <c r="AI456" s="23">
        <f>VLOOKUP(A456,Sheet2!A:E,5,FALSE)</f>
        <v>-4.7387978142076577</v>
      </c>
      <c r="AJ456" s="24">
        <f>VLOOKUP(A456,Sheet3!$A:$B,2,FALSE)</f>
        <v>212161330.83649999</v>
      </c>
      <c r="AK456" s="21">
        <f>VLOOKUP(A456,Sheet4!$D$2:$E$572,2,FALSE)/G456</f>
        <v>0.18306575688111576</v>
      </c>
      <c r="AL456" s="23">
        <f>IFERROR(VLOOKUP(A456,Sheet5!$A$1:$B$29,2,FALSE),0)</f>
        <v>1</v>
      </c>
      <c r="AM456" s="30">
        <f t="shared" si="62"/>
        <v>0.88738452649485799</v>
      </c>
      <c r="AN456" s="30">
        <f t="shared" si="63"/>
        <v>0.45877949262486678</v>
      </c>
      <c r="AO456" s="30">
        <f t="shared" si="64"/>
        <v>0.87901341222562479</v>
      </c>
      <c r="AP456" s="30">
        <f t="shared" si="65"/>
        <v>0.86256115174761283</v>
      </c>
      <c r="AQ456" s="5">
        <f>COUNTIF(Sheet6!A:A,Sheet1!A456)</f>
        <v>0</v>
      </c>
      <c r="AR456" s="31">
        <f t="shared" si="61"/>
        <v>0</v>
      </c>
    </row>
    <row r="457" spans="1:44" x14ac:dyDescent="0.2">
      <c r="A457" s="22">
        <v>42296</v>
      </c>
      <c r="B457" s="16">
        <v>42296</v>
      </c>
      <c r="C457" s="29">
        <f t="shared" si="66"/>
        <v>0.89677959982392519</v>
      </c>
      <c r="D457" s="29">
        <f t="shared" si="67"/>
        <v>0.47238534555932532</v>
      </c>
      <c r="E457" s="29">
        <f t="shared" si="68"/>
        <v>0.89219015375325961</v>
      </c>
      <c r="F457" s="29">
        <f t="shared" si="69"/>
        <v>0.87781845309267215</v>
      </c>
      <c r="G457" s="8">
        <v>3262251217</v>
      </c>
      <c r="H457" s="8">
        <v>375489001.04299998</v>
      </c>
      <c r="I457" s="9">
        <v>224168797</v>
      </c>
      <c r="J457" s="8">
        <v>46498008.807499997</v>
      </c>
      <c r="K457" s="8">
        <v>462891713</v>
      </c>
      <c r="L457" s="8">
        <v>265960289.25439999</v>
      </c>
      <c r="M457" s="17">
        <v>4637259026.1049004</v>
      </c>
      <c r="N457" s="10">
        <v>0.89203094578548647</v>
      </c>
      <c r="O457" s="10">
        <v>0.89677959982392519</v>
      </c>
      <c r="P457" s="10">
        <v>0.63509699029190747</v>
      </c>
      <c r="Q457" s="10">
        <v>0.83179621345024179</v>
      </c>
      <c r="R457" s="11">
        <v>842</v>
      </c>
      <c r="S457" s="8">
        <v>2694192130</v>
      </c>
      <c r="T457" s="8">
        <v>511444212</v>
      </c>
      <c r="U457" s="8">
        <v>564534725.5</v>
      </c>
      <c r="V457" s="8">
        <v>506523</v>
      </c>
      <c r="W457" s="8">
        <v>229940529</v>
      </c>
      <c r="X457" s="8">
        <v>3017838.5</v>
      </c>
      <c r="Y457" s="8">
        <v>5771732</v>
      </c>
      <c r="Z457" s="8">
        <v>48552499</v>
      </c>
      <c r="AA457" s="8">
        <v>421987009.85049999</v>
      </c>
      <c r="AB457" s="8">
        <v>174059233.84099999</v>
      </c>
      <c r="AC457" s="8">
        <v>90150689.256500006</v>
      </c>
      <c r="AD457" s="8">
        <v>0</v>
      </c>
      <c r="AE457" s="8">
        <v>1049619.7764000001</v>
      </c>
      <c r="AF457" s="8">
        <v>700746.38050000009</v>
      </c>
      <c r="AG457" s="18">
        <v>0.23675029241732445</v>
      </c>
      <c r="AH457" s="8">
        <v>0</v>
      </c>
      <c r="AI457" s="23">
        <f>VLOOKUP(A457,Sheet2!A:E,5,FALSE)</f>
        <v>-5.4566902624309224</v>
      </c>
      <c r="AJ457" s="24">
        <f>VLOOKUP(A457,Sheet3!$A:$B,2,FALSE)</f>
        <v>210326200.264</v>
      </c>
      <c r="AK457" s="21">
        <f>VLOOKUP(A457,Sheet4!$D$2:$E$572,2,FALSE)/G457</f>
        <v>0.18914828977861331</v>
      </c>
      <c r="AL457" s="23">
        <f>IFERROR(VLOOKUP(A457,Sheet5!$A$1:$B$29,2,FALSE),0)</f>
        <v>0</v>
      </c>
      <c r="AM457" s="30">
        <f t="shared" si="62"/>
        <v>0.88845808363650869</v>
      </c>
      <c r="AN457" s="30">
        <f t="shared" si="63"/>
        <v>0.46385070905928022</v>
      </c>
      <c r="AO457" s="30">
        <f t="shared" si="64"/>
        <v>0.88056227303606605</v>
      </c>
      <c r="AP457" s="30">
        <f t="shared" si="65"/>
        <v>0.86466057963452236</v>
      </c>
      <c r="AQ457" s="5">
        <f>COUNTIF(Sheet6!A:A,Sheet1!A457)</f>
        <v>0</v>
      </c>
      <c r="AR457" s="31">
        <f t="shared" si="61"/>
        <v>0</v>
      </c>
    </row>
    <row r="458" spans="1:44" x14ac:dyDescent="0.2">
      <c r="A458" s="22">
        <v>42297</v>
      </c>
      <c r="B458" s="16">
        <v>42297</v>
      </c>
      <c r="C458" s="29">
        <f t="shared" si="66"/>
        <v>0.89198515229106445</v>
      </c>
      <c r="D458" s="29">
        <f t="shared" si="67"/>
        <v>0.46577515812467285</v>
      </c>
      <c r="E458" s="29">
        <f t="shared" si="68"/>
        <v>0.88307599016882943</v>
      </c>
      <c r="F458" s="29">
        <f t="shared" si="69"/>
        <v>0.86539177436899406</v>
      </c>
      <c r="G458" s="8">
        <v>3326123739</v>
      </c>
      <c r="H458" s="8">
        <v>402776602.50999999</v>
      </c>
      <c r="I458" s="9">
        <v>270726124</v>
      </c>
      <c r="J458" s="8">
        <v>74588991.512999997</v>
      </c>
      <c r="K458" s="8">
        <v>406146582</v>
      </c>
      <c r="L458" s="8">
        <v>552497155.70140004</v>
      </c>
      <c r="M458" s="17">
        <v>5032859194.7244005</v>
      </c>
      <c r="N458" s="10">
        <v>0.88283251117705797</v>
      </c>
      <c r="O458" s="10">
        <v>0.89198515229106445</v>
      </c>
      <c r="P458" s="10">
        <v>0.42366790292068568</v>
      </c>
      <c r="Q458" s="10">
        <v>0.78917701146103192</v>
      </c>
      <c r="R458" s="11">
        <v>843</v>
      </c>
      <c r="S458" s="8">
        <v>2586047518.5</v>
      </c>
      <c r="T458" s="8">
        <v>451755278</v>
      </c>
      <c r="U458" s="8">
        <v>736686451</v>
      </c>
      <c r="V458" s="8">
        <v>26821.5</v>
      </c>
      <c r="W458" s="8">
        <v>279210146</v>
      </c>
      <c r="X458" s="8">
        <v>3362948</v>
      </c>
      <c r="Y458" s="8">
        <v>8484022</v>
      </c>
      <c r="Z458" s="8">
        <v>45608696</v>
      </c>
      <c r="AA458" s="8">
        <v>477365594.023</v>
      </c>
      <c r="AB458" s="8">
        <v>50507351.536399998</v>
      </c>
      <c r="AC458" s="8">
        <v>148580990.47999999</v>
      </c>
      <c r="AD458" s="8">
        <v>350000049.88</v>
      </c>
      <c r="AE458" s="8">
        <v>2035669.72</v>
      </c>
      <c r="AF458" s="8">
        <v>1373094.085</v>
      </c>
      <c r="AG458" s="18">
        <v>0.23771830963588117</v>
      </c>
      <c r="AH458" s="8">
        <v>329030</v>
      </c>
      <c r="AI458" s="23">
        <f>VLOOKUP(A458,Sheet2!A:E,5,FALSE)</f>
        <v>-5.3064386261261403</v>
      </c>
      <c r="AJ458" s="24">
        <f>VLOOKUP(A458,Sheet3!$A:$B,2,FALSE)</f>
        <v>245653497.79750001</v>
      </c>
      <c r="AK458" s="21">
        <f>VLOOKUP(A458,Sheet4!$D$2:$E$572,2,FALSE)/G458</f>
        <v>0.21132381814591594</v>
      </c>
      <c r="AL458" s="23">
        <f>IFERROR(VLOOKUP(A458,Sheet5!$A$1:$B$29,2,FALSE),0)</f>
        <v>0</v>
      </c>
      <c r="AM458" s="30">
        <f t="shared" si="62"/>
        <v>0.89060963135238203</v>
      </c>
      <c r="AN458" s="30">
        <f t="shared" si="63"/>
        <v>0.45842108601848708</v>
      </c>
      <c r="AO458" s="30">
        <f t="shared" si="64"/>
        <v>0.88210607816596609</v>
      </c>
      <c r="AP458" s="30">
        <f t="shared" si="65"/>
        <v>0.86578894542243812</v>
      </c>
      <c r="AQ458" s="5">
        <f>COUNTIF(Sheet6!A:A,Sheet1!A458)</f>
        <v>0</v>
      </c>
      <c r="AR458" s="31">
        <f t="shared" si="61"/>
        <v>3</v>
      </c>
    </row>
    <row r="459" spans="1:44" x14ac:dyDescent="0.2">
      <c r="A459" s="22">
        <v>42298</v>
      </c>
      <c r="B459" s="16">
        <v>42298</v>
      </c>
      <c r="C459" s="29">
        <f t="shared" si="66"/>
        <v>0.85994288067907243</v>
      </c>
      <c r="D459" s="29">
        <f t="shared" si="67"/>
        <v>0.48477507454575375</v>
      </c>
      <c r="E459" s="29">
        <f t="shared" si="68"/>
        <v>0.85435035381671154</v>
      </c>
      <c r="F459" s="29">
        <f t="shared" si="69"/>
        <v>0.83725642611564677</v>
      </c>
      <c r="G459" s="8">
        <v>3324767292</v>
      </c>
      <c r="H459" s="8">
        <v>541497975.9612</v>
      </c>
      <c r="I459" s="9">
        <v>264204060</v>
      </c>
      <c r="J459" s="8">
        <v>71847419.398000002</v>
      </c>
      <c r="K459" s="8">
        <v>371060525</v>
      </c>
      <c r="L459" s="8">
        <v>306762598.03599995</v>
      </c>
      <c r="M459" s="17">
        <v>4880139870.3951998</v>
      </c>
      <c r="N459" s="10">
        <v>0.85404589129445441</v>
      </c>
      <c r="O459" s="10">
        <v>0.85994288067907243</v>
      </c>
      <c r="P459" s="10">
        <v>0.54742972375743593</v>
      </c>
      <c r="Q459" s="10">
        <v>0.79164750796908556</v>
      </c>
      <c r="R459" s="11">
        <v>844</v>
      </c>
      <c r="S459" s="8">
        <v>2779656521</v>
      </c>
      <c r="T459" s="8">
        <v>409330383</v>
      </c>
      <c r="U459" s="8">
        <v>538957387</v>
      </c>
      <c r="V459" s="8">
        <v>1382715.5</v>
      </c>
      <c r="W459" s="8">
        <v>272988482</v>
      </c>
      <c r="X459" s="8">
        <v>4770668.5</v>
      </c>
      <c r="Y459" s="8">
        <v>8784422</v>
      </c>
      <c r="Z459" s="8">
        <v>38269858</v>
      </c>
      <c r="AA459" s="8">
        <v>613345395.3592</v>
      </c>
      <c r="AB459" s="8">
        <v>169866224.82749999</v>
      </c>
      <c r="AC459" s="8">
        <v>113374570.43099999</v>
      </c>
      <c r="AD459" s="8">
        <v>19244425</v>
      </c>
      <c r="AE459" s="8">
        <v>2222685.75</v>
      </c>
      <c r="AF459" s="8">
        <v>2054692.0275000001</v>
      </c>
      <c r="AG459" s="18">
        <v>0.222235934492931</v>
      </c>
      <c r="AH459" s="8">
        <v>0</v>
      </c>
      <c r="AI459" s="23">
        <f>VLOOKUP(A459,Sheet2!A:E,5,FALSE)</f>
        <v>-5.4118206521739207</v>
      </c>
      <c r="AJ459" s="24">
        <f>VLOOKUP(A459,Sheet3!$A:$B,2,FALSE)</f>
        <v>218288104.62850001</v>
      </c>
      <c r="AK459" s="21">
        <f>VLOOKUP(A459,Sheet4!$D$2:$E$572,2,FALSE)/G459</f>
        <v>0.18872098663371656</v>
      </c>
      <c r="AL459" s="23">
        <f>IFERROR(VLOOKUP(A459,Sheet5!$A$1:$B$29,2,FALSE),0)</f>
        <v>0</v>
      </c>
      <c r="AM459" s="30">
        <f t="shared" si="62"/>
        <v>0.88523613793884814</v>
      </c>
      <c r="AN459" s="30">
        <f t="shared" si="63"/>
        <v>0.46170875251273563</v>
      </c>
      <c r="AO459" s="30">
        <f t="shared" si="64"/>
        <v>0.87785475345903874</v>
      </c>
      <c r="AP459" s="30">
        <f t="shared" si="65"/>
        <v>0.86147537522889794</v>
      </c>
      <c r="AQ459" s="5">
        <f>COUNTIF(Sheet6!A:A,Sheet1!A459)</f>
        <v>0</v>
      </c>
      <c r="AR459" s="31">
        <f t="shared" si="61"/>
        <v>3</v>
      </c>
    </row>
    <row r="460" spans="1:44" x14ac:dyDescent="0.2">
      <c r="A460" s="22">
        <v>42299</v>
      </c>
      <c r="B460" s="16">
        <v>42299</v>
      </c>
      <c r="C460" s="29">
        <f t="shared" si="66"/>
        <v>0.89264876086565859</v>
      </c>
      <c r="D460" s="29">
        <f t="shared" si="67"/>
        <v>0.48822374213425807</v>
      </c>
      <c r="E460" s="29">
        <f t="shared" si="68"/>
        <v>0.88247565015384388</v>
      </c>
      <c r="F460" s="29">
        <f t="shared" si="69"/>
        <v>0.87215671720147114</v>
      </c>
      <c r="G460" s="8">
        <v>2886672492</v>
      </c>
      <c r="H460" s="8">
        <v>347155435.12400001</v>
      </c>
      <c r="I460" s="9">
        <v>248881068</v>
      </c>
      <c r="J460" s="8">
        <v>71561809.893999994</v>
      </c>
      <c r="K460" s="8">
        <v>422767545</v>
      </c>
      <c r="L460" s="8">
        <v>725143996.5602001</v>
      </c>
      <c r="M460" s="17">
        <v>4702182346.5782003</v>
      </c>
      <c r="N460" s="10">
        <v>0.88219320699288151</v>
      </c>
      <c r="O460" s="10">
        <v>0.89264876086565859</v>
      </c>
      <c r="P460" s="10">
        <v>0.3682927905972524</v>
      </c>
      <c r="Q460" s="10">
        <v>0.78247682578217925</v>
      </c>
      <c r="R460" s="11">
        <v>845</v>
      </c>
      <c r="S460" s="8">
        <v>2363786956.5</v>
      </c>
      <c r="T460" s="8">
        <v>477374832</v>
      </c>
      <c r="U460" s="8">
        <v>518351388</v>
      </c>
      <c r="V460" s="8">
        <v>1416524</v>
      </c>
      <c r="W460" s="8">
        <v>257422953</v>
      </c>
      <c r="X460" s="8">
        <v>3117623.5</v>
      </c>
      <c r="Y460" s="8">
        <v>8541885</v>
      </c>
      <c r="Z460" s="8">
        <v>54607287</v>
      </c>
      <c r="AA460" s="8">
        <v>418717245.01800001</v>
      </c>
      <c r="AB460" s="8">
        <v>162951073.3294</v>
      </c>
      <c r="AC460" s="8">
        <v>98205770.133000001</v>
      </c>
      <c r="AD460" s="8">
        <v>461157330.05000001</v>
      </c>
      <c r="AE460" s="8">
        <v>1966864.3428</v>
      </c>
      <c r="AF460" s="8">
        <v>862958.70499999996</v>
      </c>
      <c r="AG460" s="18">
        <v>0.21739108067572524</v>
      </c>
      <c r="AH460" s="8">
        <v>0</v>
      </c>
      <c r="AI460" s="23">
        <f>VLOOKUP(A460,Sheet2!A:E,5,FALSE)</f>
        <v>-5.9660786290322569</v>
      </c>
      <c r="AJ460" s="24">
        <f>VLOOKUP(A460,Sheet3!$A:$B,2,FALSE)</f>
        <v>198279543.9885</v>
      </c>
      <c r="AK460" s="21">
        <f>VLOOKUP(A460,Sheet4!$D$2:$E$572,2,FALSE)/G460</f>
        <v>0.18233191503163429</v>
      </c>
      <c r="AL460" s="23">
        <f>IFERROR(VLOOKUP(A460,Sheet5!$A$1:$B$29,2,FALSE),0)</f>
        <v>0</v>
      </c>
      <c r="AM460" s="30">
        <f t="shared" si="62"/>
        <v>0.88589483192490448</v>
      </c>
      <c r="AN460" s="30">
        <f t="shared" si="63"/>
        <v>0.47339006849144705</v>
      </c>
      <c r="AO460" s="30">
        <f t="shared" si="64"/>
        <v>0.87827178265683636</v>
      </c>
      <c r="AP460" s="30">
        <f t="shared" si="65"/>
        <v>0.86307665082347873</v>
      </c>
      <c r="AQ460" s="5">
        <f>COUNTIF(Sheet6!A:A,Sheet1!A460)</f>
        <v>1</v>
      </c>
      <c r="AR460" s="31">
        <f t="shared" ref="AR460:AR523" si="70">AQ451</f>
        <v>0</v>
      </c>
    </row>
    <row r="461" spans="1:44" x14ac:dyDescent="0.2">
      <c r="A461" s="22">
        <v>42300</v>
      </c>
      <c r="B461" s="16">
        <v>42300</v>
      </c>
      <c r="C461" s="29">
        <f t="shared" si="66"/>
        <v>0.87774874711731699</v>
      </c>
      <c r="D461" s="29">
        <f t="shared" si="67"/>
        <v>0.47225668433310058</v>
      </c>
      <c r="E461" s="29">
        <f t="shared" si="68"/>
        <v>0.87177161414021032</v>
      </c>
      <c r="F461" s="29">
        <f t="shared" si="69"/>
        <v>0.85381685720325418</v>
      </c>
      <c r="G461" s="8">
        <v>3895076925</v>
      </c>
      <c r="H461" s="8">
        <v>542499246.75999999</v>
      </c>
      <c r="I461" s="9">
        <v>296002500</v>
      </c>
      <c r="J461" s="8">
        <v>75785177.817499995</v>
      </c>
      <c r="K461" s="8">
        <v>682100954</v>
      </c>
      <c r="L461" s="8">
        <v>581529723.56190002</v>
      </c>
      <c r="M461" s="17">
        <v>6072994527.1394005</v>
      </c>
      <c r="N461" s="10">
        <v>0.8714415369858497</v>
      </c>
      <c r="O461" s="10">
        <v>0.87774874711731699</v>
      </c>
      <c r="P461" s="10">
        <v>0.53979455082245476</v>
      </c>
      <c r="Q461" s="10">
        <v>0.80272888152816757</v>
      </c>
      <c r="R461" s="11">
        <v>846</v>
      </c>
      <c r="S461" s="8">
        <v>3162783572</v>
      </c>
      <c r="T461" s="8">
        <v>785104901</v>
      </c>
      <c r="U461" s="8">
        <v>726483111.5</v>
      </c>
      <c r="V461" s="8">
        <v>10000</v>
      </c>
      <c r="W461" s="8">
        <v>308382451</v>
      </c>
      <c r="X461" s="8">
        <v>5800241.5</v>
      </c>
      <c r="Y461" s="8">
        <v>12379951</v>
      </c>
      <c r="Z461" s="8">
        <v>103003947</v>
      </c>
      <c r="AA461" s="8">
        <v>618284424.57749999</v>
      </c>
      <c r="AB461" s="8">
        <v>423696345.8186</v>
      </c>
      <c r="AC461" s="8">
        <v>154803941.09</v>
      </c>
      <c r="AD461" s="8">
        <v>0</v>
      </c>
      <c r="AE461" s="8">
        <v>1282767.7833</v>
      </c>
      <c r="AF461" s="8">
        <v>1746668.87</v>
      </c>
      <c r="AG461" s="18">
        <v>0.22149954794256024</v>
      </c>
      <c r="AH461" s="8">
        <v>0</v>
      </c>
      <c r="AI461" s="23">
        <f>VLOOKUP(A461,Sheet2!A:E,5,FALSE)</f>
        <v>-4.3034106182795799</v>
      </c>
      <c r="AJ461" s="24">
        <f>VLOOKUP(A461,Sheet3!$A:$B,2,FALSE)</f>
        <v>268829906.69749999</v>
      </c>
      <c r="AK461" s="21">
        <f>VLOOKUP(A461,Sheet4!$D$2:$E$572,2,FALSE)/G461</f>
        <v>0.19069364394683938</v>
      </c>
      <c r="AL461" s="23">
        <f>IFERROR(VLOOKUP(A461,Sheet5!$A$1:$B$29,2,FALSE),0)</f>
        <v>0</v>
      </c>
      <c r="AM461" s="30">
        <f t="shared" si="62"/>
        <v>0.88382102815540742</v>
      </c>
      <c r="AN461" s="30">
        <f t="shared" si="63"/>
        <v>0.47668320093942212</v>
      </c>
      <c r="AO461" s="30">
        <f t="shared" si="64"/>
        <v>0.87677275240657104</v>
      </c>
      <c r="AP461" s="30">
        <f t="shared" si="65"/>
        <v>0.86128804559640759</v>
      </c>
      <c r="AQ461" s="5">
        <f>COUNTIF(Sheet6!A:A,Sheet1!A461)</f>
        <v>0</v>
      </c>
      <c r="AR461" s="31">
        <f t="shared" si="70"/>
        <v>0</v>
      </c>
    </row>
    <row r="462" spans="1:44" x14ac:dyDescent="0.2">
      <c r="A462" s="22">
        <v>42303</v>
      </c>
      <c r="B462" s="16">
        <v>42303</v>
      </c>
      <c r="C462" s="29">
        <f t="shared" si="66"/>
        <v>0.89093323957005588</v>
      </c>
      <c r="D462" s="29">
        <f t="shared" si="67"/>
        <v>0.47826763364291425</v>
      </c>
      <c r="E462" s="29">
        <f t="shared" si="68"/>
        <v>0.8842453308896725</v>
      </c>
      <c r="F462" s="29">
        <f t="shared" si="69"/>
        <v>0.87016128534154114</v>
      </c>
      <c r="G462" s="8">
        <v>2973322333</v>
      </c>
      <c r="H462" s="8">
        <v>363989825.69200003</v>
      </c>
      <c r="I462" s="9">
        <v>246299500</v>
      </c>
      <c r="J462" s="8">
        <v>58219823.979000002</v>
      </c>
      <c r="K462" s="8">
        <v>477771870</v>
      </c>
      <c r="L462" s="8">
        <v>340753399.72419995</v>
      </c>
      <c r="M462" s="17">
        <v>4460356752.3951998</v>
      </c>
      <c r="N462" s="10">
        <v>0.88406667038823494</v>
      </c>
      <c r="O462" s="10">
        <v>0.89093323957005588</v>
      </c>
      <c r="P462" s="10">
        <v>0.58369837520225121</v>
      </c>
      <c r="Q462" s="10">
        <v>0.8122790605147262</v>
      </c>
      <c r="R462" s="11">
        <v>847</v>
      </c>
      <c r="S462" s="8">
        <v>2434842906.5</v>
      </c>
      <c r="T462" s="8">
        <v>511892863</v>
      </c>
      <c r="U462" s="8">
        <v>533912366.5</v>
      </c>
      <c r="V462" s="8">
        <v>120982.5</v>
      </c>
      <c r="W462" s="8">
        <v>251920452</v>
      </c>
      <c r="X462" s="8">
        <v>4446077.5</v>
      </c>
      <c r="Y462" s="8">
        <v>5620952</v>
      </c>
      <c r="Z462" s="8">
        <v>34120993</v>
      </c>
      <c r="AA462" s="8">
        <v>422209649.671</v>
      </c>
      <c r="AB462" s="8">
        <v>240238944.1022</v>
      </c>
      <c r="AC462" s="8">
        <v>98728918.446500003</v>
      </c>
      <c r="AD462" s="8">
        <v>0</v>
      </c>
      <c r="AE462" s="8">
        <v>1147421.983</v>
      </c>
      <c r="AF462" s="8">
        <v>638115.1925</v>
      </c>
      <c r="AG462" s="18">
        <v>0.21772213953426259</v>
      </c>
      <c r="AH462" s="8">
        <v>0</v>
      </c>
      <c r="AI462" s="23">
        <f>VLOOKUP(A462,Sheet2!A:E,5,FALSE)</f>
        <v>-4.7137889824721375</v>
      </c>
      <c r="AJ462" s="24">
        <f>VLOOKUP(A462,Sheet3!$A:$B,2,FALSE)</f>
        <v>216595037.63850001</v>
      </c>
      <c r="AK462" s="21">
        <f>VLOOKUP(A462,Sheet4!$D$2:$E$572,2,FALSE)/G462</f>
        <v>0.17911389887903889</v>
      </c>
      <c r="AL462" s="23">
        <f>IFERROR(VLOOKUP(A462,Sheet5!$A$1:$B$29,2,FALSE),0)</f>
        <v>0</v>
      </c>
      <c r="AM462" s="30">
        <f t="shared" si="62"/>
        <v>0.88265175610463353</v>
      </c>
      <c r="AN462" s="30">
        <f t="shared" si="63"/>
        <v>0.47785965855613988</v>
      </c>
      <c r="AO462" s="30">
        <f t="shared" si="64"/>
        <v>0.87518378783385342</v>
      </c>
      <c r="AP462" s="30">
        <f t="shared" si="65"/>
        <v>0.85975661204618148</v>
      </c>
      <c r="AQ462" s="5">
        <f>COUNTIF(Sheet6!A:A,Sheet1!A462)</f>
        <v>4</v>
      </c>
      <c r="AR462" s="31">
        <f t="shared" si="70"/>
        <v>0</v>
      </c>
    </row>
    <row r="463" spans="1:44" x14ac:dyDescent="0.2">
      <c r="A463" s="22">
        <v>42304</v>
      </c>
      <c r="B463" s="16">
        <v>42304</v>
      </c>
      <c r="C463" s="29">
        <f t="shared" si="66"/>
        <v>0.90142180573467545</v>
      </c>
      <c r="D463" s="29">
        <f t="shared" si="67"/>
        <v>0.54114442999369661</v>
      </c>
      <c r="E463" s="29">
        <f t="shared" si="68"/>
        <v>0.89551525479466676</v>
      </c>
      <c r="F463" s="29">
        <f t="shared" si="69"/>
        <v>0.87549317672112947</v>
      </c>
      <c r="G463" s="8">
        <v>3356308378</v>
      </c>
      <c r="H463" s="8">
        <v>367041064.67800003</v>
      </c>
      <c r="I463" s="9">
        <v>290092626</v>
      </c>
      <c r="J463" s="8">
        <v>59581278.589000002</v>
      </c>
      <c r="K463" s="8">
        <v>575552998</v>
      </c>
      <c r="L463" s="8">
        <v>360138698.25870001</v>
      </c>
      <c r="M463" s="17">
        <v>5008715043.5257006</v>
      </c>
      <c r="N463" s="10">
        <v>0.89525659273392977</v>
      </c>
      <c r="O463" s="10">
        <v>0.90142180573467545</v>
      </c>
      <c r="P463" s="10">
        <v>0.61510965663295902</v>
      </c>
      <c r="Q463" s="10">
        <v>0.83438468866250826</v>
      </c>
      <c r="R463" s="11">
        <v>848</v>
      </c>
      <c r="S463" s="8">
        <v>2575524276</v>
      </c>
      <c r="T463" s="8">
        <v>613458308</v>
      </c>
      <c r="U463" s="8">
        <v>775390005.5</v>
      </c>
      <c r="V463" s="8">
        <v>7872</v>
      </c>
      <c r="W463" s="8">
        <v>300175788</v>
      </c>
      <c r="X463" s="8">
        <v>5386224.5</v>
      </c>
      <c r="Y463" s="8">
        <v>10083162</v>
      </c>
      <c r="Z463" s="8">
        <v>37905310</v>
      </c>
      <c r="AA463" s="8">
        <v>426622343.26700002</v>
      </c>
      <c r="AB463" s="8">
        <v>251323796.0889</v>
      </c>
      <c r="AC463" s="8">
        <v>106958064.691</v>
      </c>
      <c r="AD463" s="8">
        <v>0</v>
      </c>
      <c r="AE463" s="8">
        <v>990784.97479999997</v>
      </c>
      <c r="AF463" s="8">
        <v>866052.50400000007</v>
      </c>
      <c r="AG463" s="18">
        <v>0.15210781079814573</v>
      </c>
      <c r="AH463" s="8">
        <v>314452.88</v>
      </c>
      <c r="AI463" s="23">
        <f>VLOOKUP(A463,Sheet2!A:E,5,FALSE)</f>
        <v>-4.3600652403902709</v>
      </c>
      <c r="AJ463" s="24">
        <f>VLOOKUP(A463,Sheet3!$A:$B,2,FALSE)</f>
        <v>194948426.73649999</v>
      </c>
      <c r="AK463" s="21">
        <f>VLOOKUP(A463,Sheet4!$D$2:$E$572,2,FALSE)/G463</f>
        <v>0.18954042487436176</v>
      </c>
      <c r="AL463" s="23">
        <f>IFERROR(VLOOKUP(A463,Sheet5!$A$1:$B$29,2,FALSE),0)</f>
        <v>0</v>
      </c>
      <c r="AM463" s="30">
        <f t="shared" si="62"/>
        <v>0.8845390867933558</v>
      </c>
      <c r="AN463" s="30">
        <f t="shared" si="63"/>
        <v>0.49293351292994469</v>
      </c>
      <c r="AO463" s="30">
        <f t="shared" si="64"/>
        <v>0.87767164075902104</v>
      </c>
      <c r="AP463" s="30">
        <f t="shared" si="65"/>
        <v>0.86177689251660861</v>
      </c>
      <c r="AQ463" s="5">
        <f>COUNTIF(Sheet6!A:A,Sheet1!A463)</f>
        <v>6</v>
      </c>
      <c r="AR463" s="31">
        <f t="shared" si="70"/>
        <v>0</v>
      </c>
    </row>
    <row r="464" spans="1:44" x14ac:dyDescent="0.2">
      <c r="A464" s="22">
        <v>42305</v>
      </c>
      <c r="B464" s="16">
        <v>42305</v>
      </c>
      <c r="C464" s="29">
        <f t="shared" si="66"/>
        <v>0.88687305169270814</v>
      </c>
      <c r="D464" s="29">
        <f t="shared" si="67"/>
        <v>0.51374336636792617</v>
      </c>
      <c r="E464" s="29">
        <f t="shared" si="68"/>
        <v>0.87861744503152084</v>
      </c>
      <c r="F464" s="29">
        <f t="shared" si="69"/>
        <v>0.86549947248769055</v>
      </c>
      <c r="G464" s="8">
        <v>3384248818</v>
      </c>
      <c r="H464" s="8">
        <v>431684941.111</v>
      </c>
      <c r="I464" s="9">
        <v>306931798</v>
      </c>
      <c r="J464" s="8">
        <v>79525912.795499995</v>
      </c>
      <c r="K464" s="8">
        <v>599319986</v>
      </c>
      <c r="L464" s="8">
        <v>509359020.06199998</v>
      </c>
      <c r="M464" s="17">
        <v>5311070475.9685001</v>
      </c>
      <c r="N464" s="10">
        <v>0.87835239587570502</v>
      </c>
      <c r="O464" s="10">
        <v>0.88687305169270814</v>
      </c>
      <c r="P464" s="10">
        <v>0.54057124083982566</v>
      </c>
      <c r="Q464" s="10">
        <v>0.79899120235954069</v>
      </c>
      <c r="R464" s="11">
        <v>849</v>
      </c>
      <c r="S464" s="8">
        <v>2771017683.5</v>
      </c>
      <c r="T464" s="8">
        <v>642801686</v>
      </c>
      <c r="U464" s="8">
        <v>606392881.5</v>
      </c>
      <c r="V464" s="8">
        <v>157850</v>
      </c>
      <c r="W464" s="8">
        <v>316108078</v>
      </c>
      <c r="X464" s="8">
        <v>6680403</v>
      </c>
      <c r="Y464" s="8">
        <v>9176280</v>
      </c>
      <c r="Z464" s="8">
        <v>43481700</v>
      </c>
      <c r="AA464" s="8">
        <v>511210853.90649998</v>
      </c>
      <c r="AB464" s="8">
        <v>148457260.4208</v>
      </c>
      <c r="AC464" s="8">
        <v>105352782.12199999</v>
      </c>
      <c r="AD464" s="8">
        <v>248063986.345</v>
      </c>
      <c r="AE464" s="8">
        <v>6506161.7862</v>
      </c>
      <c r="AF464" s="8">
        <v>978829.38799999992</v>
      </c>
      <c r="AG464" s="18">
        <v>0.1396884331147504</v>
      </c>
      <c r="AH464" s="8">
        <v>0</v>
      </c>
      <c r="AI464" s="23">
        <f>VLOOKUP(A464,Sheet2!A:E,5,FALSE)</f>
        <v>-3.9631985036240378</v>
      </c>
      <c r="AJ464" s="24">
        <f>VLOOKUP(A464,Sheet3!$A:$B,2,FALSE)</f>
        <v>219669483.067</v>
      </c>
      <c r="AK464" s="21">
        <f>VLOOKUP(A464,Sheet4!$D$2:$E$572,2,FALSE)/G464</f>
        <v>0.18677148912754676</v>
      </c>
      <c r="AL464" s="23">
        <f>IFERROR(VLOOKUP(A464,Sheet5!$A$1:$B$29,2,FALSE),0)</f>
        <v>0</v>
      </c>
      <c r="AM464" s="30">
        <f t="shared" si="62"/>
        <v>0.88992512099608301</v>
      </c>
      <c r="AN464" s="30">
        <f t="shared" si="63"/>
        <v>0.4987271712943791</v>
      </c>
      <c r="AO464" s="30">
        <f t="shared" si="64"/>
        <v>0.88252505900198286</v>
      </c>
      <c r="AP464" s="30">
        <f t="shared" si="65"/>
        <v>0.86742550179101729</v>
      </c>
      <c r="AQ464" s="5">
        <f>COUNTIF(Sheet6!A:A,Sheet1!A464)</f>
        <v>4</v>
      </c>
      <c r="AR464" s="31">
        <f t="shared" si="70"/>
        <v>1</v>
      </c>
    </row>
    <row r="465" spans="1:44" x14ac:dyDescent="0.2">
      <c r="A465" s="22">
        <v>42306</v>
      </c>
      <c r="B465" s="16">
        <v>42306</v>
      </c>
      <c r="C465" s="29">
        <f t="shared" si="66"/>
        <v>0.90800975026972641</v>
      </c>
      <c r="D465" s="29">
        <f t="shared" si="67"/>
        <v>0.520513474279934</v>
      </c>
      <c r="E465" s="29">
        <f t="shared" si="68"/>
        <v>0.90029303123427595</v>
      </c>
      <c r="F465" s="29">
        <f t="shared" si="69"/>
        <v>0.89249042896119135</v>
      </c>
      <c r="G465" s="8">
        <v>4360397811</v>
      </c>
      <c r="H465" s="8">
        <v>441750855.02999997</v>
      </c>
      <c r="I465" s="9">
        <v>341321764</v>
      </c>
      <c r="J465" s="8">
        <v>80827418.091999993</v>
      </c>
      <c r="K465" s="8">
        <v>967251298</v>
      </c>
      <c r="L465" s="8">
        <v>2248596824.4904995</v>
      </c>
      <c r="M465" s="17">
        <v>8440145970.6124992</v>
      </c>
      <c r="N465" s="10">
        <v>0.89997157736520461</v>
      </c>
      <c r="O465" s="10">
        <v>0.90800975026972641</v>
      </c>
      <c r="P465" s="10">
        <v>0.30077642387256659</v>
      </c>
      <c r="Q465" s="10">
        <v>0.81587962203054198</v>
      </c>
      <c r="R465" s="11">
        <v>850</v>
      </c>
      <c r="S465" s="8">
        <v>3637344080.5</v>
      </c>
      <c r="T465" s="8">
        <v>1019781175</v>
      </c>
      <c r="U465" s="8">
        <v>693204218</v>
      </c>
      <c r="V465" s="8">
        <v>23837001</v>
      </c>
      <c r="W465" s="8">
        <v>358164827</v>
      </c>
      <c r="X465" s="8">
        <v>6012511.5</v>
      </c>
      <c r="Y465" s="8">
        <v>16843063</v>
      </c>
      <c r="Z465" s="8">
        <v>52529877</v>
      </c>
      <c r="AA465" s="8">
        <v>522578273.12199998</v>
      </c>
      <c r="AB465" s="8">
        <v>1657957588.3269999</v>
      </c>
      <c r="AC465" s="8">
        <v>134107651.495</v>
      </c>
      <c r="AD465" s="8">
        <v>450000376.52899998</v>
      </c>
      <c r="AE465" s="8">
        <v>5056735.2094999999</v>
      </c>
      <c r="AF465" s="8">
        <v>1474472.93</v>
      </c>
      <c r="AG465" s="18">
        <v>0.13900743989369563</v>
      </c>
      <c r="AH465" s="8">
        <v>0</v>
      </c>
      <c r="AI465" s="23">
        <f>VLOOKUP(A465,Sheet2!A:E,5,FALSE)</f>
        <v>-4.9679660824038283</v>
      </c>
      <c r="AJ465" s="24">
        <f>VLOOKUP(A465,Sheet3!$A:$B,2,FALSE)</f>
        <v>249106804.5925</v>
      </c>
      <c r="AK465" s="21">
        <f>VLOOKUP(A465,Sheet4!$D$2:$E$572,2,FALSE)/G465</f>
        <v>0.20689139262894654</v>
      </c>
      <c r="AL465" s="23">
        <f>IFERROR(VLOOKUP(A465,Sheet5!$A$1:$B$29,2,FALSE),0)</f>
        <v>0</v>
      </c>
      <c r="AM465" s="30">
        <f t="shared" si="62"/>
        <v>0.89299731887689648</v>
      </c>
      <c r="AN465" s="30">
        <f t="shared" si="63"/>
        <v>0.50518511772351427</v>
      </c>
      <c r="AO465" s="30">
        <f t="shared" si="64"/>
        <v>0.88608853521806918</v>
      </c>
      <c r="AP465" s="30">
        <f t="shared" si="65"/>
        <v>0.87149224414296123</v>
      </c>
      <c r="AQ465" s="5">
        <f>COUNTIF(Sheet6!A:A,Sheet1!A465)</f>
        <v>2</v>
      </c>
      <c r="AR465" s="31">
        <f t="shared" si="70"/>
        <v>0</v>
      </c>
    </row>
    <row r="466" spans="1:44" x14ac:dyDescent="0.2">
      <c r="A466" s="22">
        <v>42307</v>
      </c>
      <c r="B466" s="16">
        <v>42307</v>
      </c>
      <c r="C466" s="29">
        <f t="shared" si="66"/>
        <v>0.9092387369636159</v>
      </c>
      <c r="D466" s="29">
        <f t="shared" si="67"/>
        <v>0.48777725489648899</v>
      </c>
      <c r="E466" s="29">
        <f t="shared" si="68"/>
        <v>0.89828066631802128</v>
      </c>
      <c r="F466" s="29">
        <f t="shared" si="69"/>
        <v>0.88344840937267699</v>
      </c>
      <c r="G466" s="8">
        <v>4594336342</v>
      </c>
      <c r="H466" s="8">
        <v>458611970.94000006</v>
      </c>
      <c r="I466" s="9">
        <v>329349423</v>
      </c>
      <c r="J466" s="8">
        <v>99807604.377000004</v>
      </c>
      <c r="K466" s="8">
        <v>721034884</v>
      </c>
      <c r="L466" s="8">
        <v>768582644.70529997</v>
      </c>
      <c r="M466" s="17">
        <v>6971722869.0223007</v>
      </c>
      <c r="N466" s="10">
        <v>0.89813775171187971</v>
      </c>
      <c r="O466" s="10">
        <v>0.9092387369636159</v>
      </c>
      <c r="P466" s="10">
        <v>0.48404027886721163</v>
      </c>
      <c r="Q466" s="10">
        <v>0.77153376866690548</v>
      </c>
      <c r="R466" s="11">
        <v>851</v>
      </c>
      <c r="S466" s="8">
        <v>3466878222.5</v>
      </c>
      <c r="T466" s="8">
        <v>767070420</v>
      </c>
      <c r="U466" s="8">
        <v>1118107368.5</v>
      </c>
      <c r="V466" s="8">
        <v>3316579.5</v>
      </c>
      <c r="W466" s="8">
        <v>337051724</v>
      </c>
      <c r="X466" s="8">
        <v>6034171.5</v>
      </c>
      <c r="Y466" s="8">
        <v>7702301</v>
      </c>
      <c r="Z466" s="8">
        <v>46035536</v>
      </c>
      <c r="AA466" s="8">
        <v>558419575.31700003</v>
      </c>
      <c r="AB466" s="8">
        <v>254500832.2744</v>
      </c>
      <c r="AC466" s="8">
        <v>154946539.27700001</v>
      </c>
      <c r="AD466" s="8">
        <v>349829967.00999999</v>
      </c>
      <c r="AE466" s="8">
        <v>8385739.9104000004</v>
      </c>
      <c r="AF466" s="8">
        <v>919566.23349999997</v>
      </c>
      <c r="AG466" s="18">
        <v>0.13216164545682452</v>
      </c>
      <c r="AH466" s="8">
        <v>0</v>
      </c>
      <c r="AI466" s="23">
        <f>VLOOKUP(A466,Sheet2!A:E,5,FALSE)</f>
        <v>-5.6015473109002158</v>
      </c>
      <c r="AJ466" s="24">
        <f>VLOOKUP(A466,Sheet3!$A:$B,2,FALSE)</f>
        <v>254135835.12549999</v>
      </c>
      <c r="AK466" s="21">
        <f>VLOOKUP(A466,Sheet4!$D$2:$E$572,2,FALSE)/G466</f>
        <v>0.17969667402236961</v>
      </c>
      <c r="AL466" s="23">
        <f>IFERROR(VLOOKUP(A466,Sheet5!$A$1:$B$29,2,FALSE),0)</f>
        <v>0</v>
      </c>
      <c r="AM466" s="30">
        <f t="shared" si="62"/>
        <v>0.89929531684615627</v>
      </c>
      <c r="AN466" s="30">
        <f t="shared" si="63"/>
        <v>0.50828923183619212</v>
      </c>
      <c r="AO466" s="30">
        <f t="shared" si="64"/>
        <v>0.8913903456536314</v>
      </c>
      <c r="AP466" s="30">
        <f t="shared" si="65"/>
        <v>0.87741855457684592</v>
      </c>
      <c r="AQ466" s="5">
        <f>COUNTIF(Sheet6!A:A,Sheet1!A466)</f>
        <v>1</v>
      </c>
      <c r="AR466" s="31">
        <f t="shared" si="70"/>
        <v>0</v>
      </c>
    </row>
    <row r="467" spans="1:44" x14ac:dyDescent="0.2">
      <c r="A467" s="22">
        <v>42310</v>
      </c>
      <c r="B467" s="16">
        <v>42310</v>
      </c>
      <c r="C467" s="29">
        <f t="shared" si="66"/>
        <v>0.90057330254427759</v>
      </c>
      <c r="D467" s="29">
        <f t="shared" si="67"/>
        <v>0.49329984314105063</v>
      </c>
      <c r="E467" s="29">
        <f t="shared" si="68"/>
        <v>0.89328156212455723</v>
      </c>
      <c r="F467" s="29">
        <f t="shared" si="69"/>
        <v>0.88173336823202775</v>
      </c>
      <c r="G467" s="8">
        <v>3455991356</v>
      </c>
      <c r="H467" s="8">
        <v>381554511.98900002</v>
      </c>
      <c r="I467" s="9">
        <v>236637384.5</v>
      </c>
      <c r="J467" s="8">
        <v>60442406.571000002</v>
      </c>
      <c r="K467" s="8">
        <v>407870091.5</v>
      </c>
      <c r="L467" s="8">
        <v>652671407.10820007</v>
      </c>
      <c r="M467" s="17">
        <v>5195167157.6681995</v>
      </c>
      <c r="N467" s="10">
        <v>0.89309868534495407</v>
      </c>
      <c r="O467" s="10">
        <v>0.90057330254427759</v>
      </c>
      <c r="P467" s="10">
        <v>0.38458663997143688</v>
      </c>
      <c r="Q467" s="10">
        <v>0.8012841779556793</v>
      </c>
      <c r="R467" s="11">
        <v>852</v>
      </c>
      <c r="S467" s="8">
        <v>2839616327.5</v>
      </c>
      <c r="T467" s="8">
        <v>459488687.5</v>
      </c>
      <c r="U467" s="8">
        <v>611322999.5</v>
      </c>
      <c r="V467" s="8">
        <v>953926</v>
      </c>
      <c r="W467" s="8">
        <v>243722636.5</v>
      </c>
      <c r="X467" s="8">
        <v>4098103</v>
      </c>
      <c r="Y467" s="8">
        <v>7085252</v>
      </c>
      <c r="Z467" s="8">
        <v>51618596</v>
      </c>
      <c r="AA467" s="8">
        <v>441996918.56</v>
      </c>
      <c r="AB467" s="8">
        <v>280272425.54570001</v>
      </c>
      <c r="AC467" s="8">
        <v>118787279.2625</v>
      </c>
      <c r="AD467" s="8">
        <v>249951158.83000001</v>
      </c>
      <c r="AE467" s="8">
        <v>2974818.51</v>
      </c>
      <c r="AF467" s="8">
        <v>685724.96</v>
      </c>
      <c r="AG467" s="18">
        <v>0.12648599371518893</v>
      </c>
      <c r="AH467" s="8">
        <v>0</v>
      </c>
      <c r="AI467" s="23">
        <f>VLOOKUP(A467,Sheet2!A:E,5,FALSE)</f>
        <v>-5.2740542825227124</v>
      </c>
      <c r="AJ467" s="24">
        <f>VLOOKUP(A467,Sheet3!$A:$B,2,FALSE)</f>
        <v>189900868.1365</v>
      </c>
      <c r="AK467" s="21">
        <f>VLOOKUP(A467,Sheet4!$D$2:$E$572,2,FALSE)/G467</f>
        <v>0.18594312181715711</v>
      </c>
      <c r="AL467" s="23">
        <f>IFERROR(VLOOKUP(A467,Sheet5!$A$1:$B$29,2,FALSE),0)</f>
        <v>0</v>
      </c>
      <c r="AM467" s="30">
        <f t="shared" si="62"/>
        <v>0.90122332944100059</v>
      </c>
      <c r="AN467" s="30">
        <f t="shared" si="63"/>
        <v>0.5112956737358193</v>
      </c>
      <c r="AO467" s="30">
        <f t="shared" si="64"/>
        <v>0.89319759190060855</v>
      </c>
      <c r="AP467" s="30">
        <f t="shared" si="65"/>
        <v>0.8797329711549432</v>
      </c>
      <c r="AQ467" s="5">
        <f>COUNTIF(Sheet6!A:A,Sheet1!A467)</f>
        <v>3</v>
      </c>
      <c r="AR467" s="31">
        <f t="shared" si="70"/>
        <v>0</v>
      </c>
    </row>
    <row r="468" spans="1:44" x14ac:dyDescent="0.2">
      <c r="A468" s="22">
        <v>42311</v>
      </c>
      <c r="B468" s="16">
        <v>42311</v>
      </c>
      <c r="C468" s="29">
        <f t="shared" si="66"/>
        <v>0.91251018895923242</v>
      </c>
      <c r="D468" s="29">
        <f t="shared" si="67"/>
        <v>0.48869474568388044</v>
      </c>
      <c r="E468" s="29">
        <f t="shared" si="68"/>
        <v>0.90135430998275767</v>
      </c>
      <c r="F468" s="29">
        <f t="shared" si="69"/>
        <v>0.89450093865910463</v>
      </c>
      <c r="G468" s="8">
        <v>3036409396</v>
      </c>
      <c r="H468" s="8">
        <v>291125389.62599999</v>
      </c>
      <c r="I468" s="9">
        <v>206985738</v>
      </c>
      <c r="J468" s="8">
        <v>64975206.361500002</v>
      </c>
      <c r="K468" s="8">
        <v>367781503</v>
      </c>
      <c r="L468" s="8">
        <v>396482752.95429993</v>
      </c>
      <c r="M468" s="17">
        <v>4363759985.9417992</v>
      </c>
      <c r="N468" s="10">
        <v>0.90106931006451385</v>
      </c>
      <c r="O468" s="10">
        <v>0.91251018895923242</v>
      </c>
      <c r="P468" s="10">
        <v>0.48122295414793276</v>
      </c>
      <c r="Q468" s="10">
        <v>0.76988551098268376</v>
      </c>
      <c r="R468" s="11">
        <v>853</v>
      </c>
      <c r="S468" s="8">
        <v>2464454766.5</v>
      </c>
      <c r="T468" s="8">
        <v>421540714</v>
      </c>
      <c r="U468" s="8">
        <v>568027867.5</v>
      </c>
      <c r="V468" s="8">
        <v>683551</v>
      </c>
      <c r="W468" s="8">
        <v>217385138</v>
      </c>
      <c r="X468" s="8">
        <v>3243211</v>
      </c>
      <c r="Y468" s="8">
        <v>10399400</v>
      </c>
      <c r="Z468" s="8">
        <v>53759211</v>
      </c>
      <c r="AA468" s="8">
        <v>356100595.98750001</v>
      </c>
      <c r="AB468" s="8">
        <v>281925317.36699998</v>
      </c>
      <c r="AC468" s="8">
        <v>111379913.15899999</v>
      </c>
      <c r="AD468" s="8">
        <v>0</v>
      </c>
      <c r="AE468" s="8">
        <v>2319265.9682999998</v>
      </c>
      <c r="AF468" s="8">
        <v>858256.46</v>
      </c>
      <c r="AG468" s="18">
        <v>0.13592554887140046</v>
      </c>
      <c r="AH468" s="8">
        <v>158571.12</v>
      </c>
      <c r="AI468" s="23">
        <f>VLOOKUP(A468,Sheet2!A:E,5,FALSE)</f>
        <v>-6.6423952641165735</v>
      </c>
      <c r="AJ468" s="24">
        <f>VLOOKUP(A468,Sheet3!$A:$B,2,FALSE)</f>
        <v>162467720.4375</v>
      </c>
      <c r="AK468" s="21">
        <f>VLOOKUP(A468,Sheet4!$D$2:$E$572,2,FALSE)/G468</f>
        <v>0.21393875446423827</v>
      </c>
      <c r="AL468" s="23">
        <f>IFERROR(VLOOKUP(A468,Sheet5!$A$1:$B$29,2,FALSE),0)</f>
        <v>0</v>
      </c>
      <c r="AM468" s="30">
        <f t="shared" si="62"/>
        <v>0.90344100608591194</v>
      </c>
      <c r="AN468" s="30">
        <f t="shared" si="63"/>
        <v>0.5008057368738561</v>
      </c>
      <c r="AO468" s="30">
        <f t="shared" si="64"/>
        <v>0.89436540293822664</v>
      </c>
      <c r="AP468" s="30">
        <f t="shared" si="65"/>
        <v>0.88353452354253825</v>
      </c>
      <c r="AQ468" s="5">
        <f>COUNTIF(Sheet6!A:A,Sheet1!A468)</f>
        <v>0</v>
      </c>
      <c r="AR468" s="31">
        <f t="shared" si="70"/>
        <v>0</v>
      </c>
    </row>
    <row r="469" spans="1:44" x14ac:dyDescent="0.2">
      <c r="A469" s="22">
        <v>42312</v>
      </c>
      <c r="B469" s="16">
        <v>42312</v>
      </c>
      <c r="C469" s="29">
        <f t="shared" si="66"/>
        <v>0.88461612085379482</v>
      </c>
      <c r="D469" s="29">
        <f t="shared" si="67"/>
        <v>0.42193498441432703</v>
      </c>
      <c r="E469" s="29">
        <f t="shared" si="68"/>
        <v>0.8747785795875439</v>
      </c>
      <c r="F469" s="29">
        <f t="shared" si="69"/>
        <v>0.86324560514184046</v>
      </c>
      <c r="G469" s="8">
        <v>3762374450</v>
      </c>
      <c r="H469" s="8">
        <v>490740953.74000001</v>
      </c>
      <c r="I469" s="9">
        <v>332436774</v>
      </c>
      <c r="J469" s="8">
        <v>97148006.321999997</v>
      </c>
      <c r="K469" s="8">
        <v>624582580</v>
      </c>
      <c r="L469" s="8">
        <v>779253646.64479995</v>
      </c>
      <c r="M469" s="17">
        <v>6086536410.7067995</v>
      </c>
      <c r="N469" s="10">
        <v>0.87445513550858256</v>
      </c>
      <c r="O469" s="10">
        <v>0.88461612085379482</v>
      </c>
      <c r="P469" s="10">
        <v>0.44491128533758267</v>
      </c>
      <c r="Q469" s="10">
        <v>0.78004893385373586</v>
      </c>
      <c r="R469" s="11">
        <v>854</v>
      </c>
      <c r="S469" s="8">
        <v>3093006602.5</v>
      </c>
      <c r="T469" s="8">
        <v>667220730</v>
      </c>
      <c r="U469" s="8">
        <v>664631434</v>
      </c>
      <c r="V469" s="8">
        <v>18699.5</v>
      </c>
      <c r="W469" s="8">
        <v>344532082</v>
      </c>
      <c r="X469" s="8">
        <v>4717714</v>
      </c>
      <c r="Y469" s="8">
        <v>12095308</v>
      </c>
      <c r="Z469" s="8">
        <v>42638150</v>
      </c>
      <c r="AA469" s="8">
        <v>587888960.06200004</v>
      </c>
      <c r="AB469" s="8">
        <v>356346229.96799999</v>
      </c>
      <c r="AC469" s="8">
        <v>180804414.36750001</v>
      </c>
      <c r="AD469" s="8">
        <v>0</v>
      </c>
      <c r="AE469" s="8">
        <v>240421190.97830001</v>
      </c>
      <c r="AF469" s="8">
        <v>1681811.331</v>
      </c>
      <c r="AG469" s="18">
        <v>0.13448128901466369</v>
      </c>
      <c r="AH469" s="8">
        <v>667058.38</v>
      </c>
      <c r="AI469" s="23">
        <f>VLOOKUP(A469,Sheet2!A:E,5,FALSE)</f>
        <v>-4.9000854700854708</v>
      </c>
      <c r="AJ469" s="24">
        <f>VLOOKUP(A469,Sheet3!$A:$B,2,FALSE)</f>
        <v>374872448.74299997</v>
      </c>
      <c r="AK469" s="21">
        <f>VLOOKUP(A469,Sheet4!$D$2:$E$572,2,FALSE)/G469</f>
        <v>0.2005607279546564</v>
      </c>
      <c r="AL469" s="23">
        <f>IFERROR(VLOOKUP(A469,Sheet5!$A$1:$B$29,2,FALSE),0)</f>
        <v>0</v>
      </c>
      <c r="AM469" s="30">
        <f t="shared" si="62"/>
        <v>0.90298961991812943</v>
      </c>
      <c r="AN469" s="30">
        <f t="shared" si="63"/>
        <v>0.48244406048313621</v>
      </c>
      <c r="AO469" s="30">
        <f t="shared" si="64"/>
        <v>0.89359762984943125</v>
      </c>
      <c r="AP469" s="30">
        <f t="shared" si="65"/>
        <v>0.88308375007336826</v>
      </c>
      <c r="AQ469" s="5">
        <f>COUNTIF(Sheet6!A:A,Sheet1!A469)</f>
        <v>1</v>
      </c>
      <c r="AR469" s="31">
        <f t="shared" si="70"/>
        <v>1</v>
      </c>
    </row>
    <row r="470" spans="1:44" x14ac:dyDescent="0.2">
      <c r="A470" s="22">
        <v>42313</v>
      </c>
      <c r="B470" s="16">
        <v>42313</v>
      </c>
      <c r="C470" s="29">
        <f t="shared" si="66"/>
        <v>0.88720896161308072</v>
      </c>
      <c r="D470" s="29">
        <f t="shared" si="67"/>
        <v>0.38206810049549134</v>
      </c>
      <c r="E470" s="29">
        <f t="shared" si="68"/>
        <v>0.8747181246955763</v>
      </c>
      <c r="F470" s="29">
        <f t="shared" si="69"/>
        <v>0.86691528785793937</v>
      </c>
      <c r="G470" s="8">
        <v>3359574577</v>
      </c>
      <c r="H470" s="8">
        <v>427103333.56999999</v>
      </c>
      <c r="I470" s="9">
        <v>244674893</v>
      </c>
      <c r="J470" s="8">
        <v>90596123.646500006</v>
      </c>
      <c r="K470" s="8">
        <v>1277022528</v>
      </c>
      <c r="L470" s="8">
        <v>1984873508.829</v>
      </c>
      <c r="M470" s="17">
        <v>7383844964.0454998</v>
      </c>
      <c r="N470" s="10">
        <v>0.8744042038468206</v>
      </c>
      <c r="O470" s="10">
        <v>0.88720896161308072</v>
      </c>
      <c r="P470" s="10">
        <v>0.39149700468119059</v>
      </c>
      <c r="Q470" s="10">
        <v>0.7378580225897835</v>
      </c>
      <c r="R470" s="11">
        <v>855</v>
      </c>
      <c r="S470" s="8">
        <v>2778691327.5</v>
      </c>
      <c r="T470" s="8">
        <v>1312934747</v>
      </c>
      <c r="U470" s="8">
        <v>577418735</v>
      </c>
      <c r="V470" s="8">
        <v>185432</v>
      </c>
      <c r="W470" s="8">
        <v>255003328</v>
      </c>
      <c r="X470" s="8">
        <v>3279082.5</v>
      </c>
      <c r="Y470" s="8">
        <v>10328435</v>
      </c>
      <c r="Z470" s="8">
        <v>35912219</v>
      </c>
      <c r="AA470" s="8">
        <v>517699457.21649998</v>
      </c>
      <c r="AB470" s="8">
        <v>1232982533.9331999</v>
      </c>
      <c r="AC470" s="8">
        <v>195265506.46000001</v>
      </c>
      <c r="AD470" s="8">
        <v>549780194.58200002</v>
      </c>
      <c r="AE470" s="8">
        <v>5514030.9737999998</v>
      </c>
      <c r="AF470" s="8">
        <v>1331242.8799999999</v>
      </c>
      <c r="AG470" s="18">
        <v>0.13885148260483982</v>
      </c>
      <c r="AH470" s="8">
        <v>0</v>
      </c>
      <c r="AI470" s="23">
        <f>VLOOKUP(A470,Sheet2!A:E,5,FALSE)</f>
        <v>-4.1750197316495559</v>
      </c>
      <c r="AJ470" s="24">
        <f>VLOOKUP(A470,Sheet3!$A:$B,2,FALSE)</f>
        <v>321829542.47600001</v>
      </c>
      <c r="AK470" s="21">
        <f>VLOOKUP(A470,Sheet4!$D$2:$E$572,2,FALSE)/G470</f>
        <v>0.20842143914952599</v>
      </c>
      <c r="AL470" s="23">
        <f>IFERROR(VLOOKUP(A470,Sheet5!$A$1:$B$29,2,FALSE),0)</f>
        <v>0</v>
      </c>
      <c r="AM470" s="30">
        <f t="shared" ref="AM470:AM533" si="71">AVERAGE(C466:C470)</f>
        <v>0.89882946218680027</v>
      </c>
      <c r="AN470" s="30">
        <f t="shared" ref="AN470:AN533" si="72">AVERAGE(D466:D470)</f>
        <v>0.45475498572624762</v>
      </c>
      <c r="AO470" s="30">
        <f t="shared" ref="AO470:AO533" si="73">AVERAGE(E466:E470)</f>
        <v>0.88848264854169123</v>
      </c>
      <c r="AP470" s="30">
        <f t="shared" ref="AP470:AP533" si="74">AVERAGE(F466:F470)</f>
        <v>0.8779687218527179</v>
      </c>
      <c r="AQ470" s="5">
        <f>COUNTIF(Sheet6!A:A,Sheet1!A470)</f>
        <v>0</v>
      </c>
      <c r="AR470" s="31">
        <f t="shared" si="70"/>
        <v>0</v>
      </c>
    </row>
    <row r="471" spans="1:44" x14ac:dyDescent="0.2">
      <c r="A471" s="22">
        <v>42314</v>
      </c>
      <c r="B471" s="16">
        <v>42314</v>
      </c>
      <c r="C471" s="29">
        <f t="shared" si="66"/>
        <v>0.89488525127371932</v>
      </c>
      <c r="D471" s="29">
        <f t="shared" si="67"/>
        <v>0.4731973956837639</v>
      </c>
      <c r="E471" s="29">
        <f t="shared" si="68"/>
        <v>0.8867991761384233</v>
      </c>
      <c r="F471" s="29">
        <f t="shared" si="69"/>
        <v>0.8784219719072629</v>
      </c>
      <c r="G471" s="8">
        <v>3679806451</v>
      </c>
      <c r="H471" s="8">
        <v>432236345.28299999</v>
      </c>
      <c r="I471" s="9">
        <v>293765346</v>
      </c>
      <c r="J471" s="8">
        <v>76373531.819499999</v>
      </c>
      <c r="K471" s="8">
        <v>586360144</v>
      </c>
      <c r="L471" s="8">
        <v>658736744.00380003</v>
      </c>
      <c r="M471" s="17">
        <v>5727278562.1063004</v>
      </c>
      <c r="N471" s="10">
        <v>0.88652626910658572</v>
      </c>
      <c r="O471" s="10">
        <v>0.89488525127371932</v>
      </c>
      <c r="P471" s="10">
        <v>0.47093535422779925</v>
      </c>
      <c r="Q471" s="10">
        <v>0.79951539450619502</v>
      </c>
      <c r="R471" s="11">
        <v>856</v>
      </c>
      <c r="S471" s="8">
        <v>3118181965</v>
      </c>
      <c r="T471" s="8">
        <v>623508211</v>
      </c>
      <c r="U471" s="8">
        <v>556825196</v>
      </c>
      <c r="V471" s="8">
        <v>5265.5</v>
      </c>
      <c r="W471" s="8">
        <v>304571088</v>
      </c>
      <c r="X471" s="8">
        <v>4794024.5</v>
      </c>
      <c r="Y471" s="8">
        <v>10805742</v>
      </c>
      <c r="Z471" s="8">
        <v>37148067</v>
      </c>
      <c r="AA471" s="8">
        <v>508609877.10250002</v>
      </c>
      <c r="AB471" s="8">
        <v>488087567.34240001</v>
      </c>
      <c r="AC471" s="8">
        <v>165565200.9305</v>
      </c>
      <c r="AD471" s="8">
        <v>0</v>
      </c>
      <c r="AE471" s="8">
        <v>3770464.8859000001</v>
      </c>
      <c r="AF471" s="8">
        <v>1313510.845</v>
      </c>
      <c r="AG471" s="18">
        <v>0.13047399247499578</v>
      </c>
      <c r="AH471" s="8">
        <v>0</v>
      </c>
      <c r="AI471" s="23">
        <f>VLOOKUP(A471,Sheet2!A:E,5,FALSE)</f>
        <v>-4.4419039524011508</v>
      </c>
      <c r="AJ471" s="24">
        <f>VLOOKUP(A471,Sheet3!$A:$B,2,FALSE)</f>
        <v>262700275.0555</v>
      </c>
      <c r="AK471" s="21">
        <f>VLOOKUP(A471,Sheet4!$D$2:$E$572,2,FALSE)/G471</f>
        <v>0.21067507674074132</v>
      </c>
      <c r="AL471" s="23">
        <f>IFERROR(VLOOKUP(A471,Sheet5!$A$1:$B$29,2,FALSE),0)</f>
        <v>0</v>
      </c>
      <c r="AM471" s="30">
        <f t="shared" si="71"/>
        <v>0.89595876504882099</v>
      </c>
      <c r="AN471" s="30">
        <f t="shared" si="72"/>
        <v>0.45183901388370262</v>
      </c>
      <c r="AO471" s="30">
        <f t="shared" si="73"/>
        <v>0.88618635050577166</v>
      </c>
      <c r="AP471" s="30">
        <f t="shared" si="74"/>
        <v>0.87696343435963497</v>
      </c>
      <c r="AQ471" s="5">
        <f>COUNTIF(Sheet6!A:A,Sheet1!A471)</f>
        <v>2</v>
      </c>
      <c r="AR471" s="31">
        <f t="shared" si="70"/>
        <v>4</v>
      </c>
    </row>
    <row r="472" spans="1:44" x14ac:dyDescent="0.2">
      <c r="A472" s="22">
        <v>42317</v>
      </c>
      <c r="B472" s="16">
        <v>42317</v>
      </c>
      <c r="C472" s="29">
        <f t="shared" si="66"/>
        <v>0.90206646379256883</v>
      </c>
      <c r="D472" s="29">
        <f t="shared" si="67"/>
        <v>0.46894007745052335</v>
      </c>
      <c r="E472" s="29">
        <f t="shared" si="68"/>
        <v>0.89399243447487753</v>
      </c>
      <c r="F472" s="29">
        <f t="shared" si="69"/>
        <v>0.88368128773559407</v>
      </c>
      <c r="G472" s="8">
        <v>4102186485</v>
      </c>
      <c r="H472" s="8">
        <v>445357016.12199998</v>
      </c>
      <c r="I472" s="9">
        <v>261905908</v>
      </c>
      <c r="J472" s="8">
        <v>73052259.277999997</v>
      </c>
      <c r="K472" s="8">
        <v>278791459</v>
      </c>
      <c r="L472" s="8">
        <v>323398231.74730003</v>
      </c>
      <c r="M472" s="17">
        <v>5484691359.1472998</v>
      </c>
      <c r="N472" s="10">
        <v>0.89382302135087999</v>
      </c>
      <c r="O472" s="10">
        <v>0.90206646379256883</v>
      </c>
      <c r="P472" s="10">
        <v>0.46296285586361974</v>
      </c>
      <c r="Q472" s="10">
        <v>0.78687114883809439</v>
      </c>
      <c r="R472" s="11">
        <v>857</v>
      </c>
      <c r="S472" s="8">
        <v>3378146600.5</v>
      </c>
      <c r="T472" s="8">
        <v>343683660</v>
      </c>
      <c r="U472" s="8">
        <v>718778486</v>
      </c>
      <c r="V472" s="8">
        <v>51867.5</v>
      </c>
      <c r="W472" s="8">
        <v>269708746</v>
      </c>
      <c r="X472" s="8">
        <v>5209531</v>
      </c>
      <c r="Y472" s="8">
        <v>7802838</v>
      </c>
      <c r="Z472" s="8">
        <v>64892201</v>
      </c>
      <c r="AA472" s="8">
        <v>518409275.39999998</v>
      </c>
      <c r="AB472" s="8">
        <v>199302374.62270001</v>
      </c>
      <c r="AC472" s="8">
        <v>119245510.27249999</v>
      </c>
      <c r="AD472" s="8">
        <v>0</v>
      </c>
      <c r="AE472" s="8">
        <v>3718481.4021000001</v>
      </c>
      <c r="AF472" s="8">
        <v>1131865.45</v>
      </c>
      <c r="AG472" s="18">
        <v>0.14288120834425302</v>
      </c>
      <c r="AH472" s="8">
        <v>0</v>
      </c>
      <c r="AI472" s="23">
        <f>VLOOKUP(A472,Sheet2!A:E,5,FALSE)</f>
        <v>-4.4343066144016685</v>
      </c>
      <c r="AJ472" s="24">
        <f>VLOOKUP(A472,Sheet3!$A:$B,2,FALSE)</f>
        <v>232384432.208</v>
      </c>
      <c r="AK472" s="21">
        <f>VLOOKUP(A472,Sheet4!$D$2:$E$572,2,FALSE)/G472</f>
        <v>0.18525475149790757</v>
      </c>
      <c r="AL472" s="23">
        <f>IFERROR(VLOOKUP(A472,Sheet5!$A$1:$B$29,2,FALSE),0)</f>
        <v>0</v>
      </c>
      <c r="AM472" s="30">
        <f t="shared" si="71"/>
        <v>0.8962573972984792</v>
      </c>
      <c r="AN472" s="30">
        <f t="shared" si="72"/>
        <v>0.44696706074559717</v>
      </c>
      <c r="AO472" s="30">
        <f t="shared" si="73"/>
        <v>0.8863285249758357</v>
      </c>
      <c r="AP472" s="30">
        <f t="shared" si="74"/>
        <v>0.87735301826034839</v>
      </c>
      <c r="AQ472" s="5">
        <f>COUNTIF(Sheet6!A:A,Sheet1!A472)</f>
        <v>0</v>
      </c>
      <c r="AR472" s="31">
        <f t="shared" si="70"/>
        <v>6</v>
      </c>
    </row>
    <row r="473" spans="1:44" x14ac:dyDescent="0.2">
      <c r="A473" s="22">
        <v>42318</v>
      </c>
      <c r="B473" s="16">
        <v>42318</v>
      </c>
      <c r="C473" s="29">
        <f t="shared" si="66"/>
        <v>0.89522131866655363</v>
      </c>
      <c r="D473" s="29">
        <f t="shared" si="67"/>
        <v>0.46714562007190058</v>
      </c>
      <c r="E473" s="29">
        <f t="shared" si="68"/>
        <v>0.88618696886655723</v>
      </c>
      <c r="F473" s="29">
        <f t="shared" si="69"/>
        <v>0.86968646779083669</v>
      </c>
      <c r="G473" s="8">
        <v>4404671160</v>
      </c>
      <c r="H473" s="8">
        <v>515532445.69699997</v>
      </c>
      <c r="I473" s="9">
        <v>405475738</v>
      </c>
      <c r="J473" s="8">
        <v>105114700.2525</v>
      </c>
      <c r="K473" s="8">
        <v>702143963</v>
      </c>
      <c r="L473" s="8">
        <v>908423026.75959992</v>
      </c>
      <c r="M473" s="17">
        <v>7041361033.7090988</v>
      </c>
      <c r="N473" s="10">
        <v>0.88571705335779249</v>
      </c>
      <c r="O473" s="10">
        <v>0.89522131866655363</v>
      </c>
      <c r="P473" s="10">
        <v>0.43596073150909731</v>
      </c>
      <c r="Q473" s="10">
        <v>0.8027916012342069</v>
      </c>
      <c r="R473" s="11">
        <v>858</v>
      </c>
      <c r="S473" s="8">
        <v>3436339753.5</v>
      </c>
      <c r="T473" s="8">
        <v>758419566</v>
      </c>
      <c r="U473" s="8">
        <v>964110658.5</v>
      </c>
      <c r="V473" s="8">
        <v>6538</v>
      </c>
      <c r="W473" s="8">
        <v>427898604</v>
      </c>
      <c r="X473" s="8">
        <v>4214210</v>
      </c>
      <c r="Y473" s="8">
        <v>22422866</v>
      </c>
      <c r="Z473" s="8">
        <v>56275603</v>
      </c>
      <c r="AA473" s="8">
        <v>620647145.94949996</v>
      </c>
      <c r="AB473" s="8">
        <v>659991547.14209998</v>
      </c>
      <c r="AC473" s="8">
        <v>243275389.94</v>
      </c>
      <c r="AD473" s="8">
        <v>0</v>
      </c>
      <c r="AE473" s="8">
        <v>3170803.2749999999</v>
      </c>
      <c r="AF473" s="8">
        <v>1985286.4025000001</v>
      </c>
      <c r="AG473" s="18">
        <v>0.14222309219253965</v>
      </c>
      <c r="AH473" s="8">
        <v>0</v>
      </c>
      <c r="AI473" s="23">
        <f>VLOOKUP(A473,Sheet2!A:E,5,FALSE)</f>
        <v>-4.2799283928516294</v>
      </c>
      <c r="AJ473" s="24">
        <f>VLOOKUP(A473,Sheet3!$A:$B,2,FALSE)</f>
        <v>382972173.5395</v>
      </c>
      <c r="AK473" s="21">
        <f>VLOOKUP(A473,Sheet4!$D$2:$E$572,2,FALSE)/G473</f>
        <v>0.18859788531472346</v>
      </c>
      <c r="AL473" s="23">
        <f>IFERROR(VLOOKUP(A473,Sheet5!$A$1:$B$29,2,FALSE),0)</f>
        <v>0</v>
      </c>
      <c r="AM473" s="30">
        <f t="shared" si="71"/>
        <v>0.89279962323994355</v>
      </c>
      <c r="AN473" s="30">
        <f t="shared" si="72"/>
        <v>0.4426572356232012</v>
      </c>
      <c r="AO473" s="30">
        <f t="shared" si="73"/>
        <v>0.88329505675259556</v>
      </c>
      <c r="AP473" s="30">
        <f t="shared" si="74"/>
        <v>0.8723901240866947</v>
      </c>
      <c r="AQ473" s="5">
        <f>COUNTIF(Sheet6!A:A,Sheet1!A473)</f>
        <v>0</v>
      </c>
      <c r="AR473" s="31">
        <f t="shared" si="70"/>
        <v>4</v>
      </c>
    </row>
    <row r="474" spans="1:44" x14ac:dyDescent="0.2">
      <c r="A474" s="22">
        <v>42319</v>
      </c>
      <c r="B474" s="16">
        <v>42319</v>
      </c>
      <c r="C474" s="29">
        <f t="shared" si="66"/>
        <v>0.89485869366973603</v>
      </c>
      <c r="D474" s="29">
        <f t="shared" si="67"/>
        <v>0.46178424361612813</v>
      </c>
      <c r="E474" s="29">
        <f t="shared" si="68"/>
        <v>0.88586188520767628</v>
      </c>
      <c r="F474" s="29">
        <f t="shared" si="69"/>
        <v>0.87716150374897439</v>
      </c>
      <c r="G474" s="8">
        <v>3550329155</v>
      </c>
      <c r="H474" s="8">
        <v>417145464.30599999</v>
      </c>
      <c r="I474" s="9">
        <v>312069697</v>
      </c>
      <c r="J474" s="8">
        <v>82236719.158000007</v>
      </c>
      <c r="K474" s="8">
        <v>545666366</v>
      </c>
      <c r="L474" s="8">
        <v>828375331.10159993</v>
      </c>
      <c r="M474" s="17">
        <v>5735822732.5655994</v>
      </c>
      <c r="N474" s="10">
        <v>0.88550957065388858</v>
      </c>
      <c r="O474" s="10">
        <v>0.89485869366973603</v>
      </c>
      <c r="P474" s="10">
        <v>0.39712504151149652</v>
      </c>
      <c r="Q474" s="10">
        <v>0.79832577196193</v>
      </c>
      <c r="R474" s="11">
        <v>859</v>
      </c>
      <c r="S474" s="8">
        <v>2971550342.5</v>
      </c>
      <c r="T474" s="8">
        <v>599474878</v>
      </c>
      <c r="U474" s="8">
        <v>571589151.5</v>
      </c>
      <c r="V474" s="8">
        <v>17766.5</v>
      </c>
      <c r="W474" s="8">
        <v>325533376</v>
      </c>
      <c r="X474" s="8">
        <v>7171894.5</v>
      </c>
      <c r="Y474" s="8">
        <v>13463679</v>
      </c>
      <c r="Z474" s="8">
        <v>53808512</v>
      </c>
      <c r="AA474" s="8">
        <v>499382183.46399999</v>
      </c>
      <c r="AB474" s="8">
        <v>646412670.36459994</v>
      </c>
      <c r="AC474" s="8">
        <v>156085216.414</v>
      </c>
      <c r="AD474" s="8">
        <v>16294042.060000001</v>
      </c>
      <c r="AE474" s="8">
        <v>7002623.8499999996</v>
      </c>
      <c r="AF474" s="8">
        <v>2580778.4130000002</v>
      </c>
      <c r="AG474" s="18">
        <v>0.14364901379481076</v>
      </c>
      <c r="AH474" s="8">
        <v>0</v>
      </c>
      <c r="AI474" s="23">
        <f>VLOOKUP(A474,Sheet2!A:E,5,FALSE)</f>
        <v>-4.9199001248439753</v>
      </c>
      <c r="AJ474" s="24">
        <f>VLOOKUP(A474,Sheet3!$A:$B,2,FALSE)</f>
        <v>297176815.65649998</v>
      </c>
      <c r="AK474" s="21">
        <f>VLOOKUP(A474,Sheet4!$D$2:$E$572,2,FALSE)/G474</f>
        <v>0.21100067186826796</v>
      </c>
      <c r="AL474" s="23">
        <f>IFERROR(VLOOKUP(A474,Sheet5!$A$1:$B$29,2,FALSE),0)</f>
        <v>0</v>
      </c>
      <c r="AM474" s="30">
        <f t="shared" si="71"/>
        <v>0.89484813780313177</v>
      </c>
      <c r="AN474" s="30">
        <f t="shared" si="72"/>
        <v>0.45062708746356145</v>
      </c>
      <c r="AO474" s="30">
        <f t="shared" si="73"/>
        <v>0.88551171787662208</v>
      </c>
      <c r="AP474" s="30">
        <f t="shared" si="74"/>
        <v>0.87517330380812142</v>
      </c>
      <c r="AQ474" s="5">
        <f>COUNTIF(Sheet6!A:A,Sheet1!A474)</f>
        <v>0</v>
      </c>
      <c r="AR474" s="31">
        <f t="shared" si="70"/>
        <v>2</v>
      </c>
    </row>
    <row r="475" spans="1:44" x14ac:dyDescent="0.2">
      <c r="A475" s="22">
        <v>42320</v>
      </c>
      <c r="B475" s="16">
        <v>42320</v>
      </c>
      <c r="C475" s="29">
        <f t="shared" si="66"/>
        <v>0.88903040095184249</v>
      </c>
      <c r="D475" s="29">
        <f t="shared" si="67"/>
        <v>0.4311601630711368</v>
      </c>
      <c r="E475" s="29">
        <f t="shared" si="68"/>
        <v>0.8782634172631022</v>
      </c>
      <c r="F475" s="29">
        <f t="shared" si="69"/>
        <v>0.8693045960196808</v>
      </c>
      <c r="G475" s="8">
        <v>3409066107</v>
      </c>
      <c r="H475" s="8">
        <v>425522792.71600002</v>
      </c>
      <c r="I475" s="9">
        <v>302501012</v>
      </c>
      <c r="J475" s="8">
        <v>90333721.486000001</v>
      </c>
      <c r="K475" s="8">
        <v>585105107</v>
      </c>
      <c r="L475" s="8">
        <v>368312704.21920002</v>
      </c>
      <c r="M475" s="17">
        <v>5180841444.4211998</v>
      </c>
      <c r="N475" s="10">
        <v>0.87797378286138972</v>
      </c>
      <c r="O475" s="10">
        <v>0.88903040095184249</v>
      </c>
      <c r="P475" s="10">
        <v>0.61369223452180577</v>
      </c>
      <c r="Q475" s="10">
        <v>0.77578707828747517</v>
      </c>
      <c r="R475" s="11">
        <v>860</v>
      </c>
      <c r="S475" s="8">
        <v>2825081404.5</v>
      </c>
      <c r="T475" s="8">
        <v>624406026</v>
      </c>
      <c r="U475" s="8">
        <v>578752965.5</v>
      </c>
      <c r="V475" s="8">
        <v>409137.5</v>
      </c>
      <c r="W475" s="8">
        <v>312558854</v>
      </c>
      <c r="X475" s="8">
        <v>4822599.5</v>
      </c>
      <c r="Y475" s="8">
        <v>10057842</v>
      </c>
      <c r="Z475" s="8">
        <v>39300919</v>
      </c>
      <c r="AA475" s="8">
        <v>515856514.20200002</v>
      </c>
      <c r="AB475" s="8">
        <v>199679505.92539999</v>
      </c>
      <c r="AC475" s="8">
        <v>161505696.447</v>
      </c>
      <c r="AD475" s="8">
        <v>0</v>
      </c>
      <c r="AE475" s="8">
        <v>5801234.1207999997</v>
      </c>
      <c r="AF475" s="8">
        <v>1326267.726</v>
      </c>
      <c r="AG475" s="18">
        <v>0.14127479095843826</v>
      </c>
      <c r="AH475" s="8">
        <v>135416.76</v>
      </c>
      <c r="AI475" s="23">
        <f>VLOOKUP(A475,Sheet2!A:E,5,FALSE)</f>
        <v>-5.2629719442568543</v>
      </c>
      <c r="AJ475" s="24">
        <f>VLOOKUP(A475,Sheet3!$A:$B,2,FALSE)</f>
        <v>322032593.32749999</v>
      </c>
      <c r="AK475" s="21">
        <f>VLOOKUP(A475,Sheet4!$D$2:$E$572,2,FALSE)/G475</f>
        <v>0.20377974128348283</v>
      </c>
      <c r="AL475" s="23">
        <f>IFERROR(VLOOKUP(A475,Sheet5!$A$1:$B$29,2,FALSE),0)</f>
        <v>0</v>
      </c>
      <c r="AM475" s="30">
        <f t="shared" si="71"/>
        <v>0.89521242567088399</v>
      </c>
      <c r="AN475" s="30">
        <f t="shared" si="72"/>
        <v>0.46044549997869061</v>
      </c>
      <c r="AO475" s="30">
        <f t="shared" si="73"/>
        <v>0.88622077639012731</v>
      </c>
      <c r="AP475" s="30">
        <f t="shared" si="74"/>
        <v>0.87565116544046973</v>
      </c>
      <c r="AQ475" s="5">
        <f>COUNTIF(Sheet6!A:A,Sheet1!A475)</f>
        <v>1</v>
      </c>
      <c r="AR475" s="31">
        <f t="shared" si="70"/>
        <v>1</v>
      </c>
    </row>
    <row r="476" spans="1:44" x14ac:dyDescent="0.2">
      <c r="A476" s="22">
        <v>42321</v>
      </c>
      <c r="B476" s="16">
        <v>42321</v>
      </c>
      <c r="C476" s="29">
        <f t="shared" si="66"/>
        <v>0.87986550426295351</v>
      </c>
      <c r="D476" s="29">
        <f t="shared" si="67"/>
        <v>0.44305750017917378</v>
      </c>
      <c r="E476" s="29">
        <f t="shared" si="68"/>
        <v>0.86826228072470402</v>
      </c>
      <c r="F476" s="29">
        <f t="shared" si="69"/>
        <v>0.85904904861587994</v>
      </c>
      <c r="G476" s="8">
        <v>4281097507</v>
      </c>
      <c r="H476" s="8">
        <v>584529666.99199998</v>
      </c>
      <c r="I476" s="9">
        <v>300327411</v>
      </c>
      <c r="J476" s="8">
        <v>111681469.88699999</v>
      </c>
      <c r="K476" s="8">
        <v>337671651</v>
      </c>
      <c r="L476" s="8">
        <v>404989212.86729991</v>
      </c>
      <c r="M476" s="17">
        <v>6020296918.7462997</v>
      </c>
      <c r="N476" s="10">
        <v>0.86808276856541189</v>
      </c>
      <c r="O476" s="10">
        <v>0.87986550426295351</v>
      </c>
      <c r="P476" s="10">
        <v>0.45467812756636095</v>
      </c>
      <c r="Q476" s="10">
        <v>0.73358456068349065</v>
      </c>
      <c r="R476" s="11">
        <v>861</v>
      </c>
      <c r="S476" s="20">
        <v>3556763233.5</v>
      </c>
      <c r="T476" s="20">
        <v>393334221</v>
      </c>
      <c r="U476" s="20">
        <v>718584098</v>
      </c>
      <c r="V476" s="20">
        <v>96896</v>
      </c>
      <c r="W476" s="20">
        <v>307518972</v>
      </c>
      <c r="X476" s="20">
        <v>5653279.5</v>
      </c>
      <c r="Y476" s="20">
        <v>7191561</v>
      </c>
      <c r="Z476" s="20">
        <v>55662570</v>
      </c>
      <c r="AA476" s="8">
        <v>696211136.87899995</v>
      </c>
      <c r="AB476" s="8">
        <v>174176178.37709999</v>
      </c>
      <c r="AC476" s="8">
        <v>174939967.6895</v>
      </c>
      <c r="AD476" s="8">
        <v>49974998.921999998</v>
      </c>
      <c r="AE476" s="8">
        <v>4392675.9737</v>
      </c>
      <c r="AF476" s="8">
        <v>1505391.905</v>
      </c>
      <c r="AG476" s="18">
        <v>0.14574406392513695</v>
      </c>
      <c r="AH476" s="8">
        <v>0</v>
      </c>
      <c r="AI476" s="23">
        <f>VLOOKUP(A476,Sheet2!A:E,5,FALSE)</f>
        <v>-5.5759157509157644</v>
      </c>
      <c r="AJ476" s="24">
        <f>VLOOKUP(A476,Sheet3!$A:$B,2,FALSE)</f>
        <v>274883219.6595</v>
      </c>
      <c r="AK476" s="21">
        <f>VLOOKUP(A476,Sheet4!$D$2:$E$572,2,FALSE)/G476</f>
        <v>0.2044043813837268</v>
      </c>
      <c r="AL476" s="23">
        <f>IFERROR(VLOOKUP(A476,Sheet5!$A$1:$B$29,2,FALSE),0)</f>
        <v>0</v>
      </c>
      <c r="AM476" s="30">
        <f t="shared" si="71"/>
        <v>0.8922084762687309</v>
      </c>
      <c r="AN476" s="30">
        <f t="shared" si="72"/>
        <v>0.45441752087777249</v>
      </c>
      <c r="AO476" s="30">
        <f t="shared" si="73"/>
        <v>0.88251339730738354</v>
      </c>
      <c r="AP476" s="30">
        <f t="shared" si="74"/>
        <v>0.871776580782193</v>
      </c>
      <c r="AQ476" s="5">
        <f>COUNTIF(Sheet6!A:A,Sheet1!A476)</f>
        <v>0</v>
      </c>
      <c r="AR476" s="31">
        <f t="shared" si="70"/>
        <v>3</v>
      </c>
    </row>
    <row r="477" spans="1:44" x14ac:dyDescent="0.2">
      <c r="A477" s="22">
        <v>42324</v>
      </c>
      <c r="B477" s="16">
        <v>42324</v>
      </c>
      <c r="C477" s="29">
        <f t="shared" si="66"/>
        <v>0.88474912045831389</v>
      </c>
      <c r="D477" s="29">
        <f t="shared" si="67"/>
        <v>0.47197442165424902</v>
      </c>
      <c r="E477" s="29">
        <f t="shared" si="68"/>
        <v>0.87675499687362191</v>
      </c>
      <c r="F477" s="29">
        <f t="shared" si="69"/>
        <v>0.85855712576582288</v>
      </c>
      <c r="G477" s="8">
        <v>3387457970</v>
      </c>
      <c r="H477" s="8">
        <v>441263519.14399999</v>
      </c>
      <c r="I477" s="9">
        <v>224615388</v>
      </c>
      <c r="J477" s="8">
        <v>67760236.047999993</v>
      </c>
      <c r="K477" s="8">
        <v>211139457</v>
      </c>
      <c r="L477" s="8">
        <v>330113878.60949999</v>
      </c>
      <c r="M477" s="17">
        <v>4662350448.8014994</v>
      </c>
      <c r="N477" s="10">
        <v>0.87648343603392176</v>
      </c>
      <c r="O477" s="10">
        <v>0.88474912045831389</v>
      </c>
      <c r="P477" s="10">
        <v>0.39009359039282038</v>
      </c>
      <c r="Q477" s="10">
        <v>0.7752235686329646</v>
      </c>
      <c r="R477" s="11">
        <v>862</v>
      </c>
      <c r="S477" s="20">
        <v>2673852027.5</v>
      </c>
      <c r="T477" s="20">
        <v>252442813</v>
      </c>
      <c r="U477" s="20">
        <v>708991905.5</v>
      </c>
      <c r="V477" s="20">
        <v>8642.5</v>
      </c>
      <c r="W477" s="20">
        <v>233695907</v>
      </c>
      <c r="X477" s="20">
        <v>4605394.5</v>
      </c>
      <c r="Y477" s="20">
        <v>9080519</v>
      </c>
      <c r="Z477" s="20">
        <v>41303356</v>
      </c>
      <c r="AA477" s="8">
        <v>509023755.19199997</v>
      </c>
      <c r="AB477" s="8">
        <v>130880160.807</v>
      </c>
      <c r="AC477" s="8">
        <v>136138631.33950001</v>
      </c>
      <c r="AD477" s="8">
        <v>59831214.228</v>
      </c>
      <c r="AE477" s="8">
        <v>923243</v>
      </c>
      <c r="AF477" s="8">
        <v>2340629.2349999999</v>
      </c>
      <c r="AG477" s="18">
        <v>0.14778044131202739</v>
      </c>
      <c r="AH477" s="8">
        <v>0</v>
      </c>
      <c r="AI477" s="23">
        <f>VLOOKUP(A477,Sheet2!A:E,5,FALSE)</f>
        <v>-4.7655303260275534</v>
      </c>
      <c r="AJ477" s="24">
        <f>VLOOKUP(A477,Sheet3!$A:$B,2,FALSE)</f>
        <v>193689136.60699999</v>
      </c>
      <c r="AK477" s="21">
        <f>VLOOKUP(A477,Sheet4!$D$2:$E$572,2,FALSE)/G477</f>
        <v>0.18227408187126523</v>
      </c>
      <c r="AL477" s="23">
        <f>IFERROR(VLOOKUP(A477,Sheet5!$A$1:$B$29,2,FALSE),0)</f>
        <v>0</v>
      </c>
      <c r="AM477" s="30">
        <f t="shared" si="71"/>
        <v>0.88874500760187991</v>
      </c>
      <c r="AN477" s="30">
        <f t="shared" si="72"/>
        <v>0.45502438971851766</v>
      </c>
      <c r="AO477" s="30">
        <f t="shared" si="73"/>
        <v>0.87906590978713228</v>
      </c>
      <c r="AP477" s="30">
        <f t="shared" si="74"/>
        <v>0.86675174838823887</v>
      </c>
      <c r="AQ477" s="5">
        <f>COUNTIF(Sheet6!A:A,Sheet1!A477)</f>
        <v>0</v>
      </c>
      <c r="AR477" s="31">
        <f t="shared" si="70"/>
        <v>0</v>
      </c>
    </row>
    <row r="478" spans="1:44" x14ac:dyDescent="0.2">
      <c r="A478" s="22">
        <v>42325</v>
      </c>
      <c r="B478" s="16">
        <v>42325</v>
      </c>
      <c r="C478" s="29">
        <f t="shared" si="66"/>
        <v>0.88885266680376529</v>
      </c>
      <c r="D478" s="29">
        <f t="shared" si="67"/>
        <v>0.456608794849102</v>
      </c>
      <c r="E478" s="29">
        <f t="shared" si="68"/>
        <v>0.88221393835892958</v>
      </c>
      <c r="F478" s="29">
        <f t="shared" si="69"/>
        <v>0.85987999577944629</v>
      </c>
      <c r="G478" s="8">
        <v>3923358673</v>
      </c>
      <c r="H478" s="8">
        <v>490599702.24800003</v>
      </c>
      <c r="I478" s="9">
        <v>296422667</v>
      </c>
      <c r="J478" s="8">
        <v>75074180.442499995</v>
      </c>
      <c r="K478" s="8">
        <v>455965430</v>
      </c>
      <c r="L478" s="8">
        <v>476091173.52449995</v>
      </c>
      <c r="M478" s="17">
        <v>5717511826.2150002</v>
      </c>
      <c r="N478" s="10">
        <v>0.8817930883548285</v>
      </c>
      <c r="O478" s="10">
        <v>0.88885266680376529</v>
      </c>
      <c r="P478" s="10">
        <v>0.48920358299678585</v>
      </c>
      <c r="Q478" s="10">
        <v>0.80680625493159464</v>
      </c>
      <c r="R478" s="11">
        <v>863</v>
      </c>
      <c r="S478" s="20">
        <v>3005203171</v>
      </c>
      <c r="T478" s="20">
        <v>536178287</v>
      </c>
      <c r="U478" s="20">
        <v>912675992.5</v>
      </c>
      <c r="V478" s="20">
        <v>1522.5</v>
      </c>
      <c r="W478" s="20">
        <v>313521115</v>
      </c>
      <c r="X478" s="20">
        <v>5477987</v>
      </c>
      <c r="Y478" s="20">
        <v>17098448</v>
      </c>
      <c r="Z478" s="20">
        <v>80212857</v>
      </c>
      <c r="AA478" s="8">
        <v>565673882.69050002</v>
      </c>
      <c r="AB478" s="8">
        <v>280607122.48659998</v>
      </c>
      <c r="AC478" s="8">
        <v>186505114.669</v>
      </c>
      <c r="AD478" s="8">
        <v>0</v>
      </c>
      <c r="AE478" s="8">
        <v>7572377.3603999997</v>
      </c>
      <c r="AF478" s="8">
        <v>1406559.0085</v>
      </c>
      <c r="AG478" s="18">
        <v>0.17262678056727179</v>
      </c>
      <c r="AH478" s="8">
        <v>0</v>
      </c>
      <c r="AI478" s="23">
        <f>VLOOKUP(A478,Sheet2!A:E,5,FALSE)</f>
        <v>-4.261416361416364</v>
      </c>
      <c r="AJ478" s="24">
        <f>VLOOKUP(A478,Sheet3!$A:$B,2,FALSE)</f>
        <v>298034306.389</v>
      </c>
      <c r="AK478" s="21">
        <f>VLOOKUP(A478,Sheet4!$D$2:$E$572,2,FALSE)/G478</f>
        <v>0.18423325025329645</v>
      </c>
      <c r="AL478" s="23">
        <f>IFERROR(VLOOKUP(A478,Sheet5!$A$1:$B$29,2,FALSE),0)</f>
        <v>0</v>
      </c>
      <c r="AM478" s="30">
        <f t="shared" si="71"/>
        <v>0.88747127722932218</v>
      </c>
      <c r="AN478" s="30">
        <f t="shared" si="72"/>
        <v>0.45291702467395795</v>
      </c>
      <c r="AO478" s="30">
        <f t="shared" si="73"/>
        <v>0.8782713036856068</v>
      </c>
      <c r="AP478" s="30">
        <f t="shared" si="74"/>
        <v>0.86479045398596099</v>
      </c>
      <c r="AQ478" s="5">
        <f>COUNTIF(Sheet6!A:A,Sheet1!A478)</f>
        <v>0</v>
      </c>
      <c r="AR478" s="31">
        <f t="shared" si="70"/>
        <v>1</v>
      </c>
    </row>
    <row r="479" spans="1:44" x14ac:dyDescent="0.2">
      <c r="A479" s="22">
        <v>42326</v>
      </c>
      <c r="B479" s="16">
        <v>42326</v>
      </c>
      <c r="C479" s="29">
        <f t="shared" si="66"/>
        <v>0.88800199974622995</v>
      </c>
      <c r="D479" s="29">
        <f t="shared" si="67"/>
        <v>0.45679457330043349</v>
      </c>
      <c r="E479" s="29">
        <f t="shared" si="68"/>
        <v>0.88048903108282306</v>
      </c>
      <c r="F479" s="29">
        <f t="shared" si="69"/>
        <v>0.86538183203746444</v>
      </c>
      <c r="G479" s="8">
        <v>3695911865</v>
      </c>
      <c r="H479" s="8">
        <v>466141673.23100001</v>
      </c>
      <c r="I479" s="9">
        <v>260135350</v>
      </c>
      <c r="J479" s="8">
        <v>73366862.193499997</v>
      </c>
      <c r="K479" s="8">
        <v>442372256</v>
      </c>
      <c r="L479" s="8">
        <v>333854010.78050005</v>
      </c>
      <c r="M479" s="17">
        <v>5271782017.2049999</v>
      </c>
      <c r="N479" s="10">
        <v>0.8799906918352518</v>
      </c>
      <c r="O479" s="10">
        <v>0.88800199974622995</v>
      </c>
      <c r="P479" s="10">
        <v>0.56990116790919321</v>
      </c>
      <c r="Q479" s="10">
        <v>0.7917180820854488</v>
      </c>
      <c r="R479" s="11">
        <v>864</v>
      </c>
      <c r="S479" s="20">
        <v>2991910105.5</v>
      </c>
      <c r="T479" s="20">
        <v>493496540</v>
      </c>
      <c r="U479" s="20">
        <v>699358418.5</v>
      </c>
      <c r="V479" s="20">
        <v>6665.5</v>
      </c>
      <c r="W479" s="20">
        <v>278881009</v>
      </c>
      <c r="X479" s="20">
        <v>4636675.5</v>
      </c>
      <c r="Y479" s="20">
        <v>18745659</v>
      </c>
      <c r="Z479" s="20">
        <v>51124284</v>
      </c>
      <c r="AA479" s="8">
        <v>539508535.42449999</v>
      </c>
      <c r="AB479" s="8">
        <v>175300963.22440001</v>
      </c>
      <c r="AC479" s="8">
        <v>153142638.67550001</v>
      </c>
      <c r="AD479" s="8">
        <v>0</v>
      </c>
      <c r="AE479" s="8">
        <v>4596364.7655999996</v>
      </c>
      <c r="AF479" s="8">
        <v>814044.11499999999</v>
      </c>
      <c r="AG479" s="18">
        <v>0.1727696002925739</v>
      </c>
      <c r="AH479" s="8">
        <v>39776.239999999998</v>
      </c>
      <c r="AI479" s="23">
        <f>VLOOKUP(A479,Sheet2!A:E,5,FALSE)</f>
        <v>-4.1722694432639109</v>
      </c>
      <c r="AJ479" s="24">
        <f>VLOOKUP(A479,Sheet3!$A:$B,2,FALSE)</f>
        <v>258269471.39449999</v>
      </c>
      <c r="AK479" s="21">
        <f>VLOOKUP(A479,Sheet4!$D$2:$E$572,2,FALSE)/G479</f>
        <v>0.19098859177584854</v>
      </c>
      <c r="AL479" s="23">
        <f>IFERROR(VLOOKUP(A479,Sheet5!$A$1:$B$29,2,FALSE),0)</f>
        <v>0</v>
      </c>
      <c r="AM479" s="30">
        <f t="shared" si="71"/>
        <v>0.88609993844462098</v>
      </c>
      <c r="AN479" s="30">
        <f t="shared" si="72"/>
        <v>0.45191909061081903</v>
      </c>
      <c r="AO479" s="30">
        <f t="shared" si="73"/>
        <v>0.87719673286063615</v>
      </c>
      <c r="AP479" s="30">
        <f t="shared" si="74"/>
        <v>0.86243451964365891</v>
      </c>
      <c r="AQ479" s="5">
        <f>COUNTIF(Sheet6!A:A,Sheet1!A479)</f>
        <v>4</v>
      </c>
      <c r="AR479" s="31">
        <f t="shared" si="70"/>
        <v>0</v>
      </c>
    </row>
    <row r="480" spans="1:44" x14ac:dyDescent="0.2">
      <c r="A480" s="22">
        <v>42327</v>
      </c>
      <c r="B480" s="16">
        <v>42327</v>
      </c>
      <c r="C480" s="29">
        <f t="shared" si="66"/>
        <v>0.8910769707611641</v>
      </c>
      <c r="D480" s="29">
        <f t="shared" si="67"/>
        <v>0.46576551279640138</v>
      </c>
      <c r="E480" s="29">
        <f t="shared" si="68"/>
        <v>0.88503107649161861</v>
      </c>
      <c r="F480" s="29">
        <f t="shared" si="69"/>
        <v>0.86361421949656647</v>
      </c>
      <c r="G480" s="8">
        <v>4368360525</v>
      </c>
      <c r="H480" s="8">
        <v>533977509.01800001</v>
      </c>
      <c r="I480" s="9">
        <v>283763322</v>
      </c>
      <c r="J480" s="8">
        <v>72751128.453999996</v>
      </c>
      <c r="K480" s="8">
        <v>382605969</v>
      </c>
      <c r="L480" s="8">
        <v>410505894.71960002</v>
      </c>
      <c r="M480" s="17">
        <v>6051964348.1915998</v>
      </c>
      <c r="N480" s="10">
        <v>0.8846271806894167</v>
      </c>
      <c r="O480" s="10">
        <v>0.8910769707611641</v>
      </c>
      <c r="P480" s="10">
        <v>0.48241110302602674</v>
      </c>
      <c r="Q480" s="10">
        <v>0.80599143203204549</v>
      </c>
      <c r="R480" s="11">
        <v>865</v>
      </c>
      <c r="S480" s="20">
        <v>3375556382.5</v>
      </c>
      <c r="T480" s="20">
        <v>456083296</v>
      </c>
      <c r="U480" s="20">
        <v>987138758.5</v>
      </c>
      <c r="V480" s="20">
        <v>1421.5</v>
      </c>
      <c r="W480" s="20">
        <v>302238127</v>
      </c>
      <c r="X480" s="20">
        <v>5663962.5</v>
      </c>
      <c r="Y480" s="20">
        <v>18474805</v>
      </c>
      <c r="Z480" s="20">
        <v>73477327</v>
      </c>
      <c r="AA480" s="8">
        <v>606728637.472</v>
      </c>
      <c r="AB480" s="8">
        <v>245515895.55759999</v>
      </c>
      <c r="AC480" s="8">
        <v>162149236.91600001</v>
      </c>
      <c r="AD480" s="8">
        <v>0</v>
      </c>
      <c r="AE480" s="8">
        <v>1644967.7009999999</v>
      </c>
      <c r="AF480" s="8">
        <v>1195794.5449999999</v>
      </c>
      <c r="AG480" s="18">
        <v>0.19025136137106047</v>
      </c>
      <c r="AH480" s="8">
        <v>0</v>
      </c>
      <c r="AI480" s="23">
        <f>VLOOKUP(A480,Sheet2!A:E,5,FALSE)</f>
        <v>-3.846542407868383</v>
      </c>
      <c r="AJ480" s="24">
        <f>VLOOKUP(A480,Sheet3!$A:$B,2,FALSE)</f>
        <v>273916940.2525</v>
      </c>
      <c r="AK480" s="21">
        <f>VLOOKUP(A480,Sheet4!$D$2:$E$572,2,FALSE)/G480</f>
        <v>0.17794337462617055</v>
      </c>
      <c r="AL480" s="23">
        <f>IFERROR(VLOOKUP(A480,Sheet5!$A$1:$B$29,2,FALSE),0)</f>
        <v>0</v>
      </c>
      <c r="AM480" s="30">
        <f t="shared" si="71"/>
        <v>0.88650925240648526</v>
      </c>
      <c r="AN480" s="30">
        <f t="shared" si="72"/>
        <v>0.45884016055587196</v>
      </c>
      <c r="AO480" s="30">
        <f t="shared" si="73"/>
        <v>0.87855026470633957</v>
      </c>
      <c r="AP480" s="30">
        <f t="shared" si="74"/>
        <v>0.86129644433903607</v>
      </c>
      <c r="AQ480" s="5">
        <f>COUNTIF(Sheet6!A:A,Sheet1!A480)</f>
        <v>3</v>
      </c>
      <c r="AR480" s="31">
        <f t="shared" si="70"/>
        <v>2</v>
      </c>
    </row>
    <row r="481" spans="1:44" x14ac:dyDescent="0.2">
      <c r="A481" s="22">
        <v>42328</v>
      </c>
      <c r="B481" s="16">
        <v>42328</v>
      </c>
      <c r="C481" s="29">
        <f t="shared" si="66"/>
        <v>0.88403053502830542</v>
      </c>
      <c r="D481" s="29">
        <f t="shared" si="67"/>
        <v>0.49293771102011696</v>
      </c>
      <c r="E481" s="29">
        <f t="shared" si="68"/>
        <v>0.87256425887414457</v>
      </c>
      <c r="F481" s="29">
        <f t="shared" si="69"/>
        <v>0.86274286881377227</v>
      </c>
      <c r="G481" s="8">
        <v>3579747279</v>
      </c>
      <c r="H481" s="8">
        <v>469600721.05000007</v>
      </c>
      <c r="I481" s="9">
        <v>259634894</v>
      </c>
      <c r="J481" s="8">
        <v>93552615.490500003</v>
      </c>
      <c r="K481" s="8">
        <v>443085953</v>
      </c>
      <c r="L481" s="8">
        <v>1153951293.2421999</v>
      </c>
      <c r="M481" s="17">
        <v>5999572755.7827005</v>
      </c>
      <c r="N481" s="10">
        <v>0.8720843170213799</v>
      </c>
      <c r="O481" s="10">
        <v>0.88403053502830542</v>
      </c>
      <c r="P481" s="10">
        <v>0.27744246669423228</v>
      </c>
      <c r="Q481" s="10">
        <v>0.74699652812297623</v>
      </c>
      <c r="R481" s="11">
        <v>866</v>
      </c>
      <c r="S481" s="8">
        <v>2948731617</v>
      </c>
      <c r="T481" s="8">
        <v>488371820</v>
      </c>
      <c r="U481" s="8">
        <v>628026885.5</v>
      </c>
      <c r="V481" s="8">
        <v>0</v>
      </c>
      <c r="W481" s="8">
        <v>276215494</v>
      </c>
      <c r="X481" s="8">
        <v>2988776.5</v>
      </c>
      <c r="Y481" s="8">
        <v>16580600</v>
      </c>
      <c r="Z481" s="8">
        <v>45285867</v>
      </c>
      <c r="AA481" s="8">
        <v>563153336.54050004</v>
      </c>
      <c r="AB481" s="8">
        <v>264422156.63440001</v>
      </c>
      <c r="AC481" s="8">
        <v>133585923.611</v>
      </c>
      <c r="AD481" s="8">
        <v>750000048.28900003</v>
      </c>
      <c r="AE481" s="8">
        <v>5089744.0352999996</v>
      </c>
      <c r="AF481" s="8">
        <v>853420.67249999999</v>
      </c>
      <c r="AG481" s="18">
        <v>0.17974780959483494</v>
      </c>
      <c r="AH481" s="8">
        <v>63864</v>
      </c>
      <c r="AI481" s="23">
        <f>VLOOKUP(A481,Sheet2!A:E,5,FALSE)</f>
        <v>-3.9796703296703182</v>
      </c>
      <c r="AJ481" s="24">
        <f>VLOOKUP(A481,Sheet3!$A:$B,2,FALSE)</f>
        <v>190577524.09549999</v>
      </c>
      <c r="AK481" s="21">
        <f>VLOOKUP(A481,Sheet4!$D$2:$E$572,2,FALSE)/G481</f>
        <v>0.19267753226924095</v>
      </c>
      <c r="AL481" s="23">
        <f>IFERROR(VLOOKUP(A481,Sheet5!$A$1:$B$29,2,FALSE),0)</f>
        <v>1</v>
      </c>
      <c r="AM481" s="30">
        <f t="shared" si="71"/>
        <v>0.88734225855955573</v>
      </c>
      <c r="AN481" s="30">
        <f t="shared" si="72"/>
        <v>0.46881620272406055</v>
      </c>
      <c r="AO481" s="30">
        <f t="shared" si="73"/>
        <v>0.8794106603362275</v>
      </c>
      <c r="AP481" s="30">
        <f t="shared" si="74"/>
        <v>0.86203520837861447</v>
      </c>
      <c r="AQ481" s="5">
        <f>COUNTIF(Sheet6!A:A,Sheet1!A481)</f>
        <v>0</v>
      </c>
      <c r="AR481" s="31">
        <f t="shared" si="70"/>
        <v>0</v>
      </c>
    </row>
    <row r="482" spans="1:44" x14ac:dyDescent="0.2">
      <c r="A482" s="22">
        <v>42331</v>
      </c>
      <c r="B482" s="16">
        <v>42331</v>
      </c>
      <c r="C482" s="29">
        <f t="shared" si="66"/>
        <v>0.88732640695608778</v>
      </c>
      <c r="D482" s="29">
        <f t="shared" si="67"/>
        <v>0.46816450894034661</v>
      </c>
      <c r="E482" s="29">
        <f t="shared" si="68"/>
        <v>0.88279310043490655</v>
      </c>
      <c r="F482" s="29">
        <f t="shared" si="69"/>
        <v>0.86533693524659705</v>
      </c>
      <c r="G482" s="8">
        <v>3249320314</v>
      </c>
      <c r="H482" s="8">
        <v>412601937.52700001</v>
      </c>
      <c r="I482" s="9">
        <v>244375409</v>
      </c>
      <c r="J482" s="8">
        <v>53898468.388499998</v>
      </c>
      <c r="K482" s="8">
        <v>424194352</v>
      </c>
      <c r="L482" s="8">
        <v>1056260419.5883</v>
      </c>
      <c r="M482" s="17">
        <v>5440650900.5038004</v>
      </c>
      <c r="N482" s="10">
        <v>0.88220270139922308</v>
      </c>
      <c r="O482" s="10">
        <v>0.88732640695608778</v>
      </c>
      <c r="P482" s="10">
        <v>0.28652976108476774</v>
      </c>
      <c r="Q482" s="10">
        <v>0.83062637737955347</v>
      </c>
      <c r="R482" s="11">
        <v>867</v>
      </c>
      <c r="S482" s="20">
        <v>2645738610.5</v>
      </c>
      <c r="T482" s="20">
        <v>471416267</v>
      </c>
      <c r="U482" s="20">
        <v>597964526.5</v>
      </c>
      <c r="V482" s="20">
        <v>0</v>
      </c>
      <c r="W482" s="20">
        <v>264323859</v>
      </c>
      <c r="X482" s="20">
        <v>5617177</v>
      </c>
      <c r="Y482" s="20">
        <v>19948450</v>
      </c>
      <c r="Z482" s="20">
        <v>47221915</v>
      </c>
      <c r="AA482" s="8">
        <v>466500405.91549999</v>
      </c>
      <c r="AB482" s="8">
        <v>200663053.83880001</v>
      </c>
      <c r="AC482" s="8">
        <v>150498066.7825</v>
      </c>
      <c r="AD482" s="8">
        <v>699999961.60800004</v>
      </c>
      <c r="AE482" s="8">
        <v>4244852.8849999998</v>
      </c>
      <c r="AF482" s="8">
        <v>854484.47400000005</v>
      </c>
      <c r="AG482" s="18">
        <v>0.18057020078089292</v>
      </c>
      <c r="AH482" s="8">
        <v>0</v>
      </c>
      <c r="AI482" s="23">
        <f>VLOOKUP(A482,Sheet2!A:E,5,FALSE)</f>
        <v>-4.4077651630137922</v>
      </c>
      <c r="AJ482" s="24">
        <f>VLOOKUP(A482,Sheet3!$A:$B,2,FALSE)</f>
        <v>246373779.22</v>
      </c>
      <c r="AK482" s="21">
        <f>VLOOKUP(A482,Sheet4!$D$2:$E$572,2,FALSE)/G482</f>
        <v>0.20013784325942571</v>
      </c>
      <c r="AL482" s="23">
        <f>IFERROR(VLOOKUP(A482,Sheet5!$A$1:$B$29,2,FALSE),0)</f>
        <v>0</v>
      </c>
      <c r="AM482" s="30">
        <f t="shared" si="71"/>
        <v>0.88785771585911066</v>
      </c>
      <c r="AN482" s="30">
        <f t="shared" si="72"/>
        <v>0.46805422018128012</v>
      </c>
      <c r="AO482" s="30">
        <f t="shared" si="73"/>
        <v>0.8806182810484845</v>
      </c>
      <c r="AP482" s="30">
        <f t="shared" si="74"/>
        <v>0.86339117027476919</v>
      </c>
      <c r="AQ482" s="5">
        <f>COUNTIF(Sheet6!A:A,Sheet1!A482)</f>
        <v>0</v>
      </c>
      <c r="AR482" s="31">
        <f t="shared" si="70"/>
        <v>0</v>
      </c>
    </row>
    <row r="483" spans="1:44" x14ac:dyDescent="0.2">
      <c r="A483" s="22">
        <v>42332</v>
      </c>
      <c r="B483" s="16">
        <v>42332</v>
      </c>
      <c r="C483" s="29">
        <f t="shared" si="66"/>
        <v>0.89832369029559422</v>
      </c>
      <c r="D483" s="29">
        <f t="shared" si="67"/>
        <v>0.47731060436668549</v>
      </c>
      <c r="E483" s="29">
        <f t="shared" si="68"/>
        <v>0.89365085468172278</v>
      </c>
      <c r="F483" s="29">
        <f t="shared" si="69"/>
        <v>0.87380100688943074</v>
      </c>
      <c r="G483" s="8">
        <v>3523480055</v>
      </c>
      <c r="H483" s="8">
        <v>398803296.829</v>
      </c>
      <c r="I483" s="9">
        <v>267219073</v>
      </c>
      <c r="J483" s="8">
        <v>54536784.331500001</v>
      </c>
      <c r="K483" s="8">
        <v>1452415407</v>
      </c>
      <c r="L483" s="8">
        <v>298097006.58069998</v>
      </c>
      <c r="M483" s="17">
        <v>5994551622.7411995</v>
      </c>
      <c r="N483" s="10">
        <v>0.89318192909669802</v>
      </c>
      <c r="O483" s="10">
        <v>0.89832369029559422</v>
      </c>
      <c r="P483" s="10">
        <v>0.82970871599194318</v>
      </c>
      <c r="Q483" s="10">
        <v>0.83981870156085936</v>
      </c>
      <c r="R483" s="11">
        <v>868</v>
      </c>
      <c r="S483" s="20">
        <v>2757054358.5</v>
      </c>
      <c r="T483" s="20">
        <v>1504568750</v>
      </c>
      <c r="U483" s="20">
        <v>762168623.5</v>
      </c>
      <c r="V483" s="20">
        <v>0</v>
      </c>
      <c r="W483" s="20">
        <v>285932327</v>
      </c>
      <c r="X483" s="20">
        <v>4257073</v>
      </c>
      <c r="Y483" s="20">
        <v>18713254</v>
      </c>
      <c r="Z483" s="20">
        <v>52153343</v>
      </c>
      <c r="AA483" s="20">
        <v>453340081.16049999</v>
      </c>
      <c r="AB483" s="8">
        <v>138487465.88370001</v>
      </c>
      <c r="AC483" s="8">
        <v>154698601.8145</v>
      </c>
      <c r="AD483" s="8">
        <v>0</v>
      </c>
      <c r="AE483" s="20">
        <v>3295775.1860000002</v>
      </c>
      <c r="AF483" s="8">
        <v>1615163.6964999998</v>
      </c>
      <c r="AG483" s="18">
        <v>0.18337652192587697</v>
      </c>
      <c r="AH483" s="8">
        <v>0</v>
      </c>
      <c r="AI483" s="23">
        <f>VLOOKUP(A483,Sheet2!A:E,5,FALSE)</f>
        <v>-5.1077562922038302</v>
      </c>
      <c r="AJ483" s="24">
        <f>VLOOKUP(A483,Sheet3!$A:$B,2,FALSE)</f>
        <v>258579651.4325</v>
      </c>
      <c r="AK483" s="21">
        <f>VLOOKUP(A483,Sheet4!$D$2:$E$572,2,FALSE)/G483</f>
        <v>0.20053407872994192</v>
      </c>
      <c r="AL483" s="23">
        <f>IFERROR(VLOOKUP(A483,Sheet5!$A$1:$B$29,2,FALSE),0)</f>
        <v>0</v>
      </c>
      <c r="AM483" s="30">
        <f t="shared" si="71"/>
        <v>0.88975192055747632</v>
      </c>
      <c r="AN483" s="30">
        <f t="shared" si="72"/>
        <v>0.4721945820847967</v>
      </c>
      <c r="AO483" s="30">
        <f t="shared" si="73"/>
        <v>0.88290566431304318</v>
      </c>
      <c r="AP483" s="30">
        <f t="shared" si="74"/>
        <v>0.86617537249676624</v>
      </c>
      <c r="AQ483" s="5">
        <f>COUNTIF(Sheet6!A:A,Sheet1!A483)</f>
        <v>0</v>
      </c>
      <c r="AR483" s="31">
        <f t="shared" si="70"/>
        <v>0</v>
      </c>
    </row>
    <row r="484" spans="1:44" x14ac:dyDescent="0.2">
      <c r="A484" s="22">
        <v>42333</v>
      </c>
      <c r="B484" s="16">
        <v>42333</v>
      </c>
      <c r="C484" s="29">
        <f t="shared" si="66"/>
        <v>0.89881731514148855</v>
      </c>
      <c r="D484" s="29">
        <f t="shared" si="67"/>
        <v>0.4930302466323877</v>
      </c>
      <c r="E484" s="29">
        <f t="shared" si="68"/>
        <v>0.89285554577591009</v>
      </c>
      <c r="F484" s="29">
        <f t="shared" si="69"/>
        <v>0.873292421221741</v>
      </c>
      <c r="G484" s="8">
        <v>3526952471</v>
      </c>
      <c r="H484" s="8">
        <v>397040104.11500001</v>
      </c>
      <c r="I484" s="9">
        <v>274979779</v>
      </c>
      <c r="J484" s="8">
        <v>62708504.472000003</v>
      </c>
      <c r="K484" s="8">
        <v>386674125</v>
      </c>
      <c r="L484" s="8">
        <v>559726161.14989996</v>
      </c>
      <c r="M484" s="17">
        <v>5208081144.7369003</v>
      </c>
      <c r="N484" s="10">
        <v>0.89212035723870842</v>
      </c>
      <c r="O484" s="10">
        <v>0.89881731514148855</v>
      </c>
      <c r="P484" s="10">
        <v>0.40857355038748883</v>
      </c>
      <c r="Q484" s="10">
        <v>0.82909976597191981</v>
      </c>
      <c r="R484" s="11">
        <v>869</v>
      </c>
      <c r="S484" s="20">
        <v>2730798508.5</v>
      </c>
      <c r="T484" s="20">
        <v>442489148</v>
      </c>
      <c r="U484" s="20">
        <v>790477532.5</v>
      </c>
      <c r="V484" s="20">
        <v>0</v>
      </c>
      <c r="W484" s="20">
        <v>304221973</v>
      </c>
      <c r="X484" s="20">
        <v>5676430</v>
      </c>
      <c r="Y484" s="20">
        <v>29242194</v>
      </c>
      <c r="Z484" s="20">
        <v>55815023</v>
      </c>
      <c r="AA484" s="20">
        <v>459748608.58700001</v>
      </c>
      <c r="AB484" s="8">
        <v>391778175.98379999</v>
      </c>
      <c r="AC484" s="8">
        <v>162840666.17300001</v>
      </c>
      <c r="AD484" s="8">
        <v>0</v>
      </c>
      <c r="AE484" s="20">
        <v>3456089.6880999999</v>
      </c>
      <c r="AF484" s="8">
        <v>1651229.3049999999</v>
      </c>
      <c r="AG484" s="18">
        <v>0.18430444442232582</v>
      </c>
      <c r="AH484" s="8">
        <v>0</v>
      </c>
      <c r="AI484" s="23">
        <f>VLOOKUP(A484,Sheet2!A:E,5,FALSE)</f>
        <v>-4.3814638126922141</v>
      </c>
      <c r="AJ484" s="24">
        <f>VLOOKUP(A484,Sheet3!$A:$B,2,FALSE)</f>
        <v>250114774.98050001</v>
      </c>
      <c r="AK484" s="21">
        <f>VLOOKUP(A484,Sheet4!$D$2:$E$572,2,FALSE)/G484</f>
        <v>0.2243053231389151</v>
      </c>
      <c r="AL484" s="23">
        <f>IFERROR(VLOOKUP(A484,Sheet5!$A$1:$B$29,2,FALSE),0)</f>
        <v>0</v>
      </c>
      <c r="AM484" s="30">
        <f t="shared" si="71"/>
        <v>0.89191498363652799</v>
      </c>
      <c r="AN484" s="30">
        <f t="shared" si="72"/>
        <v>0.47944171675118757</v>
      </c>
      <c r="AO484" s="30">
        <f t="shared" si="73"/>
        <v>0.88537896725166054</v>
      </c>
      <c r="AP484" s="30">
        <f t="shared" si="74"/>
        <v>0.86775749033362148</v>
      </c>
      <c r="AQ484" s="5">
        <f>COUNTIF(Sheet6!A:A,Sheet1!A484)</f>
        <v>2</v>
      </c>
      <c r="AR484" s="31">
        <f t="shared" si="70"/>
        <v>1</v>
      </c>
    </row>
    <row r="485" spans="1:44" x14ac:dyDescent="0.2">
      <c r="A485" s="22">
        <v>42334</v>
      </c>
      <c r="B485" s="16">
        <v>42334</v>
      </c>
      <c r="C485" s="29">
        <f t="shared" si="66"/>
        <v>0.88877942155669931</v>
      </c>
      <c r="D485" s="29">
        <f t="shared" si="67"/>
        <v>0.4692378639488245</v>
      </c>
      <c r="E485" s="29">
        <f t="shared" si="68"/>
        <v>0.88499841778876376</v>
      </c>
      <c r="F485" s="29">
        <f t="shared" si="69"/>
        <v>0.86849091703376935</v>
      </c>
      <c r="G485" s="8">
        <v>3556606483</v>
      </c>
      <c r="H485" s="8">
        <v>445068619.66000003</v>
      </c>
      <c r="I485" s="9">
        <v>226140305</v>
      </c>
      <c r="J485" s="8">
        <v>49660530.579999998</v>
      </c>
      <c r="K485" s="8">
        <v>423002532</v>
      </c>
      <c r="L485" s="8">
        <v>466006932.8840999</v>
      </c>
      <c r="M485" s="17">
        <v>5166485403.1240997</v>
      </c>
      <c r="N485" s="10">
        <v>0.88434086891823405</v>
      </c>
      <c r="O485" s="10">
        <v>0.88877942155669931</v>
      </c>
      <c r="P485" s="10">
        <v>0.47581330537931538</v>
      </c>
      <c r="Q485" s="10">
        <v>0.83460731251652831</v>
      </c>
      <c r="R485" s="11">
        <v>870</v>
      </c>
      <c r="S485" s="20">
        <v>2932223510.5</v>
      </c>
      <c r="T485" s="20">
        <v>474962609</v>
      </c>
      <c r="U485" s="20">
        <v>617356623.5</v>
      </c>
      <c r="V485" s="20">
        <v>146817.5</v>
      </c>
      <c r="W485" s="20">
        <v>250597790</v>
      </c>
      <c r="X485" s="20">
        <v>6879531.5</v>
      </c>
      <c r="Y485" s="20">
        <v>24457485</v>
      </c>
      <c r="Z485" s="20">
        <v>51960077</v>
      </c>
      <c r="AA485" s="8">
        <v>494729150.24000001</v>
      </c>
      <c r="AB485" s="8">
        <v>298699641.78759998</v>
      </c>
      <c r="AC485" s="8">
        <v>162597245.42899999</v>
      </c>
      <c r="AD485" s="8">
        <v>0</v>
      </c>
      <c r="AE485" s="8">
        <v>3913626.1655000001</v>
      </c>
      <c r="AF485" s="8">
        <v>796419.50199999998</v>
      </c>
      <c r="AG485" s="18">
        <v>0.17955859688907008</v>
      </c>
      <c r="AH485" s="8">
        <v>0</v>
      </c>
      <c r="AI485" s="23">
        <f>VLOOKUP(A485,Sheet2!A:E,5,FALSE)</f>
        <v>-3.6335514764565144</v>
      </c>
      <c r="AJ485" s="24">
        <f>VLOOKUP(A485,Sheet3!$A:$B,2,FALSE)</f>
        <v>233794468.5345</v>
      </c>
      <c r="AK485" s="21">
        <f>VLOOKUP(A485,Sheet4!$D$2:$E$572,2,FALSE)/G485</f>
        <v>0.19876428736099785</v>
      </c>
      <c r="AL485" s="23">
        <f>IFERROR(VLOOKUP(A485,Sheet5!$A$1:$B$29,2,FALSE),0)</f>
        <v>0</v>
      </c>
      <c r="AM485" s="30">
        <f t="shared" si="71"/>
        <v>0.89145547379563506</v>
      </c>
      <c r="AN485" s="30">
        <f t="shared" si="72"/>
        <v>0.48013618698167226</v>
      </c>
      <c r="AO485" s="30">
        <f t="shared" si="73"/>
        <v>0.88537243551108946</v>
      </c>
      <c r="AP485" s="30">
        <f t="shared" si="74"/>
        <v>0.86873282984106215</v>
      </c>
      <c r="AQ485" s="5">
        <f>COUNTIF(Sheet6!A:A,Sheet1!A485)</f>
        <v>1</v>
      </c>
      <c r="AR485" s="31">
        <f t="shared" si="70"/>
        <v>0</v>
      </c>
    </row>
    <row r="486" spans="1:44" x14ac:dyDescent="0.2">
      <c r="A486" s="22">
        <v>42335</v>
      </c>
      <c r="B486" s="16">
        <v>42335</v>
      </c>
      <c r="C486" s="29">
        <f t="shared" si="66"/>
        <v>0.89307786182441418</v>
      </c>
      <c r="D486" s="29">
        <f t="shared" si="67"/>
        <v>0.47609437581340092</v>
      </c>
      <c r="E486" s="29">
        <f t="shared" si="68"/>
        <v>0.88482093478080748</v>
      </c>
      <c r="F486" s="29">
        <f t="shared" si="69"/>
        <v>0.87298586253963273</v>
      </c>
      <c r="G486" s="8">
        <v>2857166695</v>
      </c>
      <c r="H486" s="8">
        <v>342069135.528</v>
      </c>
      <c r="I486" s="9">
        <v>229325463</v>
      </c>
      <c r="J486" s="8">
        <v>62465345.614</v>
      </c>
      <c r="K486" s="8">
        <v>317182474</v>
      </c>
      <c r="L486" s="8">
        <v>479611374.51810002</v>
      </c>
      <c r="M486" s="17">
        <v>4287820487.6601</v>
      </c>
      <c r="N486" s="10">
        <v>0.88412162869045785</v>
      </c>
      <c r="O486" s="10">
        <v>0.89307786182441418</v>
      </c>
      <c r="P486" s="10">
        <v>0.39807344721587024</v>
      </c>
      <c r="Q486" s="10">
        <v>0.80042157704071315</v>
      </c>
      <c r="R486" s="11">
        <v>871</v>
      </c>
      <c r="S486" s="20">
        <v>2346933677.5</v>
      </c>
      <c r="T486" s="20">
        <v>360422737</v>
      </c>
      <c r="U486" s="20">
        <v>506077869</v>
      </c>
      <c r="V486" s="20">
        <v>324000</v>
      </c>
      <c r="W486" s="20">
        <v>250521122</v>
      </c>
      <c r="X486" s="20">
        <v>3831148.5</v>
      </c>
      <c r="Y486" s="20">
        <v>21195659</v>
      </c>
      <c r="Z486" s="20">
        <v>43240263</v>
      </c>
      <c r="AA486" s="8">
        <v>404534481.14200002</v>
      </c>
      <c r="AB486" s="8">
        <v>350894402.7676</v>
      </c>
      <c r="AC486" s="8">
        <v>126767027.5255</v>
      </c>
      <c r="AD486" s="8">
        <v>0</v>
      </c>
      <c r="AE486" s="8">
        <v>522458.8</v>
      </c>
      <c r="AF486" s="8">
        <v>1427485.425</v>
      </c>
      <c r="AG486" s="18">
        <v>0.17872884824285692</v>
      </c>
      <c r="AH486" s="8">
        <v>0</v>
      </c>
      <c r="AI486" s="23">
        <f>VLOOKUP(A486,Sheet2!A:E,5,FALSE)</f>
        <v>-5.2173989898990225</v>
      </c>
      <c r="AJ486" s="24">
        <f>VLOOKUP(A486,Sheet3!$A:$B,2,FALSE)</f>
        <v>213214081.53549999</v>
      </c>
      <c r="AK486" s="21">
        <f>VLOOKUP(A486,Sheet4!$D$2:$E$572,2,FALSE)/G486</f>
        <v>0.19735720212659835</v>
      </c>
      <c r="AL486" s="23">
        <f>IFERROR(VLOOKUP(A486,Sheet5!$A$1:$B$29,2,FALSE),0)</f>
        <v>0</v>
      </c>
      <c r="AM486" s="30">
        <f t="shared" si="71"/>
        <v>0.89326493915485672</v>
      </c>
      <c r="AN486" s="30">
        <f t="shared" si="72"/>
        <v>0.47676751994032907</v>
      </c>
      <c r="AO486" s="30">
        <f t="shared" si="73"/>
        <v>0.88782377069242224</v>
      </c>
      <c r="AP486" s="30">
        <f t="shared" si="74"/>
        <v>0.87078142858623409</v>
      </c>
      <c r="AQ486" s="5">
        <f>COUNTIF(Sheet6!A:A,Sheet1!A486)</f>
        <v>0</v>
      </c>
      <c r="AR486" s="31">
        <f t="shared" si="70"/>
        <v>0</v>
      </c>
    </row>
    <row r="487" spans="1:44" x14ac:dyDescent="0.2">
      <c r="A487" s="22">
        <v>42338</v>
      </c>
      <c r="B487" s="16">
        <v>42338</v>
      </c>
      <c r="C487" s="29">
        <f t="shared" si="66"/>
        <v>0.93042772835530418</v>
      </c>
      <c r="D487" s="29">
        <f t="shared" si="67"/>
        <v>0.44508633255349878</v>
      </c>
      <c r="E487" s="29">
        <f t="shared" si="68"/>
        <v>0.9238765487632139</v>
      </c>
      <c r="F487" s="29">
        <f t="shared" si="69"/>
        <v>0.85390265543991084</v>
      </c>
      <c r="G487" s="8">
        <v>6259185265</v>
      </c>
      <c r="H487" s="8">
        <v>468027471.9465</v>
      </c>
      <c r="I487" s="9">
        <v>236567081</v>
      </c>
      <c r="J487" s="8">
        <v>67717477.843500003</v>
      </c>
      <c r="K487" s="8">
        <v>2008438235</v>
      </c>
      <c r="L487" s="8">
        <v>367313408.61129999</v>
      </c>
      <c r="M487" s="17">
        <v>9407248939.4013004</v>
      </c>
      <c r="N487" s="10">
        <v>0.92380784244761516</v>
      </c>
      <c r="O487" s="10">
        <v>0.93042772835530418</v>
      </c>
      <c r="P487" s="10">
        <v>0.84539065369098965</v>
      </c>
      <c r="Q487" s="10">
        <v>0.78200021442288858</v>
      </c>
      <c r="R487" s="11">
        <v>872</v>
      </c>
      <c r="S487" s="20">
        <v>2728639450.5</v>
      </c>
      <c r="T487" s="20">
        <v>2135897599</v>
      </c>
      <c r="U487" s="20">
        <v>3523681055</v>
      </c>
      <c r="V487" s="20">
        <v>0</v>
      </c>
      <c r="W487" s="20">
        <v>242913460</v>
      </c>
      <c r="X487" s="20">
        <v>6864759.5</v>
      </c>
      <c r="Y487" s="20">
        <v>6346379</v>
      </c>
      <c r="Z487" s="20">
        <v>127459364</v>
      </c>
      <c r="AA487" s="8">
        <v>535744949.79000002</v>
      </c>
      <c r="AB487" s="8">
        <v>199410169.11129999</v>
      </c>
      <c r="AC487" s="8">
        <v>165468529.04750001</v>
      </c>
      <c r="AD487" s="8">
        <v>0</v>
      </c>
      <c r="AE487" s="8">
        <v>1218555.4850000001</v>
      </c>
      <c r="AF487" s="8">
        <v>1216154.9675</v>
      </c>
      <c r="AG487" s="18">
        <v>0.17285613442625564</v>
      </c>
      <c r="AH487" s="8">
        <v>425364.85</v>
      </c>
      <c r="AI487" s="23">
        <f>VLOOKUP(A487,Sheet2!A:E,5,FALSE)</f>
        <v>-5.3824047195430218</v>
      </c>
      <c r="AJ487" s="24">
        <f>VLOOKUP(A487,Sheet3!$A:$B,2,FALSE)</f>
        <v>235136124.035</v>
      </c>
      <c r="AK487" s="21">
        <f>VLOOKUP(A487,Sheet4!$D$2:$E$572,2,FALSE)/G487</f>
        <v>0.17626889136560811</v>
      </c>
      <c r="AL487" s="23">
        <f>IFERROR(VLOOKUP(A487,Sheet5!$A$1:$B$29,2,FALSE),0)</f>
        <v>0</v>
      </c>
      <c r="AM487" s="30">
        <f t="shared" si="71"/>
        <v>0.90188520343470002</v>
      </c>
      <c r="AN487" s="30">
        <f t="shared" si="72"/>
        <v>0.47215188466295943</v>
      </c>
      <c r="AO487" s="30">
        <f t="shared" si="73"/>
        <v>0.8960404603580836</v>
      </c>
      <c r="AP487" s="30">
        <f t="shared" si="74"/>
        <v>0.86849457262489693</v>
      </c>
      <c r="AQ487" s="5">
        <f>COUNTIF(Sheet6!A:A,Sheet1!A487)</f>
        <v>3</v>
      </c>
      <c r="AR487" s="31">
        <f t="shared" si="70"/>
        <v>0</v>
      </c>
    </row>
    <row r="488" spans="1:44" x14ac:dyDescent="0.2">
      <c r="A488" s="22">
        <v>42339</v>
      </c>
      <c r="B488" s="16">
        <v>42339</v>
      </c>
      <c r="C488" s="29">
        <f t="shared" si="66"/>
        <v>0.88621623382169934</v>
      </c>
      <c r="D488" s="29">
        <f t="shared" si="67"/>
        <v>0.42640312498124588</v>
      </c>
      <c r="E488" s="29">
        <f t="shared" si="68"/>
        <v>0.8761458066615847</v>
      </c>
      <c r="F488" s="29">
        <f t="shared" si="69"/>
        <v>0.86665237934919903</v>
      </c>
      <c r="G488" s="8">
        <v>4658640473.5</v>
      </c>
      <c r="H488" s="8">
        <v>598135802.65799999</v>
      </c>
      <c r="I488" s="9">
        <v>320207833.5</v>
      </c>
      <c r="J488" s="8">
        <v>107617099.6815</v>
      </c>
      <c r="K488" s="8">
        <v>613794556</v>
      </c>
      <c r="L488" s="8">
        <v>540398703.99000001</v>
      </c>
      <c r="M488" s="17">
        <v>6838794469.3295002</v>
      </c>
      <c r="N488" s="10">
        <v>0.87584830028534177</v>
      </c>
      <c r="O488" s="10">
        <v>0.88621623382169934</v>
      </c>
      <c r="P488" s="10">
        <v>0.53179530437157285</v>
      </c>
      <c r="Q488" s="10">
        <v>0.75623547382433276</v>
      </c>
      <c r="R488" s="11">
        <v>873</v>
      </c>
      <c r="S488" s="20">
        <v>3882654166</v>
      </c>
      <c r="T488" s="20">
        <v>694008736</v>
      </c>
      <c r="U488" s="20">
        <v>771238403.5</v>
      </c>
      <c r="V488" s="20">
        <v>0</v>
      </c>
      <c r="W488" s="20">
        <v>333862640.5</v>
      </c>
      <c r="X488" s="8">
        <v>4747904</v>
      </c>
      <c r="Y488" s="8">
        <v>13654807</v>
      </c>
      <c r="Z488" s="8">
        <v>80214180</v>
      </c>
      <c r="AA488" s="8">
        <v>705752902.33949995</v>
      </c>
      <c r="AB488" s="8">
        <v>236034934.1525</v>
      </c>
      <c r="AC488" s="8">
        <v>197008989.38049999</v>
      </c>
      <c r="AD488" s="8">
        <v>99978945.282000005</v>
      </c>
      <c r="AE488" s="8">
        <v>5629127.5700000003</v>
      </c>
      <c r="AF488" s="8">
        <v>1746707.605</v>
      </c>
      <c r="AG488" s="18">
        <v>0.17927935419961433</v>
      </c>
      <c r="AH488" s="25">
        <v>0</v>
      </c>
      <c r="AI488" s="23">
        <f>VLOOKUP(A488,Sheet2!A:E,5,FALSE)</f>
        <v>-5.5827771636841836</v>
      </c>
      <c r="AJ488" s="24">
        <f>VLOOKUP(A488,Sheet3!$A:$B,2,FALSE)</f>
        <v>341494447.71799999</v>
      </c>
      <c r="AK488" s="21">
        <f>VLOOKUP(A488,Sheet4!$D$2:$E$572,2,FALSE)/G488</f>
        <v>0.20898629705756153</v>
      </c>
      <c r="AL488" s="23">
        <f>IFERROR(VLOOKUP(A488,Sheet5!$A$1:$B$29,2,FALSE),0)</f>
        <v>1</v>
      </c>
      <c r="AM488" s="30">
        <f t="shared" si="71"/>
        <v>0.89946371213992093</v>
      </c>
      <c r="AN488" s="30">
        <f t="shared" si="72"/>
        <v>0.4619703887858716</v>
      </c>
      <c r="AO488" s="30">
        <f t="shared" si="73"/>
        <v>0.89253945075405594</v>
      </c>
      <c r="AP488" s="30">
        <f t="shared" si="74"/>
        <v>0.86706484711685072</v>
      </c>
      <c r="AQ488" s="5">
        <f>COUNTIF(Sheet6!A:A,Sheet1!A488)</f>
        <v>5</v>
      </c>
      <c r="AR488" s="31">
        <f t="shared" si="70"/>
        <v>4</v>
      </c>
    </row>
    <row r="489" spans="1:44" x14ac:dyDescent="0.2">
      <c r="A489" s="22">
        <v>42340</v>
      </c>
      <c r="B489" s="16">
        <v>42340</v>
      </c>
      <c r="C489" s="29">
        <f t="shared" si="66"/>
        <v>0.8901298392782343</v>
      </c>
      <c r="D489" s="29">
        <f t="shared" si="67"/>
        <v>0.4343404283757718</v>
      </c>
      <c r="E489" s="29">
        <f t="shared" si="68"/>
        <v>0.8808100592530006</v>
      </c>
      <c r="F489" s="29">
        <f t="shared" si="69"/>
        <v>0.86922470625585291</v>
      </c>
      <c r="G489" s="8">
        <v>3542309493</v>
      </c>
      <c r="H489" s="8">
        <v>437232970.00999999</v>
      </c>
      <c r="I489" s="9">
        <v>225020709</v>
      </c>
      <c r="J489" s="8">
        <v>74486014.457499996</v>
      </c>
      <c r="K489" s="8">
        <v>342120323</v>
      </c>
      <c r="L489" s="8">
        <v>310394386.1336</v>
      </c>
      <c r="M489" s="17">
        <v>4931563895.6011009</v>
      </c>
      <c r="N489" s="10">
        <v>0.8804129230190173</v>
      </c>
      <c r="O489" s="10">
        <v>0.8901298392782343</v>
      </c>
      <c r="P489" s="10">
        <v>0.52431051470741963</v>
      </c>
      <c r="Q489" s="10">
        <v>0.76260523280072634</v>
      </c>
      <c r="R489" s="11">
        <v>874</v>
      </c>
      <c r="S489" s="20">
        <v>2900191105.5</v>
      </c>
      <c r="T489" s="20">
        <v>399207604</v>
      </c>
      <c r="U489" s="20">
        <v>636151234.5</v>
      </c>
      <c r="V489" s="20">
        <v>0</v>
      </c>
      <c r="W489" s="20">
        <v>239278334</v>
      </c>
      <c r="X489" s="8">
        <v>5967153</v>
      </c>
      <c r="Y489" s="8">
        <v>14257625</v>
      </c>
      <c r="Z489" s="8">
        <v>57087281</v>
      </c>
      <c r="AA489" s="8">
        <v>511718984.46749997</v>
      </c>
      <c r="AB489" s="8">
        <v>149277982.6284</v>
      </c>
      <c r="AC489" s="8">
        <v>156956523.61250001</v>
      </c>
      <c r="AD489" s="8">
        <v>0</v>
      </c>
      <c r="AE489" s="8">
        <v>2832369.0526999999</v>
      </c>
      <c r="AF489" s="8">
        <v>1327510.8400000001</v>
      </c>
      <c r="AG489" s="18">
        <v>0.17938312001944001</v>
      </c>
      <c r="AH489" s="8">
        <v>0</v>
      </c>
      <c r="AI489" s="23">
        <f>VLOOKUP(A489,Sheet2!A:E,5,FALSE)</f>
        <v>-4.7295517699649485</v>
      </c>
      <c r="AJ489" s="24">
        <f>VLOOKUP(A489,Sheet3!$A:$B,2,FALSE)</f>
        <v>237136093.61000001</v>
      </c>
      <c r="AK489" s="21">
        <f>VLOOKUP(A489,Sheet4!$D$2:$E$572,2,FALSE)/G489</f>
        <v>0.2014407202452482</v>
      </c>
      <c r="AL489" s="23">
        <f>IFERROR(VLOOKUP(A489,Sheet5!$A$1:$B$29,2,FALSE),0)</f>
        <v>0</v>
      </c>
      <c r="AM489" s="30">
        <f t="shared" si="71"/>
        <v>0.89772621696727017</v>
      </c>
      <c r="AN489" s="30">
        <f t="shared" si="72"/>
        <v>0.45023242513454836</v>
      </c>
      <c r="AO489" s="30">
        <f t="shared" si="73"/>
        <v>0.890130353449474</v>
      </c>
      <c r="AP489" s="30">
        <f t="shared" si="74"/>
        <v>0.86625130412367279</v>
      </c>
      <c r="AQ489" s="5">
        <f>COUNTIF(Sheet6!A:A,Sheet1!A489)</f>
        <v>0</v>
      </c>
      <c r="AR489" s="31">
        <f t="shared" si="70"/>
        <v>3</v>
      </c>
    </row>
    <row r="490" spans="1:44" x14ac:dyDescent="0.2">
      <c r="A490" s="22">
        <v>42341</v>
      </c>
      <c r="B490" s="16">
        <v>42341</v>
      </c>
      <c r="C490" s="29">
        <f t="shared" si="66"/>
        <v>0.89636449733716195</v>
      </c>
      <c r="D490" s="29">
        <f t="shared" si="67"/>
        <v>0.44785183005344004</v>
      </c>
      <c r="E490" s="29">
        <f t="shared" si="68"/>
        <v>0.8831190435854277</v>
      </c>
      <c r="F490" s="29">
        <f t="shared" si="69"/>
        <v>0.87622890667701858</v>
      </c>
      <c r="G490" s="8">
        <v>3318190247</v>
      </c>
      <c r="H490" s="8">
        <v>383641158.48000002</v>
      </c>
      <c r="I490" s="9">
        <v>266679870</v>
      </c>
      <c r="J490" s="8">
        <v>93538166.917999998</v>
      </c>
      <c r="K490" s="8">
        <v>693881858</v>
      </c>
      <c r="L490" s="8">
        <v>864304008.88209999</v>
      </c>
      <c r="M490" s="17">
        <v>5620235309.2801008</v>
      </c>
      <c r="N490" s="10">
        <v>0.88252744527986315</v>
      </c>
      <c r="O490" s="10">
        <v>0.89636449733716195</v>
      </c>
      <c r="P490" s="10">
        <v>0.44531392098199696</v>
      </c>
      <c r="Q490" s="10">
        <v>0.754350049944436</v>
      </c>
      <c r="R490" s="11">
        <v>875</v>
      </c>
      <c r="S490" s="20">
        <v>2709619651.5</v>
      </c>
      <c r="T490" s="20">
        <v>739029526</v>
      </c>
      <c r="U490" s="20">
        <v>602229162.5</v>
      </c>
      <c r="V490" s="20">
        <v>0</v>
      </c>
      <c r="W490" s="20">
        <v>287240119</v>
      </c>
      <c r="X490" s="8">
        <v>6341433</v>
      </c>
      <c r="Y490" s="8">
        <v>20560249</v>
      </c>
      <c r="Z490" s="8">
        <v>45147668</v>
      </c>
      <c r="AA490" s="8">
        <v>477179325.398</v>
      </c>
      <c r="AB490" s="8">
        <v>253224963.7051</v>
      </c>
      <c r="AC490" s="8">
        <v>154030192.93349999</v>
      </c>
      <c r="AD490" s="8">
        <v>450000080.634</v>
      </c>
      <c r="AE490" s="8">
        <v>2415570.6</v>
      </c>
      <c r="AF490" s="8">
        <v>4633201.0094999997</v>
      </c>
      <c r="AG490" s="18">
        <v>0.17717856871443952</v>
      </c>
      <c r="AH490" s="8">
        <v>0</v>
      </c>
      <c r="AI490" s="23">
        <f>VLOOKUP(A490,Sheet2!A:E,5,FALSE)</f>
        <v>-4.8353327391562715</v>
      </c>
      <c r="AJ490" s="24">
        <f>VLOOKUP(A490,Sheet3!$A:$B,2,FALSE)</f>
        <v>260594819.48100001</v>
      </c>
      <c r="AK490" s="21">
        <f>VLOOKUP(A490,Sheet4!$D$2:$E$572,2,FALSE)/G490</f>
        <v>0.19004755981966157</v>
      </c>
      <c r="AL490" s="23">
        <f>IFERROR(VLOOKUP(A490,Sheet5!$A$1:$B$29,2,FALSE),0)</f>
        <v>0</v>
      </c>
      <c r="AM490" s="30">
        <f t="shared" si="71"/>
        <v>0.89924323212336288</v>
      </c>
      <c r="AN490" s="30">
        <f t="shared" si="72"/>
        <v>0.44595521835547147</v>
      </c>
      <c r="AO490" s="30">
        <f t="shared" si="73"/>
        <v>0.88975447860880696</v>
      </c>
      <c r="AP490" s="30">
        <f t="shared" si="74"/>
        <v>0.8677989020523228</v>
      </c>
      <c r="AQ490" s="5">
        <f>COUNTIF(Sheet6!A:A,Sheet1!A490)</f>
        <v>1</v>
      </c>
      <c r="AR490" s="31">
        <f t="shared" si="70"/>
        <v>0</v>
      </c>
    </row>
    <row r="491" spans="1:44" x14ac:dyDescent="0.2">
      <c r="A491" s="22">
        <v>42342</v>
      </c>
      <c r="B491" s="16">
        <v>42342</v>
      </c>
      <c r="C491" s="29">
        <f t="shared" si="66"/>
        <v>0.90462624615187281</v>
      </c>
      <c r="D491" s="29">
        <f t="shared" si="67"/>
        <v>0.40356383158711046</v>
      </c>
      <c r="E491" s="29">
        <f t="shared" si="68"/>
        <v>0.89125182880575404</v>
      </c>
      <c r="F491" s="29">
        <f t="shared" si="69"/>
        <v>0.88084887126672917</v>
      </c>
      <c r="G491" s="8">
        <v>4115265336</v>
      </c>
      <c r="H491" s="8">
        <v>433867914.89300001</v>
      </c>
      <c r="I491" s="9">
        <v>292786571</v>
      </c>
      <c r="J491" s="8">
        <v>105966532.97499999</v>
      </c>
      <c r="K491" s="8">
        <v>598398508</v>
      </c>
      <c r="L491" s="8">
        <v>379904740.64600003</v>
      </c>
      <c r="M491" s="17">
        <v>5926189603.5139999</v>
      </c>
      <c r="N491" s="10">
        <v>0.89089594846153219</v>
      </c>
      <c r="O491" s="10">
        <v>0.90462624615187281</v>
      </c>
      <c r="P491" s="10">
        <v>0.6116697545757932</v>
      </c>
      <c r="Q491" s="10">
        <v>0.7446252047384827</v>
      </c>
      <c r="R491" s="11">
        <v>876</v>
      </c>
      <c r="S491" s="20">
        <v>3202853380</v>
      </c>
      <c r="T491" s="20">
        <v>690819505</v>
      </c>
      <c r="U491" s="20">
        <v>907808829.5</v>
      </c>
      <c r="V491" s="20">
        <v>72265</v>
      </c>
      <c r="W491" s="20">
        <v>308978618</v>
      </c>
      <c r="X491" s="8">
        <v>4530861.5</v>
      </c>
      <c r="Y491" s="8">
        <v>16192047</v>
      </c>
      <c r="Z491" s="8">
        <v>92420997</v>
      </c>
      <c r="AA491" s="8">
        <v>539834447.86800003</v>
      </c>
      <c r="AB491" s="8">
        <v>181627821.141</v>
      </c>
      <c r="AC491" s="8">
        <v>192336475.03</v>
      </c>
      <c r="AD491" s="8">
        <v>0</v>
      </c>
      <c r="AE491" s="8">
        <v>2934630.66</v>
      </c>
      <c r="AF491" s="8">
        <v>3005813.8149999999</v>
      </c>
      <c r="AG491" s="18">
        <v>0.18449513514897328</v>
      </c>
      <c r="AH491" s="8">
        <v>94865.1</v>
      </c>
      <c r="AI491" s="23">
        <f>VLOOKUP(A491,Sheet2!A:E,5,FALSE)</f>
        <v>-4.6012278552863508</v>
      </c>
      <c r="AJ491" s="24">
        <f>VLOOKUP(A491,Sheet3!$A:$B,2,FALSE)</f>
        <v>350679996.31550002</v>
      </c>
      <c r="AK491" s="21">
        <f>VLOOKUP(A491,Sheet4!$D$2:$E$572,2,FALSE)/G491</f>
        <v>0.18004734168889322</v>
      </c>
      <c r="AL491" s="23">
        <f>IFERROR(VLOOKUP(A491,Sheet5!$A$1:$B$29,2,FALSE),0)</f>
        <v>0</v>
      </c>
      <c r="AM491" s="30">
        <f t="shared" si="71"/>
        <v>0.90155290898885454</v>
      </c>
      <c r="AN491" s="30">
        <f t="shared" si="72"/>
        <v>0.43144910951021342</v>
      </c>
      <c r="AO491" s="30">
        <f t="shared" si="73"/>
        <v>0.89104065741379623</v>
      </c>
      <c r="AP491" s="30">
        <f t="shared" si="74"/>
        <v>0.86937150379774208</v>
      </c>
      <c r="AQ491" s="5">
        <f>COUNTIF(Sheet6!A:A,Sheet1!A491)</f>
        <v>0</v>
      </c>
      <c r="AR491" s="31">
        <f t="shared" si="70"/>
        <v>0</v>
      </c>
    </row>
    <row r="492" spans="1:44" x14ac:dyDescent="0.2">
      <c r="A492" s="22">
        <v>42345</v>
      </c>
      <c r="B492" s="16">
        <v>42345</v>
      </c>
      <c r="C492" s="29">
        <f t="shared" si="66"/>
        <v>0.91541350424660317</v>
      </c>
      <c r="D492" s="29">
        <f t="shared" si="67"/>
        <v>0.41350586702476311</v>
      </c>
      <c r="E492" s="29">
        <f t="shared" si="68"/>
        <v>0.90450738319498369</v>
      </c>
      <c r="F492" s="29">
        <f t="shared" si="69"/>
        <v>0.89874717088861866</v>
      </c>
      <c r="G492" s="8">
        <v>3400895140</v>
      </c>
      <c r="H492" s="8">
        <v>314251211.046</v>
      </c>
      <c r="I492" s="9">
        <v>238082609</v>
      </c>
      <c r="J492" s="8">
        <v>70666177.266000003</v>
      </c>
      <c r="K492" s="8">
        <v>517523226</v>
      </c>
      <c r="L492" s="8">
        <v>806743205.17599988</v>
      </c>
      <c r="M492" s="17">
        <v>5348161568.4879999</v>
      </c>
      <c r="N492" s="10">
        <v>0.90434209262989684</v>
      </c>
      <c r="O492" s="10">
        <v>0.91541350424660317</v>
      </c>
      <c r="P492" s="10">
        <v>0.39079992803292563</v>
      </c>
      <c r="Q492" s="10">
        <v>0.77617016840423447</v>
      </c>
      <c r="R492" s="11">
        <v>877</v>
      </c>
      <c r="S492" s="20">
        <v>2783775610</v>
      </c>
      <c r="T492" s="20">
        <v>563596964</v>
      </c>
      <c r="U492" s="20">
        <v>611517407.5</v>
      </c>
      <c r="V492" s="20">
        <v>0</v>
      </c>
      <c r="W492" s="20">
        <v>245047670</v>
      </c>
      <c r="X492" s="8">
        <v>5602122.5</v>
      </c>
      <c r="Y492" s="8">
        <v>6965061</v>
      </c>
      <c r="Z492" s="8">
        <v>46073738</v>
      </c>
      <c r="AA492" s="8">
        <v>384917388.31199998</v>
      </c>
      <c r="AB492" s="8">
        <v>626509003.08200002</v>
      </c>
      <c r="AC492" s="8">
        <v>160479231.69499999</v>
      </c>
      <c r="AD492" s="8">
        <v>17079414.300000001</v>
      </c>
      <c r="AE492" s="8">
        <v>1501857.4</v>
      </c>
      <c r="AF492" s="8">
        <v>1173698.699</v>
      </c>
      <c r="AG492" s="18">
        <v>0.17147669348245492</v>
      </c>
      <c r="AH492" s="8">
        <v>371901.46</v>
      </c>
      <c r="AI492" s="23">
        <f>VLOOKUP(A492,Sheet2!A:E,5,FALSE)</f>
        <v>-5.6383125371360689</v>
      </c>
      <c r="AJ492" s="24">
        <f>VLOOKUP(A492,Sheet3!$A:$B,2,FALSE)</f>
        <v>276896051.50800002</v>
      </c>
      <c r="AK492" s="21">
        <f>VLOOKUP(A492,Sheet4!$D$2:$E$572,2,FALSE)/G492</f>
        <v>0.19979113777961116</v>
      </c>
      <c r="AL492" s="23">
        <f>IFERROR(VLOOKUP(A492,Sheet5!$A$1:$B$29,2,FALSE),0)</f>
        <v>0</v>
      </c>
      <c r="AM492" s="30">
        <f t="shared" si="71"/>
        <v>0.89855006416711447</v>
      </c>
      <c r="AN492" s="30">
        <f t="shared" si="72"/>
        <v>0.42513301640446627</v>
      </c>
      <c r="AO492" s="30">
        <f t="shared" si="73"/>
        <v>0.88716682430015026</v>
      </c>
      <c r="AP492" s="30">
        <f t="shared" si="74"/>
        <v>0.87834040688748372</v>
      </c>
      <c r="AQ492" s="5">
        <f>COUNTIF(Sheet6!A:A,Sheet1!A492)</f>
        <v>0</v>
      </c>
      <c r="AR492" s="31">
        <f t="shared" si="70"/>
        <v>0</v>
      </c>
    </row>
    <row r="493" spans="1:44" x14ac:dyDescent="0.2">
      <c r="A493" s="22">
        <v>42346</v>
      </c>
      <c r="B493" s="16">
        <v>42346</v>
      </c>
      <c r="C493" s="29">
        <f t="shared" si="66"/>
        <v>0.90285211005611476</v>
      </c>
      <c r="D493" s="29">
        <f t="shared" si="67"/>
        <v>0.44022804117558156</v>
      </c>
      <c r="E493" s="29">
        <f t="shared" si="68"/>
        <v>0.89471881219159466</v>
      </c>
      <c r="F493" s="29">
        <f t="shared" si="69"/>
        <v>0.88165189953731582</v>
      </c>
      <c r="G493" s="8">
        <v>3801481110</v>
      </c>
      <c r="H493" s="8">
        <v>409043590.17900002</v>
      </c>
      <c r="I493" s="9">
        <v>251093531</v>
      </c>
      <c r="J493" s="8">
        <v>68837495.208499998</v>
      </c>
      <c r="K493" s="8">
        <v>569136592</v>
      </c>
      <c r="L493" s="8">
        <v>624706376.75870001</v>
      </c>
      <c r="M493" s="17">
        <v>5724298695.1462002</v>
      </c>
      <c r="N493" s="10">
        <v>0.89451809834403717</v>
      </c>
      <c r="O493" s="10">
        <v>0.90285211005611476</v>
      </c>
      <c r="P493" s="10">
        <v>0.4767265100130888</v>
      </c>
      <c r="Q493" s="10">
        <v>0.79049248048563747</v>
      </c>
      <c r="R493" s="11">
        <v>878</v>
      </c>
      <c r="S493" s="20">
        <v>3039793467</v>
      </c>
      <c r="T493" s="20">
        <v>638761288</v>
      </c>
      <c r="U493" s="20">
        <v>754249622</v>
      </c>
      <c r="V493" s="20">
        <v>0</v>
      </c>
      <c r="W493" s="20">
        <v>259730641</v>
      </c>
      <c r="X493" s="8">
        <v>7438021</v>
      </c>
      <c r="Y493" s="8">
        <v>8637110</v>
      </c>
      <c r="Z493" s="8">
        <v>69624696</v>
      </c>
      <c r="AA493" s="8">
        <v>477881085.38749999</v>
      </c>
      <c r="AB493" s="8">
        <v>473669379.5133</v>
      </c>
      <c r="AC493" s="8">
        <v>147424030.66</v>
      </c>
      <c r="AD493" s="8">
        <v>0</v>
      </c>
      <c r="AE493" s="8">
        <v>2534569.7174</v>
      </c>
      <c r="AF493" s="8">
        <v>1078396.868</v>
      </c>
      <c r="AG493" s="18">
        <v>0.17429966974762656</v>
      </c>
      <c r="AH493" s="8">
        <v>0</v>
      </c>
      <c r="AI493" s="23">
        <f>VLOOKUP(A493,Sheet2!A:E,5,FALSE)</f>
        <v>-5.0016888727756355</v>
      </c>
      <c r="AJ493" s="24">
        <f>VLOOKUP(A493,Sheet3!$A:$B,2,FALSE)</f>
        <v>261422997.26499999</v>
      </c>
      <c r="AK493" s="21">
        <f>VLOOKUP(A493,Sheet4!$D$2:$E$572,2,FALSE)/G493</f>
        <v>0.18386656320646558</v>
      </c>
      <c r="AL493" s="23">
        <f>IFERROR(VLOOKUP(A493,Sheet5!$A$1:$B$29,2,FALSE),0)</f>
        <v>0</v>
      </c>
      <c r="AM493" s="30">
        <f t="shared" si="71"/>
        <v>0.90187723941399744</v>
      </c>
      <c r="AN493" s="30">
        <f t="shared" si="72"/>
        <v>0.42789799964333336</v>
      </c>
      <c r="AO493" s="30">
        <f t="shared" si="73"/>
        <v>0.89088142540615212</v>
      </c>
      <c r="AP493" s="30">
        <f t="shared" si="74"/>
        <v>0.88134031092510701</v>
      </c>
      <c r="AQ493" s="5">
        <f>COUNTIF(Sheet6!A:A,Sheet1!A493)</f>
        <v>1</v>
      </c>
      <c r="AR493" s="31">
        <f t="shared" si="70"/>
        <v>2</v>
      </c>
    </row>
    <row r="494" spans="1:44" x14ac:dyDescent="0.2">
      <c r="A494" s="22">
        <v>42347</v>
      </c>
      <c r="B494" s="16">
        <v>42347</v>
      </c>
      <c r="C494" s="29">
        <f t="shared" si="66"/>
        <v>0.89904588439961308</v>
      </c>
      <c r="D494" s="29">
        <f t="shared" si="67"/>
        <v>0.45426011953583417</v>
      </c>
      <c r="E494" s="29">
        <f t="shared" si="68"/>
        <v>0.89265364936170133</v>
      </c>
      <c r="F494" s="29">
        <f t="shared" si="69"/>
        <v>0.87940902008463484</v>
      </c>
      <c r="G494" s="8">
        <v>3841369431</v>
      </c>
      <c r="H494" s="8">
        <v>431348455.435</v>
      </c>
      <c r="I494" s="9">
        <v>300169578</v>
      </c>
      <c r="J494" s="8">
        <v>67999040.485499993</v>
      </c>
      <c r="K494" s="8">
        <v>449148038</v>
      </c>
      <c r="L494" s="8">
        <v>610400068.9576</v>
      </c>
      <c r="M494" s="17">
        <v>5700434611.8780994</v>
      </c>
      <c r="N494" s="10">
        <v>0.89240256244338956</v>
      </c>
      <c r="O494" s="10">
        <v>0.89904588439961308</v>
      </c>
      <c r="P494" s="10">
        <v>0.42390528098784436</v>
      </c>
      <c r="Q494" s="10">
        <v>0.82059428054938244</v>
      </c>
      <c r="R494" s="11">
        <v>879</v>
      </c>
      <c r="S494" s="20">
        <v>3140705782</v>
      </c>
      <c r="T494" s="20">
        <v>509482341</v>
      </c>
      <c r="U494" s="20">
        <v>695763327</v>
      </c>
      <c r="V494" s="20">
        <v>52935</v>
      </c>
      <c r="W494" s="20">
        <v>311024776</v>
      </c>
      <c r="X494" s="8">
        <v>4847387</v>
      </c>
      <c r="Y494" s="8">
        <v>10855198</v>
      </c>
      <c r="Z494" s="8">
        <v>60334303</v>
      </c>
      <c r="AA494" s="8">
        <v>499347495.92049998</v>
      </c>
      <c r="AB494" s="8">
        <v>273025592.57160002</v>
      </c>
      <c r="AC494" s="8">
        <v>203650022.903</v>
      </c>
      <c r="AD494" s="8">
        <v>100000132.50300001</v>
      </c>
      <c r="AE494" s="8">
        <v>32025434.4375</v>
      </c>
      <c r="AF494" s="8">
        <v>1698886.5425</v>
      </c>
      <c r="AG494" s="18">
        <v>0.17455036071669486</v>
      </c>
      <c r="AH494" s="8">
        <v>0</v>
      </c>
      <c r="AI494" s="23">
        <f>VLOOKUP(A494,Sheet2!A:E,5,FALSE)</f>
        <v>-4.7693042085863828</v>
      </c>
      <c r="AJ494" s="24">
        <f>VLOOKUP(A494,Sheet3!$A:$B,2,FALSE)</f>
        <v>305660492.403</v>
      </c>
      <c r="AK494" s="21">
        <f>VLOOKUP(A494,Sheet4!$D$2:$E$572,2,FALSE)/G494</f>
        <v>0.20813161141360684</v>
      </c>
      <c r="AL494" s="23">
        <f>IFERROR(VLOOKUP(A494,Sheet5!$A$1:$B$29,2,FALSE),0)</f>
        <v>0</v>
      </c>
      <c r="AM494" s="30">
        <f t="shared" si="71"/>
        <v>0.9036604484382732</v>
      </c>
      <c r="AN494" s="30">
        <f t="shared" si="72"/>
        <v>0.43188193787534584</v>
      </c>
      <c r="AO494" s="30">
        <f t="shared" si="73"/>
        <v>0.89325014342789222</v>
      </c>
      <c r="AP494" s="30">
        <f t="shared" si="74"/>
        <v>0.88337717369086344</v>
      </c>
      <c r="AQ494" s="5">
        <f>COUNTIF(Sheet6!A:A,Sheet1!A494)</f>
        <v>0</v>
      </c>
      <c r="AR494" s="31">
        <f t="shared" si="70"/>
        <v>1</v>
      </c>
    </row>
    <row r="495" spans="1:44" x14ac:dyDescent="0.2">
      <c r="A495" s="22">
        <v>42348</v>
      </c>
      <c r="B495" s="16">
        <v>42348</v>
      </c>
      <c r="C495" s="29">
        <f t="shared" si="66"/>
        <v>0.90274886511376673</v>
      </c>
      <c r="D495" s="29">
        <f t="shared" si="67"/>
        <v>0.47324140991874208</v>
      </c>
      <c r="E495" s="29">
        <f t="shared" si="68"/>
        <v>0.89216061022689508</v>
      </c>
      <c r="F495" s="29">
        <f t="shared" si="69"/>
        <v>0.88453763724234569</v>
      </c>
      <c r="G495" s="8">
        <v>4301391007</v>
      </c>
      <c r="H495" s="8">
        <v>463379321.96399999</v>
      </c>
      <c r="I495" s="9">
        <v>354086120</v>
      </c>
      <c r="J495" s="8">
        <v>100370841.9805</v>
      </c>
      <c r="K495" s="8">
        <v>459888804</v>
      </c>
      <c r="L495" s="8">
        <v>489831934.47250003</v>
      </c>
      <c r="M495" s="17">
        <v>6168948029.4169998</v>
      </c>
      <c r="N495" s="10">
        <v>0.89198589512998949</v>
      </c>
      <c r="O495" s="10">
        <v>0.90274886511376673</v>
      </c>
      <c r="P495" s="10">
        <v>0.48423582361660356</v>
      </c>
      <c r="Q495" s="10">
        <v>0.78317551136303931</v>
      </c>
      <c r="R495" s="11">
        <v>880</v>
      </c>
      <c r="S495" s="20">
        <v>3545176392</v>
      </c>
      <c r="T495" s="20">
        <v>534017709</v>
      </c>
      <c r="U495" s="20">
        <v>751520375.5</v>
      </c>
      <c r="V495" s="20">
        <v>0</v>
      </c>
      <c r="W495" s="20">
        <v>362542008</v>
      </c>
      <c r="X495" s="20">
        <v>4694239.5</v>
      </c>
      <c r="Y495" s="20">
        <v>8455888</v>
      </c>
      <c r="Z495" s="20">
        <v>74128905</v>
      </c>
      <c r="AA495" s="8">
        <v>563750163.94449997</v>
      </c>
      <c r="AB495" s="8">
        <v>263468326.2392</v>
      </c>
      <c r="AC495" s="8">
        <v>198854117.13550001</v>
      </c>
      <c r="AD495" s="8">
        <v>0</v>
      </c>
      <c r="AE495" s="8">
        <v>25380849.037799999</v>
      </c>
      <c r="AF495" s="8">
        <v>2128642.06</v>
      </c>
      <c r="AG495" s="18">
        <v>0.17688230747610417</v>
      </c>
      <c r="AH495" s="8">
        <v>381239.92</v>
      </c>
      <c r="AI495" s="23">
        <f>VLOOKUP(A495,Sheet2!A:E,5,FALSE)</f>
        <v>-4.7448276886512391</v>
      </c>
      <c r="AJ495" s="24">
        <f>VLOOKUP(A495,Sheet3!$A:$B,2,FALSE)</f>
        <v>303169746.34649998</v>
      </c>
      <c r="AK495" s="21">
        <f>VLOOKUP(A495,Sheet4!$D$2:$E$572,2,FALSE)/G495</f>
        <v>0.20893981724375238</v>
      </c>
      <c r="AL495" s="23">
        <f>IFERROR(VLOOKUP(A495,Sheet5!$A$1:$B$29,2,FALSE),0)</f>
        <v>0</v>
      </c>
      <c r="AM495" s="30">
        <f t="shared" si="71"/>
        <v>0.90493732199359411</v>
      </c>
      <c r="AN495" s="30">
        <f t="shared" si="72"/>
        <v>0.43695985384840624</v>
      </c>
      <c r="AO495" s="30">
        <f t="shared" si="73"/>
        <v>0.89505845675618578</v>
      </c>
      <c r="AP495" s="30">
        <f t="shared" si="74"/>
        <v>0.88503891980392879</v>
      </c>
      <c r="AQ495" s="5">
        <f>COUNTIF(Sheet6!A:A,Sheet1!A495)</f>
        <v>0</v>
      </c>
      <c r="AR495" s="31">
        <f t="shared" si="70"/>
        <v>0</v>
      </c>
    </row>
    <row r="496" spans="1:44" x14ac:dyDescent="0.2">
      <c r="A496" s="22">
        <v>42349</v>
      </c>
      <c r="B496" s="16">
        <v>42349</v>
      </c>
      <c r="C496" s="29">
        <f t="shared" si="66"/>
        <v>0.88901524683182775</v>
      </c>
      <c r="D496" s="29">
        <f t="shared" si="67"/>
        <v>0.45843797414191639</v>
      </c>
      <c r="E496" s="29">
        <f t="shared" si="68"/>
        <v>0.88166189272578566</v>
      </c>
      <c r="F496" s="29">
        <f t="shared" si="69"/>
        <v>0.86642201149001752</v>
      </c>
      <c r="G496" s="8">
        <v>3205226819</v>
      </c>
      <c r="H496" s="8">
        <v>400140839.67900002</v>
      </c>
      <c r="I496" s="9">
        <v>273015813</v>
      </c>
      <c r="J496" s="8">
        <v>67770947.503999993</v>
      </c>
      <c r="K496" s="8">
        <v>396698086</v>
      </c>
      <c r="L496" s="8">
        <v>345267324.0018</v>
      </c>
      <c r="M496" s="17">
        <v>4688119829.1848001</v>
      </c>
      <c r="N496" s="10">
        <v>0.8814258801154885</v>
      </c>
      <c r="O496" s="10">
        <v>0.88901524683182775</v>
      </c>
      <c r="P496" s="10">
        <v>0.53465846338987366</v>
      </c>
      <c r="Q496" s="10">
        <v>0.80562283542661184</v>
      </c>
      <c r="R496" s="11">
        <v>881</v>
      </c>
      <c r="S496" s="20">
        <v>2589068354</v>
      </c>
      <c r="T496" s="20">
        <v>456373745</v>
      </c>
      <c r="U496" s="20">
        <v>609807955</v>
      </c>
      <c r="V496" s="20">
        <v>0</v>
      </c>
      <c r="W496" s="20">
        <v>280885993</v>
      </c>
      <c r="X496" s="20">
        <v>6350510</v>
      </c>
      <c r="Y496" s="20">
        <v>7870180</v>
      </c>
      <c r="Z496" s="20">
        <v>59675659</v>
      </c>
      <c r="AA496" s="8">
        <v>467911787.18300003</v>
      </c>
      <c r="AB496" s="8">
        <v>168938451.4068</v>
      </c>
      <c r="AC496" s="8">
        <v>172452074.30500001</v>
      </c>
      <c r="AD496" s="8">
        <v>0</v>
      </c>
      <c r="AE496" s="8">
        <v>2486374</v>
      </c>
      <c r="AF496" s="8">
        <v>1390424.29</v>
      </c>
      <c r="AG496" s="18">
        <v>0.1690186883299207</v>
      </c>
      <c r="AH496" s="8">
        <v>135110.60999999999</v>
      </c>
      <c r="AI496" s="23">
        <f>VLOOKUP(A496,Sheet2!A:E,5,FALSE)</f>
        <v>-5.0378992023421754</v>
      </c>
      <c r="AJ496" s="24">
        <f>VLOOKUP(A496,Sheet3!$A:$B,2,FALSE)</f>
        <v>264045341.6875</v>
      </c>
      <c r="AK496" s="21">
        <f>VLOOKUP(A496,Sheet4!$D$2:$E$572,2,FALSE)/G496</f>
        <v>0.20673290960832311</v>
      </c>
      <c r="AL496" s="23">
        <f>IFERROR(VLOOKUP(A496,Sheet5!$A$1:$B$29,2,FALSE),0)</f>
        <v>0</v>
      </c>
      <c r="AM496" s="30">
        <f t="shared" si="71"/>
        <v>0.90181512212958503</v>
      </c>
      <c r="AN496" s="30">
        <f t="shared" si="72"/>
        <v>0.44793468235936745</v>
      </c>
      <c r="AO496" s="30">
        <f t="shared" si="73"/>
        <v>0.89314046954019211</v>
      </c>
      <c r="AP496" s="30">
        <f t="shared" si="74"/>
        <v>0.88215354784858646</v>
      </c>
      <c r="AQ496" s="5">
        <f>COUNTIF(Sheet6!A:A,Sheet1!A496)</f>
        <v>0</v>
      </c>
      <c r="AR496" s="31">
        <f t="shared" si="70"/>
        <v>3</v>
      </c>
    </row>
    <row r="497" spans="1:44" x14ac:dyDescent="0.2">
      <c r="A497" s="22">
        <v>42352</v>
      </c>
      <c r="B497" s="16">
        <v>42352</v>
      </c>
      <c r="C497" s="29">
        <f t="shared" si="66"/>
        <v>0.89690240035454716</v>
      </c>
      <c r="D497" s="29">
        <f t="shared" si="67"/>
        <v>0.46925452043777949</v>
      </c>
      <c r="E497" s="29">
        <f t="shared" si="68"/>
        <v>0.88405624061597998</v>
      </c>
      <c r="F497" s="29">
        <f t="shared" si="69"/>
        <v>0.87379803665254141</v>
      </c>
      <c r="G497" s="8">
        <v>3853769495</v>
      </c>
      <c r="H497" s="8">
        <v>442985083.28700006</v>
      </c>
      <c r="I497" s="9">
        <v>323720234</v>
      </c>
      <c r="J497" s="8">
        <v>106298140.93099999</v>
      </c>
      <c r="K497" s="8">
        <v>418141332</v>
      </c>
      <c r="L497" s="8">
        <v>876428235.10059988</v>
      </c>
      <c r="M497" s="17">
        <v>6021342520.3185997</v>
      </c>
      <c r="N497" s="10">
        <v>0.8837931862489723</v>
      </c>
      <c r="O497" s="10">
        <v>0.89690240035454716</v>
      </c>
      <c r="P497" s="10">
        <v>0.32299641720799593</v>
      </c>
      <c r="Q497" s="10">
        <v>0.75882032044073489</v>
      </c>
      <c r="R497" s="11">
        <v>882</v>
      </c>
      <c r="S497" s="20">
        <v>3059592485</v>
      </c>
      <c r="T497" s="20">
        <v>481732149</v>
      </c>
      <c r="U497" s="20">
        <v>786626276.5</v>
      </c>
      <c r="V497" s="20">
        <v>0</v>
      </c>
      <c r="W497" s="20">
        <v>334444384</v>
      </c>
      <c r="X497" s="20">
        <v>7550733.5</v>
      </c>
      <c r="Y497" s="20">
        <v>10724150</v>
      </c>
      <c r="Z497" s="20">
        <v>63590817</v>
      </c>
      <c r="AA497" s="8">
        <v>549283224.21800005</v>
      </c>
      <c r="AB497" s="8">
        <v>407300981.85360003</v>
      </c>
      <c r="AC497" s="8">
        <v>168604469.76800001</v>
      </c>
      <c r="AD497" s="8">
        <v>274999958.45999998</v>
      </c>
      <c r="AE497" s="8">
        <v>24113572.333999999</v>
      </c>
      <c r="AF497" s="8">
        <v>1409252.6850000001</v>
      </c>
      <c r="AG497" s="18">
        <v>0.18125207878601446</v>
      </c>
      <c r="AH497" s="8">
        <v>135110.60999999999</v>
      </c>
      <c r="AI497" s="23">
        <f>VLOOKUP(A497,Sheet2!A:E,5,FALSE)</f>
        <v>-4.7786363636363784</v>
      </c>
      <c r="AJ497" s="24">
        <f>VLOOKUP(A497,Sheet3!$A:$B,2,FALSE)</f>
        <v>271971725.93650001</v>
      </c>
      <c r="AK497" s="21">
        <f>VLOOKUP(A497,Sheet4!$D$2:$E$572,2,FALSE)/G497</f>
        <v>0.20238226073975399</v>
      </c>
      <c r="AL497" s="23">
        <f>IFERROR(VLOOKUP(A497,Sheet5!$A$1:$B$29,2,FALSE),0)</f>
        <v>0</v>
      </c>
      <c r="AM497" s="30">
        <f t="shared" si="71"/>
        <v>0.89811290135117405</v>
      </c>
      <c r="AN497" s="30">
        <f t="shared" si="72"/>
        <v>0.45908441304197078</v>
      </c>
      <c r="AO497" s="30">
        <f t="shared" si="73"/>
        <v>0.88905024102439134</v>
      </c>
      <c r="AP497" s="30">
        <f t="shared" si="74"/>
        <v>0.87716372100137119</v>
      </c>
      <c r="AQ497" s="5">
        <f>COUNTIF(Sheet6!A:A,Sheet1!A497)</f>
        <v>1</v>
      </c>
      <c r="AR497" s="31">
        <f t="shared" si="70"/>
        <v>5</v>
      </c>
    </row>
    <row r="498" spans="1:44" x14ac:dyDescent="0.2">
      <c r="A498" s="22">
        <v>42353</v>
      </c>
      <c r="B498" s="16">
        <v>42353</v>
      </c>
      <c r="C498" s="29">
        <f t="shared" si="66"/>
        <v>0.91524230402767803</v>
      </c>
      <c r="D498" s="29">
        <f t="shared" si="67"/>
        <v>0.45773178439656981</v>
      </c>
      <c r="E498" s="29">
        <f t="shared" si="68"/>
        <v>0.90318139435653111</v>
      </c>
      <c r="F498" s="29">
        <f t="shared" si="69"/>
        <v>0.89418477291230491</v>
      </c>
      <c r="G498" s="8">
        <v>3845370442</v>
      </c>
      <c r="H498" s="8">
        <v>356107598.38099998</v>
      </c>
      <c r="I498" s="9">
        <v>306896587</v>
      </c>
      <c r="J498" s="8">
        <v>90573933.143999994</v>
      </c>
      <c r="K498" s="8">
        <v>381527500</v>
      </c>
      <c r="L498" s="8">
        <v>846664946.99020004</v>
      </c>
      <c r="M498" s="17">
        <v>5827141007.5152006</v>
      </c>
      <c r="N498" s="10">
        <v>0.90287311857343133</v>
      </c>
      <c r="O498" s="10">
        <v>0.91524230402767803</v>
      </c>
      <c r="P498" s="10">
        <v>0.31064146415732213</v>
      </c>
      <c r="Q498" s="10">
        <v>0.78022107631896864</v>
      </c>
      <c r="R498" s="11">
        <v>883</v>
      </c>
      <c r="S498" s="20">
        <v>3003259417</v>
      </c>
      <c r="T498" s="20">
        <v>432560559</v>
      </c>
      <c r="U498" s="20">
        <v>836106078.5</v>
      </c>
      <c r="V498" s="20">
        <v>0</v>
      </c>
      <c r="W498" s="20">
        <v>321539893</v>
      </c>
      <c r="X498" s="20">
        <v>6004946.5</v>
      </c>
      <c r="Y498" s="20">
        <v>14643306</v>
      </c>
      <c r="Z498" s="20">
        <v>51033059</v>
      </c>
      <c r="AA498" s="8">
        <v>446681531.52499998</v>
      </c>
      <c r="AB498" s="8">
        <v>357368987.04220003</v>
      </c>
      <c r="AC498" s="8">
        <v>156771938.50049999</v>
      </c>
      <c r="AD498" s="8">
        <v>327649920.76499999</v>
      </c>
      <c r="AE498" s="8">
        <v>1903465.3929999999</v>
      </c>
      <c r="AF498" s="8">
        <v>2970635.2895</v>
      </c>
      <c r="AG498" s="18">
        <v>0.15802858640331349</v>
      </c>
      <c r="AH498" s="8">
        <v>0</v>
      </c>
      <c r="AI498" s="23">
        <f>VLOOKUP(A498,Sheet2!A:E,5,FALSE)</f>
        <v>-5.8347115585695741</v>
      </c>
      <c r="AJ498" s="24">
        <f>VLOOKUP(A498,Sheet3!$A:$B,2,FALSE)</f>
        <v>290349721.2015</v>
      </c>
      <c r="AK498" s="21">
        <f>VLOOKUP(A498,Sheet4!$D$2:$E$572,2,FALSE)/G498</f>
        <v>0.21267043552269807</v>
      </c>
      <c r="AL498" s="23">
        <f>IFERROR(VLOOKUP(A498,Sheet5!$A$1:$B$29,2,FALSE),0)</f>
        <v>0</v>
      </c>
      <c r="AM498" s="30">
        <f t="shared" si="71"/>
        <v>0.90059094014548668</v>
      </c>
      <c r="AN498" s="30">
        <f t="shared" si="72"/>
        <v>0.46258516168616842</v>
      </c>
      <c r="AO498" s="30">
        <f t="shared" si="73"/>
        <v>0.89074275745737863</v>
      </c>
      <c r="AP498" s="30">
        <f t="shared" si="74"/>
        <v>0.8796702956763689</v>
      </c>
      <c r="AQ498" s="5">
        <f>COUNTIF(Sheet6!A:A,Sheet1!A498)</f>
        <v>2</v>
      </c>
      <c r="AR498" s="31">
        <f t="shared" si="70"/>
        <v>0</v>
      </c>
    </row>
    <row r="499" spans="1:44" x14ac:dyDescent="0.2">
      <c r="A499" s="22">
        <v>42354</v>
      </c>
      <c r="B499" s="16">
        <v>42354</v>
      </c>
      <c r="C499" s="29">
        <f t="shared" si="66"/>
        <v>0.91213743181809592</v>
      </c>
      <c r="D499" s="29">
        <f t="shared" si="67"/>
        <v>0.46671188036244871</v>
      </c>
      <c r="E499" s="29">
        <f t="shared" si="68"/>
        <v>0.90369901997043056</v>
      </c>
      <c r="F499" s="29">
        <f t="shared" si="69"/>
        <v>0.88560979454144362</v>
      </c>
      <c r="G499" s="8">
        <v>4300355337</v>
      </c>
      <c r="H499" s="8">
        <v>414236112.699</v>
      </c>
      <c r="I499" s="9">
        <v>326791699</v>
      </c>
      <c r="J499" s="8">
        <v>80712955.187999994</v>
      </c>
      <c r="K499" s="8">
        <v>1008359871</v>
      </c>
      <c r="L499" s="8">
        <v>958796746.3865999</v>
      </c>
      <c r="M499" s="17">
        <v>7089252721.2735996</v>
      </c>
      <c r="N499" s="10">
        <v>0.90336982011887701</v>
      </c>
      <c r="O499" s="10">
        <v>0.91213743181809592</v>
      </c>
      <c r="P499" s="10">
        <v>0.51259765597089202</v>
      </c>
      <c r="Q499" s="10">
        <v>0.81009354118300292</v>
      </c>
      <c r="R499" s="11">
        <v>884</v>
      </c>
      <c r="S499" s="20">
        <v>3203562627.5</v>
      </c>
      <c r="T499" s="20">
        <v>1081981762</v>
      </c>
      <c r="U499" s="20">
        <v>1093336369</v>
      </c>
      <c r="V499" s="20">
        <v>0</v>
      </c>
      <c r="W499" s="20">
        <v>344301316</v>
      </c>
      <c r="X499" s="20">
        <v>3456340.5</v>
      </c>
      <c r="Y499" s="20">
        <v>17509617</v>
      </c>
      <c r="Z499" s="20">
        <v>73621891</v>
      </c>
      <c r="AA499" s="8">
        <v>494949067.88700002</v>
      </c>
      <c r="AB499" s="8">
        <v>514071155.06309998</v>
      </c>
      <c r="AC499" s="8">
        <v>187950304.53600001</v>
      </c>
      <c r="AD499" s="8">
        <v>245479991.09400001</v>
      </c>
      <c r="AE499" s="8">
        <v>8722861.5449999999</v>
      </c>
      <c r="AF499" s="8">
        <v>2572434.1485000001</v>
      </c>
      <c r="AG499" s="18">
        <v>0.1834508466400932</v>
      </c>
      <c r="AH499" s="8">
        <v>394483.03</v>
      </c>
      <c r="AI499" s="23">
        <f>VLOOKUP(A499,Sheet2!A:E,5,FALSE)</f>
        <v>-6.5609715796430699</v>
      </c>
      <c r="AJ499" s="24">
        <f>VLOOKUP(A499,Sheet3!$A:$B,2,FALSE)</f>
        <v>312702788.28049999</v>
      </c>
      <c r="AK499" s="21">
        <f>VLOOKUP(A499,Sheet4!$D$2:$E$572,2,FALSE)/G499</f>
        <v>0.21665693362015773</v>
      </c>
      <c r="AL499" s="23">
        <f>IFERROR(VLOOKUP(A499,Sheet5!$A$1:$B$29,2,FALSE),0)</f>
        <v>0</v>
      </c>
      <c r="AM499" s="30">
        <f t="shared" si="71"/>
        <v>0.90320924962918314</v>
      </c>
      <c r="AN499" s="30">
        <f t="shared" si="72"/>
        <v>0.46507551385149137</v>
      </c>
      <c r="AO499" s="30">
        <f t="shared" si="73"/>
        <v>0.8929518315791245</v>
      </c>
      <c r="AP499" s="30">
        <f t="shared" si="74"/>
        <v>0.88091045056773054</v>
      </c>
      <c r="AQ499" s="5">
        <f>COUNTIF(Sheet6!A:A,Sheet1!A499)</f>
        <v>1</v>
      </c>
      <c r="AR499" s="31">
        <f t="shared" si="70"/>
        <v>1</v>
      </c>
    </row>
    <row r="500" spans="1:44" x14ac:dyDescent="0.2">
      <c r="A500" s="22">
        <v>42355</v>
      </c>
      <c r="B500" s="16">
        <v>42355</v>
      </c>
      <c r="C500" s="29">
        <f t="shared" si="66"/>
        <v>0.92824400831084863</v>
      </c>
      <c r="D500" s="29">
        <f t="shared" si="67"/>
        <v>0.44293483818910967</v>
      </c>
      <c r="E500" s="29">
        <f t="shared" si="68"/>
        <v>0.91444685889521438</v>
      </c>
      <c r="F500" s="29">
        <f t="shared" si="69"/>
        <v>0.87993713166171428</v>
      </c>
      <c r="G500" s="8">
        <v>6172346842</v>
      </c>
      <c r="H500" s="8">
        <v>477140562.96799999</v>
      </c>
      <c r="I500" s="9">
        <v>319185025</v>
      </c>
      <c r="J500" s="8">
        <v>131276942.05500001</v>
      </c>
      <c r="K500" s="8">
        <v>523002475</v>
      </c>
      <c r="L500" s="8">
        <v>604748032.74290001</v>
      </c>
      <c r="M500" s="17">
        <v>8227699879.7659006</v>
      </c>
      <c r="N500" s="10">
        <v>0.91430678260602249</v>
      </c>
      <c r="O500" s="10">
        <v>0.92824400831084863</v>
      </c>
      <c r="P500" s="10">
        <v>0.46375725074754925</v>
      </c>
      <c r="Q500" s="10">
        <v>0.71590410427961393</v>
      </c>
      <c r="R500" s="11">
        <v>885</v>
      </c>
      <c r="S500" s="20">
        <v>3492319273</v>
      </c>
      <c r="T500" s="20">
        <v>618515304</v>
      </c>
      <c r="U500" s="20">
        <v>2675398083.5</v>
      </c>
      <c r="V500" s="20">
        <v>0</v>
      </c>
      <c r="W500" s="20">
        <v>330809783</v>
      </c>
      <c r="X500" s="20">
        <v>4629485.5</v>
      </c>
      <c r="Y500" s="20">
        <v>11624758</v>
      </c>
      <c r="Z500" s="20">
        <v>95512829</v>
      </c>
      <c r="AA500" s="8">
        <v>608417505.023</v>
      </c>
      <c r="AB500" s="8">
        <v>304826144.94410002</v>
      </c>
      <c r="AC500" s="8">
        <v>190306052.7225</v>
      </c>
      <c r="AD500" s="8">
        <v>47223849.25</v>
      </c>
      <c r="AE500" s="8">
        <v>60928274.851300001</v>
      </c>
      <c r="AF500" s="8">
        <v>1463710.9750000001</v>
      </c>
      <c r="AG500" s="18">
        <v>0.17380315975090088</v>
      </c>
      <c r="AH500" s="8">
        <v>390103.44</v>
      </c>
      <c r="AI500" s="23">
        <f>VLOOKUP(A500,Sheet2!A:E,5,FALSE)</f>
        <v>-7.5536231448657079</v>
      </c>
      <c r="AJ500" s="24">
        <f>VLOOKUP(A500,Sheet3!$A:$B,2,FALSE)</f>
        <v>284772077.81650001</v>
      </c>
      <c r="AK500" s="21">
        <f>VLOOKUP(A500,Sheet4!$D$2:$E$572,2,FALSE)/G500</f>
        <v>0.21049954950672392</v>
      </c>
      <c r="AL500" s="23">
        <f>IFERROR(VLOOKUP(A500,Sheet5!$A$1:$B$29,2,FALSE),0)</f>
        <v>0</v>
      </c>
      <c r="AM500" s="30">
        <f t="shared" si="71"/>
        <v>0.9083082782685995</v>
      </c>
      <c r="AN500" s="30">
        <f t="shared" si="72"/>
        <v>0.45901419950556488</v>
      </c>
      <c r="AO500" s="30">
        <f t="shared" si="73"/>
        <v>0.8974090813127884</v>
      </c>
      <c r="AP500" s="30">
        <f t="shared" si="74"/>
        <v>0.87999034945160448</v>
      </c>
      <c r="AQ500" s="5">
        <f>COUNTIF(Sheet6!A:A,Sheet1!A500)</f>
        <v>0</v>
      </c>
      <c r="AR500" s="31">
        <f t="shared" si="70"/>
        <v>0</v>
      </c>
    </row>
    <row r="501" spans="1:44" x14ac:dyDescent="0.2">
      <c r="A501" s="22">
        <v>42356</v>
      </c>
      <c r="B501" s="16">
        <v>42356</v>
      </c>
      <c r="C501" s="29">
        <f t="shared" si="66"/>
        <v>0.93244545411145918</v>
      </c>
      <c r="D501" s="29">
        <f t="shared" si="67"/>
        <v>0.42889909622051275</v>
      </c>
      <c r="E501" s="29">
        <f t="shared" si="68"/>
        <v>0.9250068077701511</v>
      </c>
      <c r="F501" s="29">
        <f t="shared" si="69"/>
        <v>0.88898738146729206</v>
      </c>
      <c r="G501" s="8">
        <v>5481717930</v>
      </c>
      <c r="H501" s="8">
        <v>397143837.01200002</v>
      </c>
      <c r="I501" s="9">
        <v>226400234</v>
      </c>
      <c r="J501" s="8">
        <v>66119385.5075</v>
      </c>
      <c r="K501" s="8">
        <v>708468126</v>
      </c>
      <c r="L501" s="8">
        <v>335463090.0851</v>
      </c>
      <c r="M501" s="17">
        <v>7215312602.6046</v>
      </c>
      <c r="N501" s="10">
        <v>0.92493362611952135</v>
      </c>
      <c r="O501" s="10">
        <v>0.93244545411145918</v>
      </c>
      <c r="P501" s="10">
        <v>0.67865402919635132</v>
      </c>
      <c r="Q501" s="10">
        <v>0.77852562712397555</v>
      </c>
      <c r="R501" s="11">
        <v>886</v>
      </c>
      <c r="S501" s="20">
        <v>3170558360</v>
      </c>
      <c r="T501" s="20">
        <v>790439179</v>
      </c>
      <c r="U501" s="20">
        <v>2301396049.5</v>
      </c>
      <c r="V501" s="20">
        <v>0</v>
      </c>
      <c r="W501" s="20">
        <v>232422539</v>
      </c>
      <c r="X501" s="20">
        <v>9763520.5</v>
      </c>
      <c r="Y501" s="20">
        <v>6022305</v>
      </c>
      <c r="Z501" s="20">
        <v>81971053</v>
      </c>
      <c r="AA501" s="8">
        <v>463263222.51950002</v>
      </c>
      <c r="AB501" s="8">
        <v>171148694.38839999</v>
      </c>
      <c r="AC501" s="8">
        <v>158977159.55649999</v>
      </c>
      <c r="AD501" s="8">
        <v>0</v>
      </c>
      <c r="AE501" s="8">
        <v>3090972.9577000001</v>
      </c>
      <c r="AF501" s="8">
        <v>2246263.1825000001</v>
      </c>
      <c r="AG501" s="18">
        <v>0.17338398392143592</v>
      </c>
      <c r="AH501" s="8">
        <v>2580459.6800000002</v>
      </c>
      <c r="AI501" s="23">
        <f>VLOOKUP(A501,Sheet2!A:E,5,FALSE)</f>
        <v>-5.71340782122906</v>
      </c>
      <c r="AJ501" s="24">
        <f>VLOOKUP(A501,Sheet3!$A:$B,2,FALSE)</f>
        <v>243363015.48449999</v>
      </c>
      <c r="AK501" s="21">
        <f>VLOOKUP(A501,Sheet4!$D$2:$E$572,2,FALSE)/G501</f>
        <v>0.23162326139389663</v>
      </c>
      <c r="AL501" s="23">
        <f>IFERROR(VLOOKUP(A501,Sheet5!$A$1:$B$29,2,FALSE),0)</f>
        <v>1</v>
      </c>
      <c r="AM501" s="30">
        <f t="shared" si="71"/>
        <v>0.91699431972452583</v>
      </c>
      <c r="AN501" s="30">
        <f t="shared" si="72"/>
        <v>0.45310642392128403</v>
      </c>
      <c r="AO501" s="30">
        <f t="shared" si="73"/>
        <v>0.90607806432166149</v>
      </c>
      <c r="AP501" s="30">
        <f t="shared" si="74"/>
        <v>0.88450342344705923</v>
      </c>
      <c r="AQ501" s="5">
        <f>COUNTIF(Sheet6!A:A,Sheet1!A501)</f>
        <v>0</v>
      </c>
      <c r="AR501" s="31">
        <f t="shared" si="70"/>
        <v>0</v>
      </c>
    </row>
    <row r="502" spans="1:44" x14ac:dyDescent="0.2">
      <c r="A502" s="22">
        <v>42359</v>
      </c>
      <c r="B502" s="16">
        <v>42359</v>
      </c>
      <c r="C502" s="29">
        <f t="shared" si="66"/>
        <v>0.90310954454439163</v>
      </c>
      <c r="D502" s="29">
        <f t="shared" si="67"/>
        <v>0.47367515576270497</v>
      </c>
      <c r="E502" s="29">
        <f t="shared" si="68"/>
        <v>0.89693297329722033</v>
      </c>
      <c r="F502" s="29">
        <f t="shared" si="69"/>
        <v>0.86887873875029142</v>
      </c>
      <c r="G502" s="8">
        <v>3024559795</v>
      </c>
      <c r="H502" s="8">
        <v>324491062.97299999</v>
      </c>
      <c r="I502" s="9">
        <v>170634573</v>
      </c>
      <c r="J502" s="8">
        <v>43061570.153499998</v>
      </c>
      <c r="K502" s="8">
        <v>156930945</v>
      </c>
      <c r="L502" s="8">
        <v>272887253.80290002</v>
      </c>
      <c r="M502" s="17">
        <v>3992565199.9294</v>
      </c>
      <c r="N502" s="10">
        <v>0.89683448389394915</v>
      </c>
      <c r="O502" s="10">
        <v>0.90310954454439163</v>
      </c>
      <c r="P502" s="10">
        <v>0.36511005219665721</v>
      </c>
      <c r="Q502" s="10">
        <v>0.80165158727226349</v>
      </c>
      <c r="R502" s="11">
        <v>887</v>
      </c>
      <c r="S502" s="20">
        <v>2146350250</v>
      </c>
      <c r="T502" s="20">
        <v>221152442</v>
      </c>
      <c r="U502" s="20">
        <v>874310607</v>
      </c>
      <c r="V502" s="20">
        <v>0</v>
      </c>
      <c r="W502" s="20">
        <v>174039084</v>
      </c>
      <c r="X502" s="20">
        <v>3898938</v>
      </c>
      <c r="Y502" s="20">
        <v>3404511</v>
      </c>
      <c r="Z502" s="20">
        <v>64221497</v>
      </c>
      <c r="AA502" s="8">
        <v>367552633.12650001</v>
      </c>
      <c r="AB502" s="8">
        <v>169247588.74739999</v>
      </c>
      <c r="AC502" s="8">
        <v>100651923.582</v>
      </c>
      <c r="AD502" s="8">
        <v>0</v>
      </c>
      <c r="AE502" s="8">
        <v>2692337.82</v>
      </c>
      <c r="AF502" s="8">
        <v>295403.65350000001</v>
      </c>
      <c r="AG502" s="18">
        <v>0.17238939478384122</v>
      </c>
      <c r="AH502" s="8">
        <v>0</v>
      </c>
      <c r="AI502" s="23">
        <f>VLOOKUP(A502,Sheet2!A:E,5,FALSE)</f>
        <v>-5.8239839572192267</v>
      </c>
      <c r="AJ502" s="24">
        <f>VLOOKUP(A502,Sheet3!$A:$B,2,FALSE)</f>
        <v>150322213.35949999</v>
      </c>
      <c r="AK502" s="21">
        <f>VLOOKUP(A502,Sheet4!$D$2:$E$572,2,FALSE)/G502</f>
        <v>0.16713630325409057</v>
      </c>
      <c r="AL502" s="23">
        <f>IFERROR(VLOOKUP(A502,Sheet5!$A$1:$B$29,2,FALSE),0)</f>
        <v>0</v>
      </c>
      <c r="AM502" s="30">
        <f t="shared" si="71"/>
        <v>0.91823574856249457</v>
      </c>
      <c r="AN502" s="30">
        <f t="shared" si="72"/>
        <v>0.45399055098626917</v>
      </c>
      <c r="AO502" s="30">
        <f t="shared" si="73"/>
        <v>0.9086534108579094</v>
      </c>
      <c r="AP502" s="30">
        <f t="shared" si="74"/>
        <v>0.88351956386660935</v>
      </c>
      <c r="AQ502" s="5">
        <f>COUNTIF(Sheet6!A:A,Sheet1!A502)</f>
        <v>0</v>
      </c>
      <c r="AR502" s="31">
        <f t="shared" si="70"/>
        <v>1</v>
      </c>
    </row>
    <row r="503" spans="1:44" x14ac:dyDescent="0.2">
      <c r="A503" s="22">
        <v>42360</v>
      </c>
      <c r="B503" s="16">
        <v>42360</v>
      </c>
      <c r="C503" s="29">
        <f t="shared" si="66"/>
        <v>0.90347253910982261</v>
      </c>
      <c r="D503" s="29">
        <f t="shared" si="67"/>
        <v>0.41154743647796316</v>
      </c>
      <c r="E503" s="29">
        <f t="shared" si="68"/>
        <v>0.89035125082609645</v>
      </c>
      <c r="F503" s="29">
        <f t="shared" si="69"/>
        <v>0.8735026411037784</v>
      </c>
      <c r="G503" s="8">
        <v>2964193173</v>
      </c>
      <c r="H503" s="8">
        <v>316695890.79000002</v>
      </c>
      <c r="I503" s="9">
        <v>190865129.5</v>
      </c>
      <c r="J503" s="8">
        <v>72301737.3125</v>
      </c>
      <c r="K503" s="8">
        <v>232667650</v>
      </c>
      <c r="L503" s="8">
        <v>329728861.12539995</v>
      </c>
      <c r="M503" s="17">
        <v>4106452441.7279</v>
      </c>
      <c r="N503" s="10">
        <v>0.89023942180382876</v>
      </c>
      <c r="O503" s="10">
        <v>0.90347253910982261</v>
      </c>
      <c r="P503" s="10">
        <v>0.41370749177375515</v>
      </c>
      <c r="Q503" s="10">
        <v>0.72898508244985494</v>
      </c>
      <c r="R503" s="11">
        <v>888</v>
      </c>
      <c r="S503" s="20">
        <v>2182820219.5</v>
      </c>
      <c r="T503" s="20">
        <v>271611595</v>
      </c>
      <c r="U503" s="20">
        <v>777311965</v>
      </c>
      <c r="V503" s="20">
        <v>0</v>
      </c>
      <c r="W503" s="20">
        <v>194479656</v>
      </c>
      <c r="X503" s="20">
        <v>4060988.5</v>
      </c>
      <c r="Y503" s="20">
        <v>3614526.5</v>
      </c>
      <c r="Z503" s="20">
        <v>38943945</v>
      </c>
      <c r="AA503" s="8">
        <v>388997628.10250002</v>
      </c>
      <c r="AB503" s="8">
        <v>187264361.51890001</v>
      </c>
      <c r="AC503" s="8">
        <v>139524445.83649999</v>
      </c>
      <c r="AD503" s="8">
        <v>0</v>
      </c>
      <c r="AE503" s="8">
        <v>1713583.12</v>
      </c>
      <c r="AF503" s="8">
        <v>1226470.6499999999</v>
      </c>
      <c r="AG503" s="18">
        <v>0.17000982871312467</v>
      </c>
      <c r="AH503" s="8">
        <v>0</v>
      </c>
      <c r="AI503" s="23">
        <f>VLOOKUP(A503,Sheet2!A:E,5,FALSE)</f>
        <v>-5.5953386809269201</v>
      </c>
      <c r="AJ503" s="24">
        <f>VLOOKUP(A503,Sheet3!$A:$B,2,FALSE)</f>
        <v>205775689.449</v>
      </c>
      <c r="AK503" s="21">
        <f>VLOOKUP(A503,Sheet4!$D$2:$E$572,2,FALSE)/G503</f>
        <v>0.20147180111294319</v>
      </c>
      <c r="AL503" s="23">
        <f>IFERROR(VLOOKUP(A503,Sheet5!$A$1:$B$29,2,FALSE),0)</f>
        <v>0</v>
      </c>
      <c r="AM503" s="30">
        <f t="shared" si="71"/>
        <v>0.91588179557892357</v>
      </c>
      <c r="AN503" s="30">
        <f t="shared" si="72"/>
        <v>0.44475368140254784</v>
      </c>
      <c r="AO503" s="30">
        <f t="shared" si="73"/>
        <v>0.9060873821518225</v>
      </c>
      <c r="AP503" s="30">
        <f t="shared" si="74"/>
        <v>0.87938313750490393</v>
      </c>
      <c r="AQ503" s="5">
        <f>COUNTIF(Sheet6!A:A,Sheet1!A503)</f>
        <v>5</v>
      </c>
      <c r="AR503" s="31">
        <f t="shared" si="70"/>
        <v>0</v>
      </c>
    </row>
    <row r="504" spans="1:44" x14ac:dyDescent="0.2">
      <c r="A504" s="22">
        <v>42361</v>
      </c>
      <c r="B504" s="16">
        <v>42361</v>
      </c>
      <c r="C504" s="29">
        <f t="shared" si="66"/>
        <v>0.88824302349214879</v>
      </c>
      <c r="D504" s="29">
        <f t="shared" si="67"/>
        <v>0.44292085253029384</v>
      </c>
      <c r="E504" s="29">
        <f t="shared" si="68"/>
        <v>0.88113394688295332</v>
      </c>
      <c r="F504" s="29">
        <f t="shared" si="69"/>
        <v>0.86630675105395583</v>
      </c>
      <c r="G504" s="8">
        <v>2376083830</v>
      </c>
      <c r="H504" s="8">
        <v>298954157.52999997</v>
      </c>
      <c r="I504" s="9">
        <v>124401315</v>
      </c>
      <c r="J504" s="8">
        <v>38825403.601000004</v>
      </c>
      <c r="K504" s="8">
        <v>479493935</v>
      </c>
      <c r="L504" s="8">
        <v>246430393.58569998</v>
      </c>
      <c r="M504" s="17">
        <v>3564189034.7166996</v>
      </c>
      <c r="N504" s="10">
        <v>0.88099081794543188</v>
      </c>
      <c r="O504" s="10">
        <v>0.88824302349214879</v>
      </c>
      <c r="P504" s="10">
        <v>0.66052881287803911</v>
      </c>
      <c r="Q504" s="10">
        <v>0.7670163519698262</v>
      </c>
      <c r="R504" s="11">
        <v>889</v>
      </c>
      <c r="S504" s="20">
        <v>1933604297.5</v>
      </c>
      <c r="T504" s="20">
        <v>512537891</v>
      </c>
      <c r="U504" s="20">
        <v>438917915</v>
      </c>
      <c r="V504" s="20">
        <v>0</v>
      </c>
      <c r="W504" s="20">
        <v>127818925</v>
      </c>
      <c r="X504" s="20">
        <v>3561617.5</v>
      </c>
      <c r="Y504" s="20">
        <v>3417610</v>
      </c>
      <c r="Z504" s="20">
        <v>33043956</v>
      </c>
      <c r="AA504" s="8">
        <v>337779561.13099998</v>
      </c>
      <c r="AB504" s="8">
        <v>162552444.7924</v>
      </c>
      <c r="AC504" s="8">
        <v>81341148.195999995</v>
      </c>
      <c r="AD504" s="8">
        <v>0</v>
      </c>
      <c r="AE504" s="8">
        <v>2014272.1573000001</v>
      </c>
      <c r="AF504" s="8">
        <v>522528.44</v>
      </c>
      <c r="AG504" s="18">
        <v>0.17008957350308518</v>
      </c>
      <c r="AH504" s="8">
        <v>0</v>
      </c>
      <c r="AI504" s="23">
        <f>VLOOKUP(A504,Sheet2!A:E,5,FALSE)</f>
        <v>-5.9067171717171618</v>
      </c>
      <c r="AJ504" s="24">
        <f>VLOOKUP(A504,Sheet3!$A:$B,2,FALSE)</f>
        <v>121937534.88500001</v>
      </c>
      <c r="AK504" s="21">
        <f>VLOOKUP(A504,Sheet4!$D$2:$E$572,2,FALSE)/G504</f>
        <v>0.191516646860898</v>
      </c>
      <c r="AL504" s="23">
        <f>IFERROR(VLOOKUP(A504,Sheet5!$A$1:$B$29,2,FALSE),0)</f>
        <v>0</v>
      </c>
      <c r="AM504" s="30">
        <f t="shared" si="71"/>
        <v>0.91110291391373421</v>
      </c>
      <c r="AN504" s="30">
        <f t="shared" si="72"/>
        <v>0.43999547583611687</v>
      </c>
      <c r="AO504" s="30">
        <f t="shared" si="73"/>
        <v>0.90157436753432718</v>
      </c>
      <c r="AP504" s="30">
        <f t="shared" si="74"/>
        <v>0.87552252880740633</v>
      </c>
      <c r="AQ504" s="5">
        <f>COUNTIF(Sheet6!A:A,Sheet1!A504)</f>
        <v>0</v>
      </c>
      <c r="AR504" s="31">
        <f t="shared" si="70"/>
        <v>0</v>
      </c>
    </row>
    <row r="505" spans="1:44" x14ac:dyDescent="0.2">
      <c r="A505" s="22">
        <v>42362</v>
      </c>
      <c r="B505" s="16">
        <v>42362</v>
      </c>
      <c r="C505" s="29">
        <f t="shared" si="66"/>
        <v>0.89155891988036773</v>
      </c>
      <c r="D505" s="29">
        <f t="shared" si="67"/>
        <v>0.50656133115483104</v>
      </c>
      <c r="E505" s="29">
        <f t="shared" si="68"/>
        <v>0.88510678889154537</v>
      </c>
      <c r="F505" s="29">
        <f t="shared" si="69"/>
        <v>0.8700401990715525</v>
      </c>
      <c r="G505" s="8">
        <v>1728859763</v>
      </c>
      <c r="H505" s="8">
        <v>210282703.58200002</v>
      </c>
      <c r="I505" s="9">
        <v>90718109</v>
      </c>
      <c r="J505" s="8">
        <v>26664551.546500001</v>
      </c>
      <c r="K505" s="8">
        <v>48032590</v>
      </c>
      <c r="L505" s="8">
        <v>108147179.87200001</v>
      </c>
      <c r="M505" s="17">
        <v>2212704897.0005002</v>
      </c>
      <c r="N505" s="10">
        <v>0.88478270846155604</v>
      </c>
      <c r="O505" s="10">
        <v>0.89155891988036773</v>
      </c>
      <c r="P505" s="10">
        <v>0.30754680993169597</v>
      </c>
      <c r="Q505" s="10">
        <v>0.78353799914354194</v>
      </c>
      <c r="R505" s="11">
        <v>890</v>
      </c>
      <c r="S505" s="20">
        <v>1405189145.5</v>
      </c>
      <c r="T505" s="20">
        <v>78263704</v>
      </c>
      <c r="U505" s="20">
        <v>321082866</v>
      </c>
      <c r="V505" s="20">
        <v>217660</v>
      </c>
      <c r="W505" s="20">
        <v>96518970</v>
      </c>
      <c r="X505" s="20">
        <v>2370091.5</v>
      </c>
      <c r="Y505" s="20">
        <v>5800861</v>
      </c>
      <c r="Z505" s="20">
        <v>30231114</v>
      </c>
      <c r="AA505" s="8">
        <v>236947255.12850001</v>
      </c>
      <c r="AB505" s="8">
        <v>59017713.243000001</v>
      </c>
      <c r="AC505" s="8">
        <v>47523022.030500002</v>
      </c>
      <c r="AD505" s="8">
        <v>0</v>
      </c>
      <c r="AE505" s="8">
        <v>1537009.1059999999</v>
      </c>
      <c r="AF505" s="8">
        <v>69435.492499999993</v>
      </c>
      <c r="AG505" s="18">
        <v>0.17630467602673122</v>
      </c>
      <c r="AH505" s="8">
        <v>0</v>
      </c>
      <c r="AI505" s="23">
        <f>VLOOKUP(A505,Sheet2!A:E,5,FALSE)</f>
        <v>-10.065362448009475</v>
      </c>
      <c r="AJ505" s="24">
        <f>VLOOKUP(A505,Sheet3!$A:$B,2,FALSE)</f>
        <v>67354058.137999997</v>
      </c>
      <c r="AK505" s="21">
        <f>VLOOKUP(A505,Sheet4!$D$2:$E$572,2,FALSE)/G505</f>
        <v>0.18100565032381982</v>
      </c>
      <c r="AL505" s="23">
        <f>IFERROR(VLOOKUP(A505,Sheet5!$A$1:$B$29,2,FALSE),0)</f>
        <v>0</v>
      </c>
      <c r="AM505" s="30">
        <f t="shared" si="71"/>
        <v>0.90376589622763803</v>
      </c>
      <c r="AN505" s="30">
        <f t="shared" si="72"/>
        <v>0.45272077442926112</v>
      </c>
      <c r="AO505" s="30">
        <f t="shared" si="73"/>
        <v>0.8957063535335934</v>
      </c>
      <c r="AP505" s="30">
        <f t="shared" si="74"/>
        <v>0.87354314228937402</v>
      </c>
      <c r="AQ505" s="5">
        <f>COUNTIF(Sheet6!A:A,Sheet1!A505)</f>
        <v>0</v>
      </c>
      <c r="AR505" s="31">
        <f t="shared" si="70"/>
        <v>0</v>
      </c>
    </row>
    <row r="506" spans="1:44" x14ac:dyDescent="0.2">
      <c r="A506" s="22">
        <v>42367</v>
      </c>
      <c r="B506" s="16">
        <v>42367</v>
      </c>
      <c r="C506" s="29">
        <f t="shared" si="66"/>
        <v>0.8857855348141499</v>
      </c>
      <c r="D506" s="29">
        <f t="shared" si="67"/>
        <v>0.49299025541585595</v>
      </c>
      <c r="E506" s="29">
        <f t="shared" si="68"/>
        <v>0.88102490123683586</v>
      </c>
      <c r="F506" s="29">
        <f t="shared" si="69"/>
        <v>0.85868346291317421</v>
      </c>
      <c r="G506" s="8">
        <v>2683916514</v>
      </c>
      <c r="H506" s="8">
        <v>346068068.62599999</v>
      </c>
      <c r="I506" s="9">
        <v>153096339</v>
      </c>
      <c r="J506" s="8">
        <v>37713035.300999999</v>
      </c>
      <c r="K506" s="8">
        <v>72644234</v>
      </c>
      <c r="L506" s="8">
        <v>163453833.60420001</v>
      </c>
      <c r="M506" s="17">
        <v>3456892024.5311999</v>
      </c>
      <c r="N506" s="10">
        <v>0.88084270243316953</v>
      </c>
      <c r="O506" s="10">
        <v>0.8857855348141499</v>
      </c>
      <c r="P506" s="10">
        <v>0.30768669450434638</v>
      </c>
      <c r="Q506" s="10">
        <v>0.80733265372510965</v>
      </c>
      <c r="R506" s="11">
        <v>891</v>
      </c>
      <c r="S506" s="20">
        <v>2093820002.5</v>
      </c>
      <c r="T506" s="20">
        <v>132502595</v>
      </c>
      <c r="U506" s="20">
        <v>581098728.5</v>
      </c>
      <c r="V506" s="20">
        <v>0</v>
      </c>
      <c r="W506" s="20">
        <v>158028672</v>
      </c>
      <c r="X506" s="20">
        <v>8997783</v>
      </c>
      <c r="Y506" s="20">
        <v>4932333</v>
      </c>
      <c r="Z506" s="20">
        <v>59858361</v>
      </c>
      <c r="AA506" s="8">
        <v>383781103.92699999</v>
      </c>
      <c r="AB506" s="8">
        <v>60599599.652000003</v>
      </c>
      <c r="AC506" s="8">
        <v>100409910.1675</v>
      </c>
      <c r="AD506" s="8">
        <v>0</v>
      </c>
      <c r="AE506" s="8">
        <v>1937337.9172</v>
      </c>
      <c r="AF506" s="8">
        <v>506985.86749999999</v>
      </c>
      <c r="AG506" s="18">
        <v>0.18093898506565215</v>
      </c>
      <c r="AH506" s="8">
        <v>0</v>
      </c>
      <c r="AI506" s="23">
        <f>VLOOKUP(A506,Sheet2!A:E,5,FALSE)</f>
        <v>-5.1503749290472909</v>
      </c>
      <c r="AJ506" s="24">
        <f>VLOOKUP(A506,Sheet3!$A:$B,2,FALSE)</f>
        <v>124809602.31200001</v>
      </c>
      <c r="AK506" s="21">
        <f>VLOOKUP(A506,Sheet4!$D$2:$E$572,2,FALSE)/G506</f>
        <v>0.17800258745557612</v>
      </c>
      <c r="AL506" s="23">
        <f>IFERROR(VLOOKUP(A506,Sheet5!$A$1:$B$29,2,FALSE),0)</f>
        <v>0</v>
      </c>
      <c r="AM506" s="30">
        <f t="shared" si="71"/>
        <v>0.89443391236817615</v>
      </c>
      <c r="AN506" s="30">
        <f t="shared" si="72"/>
        <v>0.46553900626832972</v>
      </c>
      <c r="AO506" s="30">
        <f t="shared" si="73"/>
        <v>0.88690997222693047</v>
      </c>
      <c r="AP506" s="30">
        <f t="shared" si="74"/>
        <v>0.86748235857855049</v>
      </c>
      <c r="AQ506" s="5">
        <f>COUNTIF(Sheet6!A:A,Sheet1!A506)</f>
        <v>0</v>
      </c>
      <c r="AR506" s="31">
        <f t="shared" si="70"/>
        <v>1</v>
      </c>
    </row>
    <row r="507" spans="1:44" x14ac:dyDescent="0.2">
      <c r="A507" s="22">
        <v>42368</v>
      </c>
      <c r="B507" s="16">
        <v>42368</v>
      </c>
      <c r="C507" s="29">
        <f t="shared" si="66"/>
        <v>0.87683033033428426</v>
      </c>
      <c r="D507" s="29">
        <f t="shared" si="67"/>
        <v>0.42459994974028298</v>
      </c>
      <c r="E507" s="29">
        <f t="shared" si="68"/>
        <v>0.87335426810336625</v>
      </c>
      <c r="F507" s="29">
        <f t="shared" si="69"/>
        <v>0.85066436892390196</v>
      </c>
      <c r="G507" s="8">
        <v>2790849430</v>
      </c>
      <c r="H507" s="8">
        <v>392034799.07999998</v>
      </c>
      <c r="I507" s="9">
        <v>140360137</v>
      </c>
      <c r="J507" s="8">
        <v>33658854.917000003</v>
      </c>
      <c r="K507" s="8">
        <v>116168473</v>
      </c>
      <c r="L507" s="8">
        <v>173583296.28179997</v>
      </c>
      <c r="M507" s="17">
        <v>3646654990.2787995</v>
      </c>
      <c r="N507" s="10">
        <v>0.87318858305644909</v>
      </c>
      <c r="O507" s="10">
        <v>0.87683033033428426</v>
      </c>
      <c r="P507" s="10">
        <v>0.40092411959362223</v>
      </c>
      <c r="Q507" s="10">
        <v>0.81134058373635864</v>
      </c>
      <c r="R507" s="11">
        <v>892</v>
      </c>
      <c r="S507" s="20">
        <v>2223613718.5</v>
      </c>
      <c r="T507" s="20">
        <v>176329382</v>
      </c>
      <c r="U507" s="20">
        <v>557691592.5</v>
      </c>
      <c r="V507" s="20">
        <v>0</v>
      </c>
      <c r="W507" s="20">
        <v>144751826</v>
      </c>
      <c r="X507" s="20">
        <v>9544119</v>
      </c>
      <c r="Y507" s="20">
        <v>4391689</v>
      </c>
      <c r="Z507" s="20">
        <v>60160909</v>
      </c>
      <c r="AA507" s="8">
        <v>425693653.99699998</v>
      </c>
      <c r="AB507" s="8">
        <v>67685748.557999998</v>
      </c>
      <c r="AC507" s="8">
        <v>103479070.457</v>
      </c>
      <c r="AD507" s="8">
        <v>0</v>
      </c>
      <c r="AE507" s="8">
        <v>1958188.3933000001</v>
      </c>
      <c r="AF507" s="8">
        <v>460288.87349999993</v>
      </c>
      <c r="AG507" s="18">
        <v>0.18151608817026113</v>
      </c>
      <c r="AH507" s="8">
        <v>645336.06000000006</v>
      </c>
      <c r="AI507" s="23">
        <f>VLOOKUP(A507,Sheet2!A:E,5,FALSE)</f>
        <v>-5.5823826500297136</v>
      </c>
      <c r="AJ507" s="24">
        <f>VLOOKUP(A507,Sheet3!$A:$B,2,FALSE)</f>
        <v>162502750.86399999</v>
      </c>
      <c r="AK507" s="21">
        <f>VLOOKUP(A507,Sheet4!$D$2:$E$572,2,FALSE)/G507</f>
        <v>0.16786445886163412</v>
      </c>
      <c r="AL507" s="23">
        <f>IFERROR(VLOOKUP(A507,Sheet5!$A$1:$B$29,2,FALSE),0)</f>
        <v>0</v>
      </c>
      <c r="AM507" s="30">
        <f t="shared" si="71"/>
        <v>0.88917806952615464</v>
      </c>
      <c r="AN507" s="30">
        <f t="shared" si="72"/>
        <v>0.45572396506384544</v>
      </c>
      <c r="AO507" s="30">
        <f t="shared" si="73"/>
        <v>0.88219423118815943</v>
      </c>
      <c r="AP507" s="30">
        <f t="shared" si="74"/>
        <v>0.86383948461327242</v>
      </c>
      <c r="AQ507" s="5">
        <f>COUNTIF(Sheet6!A:A,Sheet1!A507)</f>
        <v>0</v>
      </c>
      <c r="AR507" s="31">
        <f t="shared" si="70"/>
        <v>2</v>
      </c>
    </row>
    <row r="508" spans="1:44" x14ac:dyDescent="0.2">
      <c r="A508" s="22">
        <v>42369</v>
      </c>
      <c r="B508" s="16">
        <v>42369</v>
      </c>
      <c r="C508" s="29">
        <f t="shared" si="66"/>
        <v>0.90481079143251875</v>
      </c>
      <c r="D508" s="29">
        <f t="shared" si="67"/>
        <v>0.3656529315853938</v>
      </c>
      <c r="E508" s="29">
        <f t="shared" si="68"/>
        <v>0.90174222596453102</v>
      </c>
      <c r="F508" s="29">
        <f t="shared" si="69"/>
        <v>0.87710392896437794</v>
      </c>
      <c r="G508" s="8">
        <v>1874421128</v>
      </c>
      <c r="H508" s="8">
        <v>197195552.248</v>
      </c>
      <c r="I508" s="9">
        <v>85698783</v>
      </c>
      <c r="J508" s="8">
        <v>17124940.037500001</v>
      </c>
      <c r="K508" s="8">
        <v>184122756</v>
      </c>
      <c r="L508" s="8">
        <v>96851260.373099998</v>
      </c>
      <c r="M508" s="17">
        <v>2455414419.6585999</v>
      </c>
      <c r="N508" s="10">
        <v>0.9014364836296872</v>
      </c>
      <c r="O508" s="10">
        <v>0.90481079143251875</v>
      </c>
      <c r="P508" s="10">
        <v>0.65530171927181669</v>
      </c>
      <c r="Q508" s="10">
        <v>0.84373598722866316</v>
      </c>
      <c r="R508" s="11">
        <v>893</v>
      </c>
      <c r="S508" s="20">
        <v>1402874247</v>
      </c>
      <c r="T508" s="20">
        <v>190888821</v>
      </c>
      <c r="U508" s="20">
        <v>467045024</v>
      </c>
      <c r="V508" s="20">
        <v>0</v>
      </c>
      <c r="W508" s="20">
        <v>92464848</v>
      </c>
      <c r="X508" s="20">
        <v>4501857</v>
      </c>
      <c r="Y508" s="20">
        <v>6766065</v>
      </c>
      <c r="Z508" s="20">
        <v>6766065</v>
      </c>
      <c r="AA508" s="8">
        <v>214320492.28549999</v>
      </c>
      <c r="AB508" s="8">
        <v>31622531.422600001</v>
      </c>
      <c r="AC508" s="8">
        <v>60818422.068499997</v>
      </c>
      <c r="AD508" s="8">
        <v>0</v>
      </c>
      <c r="AE508" s="8">
        <v>3999410.2834999999</v>
      </c>
      <c r="AF508" s="8">
        <v>410896.59850000002</v>
      </c>
      <c r="AG508" s="18">
        <v>0.16961657802456159</v>
      </c>
      <c r="AH508" s="8">
        <v>0</v>
      </c>
      <c r="AI508" s="23">
        <f>VLOOKUP(A508,Sheet2!A:E,5,FALSE)</f>
        <v>-5.614258246710345</v>
      </c>
      <c r="AJ508" s="24">
        <f>VLOOKUP(A508,Sheet3!$A:$B,2,FALSE)</f>
        <v>143286204.50299999</v>
      </c>
      <c r="AK508" s="21">
        <f>VLOOKUP(A508,Sheet4!$D$2:$E$572,2,FALSE)/G508</f>
        <v>0.16305077496237547</v>
      </c>
      <c r="AL508" s="23">
        <f>IFERROR(VLOOKUP(A508,Sheet5!$A$1:$B$29,2,FALSE),0)</f>
        <v>0</v>
      </c>
      <c r="AM508" s="30">
        <f t="shared" si="71"/>
        <v>0.88944571999069399</v>
      </c>
      <c r="AN508" s="30">
        <f t="shared" si="72"/>
        <v>0.44654506408533157</v>
      </c>
      <c r="AO508" s="30">
        <f t="shared" si="73"/>
        <v>0.88447242621584632</v>
      </c>
      <c r="AP508" s="30">
        <f t="shared" si="74"/>
        <v>0.86455974218539244</v>
      </c>
      <c r="AQ508" s="5">
        <f>COUNTIF(Sheet6!A:A,Sheet1!A508)</f>
        <v>0</v>
      </c>
      <c r="AR508" s="31">
        <f t="shared" si="70"/>
        <v>1</v>
      </c>
    </row>
    <row r="509" spans="1:44" x14ac:dyDescent="0.2">
      <c r="A509" s="22">
        <v>42373</v>
      </c>
      <c r="B509" s="16">
        <v>42373</v>
      </c>
      <c r="C509" s="29">
        <f t="shared" si="66"/>
        <v>0.90163794899173155</v>
      </c>
      <c r="D509" s="29">
        <f t="shared" si="67"/>
        <v>0.45635172964158011</v>
      </c>
      <c r="E509" s="29">
        <f t="shared" si="68"/>
        <v>0.88854831504528264</v>
      </c>
      <c r="F509" s="29">
        <f t="shared" si="69"/>
        <v>0.88082531985877122</v>
      </c>
      <c r="G509" s="8">
        <v>2666182734</v>
      </c>
      <c r="H509" s="8">
        <v>290860874.22599995</v>
      </c>
      <c r="I509" s="9">
        <v>163358501</v>
      </c>
      <c r="J509" s="8">
        <v>64767588.891000003</v>
      </c>
      <c r="K509" s="8">
        <v>111308795</v>
      </c>
      <c r="L509" s="8">
        <v>221757493.00219998</v>
      </c>
      <c r="M509" s="17">
        <v>3518235986.1191998</v>
      </c>
      <c r="N509" s="10">
        <v>0.88834866056673867</v>
      </c>
      <c r="O509" s="10">
        <v>0.90163794899173155</v>
      </c>
      <c r="P509" s="10">
        <v>0.3341941199382652</v>
      </c>
      <c r="Q509" s="10">
        <v>0.72301657324828184</v>
      </c>
      <c r="R509" s="11">
        <v>894</v>
      </c>
      <c r="S509" s="20">
        <v>2145306647</v>
      </c>
      <c r="T509" s="20">
        <v>165676607</v>
      </c>
      <c r="U509" s="20">
        <v>516417177.5</v>
      </c>
      <c r="V509" s="20">
        <v>0</v>
      </c>
      <c r="W509" s="20">
        <v>169064412</v>
      </c>
      <c r="X509" s="20">
        <v>4458909.5</v>
      </c>
      <c r="Y509" s="20">
        <v>5705911</v>
      </c>
      <c r="Z509" s="20">
        <v>54367812</v>
      </c>
      <c r="AA509" s="8">
        <v>355628463.11699998</v>
      </c>
      <c r="AB509" s="8">
        <v>55646351.868699998</v>
      </c>
      <c r="AC509" s="8">
        <v>94697381.266000003</v>
      </c>
      <c r="AD509" s="8">
        <v>0</v>
      </c>
      <c r="AE509" s="8">
        <v>71030191.137500003</v>
      </c>
      <c r="AF509" s="8">
        <v>383568.73</v>
      </c>
      <c r="AG509" s="18">
        <v>0.17052002368131855</v>
      </c>
      <c r="AH509" s="8">
        <v>0</v>
      </c>
      <c r="AI509" s="23">
        <f>VLOOKUP(A509,Sheet2!A:E,5,FALSE)</f>
        <v>-6.316480161680242</v>
      </c>
      <c r="AJ509" s="24">
        <f>VLOOKUP(A509,Sheet3!$A:$B,2,FALSE)</f>
        <v>136637531.74950001</v>
      </c>
      <c r="AK509" s="21">
        <f>VLOOKUP(A509,Sheet4!$D$2:$E$572,2,FALSE)/G509</f>
        <v>0.16886631149566211</v>
      </c>
      <c r="AL509" s="23">
        <f>IFERROR(VLOOKUP(A509,Sheet5!$A$1:$B$29,2,FALSE),0)</f>
        <v>0</v>
      </c>
      <c r="AM509" s="30">
        <f t="shared" si="71"/>
        <v>0.89212470509061037</v>
      </c>
      <c r="AN509" s="30">
        <f t="shared" si="72"/>
        <v>0.44923123950758875</v>
      </c>
      <c r="AO509" s="30">
        <f t="shared" si="73"/>
        <v>0.88595529984831223</v>
      </c>
      <c r="AP509" s="30">
        <f t="shared" si="74"/>
        <v>0.86746345594635554</v>
      </c>
      <c r="AQ509" s="5">
        <f>COUNTIF(Sheet6!A:A,Sheet1!A509)</f>
        <v>0</v>
      </c>
      <c r="AR509" s="31">
        <f t="shared" si="70"/>
        <v>0</v>
      </c>
    </row>
    <row r="510" spans="1:44" x14ac:dyDescent="0.2">
      <c r="A510" s="22">
        <v>42374</v>
      </c>
      <c r="B510" s="16">
        <v>42374</v>
      </c>
      <c r="C510" s="29">
        <f t="shared" si="66"/>
        <v>0.89928844279694253</v>
      </c>
      <c r="D510" s="29">
        <f t="shared" si="67"/>
        <v>0.42035313124372181</v>
      </c>
      <c r="E510" s="29">
        <f t="shared" si="68"/>
        <v>0.89098034822561378</v>
      </c>
      <c r="F510" s="29">
        <f t="shared" si="69"/>
        <v>0.87281057606127921</v>
      </c>
      <c r="G510" s="8">
        <v>3069304375</v>
      </c>
      <c r="H510" s="8">
        <v>343732231.42400002</v>
      </c>
      <c r="I510" s="9">
        <v>175308531</v>
      </c>
      <c r="J510" s="8">
        <v>54027961.734499998</v>
      </c>
      <c r="K510" s="8">
        <v>252533876</v>
      </c>
      <c r="L510" s="8">
        <v>401543289.88010001</v>
      </c>
      <c r="M510" s="17">
        <v>4296450265.0386</v>
      </c>
      <c r="N510" s="10">
        <v>0.89079641697046508</v>
      </c>
      <c r="O510" s="10">
        <v>0.89928844279694253</v>
      </c>
      <c r="P510" s="10">
        <v>0.38609186984872118</v>
      </c>
      <c r="Q510" s="10">
        <v>0.77056405591305743</v>
      </c>
      <c r="R510" s="11">
        <v>895</v>
      </c>
      <c r="S510" s="20">
        <v>2353614474</v>
      </c>
      <c r="T510" s="20">
        <v>304911432</v>
      </c>
      <c r="U510" s="20">
        <v>710514488</v>
      </c>
      <c r="V510" s="20">
        <v>0</v>
      </c>
      <c r="W510" s="20">
        <v>181453719</v>
      </c>
      <c r="X510" s="20">
        <v>5175413</v>
      </c>
      <c r="Y510" s="20">
        <v>6145188</v>
      </c>
      <c r="Z510" s="20">
        <v>52377556</v>
      </c>
      <c r="AA510" s="8">
        <v>397760193.15850002</v>
      </c>
      <c r="AB510" s="8">
        <v>252712592.79879999</v>
      </c>
      <c r="AC510" s="8">
        <v>124930582.513</v>
      </c>
      <c r="AD510" s="8">
        <v>17524410.655000001</v>
      </c>
      <c r="AE510" s="8">
        <v>4724591.6107999999</v>
      </c>
      <c r="AF510" s="8">
        <v>1651112.3025</v>
      </c>
      <c r="AG510" s="18">
        <v>0.17971817120133093</v>
      </c>
      <c r="AH510" s="8">
        <v>0</v>
      </c>
      <c r="AI510" s="23">
        <f>VLOOKUP(A510,Sheet2!A:E,5,FALSE)</f>
        <v>-5.6310606668389873</v>
      </c>
      <c r="AJ510" s="24">
        <f>VLOOKUP(A510,Sheet3!$A:$B,2,FALSE)</f>
        <v>196188040.53799999</v>
      </c>
      <c r="AK510" s="21">
        <f>VLOOKUP(A510,Sheet4!$D$2:$E$572,2,FALSE)/G510</f>
        <v>0.19551416326785773</v>
      </c>
      <c r="AL510" s="23">
        <f>IFERROR(VLOOKUP(A510,Sheet5!$A$1:$B$29,2,FALSE),0)</f>
        <v>0</v>
      </c>
      <c r="AM510" s="30">
        <f t="shared" si="71"/>
        <v>0.89367060967392542</v>
      </c>
      <c r="AN510" s="30">
        <f t="shared" si="72"/>
        <v>0.43198959952536686</v>
      </c>
      <c r="AO510" s="30">
        <f t="shared" si="73"/>
        <v>0.88713001171512595</v>
      </c>
      <c r="AP510" s="30">
        <f t="shared" si="74"/>
        <v>0.86801753134430082</v>
      </c>
      <c r="AQ510" s="5">
        <f>COUNTIF(Sheet6!A:A,Sheet1!A510)</f>
        <v>0</v>
      </c>
      <c r="AR510" s="31">
        <f t="shared" si="70"/>
        <v>0</v>
      </c>
    </row>
    <row r="511" spans="1:44" x14ac:dyDescent="0.2">
      <c r="A511" s="22">
        <v>42375</v>
      </c>
      <c r="B511" s="16">
        <v>42375</v>
      </c>
      <c r="C511" s="29">
        <f t="shared" si="66"/>
        <v>0.8845684120336107</v>
      </c>
      <c r="D511" s="29">
        <f t="shared" si="67"/>
        <v>0.44452060633172802</v>
      </c>
      <c r="E511" s="29">
        <f t="shared" si="68"/>
        <v>0.87442133642547659</v>
      </c>
      <c r="F511" s="29">
        <f t="shared" si="69"/>
        <v>0.86282789147116012</v>
      </c>
      <c r="G511" s="8">
        <v>3135380341</v>
      </c>
      <c r="H511" s="8">
        <v>409150865.79699999</v>
      </c>
      <c r="I511" s="9">
        <v>183358700</v>
      </c>
      <c r="J511" s="8">
        <v>68105210.288499996</v>
      </c>
      <c r="K511" s="8">
        <v>238306071</v>
      </c>
      <c r="L511" s="8">
        <v>380991750.59450001</v>
      </c>
      <c r="M511" s="17">
        <v>4415292938.6799994</v>
      </c>
      <c r="N511" s="10">
        <v>0.87427379083355383</v>
      </c>
      <c r="O511" s="10">
        <v>0.8845684120336107</v>
      </c>
      <c r="P511" s="10">
        <v>0.38480043476729126</v>
      </c>
      <c r="Q511" s="10">
        <v>0.73388493861966597</v>
      </c>
      <c r="R511" s="11">
        <v>896</v>
      </c>
      <c r="S511" s="20">
        <v>2571005236.5</v>
      </c>
      <c r="T511" s="20">
        <v>299526129</v>
      </c>
      <c r="U511" s="20">
        <v>561775673</v>
      </c>
      <c r="V511" s="20">
        <v>0</v>
      </c>
      <c r="W511" s="20">
        <v>187818712</v>
      </c>
      <c r="X511" s="20">
        <v>2599431.5</v>
      </c>
      <c r="Y511" s="20">
        <v>4460012</v>
      </c>
      <c r="Z511" s="20">
        <v>61220058</v>
      </c>
      <c r="AA511" s="8">
        <v>477256076.0855</v>
      </c>
      <c r="AB511" s="8">
        <v>259139953.27500001</v>
      </c>
      <c r="AC511" s="8">
        <v>118182929.7395</v>
      </c>
      <c r="AD511" s="8">
        <v>0</v>
      </c>
      <c r="AE511" s="8">
        <v>2610450.3199999998</v>
      </c>
      <c r="AF511" s="8">
        <v>1058417.26</v>
      </c>
      <c r="AG511" s="18">
        <v>0.17694626144259279</v>
      </c>
      <c r="AH511" s="8">
        <v>1710659.53</v>
      </c>
      <c r="AI511" s="23">
        <f>VLOOKUP(A511,Sheet2!A:E,5,FALSE)</f>
        <v>-6.0751735035208858</v>
      </c>
      <c r="AJ511" s="24">
        <f>VLOOKUP(A511,Sheet3!$A:$B,2,FALSE)</f>
        <v>166595774.942</v>
      </c>
      <c r="AK511" s="21">
        <f>VLOOKUP(A511,Sheet4!$D$2:$E$572,2,FALSE)/G511</f>
        <v>0.19342219980410025</v>
      </c>
      <c r="AL511" s="23">
        <f>IFERROR(VLOOKUP(A511,Sheet5!$A$1:$B$29,2,FALSE),0)</f>
        <v>0</v>
      </c>
      <c r="AM511" s="30">
        <f t="shared" si="71"/>
        <v>0.8934271851178176</v>
      </c>
      <c r="AN511" s="30">
        <f t="shared" si="72"/>
        <v>0.42229566970854132</v>
      </c>
      <c r="AO511" s="30">
        <f t="shared" si="73"/>
        <v>0.88580929875285397</v>
      </c>
      <c r="AP511" s="30">
        <f t="shared" si="74"/>
        <v>0.86884641705589816</v>
      </c>
      <c r="AQ511" s="5">
        <f>COUNTIF(Sheet6!A:A,Sheet1!A511)</f>
        <v>0</v>
      </c>
      <c r="AR511" s="31">
        <f t="shared" si="70"/>
        <v>0</v>
      </c>
    </row>
    <row r="512" spans="1:44" x14ac:dyDescent="0.2">
      <c r="A512" s="22">
        <v>42376</v>
      </c>
      <c r="B512" s="16">
        <v>42376</v>
      </c>
      <c r="C512" s="29">
        <f t="shared" si="66"/>
        <v>0.8864817429822367</v>
      </c>
      <c r="D512" s="29">
        <f t="shared" si="67"/>
        <v>0.47242521075948429</v>
      </c>
      <c r="E512" s="29">
        <f t="shared" si="68"/>
        <v>0.88039127186927313</v>
      </c>
      <c r="F512" s="29">
        <f t="shared" si="69"/>
        <v>0.86056502012436897</v>
      </c>
      <c r="G512" s="8">
        <v>4220110233</v>
      </c>
      <c r="H512" s="8">
        <v>540405441.9230001</v>
      </c>
      <c r="I512" s="9">
        <v>248697515</v>
      </c>
      <c r="J512" s="8">
        <v>67431934.380500004</v>
      </c>
      <c r="K512" s="8">
        <v>364409480</v>
      </c>
      <c r="L512" s="8">
        <v>531969834.88969994</v>
      </c>
      <c r="M512" s="17">
        <v>5973024439.1932001</v>
      </c>
      <c r="N512" s="10">
        <v>0.88026790106056629</v>
      </c>
      <c r="O512" s="10">
        <v>0.8864817429822367</v>
      </c>
      <c r="P512" s="10">
        <v>0.4065349054209722</v>
      </c>
      <c r="Q512" s="10">
        <v>0.79017076370382955</v>
      </c>
      <c r="R512" s="11">
        <v>897</v>
      </c>
      <c r="S512" s="20">
        <v>3330506855</v>
      </c>
      <c r="T512" s="20">
        <v>433280045</v>
      </c>
      <c r="U512" s="20">
        <v>884835107.5</v>
      </c>
      <c r="V512" s="20">
        <v>0</v>
      </c>
      <c r="W512" s="20">
        <v>253933837</v>
      </c>
      <c r="X512" s="20">
        <v>4768270.5</v>
      </c>
      <c r="Y512" s="20">
        <v>5236322</v>
      </c>
      <c r="Z512" s="20">
        <v>68870565</v>
      </c>
      <c r="AA512" s="8">
        <v>607837376.30350006</v>
      </c>
      <c r="AB512" s="8">
        <v>270728440.10299999</v>
      </c>
      <c r="AC512" s="8">
        <v>152200100.11649999</v>
      </c>
      <c r="AD512" s="8">
        <v>105962285.15000001</v>
      </c>
      <c r="AE512" s="8">
        <v>2182141.4752000002</v>
      </c>
      <c r="AF512" s="8">
        <v>896868.04500000004</v>
      </c>
      <c r="AG512" s="18">
        <v>0.19388900097903719</v>
      </c>
      <c r="AH512" s="8">
        <v>0</v>
      </c>
      <c r="AI512" s="23">
        <f>VLOOKUP(A512,Sheet2!A:E,5,FALSE)</f>
        <v>-4.8676069827631716</v>
      </c>
      <c r="AJ512" s="24">
        <f>VLOOKUP(A512,Sheet3!$A:$B,2,FALSE)</f>
        <v>216145418.15099999</v>
      </c>
      <c r="AK512" s="21">
        <f>VLOOKUP(A512,Sheet4!$D$2:$E$572,2,FALSE)/G512</f>
        <v>0.20466874051978112</v>
      </c>
      <c r="AL512" s="23">
        <f>IFERROR(VLOOKUP(A512,Sheet5!$A$1:$B$29,2,FALSE),0)</f>
        <v>0</v>
      </c>
      <c r="AM512" s="30">
        <f t="shared" si="71"/>
        <v>0.89535746764740798</v>
      </c>
      <c r="AN512" s="30">
        <f t="shared" si="72"/>
        <v>0.43186072191238162</v>
      </c>
      <c r="AO512" s="30">
        <f t="shared" si="73"/>
        <v>0.88721669950603543</v>
      </c>
      <c r="AP512" s="30">
        <f t="shared" si="74"/>
        <v>0.87082654729599152</v>
      </c>
      <c r="AQ512" s="5">
        <f>COUNTIF(Sheet6!A:A,Sheet1!A512)</f>
        <v>1</v>
      </c>
      <c r="AR512" s="31">
        <f t="shared" si="70"/>
        <v>5</v>
      </c>
    </row>
    <row r="513" spans="1:44" x14ac:dyDescent="0.2">
      <c r="A513" s="22">
        <v>42377</v>
      </c>
      <c r="B513" s="16">
        <v>42377</v>
      </c>
      <c r="C513" s="29">
        <f t="shared" si="66"/>
        <v>0.88300493065683616</v>
      </c>
      <c r="D513" s="29">
        <f t="shared" si="67"/>
        <v>0.46104855450043619</v>
      </c>
      <c r="E513" s="29">
        <f t="shared" si="68"/>
        <v>0.87475240838295287</v>
      </c>
      <c r="F513" s="29">
        <f t="shared" si="69"/>
        <v>0.86324016077183385</v>
      </c>
      <c r="G513" s="8">
        <v>4103687877</v>
      </c>
      <c r="H513" s="8">
        <v>543724311.22800004</v>
      </c>
      <c r="I513" s="9">
        <v>269049869</v>
      </c>
      <c r="J513" s="8">
        <v>83300005.569499999</v>
      </c>
      <c r="K513" s="8">
        <v>313050256</v>
      </c>
      <c r="L513" s="8">
        <v>397722521.18549997</v>
      </c>
      <c r="M513" s="17">
        <v>5710534839.9829998</v>
      </c>
      <c r="N513" s="10">
        <v>0.87458916866002556</v>
      </c>
      <c r="O513" s="10">
        <v>0.88300493065683616</v>
      </c>
      <c r="P513" s="10">
        <v>0.4404364742831155</v>
      </c>
      <c r="Q513" s="10">
        <v>0.76788007621806931</v>
      </c>
      <c r="R513" s="11">
        <v>898</v>
      </c>
      <c r="S513" s="20">
        <v>3424378849</v>
      </c>
      <c r="T513" s="20">
        <v>387754596</v>
      </c>
      <c r="U513" s="20">
        <v>671652094.5</v>
      </c>
      <c r="V513" s="20">
        <v>50</v>
      </c>
      <c r="W513" s="20">
        <v>275566240</v>
      </c>
      <c r="X513" s="20">
        <v>7656883.5</v>
      </c>
      <c r="Y513" s="20">
        <v>6516371</v>
      </c>
      <c r="Z513" s="20">
        <v>74704340</v>
      </c>
      <c r="AA513" s="8">
        <v>627024316.79750001</v>
      </c>
      <c r="AB513" s="8">
        <v>215914431.87599999</v>
      </c>
      <c r="AC513" s="8">
        <v>160165162.53200001</v>
      </c>
      <c r="AD513" s="8">
        <v>17097119.52</v>
      </c>
      <c r="AE513" s="8">
        <v>3307153.5074999998</v>
      </c>
      <c r="AF513" s="8">
        <v>1238653.75</v>
      </c>
      <c r="AG513" s="18">
        <v>0.19191270822129639</v>
      </c>
      <c r="AH513" s="8">
        <v>0</v>
      </c>
      <c r="AI513" s="23">
        <f>VLOOKUP(A513,Sheet2!A:E,5,FALSE)</f>
        <v>-5.235080903843599</v>
      </c>
      <c r="AJ513" s="24">
        <f>VLOOKUP(A513,Sheet3!$A:$B,2,FALSE)</f>
        <v>238828373.1645</v>
      </c>
      <c r="AK513" s="21">
        <f>VLOOKUP(A513,Sheet4!$D$2:$E$572,2,FALSE)/G513</f>
        <v>0.19226996627934576</v>
      </c>
      <c r="AL513" s="23">
        <f>IFERROR(VLOOKUP(A513,Sheet5!$A$1:$B$29,2,FALSE),0)</f>
        <v>0</v>
      </c>
      <c r="AM513" s="30">
        <f t="shared" si="71"/>
        <v>0.89099629549227155</v>
      </c>
      <c r="AN513" s="30">
        <f t="shared" si="72"/>
        <v>0.45093984649539004</v>
      </c>
      <c r="AO513" s="30">
        <f t="shared" si="73"/>
        <v>0.88181873598971983</v>
      </c>
      <c r="AP513" s="30">
        <f t="shared" si="74"/>
        <v>0.86805379365748259</v>
      </c>
      <c r="AQ513" s="5">
        <f>COUNTIF(Sheet6!A:A,Sheet1!A513)</f>
        <v>1</v>
      </c>
      <c r="AR513" s="31">
        <f t="shared" si="70"/>
        <v>0</v>
      </c>
    </row>
    <row r="514" spans="1:44" x14ac:dyDescent="0.2">
      <c r="A514" s="22">
        <v>42380</v>
      </c>
      <c r="B514" s="16">
        <v>42380</v>
      </c>
      <c r="C514" s="29">
        <f t="shared" si="66"/>
        <v>0.88989433899495929</v>
      </c>
      <c r="D514" s="29">
        <f t="shared" si="67"/>
        <v>0.46814890198627168</v>
      </c>
      <c r="E514" s="29">
        <f t="shared" si="68"/>
        <v>0.87971936813258467</v>
      </c>
      <c r="F514" s="29">
        <f t="shared" si="69"/>
        <v>0.87068631794004259</v>
      </c>
      <c r="G514" s="8">
        <v>3691601991</v>
      </c>
      <c r="H514" s="8">
        <v>456757908.86100006</v>
      </c>
      <c r="I514" s="9">
        <v>232299651</v>
      </c>
      <c r="J514" s="8">
        <v>80931481.033000007</v>
      </c>
      <c r="K514" s="8">
        <v>237972857</v>
      </c>
      <c r="L514" s="8">
        <v>503830088.48469996</v>
      </c>
      <c r="M514" s="17">
        <v>5203393977.3787003</v>
      </c>
      <c r="N514" s="10">
        <v>0.87948483264147492</v>
      </c>
      <c r="O514" s="10">
        <v>0.88989433899495929</v>
      </c>
      <c r="P514" s="10">
        <v>0.32080333254070142</v>
      </c>
      <c r="Q514" s="10">
        <v>0.74860596974226135</v>
      </c>
      <c r="R514" s="11">
        <v>899</v>
      </c>
      <c r="S514" s="20">
        <v>3069477837</v>
      </c>
      <c r="T514" s="20">
        <v>331605105</v>
      </c>
      <c r="U514" s="20">
        <v>616189896</v>
      </c>
      <c r="V514" s="20">
        <v>2434</v>
      </c>
      <c r="W514" s="20">
        <v>240999318</v>
      </c>
      <c r="X514" s="20">
        <v>5931824</v>
      </c>
      <c r="Y514" s="20">
        <v>8699667</v>
      </c>
      <c r="Z514" s="20">
        <v>93632248</v>
      </c>
      <c r="AA514" s="8">
        <v>537689389.89400005</v>
      </c>
      <c r="AB514" s="8">
        <v>249751460.85139999</v>
      </c>
      <c r="AC514" s="8">
        <v>109913886.5685</v>
      </c>
      <c r="AD514" s="8">
        <v>124999980.59999999</v>
      </c>
      <c r="AE514" s="8">
        <v>18393473.507300001</v>
      </c>
      <c r="AF514" s="8">
        <v>771286.95750000002</v>
      </c>
      <c r="AG514" s="18">
        <v>0.19520191339782711</v>
      </c>
      <c r="AH514" s="8">
        <v>131970.41</v>
      </c>
      <c r="AI514" s="23">
        <f>VLOOKUP(A514,Sheet2!A:E,5,FALSE)</f>
        <v>-6.5740630884239799</v>
      </c>
      <c r="AJ514" s="24">
        <f>VLOOKUP(A514,Sheet3!$A:$B,2,FALSE)</f>
        <v>192861219.014</v>
      </c>
      <c r="AK514" s="21">
        <f>VLOOKUP(A514,Sheet4!$D$2:$E$572,2,FALSE)/G514</f>
        <v>0.19137428196542272</v>
      </c>
      <c r="AL514" s="23">
        <f>IFERROR(VLOOKUP(A514,Sheet5!$A$1:$B$29,2,FALSE),0)</f>
        <v>0</v>
      </c>
      <c r="AM514" s="30">
        <f t="shared" si="71"/>
        <v>0.88864757349291712</v>
      </c>
      <c r="AN514" s="30">
        <f t="shared" si="72"/>
        <v>0.45329928096432842</v>
      </c>
      <c r="AO514" s="30">
        <f t="shared" si="73"/>
        <v>0.88005294660718025</v>
      </c>
      <c r="AP514" s="30">
        <f t="shared" si="74"/>
        <v>0.86602599327373697</v>
      </c>
      <c r="AQ514" s="5">
        <f>COUNTIF(Sheet6!A:A,Sheet1!A514)</f>
        <v>2</v>
      </c>
      <c r="AR514" s="31">
        <f t="shared" si="70"/>
        <v>0</v>
      </c>
    </row>
    <row r="515" spans="1:44" x14ac:dyDescent="0.2">
      <c r="A515" s="22">
        <v>42381</v>
      </c>
      <c r="B515" s="16">
        <v>42381</v>
      </c>
      <c r="C515" s="29">
        <f t="shared" ref="C515:C578" si="75">G515/(G515+H515)</f>
        <v>0.90056350218496872</v>
      </c>
      <c r="D515" s="29">
        <f t="shared" ref="D515:D578" si="76">W515/(J515+W515+AJ515)</f>
        <v>0.45639158116974538</v>
      </c>
      <c r="E515" s="29">
        <f t="shared" ref="E515:E578" si="77">(G515+W515)/(W515+G515+H515+J515)</f>
        <v>0.8915263771356452</v>
      </c>
      <c r="F515" s="29">
        <f t="shared" ref="F515:F578" si="78">(G515-U515)/(G515-U515+H515)</f>
        <v>0.87569837294353692</v>
      </c>
      <c r="G515" s="8">
        <v>3978128036</v>
      </c>
      <c r="H515" s="8">
        <v>439248447</v>
      </c>
      <c r="I515" s="9">
        <v>224718327</v>
      </c>
      <c r="J515" s="8">
        <v>72897137.513999999</v>
      </c>
      <c r="K515" s="8">
        <v>225606816</v>
      </c>
      <c r="L515" s="8">
        <v>297097676.39750004</v>
      </c>
      <c r="M515" s="17">
        <v>5237696439.9115</v>
      </c>
      <c r="N515" s="10">
        <v>0.89137932997233837</v>
      </c>
      <c r="O515" s="10">
        <v>0.90056350218496872</v>
      </c>
      <c r="P515" s="10">
        <v>0.43161445765504008</v>
      </c>
      <c r="Q515" s="10">
        <v>0.76021240176558502</v>
      </c>
      <c r="R515" s="11">
        <v>900</v>
      </c>
      <c r="S515" s="20">
        <v>3091395164.5</v>
      </c>
      <c r="T515" s="20">
        <v>283009491</v>
      </c>
      <c r="U515" s="20">
        <v>883646013</v>
      </c>
      <c r="V515" s="20">
        <v>1000</v>
      </c>
      <c r="W515" s="20">
        <v>231109984</v>
      </c>
      <c r="X515" s="20">
        <v>3085858.5</v>
      </c>
      <c r="Y515" s="20">
        <v>6391657</v>
      </c>
      <c r="Z515" s="20">
        <v>57402675</v>
      </c>
      <c r="AA515" s="8">
        <v>512145584.514</v>
      </c>
      <c r="AB515" s="8">
        <v>177454030.125</v>
      </c>
      <c r="AC515" s="8">
        <v>117389099.721</v>
      </c>
      <c r="AD515" s="8">
        <v>0</v>
      </c>
      <c r="AE515" s="8">
        <v>1615849.4465000001</v>
      </c>
      <c r="AF515" s="20">
        <v>638697.10499999998</v>
      </c>
      <c r="AG515" s="18">
        <v>0.19339242784910793</v>
      </c>
      <c r="AH515" s="8">
        <v>0</v>
      </c>
      <c r="AI515" s="23">
        <f>VLOOKUP(A515,Sheet2!A:E,5,FALSE)</f>
        <v>-6.1283352977237371</v>
      </c>
      <c r="AJ515" s="24">
        <f>VLOOKUP(A515,Sheet3!$A:$B,2,FALSE)</f>
        <v>202378170.2735</v>
      </c>
      <c r="AK515" s="21">
        <f>VLOOKUP(A515,Sheet4!$D$2:$E$572,2,FALSE)/G515</f>
        <v>0.19222505395839401</v>
      </c>
      <c r="AL515" s="23">
        <f>IFERROR(VLOOKUP(A515,Sheet5!$A$1:$B$29,2,FALSE),0)</f>
        <v>0</v>
      </c>
      <c r="AM515" s="30">
        <f t="shared" si="71"/>
        <v>0.88890258537052236</v>
      </c>
      <c r="AN515" s="30">
        <f t="shared" si="72"/>
        <v>0.46050697094953313</v>
      </c>
      <c r="AO515" s="30">
        <f t="shared" si="73"/>
        <v>0.88016215238918638</v>
      </c>
      <c r="AP515" s="30">
        <f t="shared" si="74"/>
        <v>0.86660355265018851</v>
      </c>
      <c r="AQ515" s="5">
        <f>COUNTIF(Sheet6!A:A,Sheet1!A515)</f>
        <v>1</v>
      </c>
      <c r="AR515" s="31">
        <f t="shared" si="70"/>
        <v>0</v>
      </c>
    </row>
    <row r="516" spans="1:44" x14ac:dyDescent="0.2">
      <c r="A516" s="22">
        <v>42382</v>
      </c>
      <c r="B516" s="16">
        <v>42382</v>
      </c>
      <c r="C516" s="29">
        <f t="shared" si="75"/>
        <v>0.89691377706078179</v>
      </c>
      <c r="D516" s="29">
        <f t="shared" si="76"/>
        <v>0.44543591974882313</v>
      </c>
      <c r="E516" s="29">
        <f t="shared" si="77"/>
        <v>0.88921602299300595</v>
      </c>
      <c r="F516" s="29">
        <f t="shared" si="78"/>
        <v>0.87278905710447918</v>
      </c>
      <c r="G516" s="8">
        <v>3455444572</v>
      </c>
      <c r="H516" s="8">
        <v>397149356.62</v>
      </c>
      <c r="I516" s="9">
        <v>213373832</v>
      </c>
      <c r="J516" s="8">
        <v>61349474.822499998</v>
      </c>
      <c r="K516" s="8">
        <v>445676087</v>
      </c>
      <c r="L516" s="8">
        <v>457455042.32980001</v>
      </c>
      <c r="M516" s="17">
        <v>5030448364.7722998</v>
      </c>
      <c r="N516" s="10">
        <v>0.88891117273340792</v>
      </c>
      <c r="O516" s="10">
        <v>0.89691377706078179</v>
      </c>
      <c r="P516" s="10">
        <v>0.49347882331409559</v>
      </c>
      <c r="Q516" s="10">
        <v>0.78555183377117821</v>
      </c>
      <c r="R516" s="11">
        <v>901</v>
      </c>
      <c r="S516" s="20">
        <v>2721617388</v>
      </c>
      <c r="T516" s="20">
        <v>506759758</v>
      </c>
      <c r="U516" s="20">
        <v>730619139.5</v>
      </c>
      <c r="V516" s="20">
        <v>3230</v>
      </c>
      <c r="W516" s="20">
        <v>224731194</v>
      </c>
      <c r="X516" s="20">
        <v>3204814.5</v>
      </c>
      <c r="Y516" s="20">
        <v>11357362</v>
      </c>
      <c r="Z516" s="20">
        <v>61083671</v>
      </c>
      <c r="AA516" s="8">
        <v>458498831.4425</v>
      </c>
      <c r="AB516" s="8">
        <v>280556682.61400002</v>
      </c>
      <c r="AC516" s="8">
        <v>134471946.16100001</v>
      </c>
      <c r="AD516" s="8">
        <v>0</v>
      </c>
      <c r="AE516" s="8">
        <v>41569547.0308</v>
      </c>
      <c r="AF516" s="20">
        <v>856866.52400000009</v>
      </c>
      <c r="AG516" s="18">
        <v>0.19961595068961213</v>
      </c>
      <c r="AH516" s="8">
        <v>38070</v>
      </c>
      <c r="AI516" s="23">
        <f>VLOOKUP(A516,Sheet2!A:E,5,FALSE)</f>
        <v>-5.8956418896521141</v>
      </c>
      <c r="AJ516" s="24">
        <f>VLOOKUP(A516,Sheet3!$A:$B,2,FALSE)</f>
        <v>218439025.33849999</v>
      </c>
      <c r="AK516" s="21">
        <f>VLOOKUP(A516,Sheet4!$D$2:$E$572,2,FALSE)/G516</f>
        <v>0.21110497369106693</v>
      </c>
      <c r="AL516" s="23">
        <f>IFERROR(VLOOKUP(A516,Sheet5!$A$1:$B$29,2,FALSE),0)</f>
        <v>0</v>
      </c>
      <c r="AM516" s="30">
        <f t="shared" si="71"/>
        <v>0.89137165837595655</v>
      </c>
      <c r="AN516" s="30">
        <f t="shared" si="72"/>
        <v>0.46069003363295219</v>
      </c>
      <c r="AO516" s="30">
        <f t="shared" si="73"/>
        <v>0.88312108970269243</v>
      </c>
      <c r="AP516" s="30">
        <f t="shared" si="74"/>
        <v>0.86859578577685226</v>
      </c>
      <c r="AQ516" s="5">
        <f>COUNTIF(Sheet6!A:A,Sheet1!A516)</f>
        <v>1</v>
      </c>
      <c r="AR516" s="31">
        <f t="shared" si="70"/>
        <v>0</v>
      </c>
    </row>
    <row r="517" spans="1:44" x14ac:dyDescent="0.2">
      <c r="A517" s="22">
        <v>42383</v>
      </c>
      <c r="B517" s="16">
        <v>42383</v>
      </c>
      <c r="C517" s="29">
        <f t="shared" si="75"/>
        <v>0.89749326109003302</v>
      </c>
      <c r="D517" s="29">
        <f t="shared" si="76"/>
        <v>0.42851731274540827</v>
      </c>
      <c r="E517" s="29">
        <f t="shared" si="77"/>
        <v>0.89011583145137041</v>
      </c>
      <c r="F517" s="29">
        <f t="shared" si="78"/>
        <v>0.87581000817212529</v>
      </c>
      <c r="G517" s="8">
        <v>3466818780</v>
      </c>
      <c r="H517" s="8">
        <v>395960953.62099999</v>
      </c>
      <c r="I517" s="9">
        <v>200671930</v>
      </c>
      <c r="J517" s="8">
        <v>57331835.115000002</v>
      </c>
      <c r="K517" s="8">
        <v>241791685</v>
      </c>
      <c r="L517" s="8">
        <v>272002338.22399998</v>
      </c>
      <c r="M517" s="17">
        <v>4634577521.96</v>
      </c>
      <c r="N517" s="10">
        <v>0.88999839742247033</v>
      </c>
      <c r="O517" s="10">
        <v>0.89749326109003302</v>
      </c>
      <c r="P517" s="10">
        <v>0.47060042365379079</v>
      </c>
      <c r="Q517" s="10">
        <v>0.78151616696079218</v>
      </c>
      <c r="R517" s="11">
        <v>902</v>
      </c>
      <c r="S517" s="20">
        <v>2787477827.5</v>
      </c>
      <c r="T517" s="20">
        <v>316825646</v>
      </c>
      <c r="U517" s="20">
        <v>674431399</v>
      </c>
      <c r="V517" s="20">
        <v>43806.5</v>
      </c>
      <c r="W517" s="20">
        <v>205075842</v>
      </c>
      <c r="X517" s="20">
        <v>4865747</v>
      </c>
      <c r="Y517" s="20">
        <v>4403912</v>
      </c>
      <c r="Z517" s="20">
        <v>75033961</v>
      </c>
      <c r="AA517" s="8">
        <v>453292788.736</v>
      </c>
      <c r="AB517" s="8">
        <v>88785938.292300001</v>
      </c>
      <c r="AC517" s="8">
        <v>134806655.46799999</v>
      </c>
      <c r="AD517" s="8">
        <v>0</v>
      </c>
      <c r="AE517" s="8">
        <v>47781999.5612</v>
      </c>
      <c r="AF517" s="20">
        <v>627744.90249999997</v>
      </c>
      <c r="AG517" s="18">
        <v>0.19405636710003238</v>
      </c>
      <c r="AH517" s="8">
        <v>0</v>
      </c>
      <c r="AI517" s="23">
        <f>VLOOKUP(A517,Sheet2!A:E,5,FALSE)</f>
        <v>-6.7227144483899846</v>
      </c>
      <c r="AJ517" s="24">
        <f>VLOOKUP(A517,Sheet3!$A:$B,2,FALSE)</f>
        <v>216163050.13550001</v>
      </c>
      <c r="AK517" s="21">
        <f>VLOOKUP(A517,Sheet4!$D$2:$E$572,2,FALSE)/G517</f>
        <v>0.17663572033544539</v>
      </c>
      <c r="AL517" s="23">
        <f>IFERROR(VLOOKUP(A517,Sheet5!$A$1:$B$29,2,FALSE),0)</f>
        <v>0</v>
      </c>
      <c r="AM517" s="30">
        <f t="shared" si="71"/>
        <v>0.89357396199751571</v>
      </c>
      <c r="AN517" s="30">
        <f t="shared" si="72"/>
        <v>0.45190845403013691</v>
      </c>
      <c r="AO517" s="30">
        <f t="shared" si="73"/>
        <v>0.88506600161911186</v>
      </c>
      <c r="AP517" s="30">
        <f t="shared" si="74"/>
        <v>0.87164478338640361</v>
      </c>
      <c r="AQ517" s="5">
        <f>COUNTIF(Sheet6!A:A,Sheet1!A517)</f>
        <v>0</v>
      </c>
      <c r="AR517" s="31">
        <f t="shared" si="70"/>
        <v>0</v>
      </c>
    </row>
    <row r="518" spans="1:44" x14ac:dyDescent="0.2">
      <c r="A518" s="22">
        <v>42384</v>
      </c>
      <c r="B518" s="16">
        <v>42384</v>
      </c>
      <c r="C518" s="29">
        <f t="shared" si="75"/>
        <v>0.89593855459115712</v>
      </c>
      <c r="D518" s="29">
        <f t="shared" si="76"/>
        <v>0.40476743077759647</v>
      </c>
      <c r="E518" s="29">
        <f t="shared" si="77"/>
        <v>0.88745211533779267</v>
      </c>
      <c r="F518" s="29">
        <f t="shared" si="78"/>
        <v>0.87407661031776474</v>
      </c>
      <c r="G518" s="8">
        <v>3488534737</v>
      </c>
      <c r="H518" s="8">
        <v>405186232.05900002</v>
      </c>
      <c r="I518" s="9">
        <v>170952190</v>
      </c>
      <c r="J518" s="8">
        <v>59541972.658</v>
      </c>
      <c r="K518" s="8">
        <v>222535434</v>
      </c>
      <c r="L518" s="8">
        <v>292708926.19389999</v>
      </c>
      <c r="M518" s="17">
        <v>4639459491.9109001</v>
      </c>
      <c r="N518" s="10">
        <v>0.88731717675369581</v>
      </c>
      <c r="O518" s="10">
        <v>0.89593855459115712</v>
      </c>
      <c r="P518" s="10">
        <v>0.43190270712765116</v>
      </c>
      <c r="Q518" s="10">
        <v>0.74710219256072674</v>
      </c>
      <c r="R518" s="11">
        <v>903</v>
      </c>
      <c r="S518" s="20">
        <v>2808237979</v>
      </c>
      <c r="T518" s="20">
        <v>282260203</v>
      </c>
      <c r="U518" s="20">
        <v>676000789.5</v>
      </c>
      <c r="V518" s="20">
        <v>0</v>
      </c>
      <c r="W518" s="20">
        <v>175896892</v>
      </c>
      <c r="X518" s="20">
        <v>4295968.5</v>
      </c>
      <c r="Y518" s="20">
        <v>4944702</v>
      </c>
      <c r="Z518" s="20">
        <v>59724769</v>
      </c>
      <c r="AA518" s="8">
        <v>464728204.71700001</v>
      </c>
      <c r="AB518" s="8">
        <v>157770857.02289999</v>
      </c>
      <c r="AC518" s="8">
        <v>124029346.9975</v>
      </c>
      <c r="AD518" s="8">
        <v>0</v>
      </c>
      <c r="AE518" s="8">
        <v>8665351.2860000003</v>
      </c>
      <c r="AF518" s="20">
        <v>2243370.8875000002</v>
      </c>
      <c r="AG518" s="18">
        <v>0.19393691442422492</v>
      </c>
      <c r="AH518" s="20">
        <v>2122259.2200000002</v>
      </c>
      <c r="AI518" s="23">
        <f>VLOOKUP(A518,Sheet2!A:E,5,FALSE)</f>
        <v>-6.2191831679577101</v>
      </c>
      <c r="AJ518" s="24">
        <f>VLOOKUP(A518,Sheet3!$A:$B,2,FALSE)</f>
        <v>199123994.46849999</v>
      </c>
      <c r="AK518" s="21">
        <f>VLOOKUP(A518,Sheet4!$D$2:$E$572,2,FALSE)/G518</f>
        <v>0.18756216868287129</v>
      </c>
      <c r="AL518" s="23">
        <f>IFERROR(VLOOKUP(A518,Sheet5!$A$1:$B$29,2,FALSE),0)</f>
        <v>0</v>
      </c>
      <c r="AM518" s="30">
        <f t="shared" si="71"/>
        <v>0.89616068678437999</v>
      </c>
      <c r="AN518" s="30">
        <f t="shared" si="72"/>
        <v>0.44065222928556896</v>
      </c>
      <c r="AO518" s="30">
        <f t="shared" si="73"/>
        <v>0.88760594301007978</v>
      </c>
      <c r="AP518" s="30">
        <f t="shared" si="74"/>
        <v>0.87381207329558974</v>
      </c>
      <c r="AQ518" s="5">
        <f>COUNTIF(Sheet6!A:A,Sheet1!A518)</f>
        <v>0</v>
      </c>
      <c r="AR518" s="31">
        <f t="shared" si="70"/>
        <v>0</v>
      </c>
    </row>
    <row r="519" spans="1:44" x14ac:dyDescent="0.2">
      <c r="A519" s="22">
        <v>42387</v>
      </c>
      <c r="B519" s="16">
        <v>42387</v>
      </c>
      <c r="C519" s="29">
        <f t="shared" si="75"/>
        <v>0.89957414264937141</v>
      </c>
      <c r="D519" s="29">
        <f t="shared" si="76"/>
        <v>0.52577721596838778</v>
      </c>
      <c r="E519" s="29">
        <f t="shared" si="77"/>
        <v>0.8925268816434293</v>
      </c>
      <c r="F519" s="29">
        <f t="shared" si="78"/>
        <v>0.88105947645915095</v>
      </c>
      <c r="G519" s="8">
        <v>3370021194</v>
      </c>
      <c r="H519" s="8">
        <v>376219426.11699998</v>
      </c>
      <c r="I519" s="9">
        <v>221128420</v>
      </c>
      <c r="J519" s="8">
        <v>57297028.936499998</v>
      </c>
      <c r="K519" s="8">
        <v>316292553</v>
      </c>
      <c r="L519" s="8">
        <v>235211893.06820002</v>
      </c>
      <c r="M519" s="17">
        <v>4576170515.1217003</v>
      </c>
      <c r="N519" s="10">
        <v>0.89228511195328752</v>
      </c>
      <c r="O519" s="10">
        <v>0.89957414264937141</v>
      </c>
      <c r="P519" s="10">
        <v>0.57350861857038726</v>
      </c>
      <c r="Q519" s="10">
        <v>0.80069161456941063</v>
      </c>
      <c r="R519" s="11">
        <v>904</v>
      </c>
      <c r="S519" s="20">
        <v>2783965629</v>
      </c>
      <c r="T519" s="20">
        <v>371748999</v>
      </c>
      <c r="U519" s="20">
        <v>583151919</v>
      </c>
      <c r="V519" s="20">
        <v>12201</v>
      </c>
      <c r="W519" s="20">
        <v>230182240</v>
      </c>
      <c r="X519" s="20">
        <v>2891445</v>
      </c>
      <c r="Y519" s="20">
        <v>9053820</v>
      </c>
      <c r="Z519" s="20">
        <v>55456446</v>
      </c>
      <c r="AA519" s="8">
        <v>433516455.0535</v>
      </c>
      <c r="AB519" s="8">
        <v>131113794.28470001</v>
      </c>
      <c r="AC519" s="8">
        <v>92073911.885000005</v>
      </c>
      <c r="AD519" s="8">
        <v>0</v>
      </c>
      <c r="AE519" s="8">
        <v>11280612.886</v>
      </c>
      <c r="AF519" s="20">
        <v>743574.01249999995</v>
      </c>
      <c r="AG519" s="18">
        <v>0.17200556973860642</v>
      </c>
      <c r="AH519" s="20">
        <v>78347.960000000006</v>
      </c>
      <c r="AI519" s="23">
        <f>VLOOKUP(A519,Sheet2!A:E,5,FALSE)</f>
        <v>-6.1696453369788866</v>
      </c>
      <c r="AJ519" s="24">
        <f>VLOOKUP(A519,Sheet3!$A:$B,2,FALSE)</f>
        <v>150314977.389</v>
      </c>
      <c r="AK519" s="21">
        <f>VLOOKUP(A519,Sheet4!$D$2:$E$572,2,FALSE)/G519</f>
        <v>0.19796275442541031</v>
      </c>
      <c r="AL519" s="23">
        <f>IFERROR(VLOOKUP(A519,Sheet5!$A$1:$B$29,2,FALSE),0)</f>
        <v>0</v>
      </c>
      <c r="AM519" s="30">
        <f t="shared" si="71"/>
        <v>0.89809664751526253</v>
      </c>
      <c r="AN519" s="30">
        <f t="shared" si="72"/>
        <v>0.45217789208199222</v>
      </c>
      <c r="AO519" s="30">
        <f t="shared" si="73"/>
        <v>0.89016744571224871</v>
      </c>
      <c r="AP519" s="30">
        <f t="shared" si="74"/>
        <v>0.87588670499941146</v>
      </c>
      <c r="AQ519" s="5">
        <f>COUNTIF(Sheet6!A:A,Sheet1!A519)</f>
        <v>0</v>
      </c>
      <c r="AR519" s="31">
        <f t="shared" si="70"/>
        <v>0</v>
      </c>
    </row>
    <row r="520" spans="1:44" x14ac:dyDescent="0.2">
      <c r="A520" s="22">
        <v>42388</v>
      </c>
      <c r="B520" s="16">
        <v>42388</v>
      </c>
      <c r="C520" s="29">
        <f t="shared" si="75"/>
        <v>0.90377719132580514</v>
      </c>
      <c r="D520" s="29">
        <f t="shared" si="76"/>
        <v>0.46276140287031758</v>
      </c>
      <c r="E520" s="29">
        <f t="shared" si="77"/>
        <v>0.89776970808803414</v>
      </c>
      <c r="F520" s="29">
        <f t="shared" si="78"/>
        <v>0.87841948454367491</v>
      </c>
      <c r="G520" s="8">
        <v>3269832799</v>
      </c>
      <c r="H520" s="8">
        <v>348130599.92500001</v>
      </c>
      <c r="I520" s="9">
        <v>224665132</v>
      </c>
      <c r="J520" s="8">
        <v>50798294.189499997</v>
      </c>
      <c r="K520" s="8">
        <v>282333761</v>
      </c>
      <c r="L520" s="8">
        <v>387204142.8391</v>
      </c>
      <c r="M520" s="17">
        <v>4562964728.9535999</v>
      </c>
      <c r="N520" s="10">
        <v>0.89753784724006769</v>
      </c>
      <c r="O520" s="10">
        <v>0.90377719132580514</v>
      </c>
      <c r="P520" s="10">
        <v>0.42168450715203876</v>
      </c>
      <c r="Q520" s="10">
        <v>0.82131762467066094</v>
      </c>
      <c r="R520" s="11">
        <v>905</v>
      </c>
      <c r="S520" s="20">
        <v>2510776802</v>
      </c>
      <c r="T520" s="20">
        <v>326749801</v>
      </c>
      <c r="U520" s="20">
        <v>754588469</v>
      </c>
      <c r="V520" s="20">
        <v>11063</v>
      </c>
      <c r="W520" s="20">
        <v>233495521</v>
      </c>
      <c r="X520" s="20">
        <v>4456465</v>
      </c>
      <c r="Y520" s="20">
        <v>8830389</v>
      </c>
      <c r="Z520" s="20">
        <v>44416040</v>
      </c>
      <c r="AA520" s="8">
        <v>398928894.11449999</v>
      </c>
      <c r="AB520" s="8">
        <v>251429906.2216</v>
      </c>
      <c r="AC520" s="8">
        <v>133996932.295</v>
      </c>
      <c r="AD520" s="8">
        <v>0</v>
      </c>
      <c r="AE520" s="8">
        <v>1182917.1200000001</v>
      </c>
      <c r="AF520" s="20">
        <v>594387.20250000001</v>
      </c>
      <c r="AG520" s="18">
        <v>0.16594956079898218</v>
      </c>
      <c r="AH520" s="20">
        <v>22660.62</v>
      </c>
      <c r="AI520" s="23">
        <f>VLOOKUP(A520,Sheet2!A:E,5,FALSE)</f>
        <v>-5.9015339170540333</v>
      </c>
      <c r="AJ520" s="24">
        <f>VLOOKUP(A520,Sheet3!$A:$B,2,FALSE)</f>
        <v>220276184.7105</v>
      </c>
      <c r="AK520" s="21">
        <f>VLOOKUP(A520,Sheet4!$D$2:$E$572,2,FALSE)/G520</f>
        <v>0.19965817086324972</v>
      </c>
      <c r="AL520" s="23">
        <f>IFERROR(VLOOKUP(A520,Sheet5!$A$1:$B$29,2,FALSE),0)</f>
        <v>0</v>
      </c>
      <c r="AM520" s="30">
        <f t="shared" si="71"/>
        <v>0.89873938534342968</v>
      </c>
      <c r="AN520" s="30">
        <f t="shared" si="72"/>
        <v>0.45345185642210667</v>
      </c>
      <c r="AO520" s="30">
        <f t="shared" si="73"/>
        <v>0.8914161119027264</v>
      </c>
      <c r="AP520" s="30">
        <f t="shared" si="74"/>
        <v>0.87643092731943906</v>
      </c>
      <c r="AQ520" s="5">
        <f>COUNTIF(Sheet6!A:A,Sheet1!A520)</f>
        <v>0</v>
      </c>
      <c r="AR520" s="31">
        <f t="shared" si="70"/>
        <v>0</v>
      </c>
    </row>
    <row r="521" spans="1:44" x14ac:dyDescent="0.2">
      <c r="A521" s="22">
        <v>42389</v>
      </c>
      <c r="B521" s="16">
        <v>42389</v>
      </c>
      <c r="C521" s="29">
        <f t="shared" si="75"/>
        <v>0.90143141652203496</v>
      </c>
      <c r="D521" s="29">
        <f t="shared" si="76"/>
        <v>0.48385998042930589</v>
      </c>
      <c r="E521" s="29">
        <f t="shared" si="77"/>
        <v>0.89096123813959727</v>
      </c>
      <c r="F521" s="29">
        <f t="shared" si="78"/>
        <v>0.88170348358036121</v>
      </c>
      <c r="G521" s="8">
        <v>4105915305</v>
      </c>
      <c r="H521" s="8">
        <v>448968438.50399995</v>
      </c>
      <c r="I521" s="9">
        <v>274464233</v>
      </c>
      <c r="J521" s="8">
        <v>88290754.425500005</v>
      </c>
      <c r="K521" s="8">
        <v>339057197</v>
      </c>
      <c r="L521" s="8">
        <v>386421088.21389997</v>
      </c>
      <c r="M521" s="17">
        <v>5643117016.1433992</v>
      </c>
      <c r="N521" s="10">
        <v>0.89074854369630552</v>
      </c>
      <c r="O521" s="10">
        <v>0.90143141652203496</v>
      </c>
      <c r="P521" s="10">
        <v>0.4673567822916056</v>
      </c>
      <c r="Q521" s="10">
        <v>0.76288075743751016</v>
      </c>
      <c r="R521" s="11">
        <v>906</v>
      </c>
      <c r="S521" s="20">
        <v>3338967710.5</v>
      </c>
      <c r="T521" s="20">
        <v>408006167</v>
      </c>
      <c r="U521" s="20">
        <v>759603442</v>
      </c>
      <c r="V521" s="20">
        <v>53012.5</v>
      </c>
      <c r="W521" s="20">
        <v>284056734</v>
      </c>
      <c r="X521" s="20">
        <v>7291140</v>
      </c>
      <c r="Y521" s="20">
        <v>9592501</v>
      </c>
      <c r="Z521" s="20">
        <v>68948970</v>
      </c>
      <c r="AA521" s="8">
        <v>537259192.92949998</v>
      </c>
      <c r="AB521" s="8">
        <v>232259992.79249999</v>
      </c>
      <c r="AC521" s="8">
        <v>135507048.271</v>
      </c>
      <c r="AD521" s="8">
        <v>15740041.622400001</v>
      </c>
      <c r="AE521" s="8">
        <v>2161483.3130000001</v>
      </c>
      <c r="AF521" s="20">
        <v>752522.21499999997</v>
      </c>
      <c r="AG521" s="18">
        <v>0.16987864358454527</v>
      </c>
      <c r="AH521" s="8">
        <v>0</v>
      </c>
      <c r="AI521" s="23">
        <f>VLOOKUP(A521,Sheet2!A:E,5,FALSE)</f>
        <v>-5.6281010730240864</v>
      </c>
      <c r="AJ521" s="24">
        <f>VLOOKUP(A521,Sheet3!$A:$B,2,FALSE)</f>
        <v>214716425.70100001</v>
      </c>
      <c r="AK521" s="21">
        <f>VLOOKUP(A521,Sheet4!$D$2:$E$572,2,FALSE)/G521</f>
        <v>0.21613989939814407</v>
      </c>
      <c r="AL521" s="23">
        <f>IFERROR(VLOOKUP(A521,Sheet5!$A$1:$B$29,2,FALSE),0)</f>
        <v>0</v>
      </c>
      <c r="AM521" s="30">
        <f t="shared" si="71"/>
        <v>0.89964291323568035</v>
      </c>
      <c r="AN521" s="30">
        <f t="shared" si="72"/>
        <v>0.46113666855820323</v>
      </c>
      <c r="AO521" s="30">
        <f t="shared" si="73"/>
        <v>0.89176515493204478</v>
      </c>
      <c r="AP521" s="30">
        <f t="shared" si="74"/>
        <v>0.87821381261461551</v>
      </c>
      <c r="AQ521" s="5">
        <f>COUNTIF(Sheet6!A:A,Sheet1!A521)</f>
        <v>0</v>
      </c>
      <c r="AR521" s="31">
        <f t="shared" si="70"/>
        <v>1</v>
      </c>
    </row>
    <row r="522" spans="1:44" x14ac:dyDescent="0.2">
      <c r="A522" s="22">
        <v>42390</v>
      </c>
      <c r="B522" s="16">
        <v>42390</v>
      </c>
      <c r="C522" s="29">
        <f t="shared" si="75"/>
        <v>0.90909766722227359</v>
      </c>
      <c r="D522" s="29">
        <f t="shared" si="76"/>
        <v>0.47032434309482252</v>
      </c>
      <c r="E522" s="29">
        <f t="shared" si="77"/>
        <v>0.90009697341901995</v>
      </c>
      <c r="F522" s="29">
        <f t="shared" si="78"/>
        <v>0.88135609531947445</v>
      </c>
      <c r="G522" s="8">
        <v>4674290668</v>
      </c>
      <c r="H522" s="8">
        <v>467390843.82500005</v>
      </c>
      <c r="I522" s="9">
        <v>308824067</v>
      </c>
      <c r="J522" s="8">
        <v>87109490.305999994</v>
      </c>
      <c r="K522" s="8">
        <v>423671031</v>
      </c>
      <c r="L522" s="8">
        <v>389205818.54339999</v>
      </c>
      <c r="M522" s="17">
        <v>6350491918.6743994</v>
      </c>
      <c r="N522" s="10">
        <v>0.89986658025003974</v>
      </c>
      <c r="O522" s="10">
        <v>0.90909766722227359</v>
      </c>
      <c r="P522" s="10">
        <v>0.52119952885603726</v>
      </c>
      <c r="Q522" s="10">
        <v>0.78686423023551288</v>
      </c>
      <c r="R522" s="11">
        <v>907</v>
      </c>
      <c r="S522" s="20">
        <v>3468578465.5</v>
      </c>
      <c r="T522" s="20">
        <v>485041471</v>
      </c>
      <c r="U522" s="20">
        <v>1202238983.5</v>
      </c>
      <c r="V522" s="20">
        <v>0</v>
      </c>
      <c r="W522" s="20">
        <v>321594738</v>
      </c>
      <c r="X522" s="20">
        <v>3473219</v>
      </c>
      <c r="Y522" s="20">
        <v>12770671</v>
      </c>
      <c r="Z522" s="20">
        <v>61370440</v>
      </c>
      <c r="AA522" s="8">
        <v>554500334.13100004</v>
      </c>
      <c r="AB522" s="8">
        <v>202793575.28470001</v>
      </c>
      <c r="AC522" s="8">
        <v>175649313.62799999</v>
      </c>
      <c r="AD522" s="8">
        <v>0</v>
      </c>
      <c r="AE522" s="8">
        <v>8073907.2152000004</v>
      </c>
      <c r="AF522" s="20">
        <v>2689022.4155000001</v>
      </c>
      <c r="AG522" s="18">
        <v>0.17159772779260446</v>
      </c>
      <c r="AH522" s="20">
        <v>22266.99</v>
      </c>
      <c r="AI522" s="23">
        <f>VLOOKUP(A522,Sheet2!A:E,5,FALSE)</f>
        <v>-6.3503973693874309</v>
      </c>
      <c r="AJ522" s="24">
        <f>VLOOKUP(A522,Sheet3!$A:$B,2,FALSE)</f>
        <v>275068029.54449999</v>
      </c>
      <c r="AK522" s="21">
        <f>VLOOKUP(A522,Sheet4!$D$2:$E$572,2,FALSE)/G522</f>
        <v>0.2153421930434708</v>
      </c>
      <c r="AL522" s="23">
        <f>IFERROR(VLOOKUP(A522,Sheet5!$A$1:$B$29,2,FALSE),0)</f>
        <v>0</v>
      </c>
      <c r="AM522" s="30">
        <f t="shared" si="71"/>
        <v>0.9019637944621286</v>
      </c>
      <c r="AN522" s="30">
        <f t="shared" si="72"/>
        <v>0.46949807462808602</v>
      </c>
      <c r="AO522" s="30">
        <f t="shared" si="73"/>
        <v>0.89376138332557464</v>
      </c>
      <c r="AP522" s="30">
        <f t="shared" si="74"/>
        <v>0.87932303004408519</v>
      </c>
      <c r="AQ522" s="5">
        <f>COUNTIF(Sheet6!A:A,Sheet1!A522)</f>
        <v>1</v>
      </c>
      <c r="AR522" s="31">
        <f t="shared" si="70"/>
        <v>1</v>
      </c>
    </row>
    <row r="523" spans="1:44" x14ac:dyDescent="0.2">
      <c r="A523" s="22">
        <v>42391</v>
      </c>
      <c r="B523" s="16">
        <v>42391</v>
      </c>
      <c r="C523" s="29">
        <f t="shared" si="75"/>
        <v>0.89901485559595828</v>
      </c>
      <c r="D523" s="29">
        <f t="shared" si="76"/>
        <v>0.47915096087160475</v>
      </c>
      <c r="E523" s="29">
        <f t="shared" si="77"/>
        <v>0.88949629826872589</v>
      </c>
      <c r="F523" s="29">
        <f t="shared" si="78"/>
        <v>0.87786000163653144</v>
      </c>
      <c r="G523" s="8">
        <v>3807836090</v>
      </c>
      <c r="H523" s="8">
        <v>427729169.34799999</v>
      </c>
      <c r="I523" s="9">
        <v>273057761</v>
      </c>
      <c r="J523" s="8">
        <v>80630872.744499996</v>
      </c>
      <c r="K523" s="8">
        <v>283928645</v>
      </c>
      <c r="L523" s="8">
        <v>444176547.32349998</v>
      </c>
      <c r="M523" s="17">
        <v>5317359085.4159994</v>
      </c>
      <c r="N523" s="10">
        <v>0.88922817217464123</v>
      </c>
      <c r="O523" s="10">
        <v>0.89901485559595828</v>
      </c>
      <c r="P523" s="10">
        <v>0.38995552839547587</v>
      </c>
      <c r="Q523" s="10">
        <v>0.77898692606566144</v>
      </c>
      <c r="R523" s="11">
        <v>908</v>
      </c>
      <c r="S523" s="20">
        <v>3067824575</v>
      </c>
      <c r="T523" s="20">
        <v>389156805</v>
      </c>
      <c r="U523" s="20">
        <v>733607055</v>
      </c>
      <c r="V523" s="20">
        <v>1050</v>
      </c>
      <c r="W523" s="20">
        <v>284193123</v>
      </c>
      <c r="X523" s="20">
        <v>6403410</v>
      </c>
      <c r="Y523" s="20">
        <v>11135362</v>
      </c>
      <c r="Z523" s="20">
        <v>105228160</v>
      </c>
      <c r="AA523" s="8">
        <v>508360042.09249997</v>
      </c>
      <c r="AB523" s="8">
        <v>296313018.77990001</v>
      </c>
      <c r="AC523" s="8">
        <v>139053276.01550001</v>
      </c>
      <c r="AD523" s="8">
        <v>0</v>
      </c>
      <c r="AE523" s="8">
        <v>7032614.8460999997</v>
      </c>
      <c r="AF523" s="20">
        <v>1777637.6819999998</v>
      </c>
      <c r="AG523" s="18">
        <v>0.17757410449334005</v>
      </c>
      <c r="AH523" s="8">
        <v>0</v>
      </c>
      <c r="AI523" s="23">
        <f>VLOOKUP(A523,Sheet2!A:E,5,FALSE)</f>
        <v>-5.396057472393597</v>
      </c>
      <c r="AJ523" s="24">
        <f>VLOOKUP(A523,Sheet3!$A:$B,2,FALSE)</f>
        <v>228294136.55149999</v>
      </c>
      <c r="AK523" s="21">
        <f>VLOOKUP(A523,Sheet4!$D$2:$E$572,2,FALSE)/G523</f>
        <v>0.20648960740278344</v>
      </c>
      <c r="AL523" s="23">
        <f>IFERROR(VLOOKUP(A523,Sheet5!$A$1:$B$29,2,FALSE),0)</f>
        <v>0</v>
      </c>
      <c r="AM523" s="30">
        <f t="shared" si="71"/>
        <v>0.90257905466308874</v>
      </c>
      <c r="AN523" s="30">
        <f t="shared" si="72"/>
        <v>0.48437478064688771</v>
      </c>
      <c r="AO523" s="30">
        <f t="shared" si="73"/>
        <v>0.89417021991176127</v>
      </c>
      <c r="AP523" s="30">
        <f t="shared" si="74"/>
        <v>0.88007970830783866</v>
      </c>
      <c r="AQ523" s="5">
        <f>COUNTIF(Sheet6!A:A,Sheet1!A523)</f>
        <v>0</v>
      </c>
      <c r="AR523" s="31">
        <f t="shared" si="70"/>
        <v>2</v>
      </c>
    </row>
    <row r="524" spans="1:44" x14ac:dyDescent="0.2">
      <c r="A524" s="22">
        <v>42394</v>
      </c>
      <c r="B524" s="16">
        <v>42394</v>
      </c>
      <c r="C524" s="29">
        <f t="shared" si="75"/>
        <v>0.90347730616549338</v>
      </c>
      <c r="D524" s="29">
        <f t="shared" si="76"/>
        <v>0.46864570306249498</v>
      </c>
      <c r="E524" s="29">
        <f t="shared" si="77"/>
        <v>0.89388172591268911</v>
      </c>
      <c r="F524" s="29">
        <f t="shared" si="78"/>
        <v>0.87776626710955052</v>
      </c>
      <c r="G524" s="8">
        <v>3293162773</v>
      </c>
      <c r="H524" s="8">
        <v>351823936.15899998</v>
      </c>
      <c r="I524" s="9">
        <v>214444074</v>
      </c>
      <c r="J524" s="8">
        <v>65473182.467</v>
      </c>
      <c r="K524" s="8">
        <v>150387154</v>
      </c>
      <c r="L524" s="8">
        <v>201542719.25369999</v>
      </c>
      <c r="M524" s="17">
        <v>4276833838.8796997</v>
      </c>
      <c r="N524" s="10">
        <v>0.89367966139282506</v>
      </c>
      <c r="O524" s="10">
        <v>0.90347730616549338</v>
      </c>
      <c r="P524" s="10">
        <v>0.42732136550280447</v>
      </c>
      <c r="Q524" s="10">
        <v>0.77218069176940929</v>
      </c>
      <c r="R524" s="11">
        <v>909</v>
      </c>
      <c r="S524" s="20">
        <v>2522471185</v>
      </c>
      <c r="T524" s="20">
        <v>210661390</v>
      </c>
      <c r="U524" s="20">
        <v>766698303.5</v>
      </c>
      <c r="V524" s="20">
        <v>0</v>
      </c>
      <c r="W524" s="20">
        <v>221917658</v>
      </c>
      <c r="X524" s="20">
        <v>3993284.5</v>
      </c>
      <c r="Y524" s="20">
        <v>7473584</v>
      </c>
      <c r="Z524" s="20">
        <v>60274236</v>
      </c>
      <c r="AA524" s="8">
        <v>417297118.62599999</v>
      </c>
      <c r="AB524" s="8">
        <v>76060806.0537</v>
      </c>
      <c r="AC524" s="8">
        <v>123668143.5645</v>
      </c>
      <c r="AD524" s="8">
        <v>0</v>
      </c>
      <c r="AE524" s="8">
        <v>365131.95</v>
      </c>
      <c r="AF524" s="20">
        <v>1448637.6855000001</v>
      </c>
      <c r="AG524" s="18">
        <v>0.19083322440084705</v>
      </c>
      <c r="AH524" s="20">
        <v>1178864.8</v>
      </c>
      <c r="AI524" s="23">
        <f>VLOOKUP(A524,Sheet2!A:E,5,FALSE)</f>
        <v>-4.4106426994882213</v>
      </c>
      <c r="AJ524" s="24">
        <f>VLOOKUP(A524,Sheet3!$A:$B,2,FALSE)</f>
        <v>186138857.0205</v>
      </c>
      <c r="AK524" s="21">
        <f>VLOOKUP(A524,Sheet4!$D$2:$E$572,2,FALSE)/G524</f>
        <v>0.20624609789118067</v>
      </c>
      <c r="AL524" s="23">
        <f>IFERROR(VLOOKUP(A524,Sheet5!$A$1:$B$29,2,FALSE),0)</f>
        <v>0</v>
      </c>
      <c r="AM524" s="30">
        <f t="shared" si="71"/>
        <v>0.903359687366313</v>
      </c>
      <c r="AN524" s="30">
        <f t="shared" si="72"/>
        <v>0.47294847806570911</v>
      </c>
      <c r="AO524" s="30">
        <f t="shared" si="73"/>
        <v>0.8944411887656134</v>
      </c>
      <c r="AP524" s="30">
        <f t="shared" si="74"/>
        <v>0.8794210664379184</v>
      </c>
      <c r="AQ524" s="5">
        <f>COUNTIF(Sheet6!A:A,Sheet1!A524)</f>
        <v>0</v>
      </c>
      <c r="AR524" s="31">
        <f t="shared" ref="AR524:AR587" si="79">AQ515</f>
        <v>1</v>
      </c>
    </row>
    <row r="525" spans="1:44" x14ac:dyDescent="0.2">
      <c r="A525" s="22">
        <v>42396</v>
      </c>
      <c r="B525" s="16">
        <v>42396</v>
      </c>
      <c r="C525" s="29">
        <f t="shared" si="75"/>
        <v>0.90959455637588416</v>
      </c>
      <c r="D525" s="29">
        <f t="shared" si="76"/>
        <v>0.41654278281964385</v>
      </c>
      <c r="E525" s="29">
        <f t="shared" si="77"/>
        <v>0.90251863898949436</v>
      </c>
      <c r="F525" s="29">
        <f t="shared" si="78"/>
        <v>0.88684160023417069</v>
      </c>
      <c r="G525" s="8">
        <v>3818496419</v>
      </c>
      <c r="H525" s="8">
        <v>379523888.21700001</v>
      </c>
      <c r="I525" s="9">
        <v>271961892</v>
      </c>
      <c r="J525" s="8">
        <v>63581748.317500003</v>
      </c>
      <c r="K525" s="8">
        <v>544954360</v>
      </c>
      <c r="L525" s="8">
        <v>351870832.89309996</v>
      </c>
      <c r="M525" s="17">
        <v>5430389140.4275999</v>
      </c>
      <c r="N525" s="10">
        <v>0.90226108164295871</v>
      </c>
      <c r="O525" s="10">
        <v>0.90959455637588416</v>
      </c>
      <c r="P525" s="10">
        <v>0.6076483626000877</v>
      </c>
      <c r="Q525" s="10">
        <v>0.81704244684291594</v>
      </c>
      <c r="R525" s="11">
        <v>910</v>
      </c>
      <c r="S525" s="20">
        <v>2969729874.5</v>
      </c>
      <c r="T525" s="20">
        <v>601454158</v>
      </c>
      <c r="U525" s="20">
        <v>844103240.5</v>
      </c>
      <c r="V525" s="20">
        <v>0</v>
      </c>
      <c r="W525" s="20">
        <v>283940107</v>
      </c>
      <c r="X525" s="20">
        <v>4663304</v>
      </c>
      <c r="Y525" s="20">
        <v>11978215</v>
      </c>
      <c r="Z525" s="20">
        <v>56499798</v>
      </c>
      <c r="AA525" s="8">
        <v>443105636.5345</v>
      </c>
      <c r="AB525" s="8">
        <v>148358794.92199999</v>
      </c>
      <c r="AC525" s="8">
        <v>193948831.05050001</v>
      </c>
      <c r="AD525" s="8">
        <v>0</v>
      </c>
      <c r="AE525" s="8">
        <v>8033567.8956000004</v>
      </c>
      <c r="AF525" s="20">
        <v>1529639.0249999999</v>
      </c>
      <c r="AG525" s="18">
        <v>0.18671760146672092</v>
      </c>
      <c r="AH525" s="20">
        <v>127689.3</v>
      </c>
      <c r="AI525" s="23">
        <f>VLOOKUP(A525,Sheet2!A:E,5,FALSE)</f>
        <v>-5.1053299054664008</v>
      </c>
      <c r="AJ525" s="24">
        <f>VLOOKUP(A525,Sheet3!$A:$B,2,FALSE)</f>
        <v>334137073.15549999</v>
      </c>
      <c r="AK525" s="21">
        <f>VLOOKUP(A525,Sheet4!$D$2:$E$572,2,FALSE)/G525</f>
        <v>0.25798164774558874</v>
      </c>
      <c r="AL525" s="23">
        <f>IFERROR(VLOOKUP(A525,Sheet5!$A$1:$B$29,2,FALSE),0)</f>
        <v>0</v>
      </c>
      <c r="AM525" s="30">
        <f t="shared" si="71"/>
        <v>0.90452316037632896</v>
      </c>
      <c r="AN525" s="30">
        <f t="shared" si="72"/>
        <v>0.46370475405557443</v>
      </c>
      <c r="AO525" s="30">
        <f t="shared" si="73"/>
        <v>0.89539097494590547</v>
      </c>
      <c r="AP525" s="30">
        <f t="shared" si="74"/>
        <v>0.88110548957601753</v>
      </c>
      <c r="AQ525" s="5">
        <f>COUNTIF(Sheet6!A:A,Sheet1!A525)</f>
        <v>0</v>
      </c>
      <c r="AR525" s="31">
        <f t="shared" si="79"/>
        <v>1</v>
      </c>
    </row>
    <row r="526" spans="1:44" x14ac:dyDescent="0.2">
      <c r="A526" s="22">
        <v>42397</v>
      </c>
      <c r="B526" s="16">
        <v>42397</v>
      </c>
      <c r="C526" s="29">
        <f t="shared" si="75"/>
        <v>0.91117980968689838</v>
      </c>
      <c r="D526" s="29">
        <f t="shared" si="76"/>
        <v>0.46176095311080811</v>
      </c>
      <c r="E526" s="29">
        <f t="shared" si="77"/>
        <v>0.90361615209478585</v>
      </c>
      <c r="F526" s="29">
        <f t="shared" si="78"/>
        <v>0.88764153436907212</v>
      </c>
      <c r="G526" s="8">
        <v>3610156679</v>
      </c>
      <c r="H526" s="8">
        <v>351911664.28400004</v>
      </c>
      <c r="I526" s="9">
        <v>242542542</v>
      </c>
      <c r="J526" s="8">
        <v>59875570.424500003</v>
      </c>
      <c r="K526" s="8">
        <v>483391513</v>
      </c>
      <c r="L526" s="8">
        <v>298710874.13459998</v>
      </c>
      <c r="M526" s="17">
        <v>5046588842.8430996</v>
      </c>
      <c r="N526" s="10">
        <v>0.90343802495672698</v>
      </c>
      <c r="O526" s="10">
        <v>0.91117980968689838</v>
      </c>
      <c r="P526" s="10">
        <v>0.61806679144786736</v>
      </c>
      <c r="Q526" s="10">
        <v>0.80703930928875078</v>
      </c>
      <c r="R526" s="11">
        <v>911</v>
      </c>
      <c r="S526" s="20">
        <v>2773072624.5</v>
      </c>
      <c r="T526" s="20">
        <v>536484128</v>
      </c>
      <c r="U526" s="20">
        <v>830024288.5</v>
      </c>
      <c r="V526" s="20">
        <v>0</v>
      </c>
      <c r="W526" s="20">
        <v>250423746</v>
      </c>
      <c r="X526" s="20">
        <v>7059766</v>
      </c>
      <c r="Y526" s="20">
        <v>7881204</v>
      </c>
      <c r="Z526" s="20">
        <v>53092615</v>
      </c>
      <c r="AA526" s="8">
        <v>411787234.70850003</v>
      </c>
      <c r="AB526" s="8">
        <v>143215976.50709999</v>
      </c>
      <c r="AC526" s="8">
        <v>140131369.23449999</v>
      </c>
      <c r="AD526" s="8">
        <v>0</v>
      </c>
      <c r="AE526" s="8">
        <v>13614459.278999999</v>
      </c>
      <c r="AF526" s="20">
        <v>1749069.1140000001</v>
      </c>
      <c r="AG526" s="18">
        <v>0.18209769872197368</v>
      </c>
      <c r="AH526" s="26">
        <v>0</v>
      </c>
      <c r="AI526" s="23">
        <f>VLOOKUP(A526,Sheet2!A:E,5,FALSE)</f>
        <v>-4.4437211957113005</v>
      </c>
      <c r="AJ526" s="24">
        <f>VLOOKUP(A526,Sheet3!$A:$B,2,FALSE)</f>
        <v>232024031.43099999</v>
      </c>
      <c r="AK526" s="21">
        <f>VLOOKUP(A526,Sheet4!$D$2:$E$572,2,FALSE)/G526</f>
        <v>0.24141573635418109</v>
      </c>
      <c r="AL526" s="23">
        <f>IFERROR(VLOOKUP(A526,Sheet5!$A$1:$B$29,2,FALSE),0)</f>
        <v>0</v>
      </c>
      <c r="AM526" s="30">
        <f t="shared" si="71"/>
        <v>0.90647283900930165</v>
      </c>
      <c r="AN526" s="30">
        <f t="shared" si="72"/>
        <v>0.4592849485918748</v>
      </c>
      <c r="AO526" s="30">
        <f t="shared" si="73"/>
        <v>0.89792195773694305</v>
      </c>
      <c r="AP526" s="30">
        <f t="shared" si="74"/>
        <v>0.88229309973375991</v>
      </c>
      <c r="AQ526" s="5">
        <f>COUNTIF(Sheet6!A:A,Sheet1!A526)</f>
        <v>0</v>
      </c>
      <c r="AR526" s="31">
        <f t="shared" si="79"/>
        <v>0</v>
      </c>
    </row>
    <row r="527" spans="1:44" x14ac:dyDescent="0.2">
      <c r="A527" s="22">
        <v>42398</v>
      </c>
      <c r="B527" s="16">
        <v>42398</v>
      </c>
      <c r="C527" s="29">
        <f t="shared" si="75"/>
        <v>0.91306029419629187</v>
      </c>
      <c r="D527" s="29">
        <f t="shared" si="76"/>
        <v>0.4915584205339571</v>
      </c>
      <c r="E527" s="29">
        <f t="shared" si="77"/>
        <v>0.90710560488076719</v>
      </c>
      <c r="F527" s="29">
        <f t="shared" si="78"/>
        <v>0.87832127433911644</v>
      </c>
      <c r="G527" s="8">
        <v>4558669349</v>
      </c>
      <c r="H527" s="8">
        <v>434067032.13099998</v>
      </c>
      <c r="I527" s="9">
        <v>250275773</v>
      </c>
      <c r="J527" s="8">
        <v>59707801.396499999</v>
      </c>
      <c r="K527" s="8">
        <v>442624597</v>
      </c>
      <c r="L527" s="8">
        <v>316167837.47979999</v>
      </c>
      <c r="M527" s="17">
        <v>6061512390.0072994</v>
      </c>
      <c r="N527" s="10">
        <v>0.90688272477734877</v>
      </c>
      <c r="O527" s="10">
        <v>0.91306029419629187</v>
      </c>
      <c r="P527" s="10">
        <v>0.58332763597392356</v>
      </c>
      <c r="Q527" s="27">
        <v>0.81497789272183485</v>
      </c>
      <c r="R527" s="11">
        <v>912</v>
      </c>
      <c r="S527" s="20">
        <v>3127928490.5</v>
      </c>
      <c r="T527" s="20">
        <v>511608189</v>
      </c>
      <c r="U527" s="20">
        <v>1425415719.5</v>
      </c>
      <c r="V527" s="20">
        <v>3506</v>
      </c>
      <c r="W527" s="20">
        <v>262998508</v>
      </c>
      <c r="X527" s="20">
        <v>5321633</v>
      </c>
      <c r="Y527" s="20">
        <v>12722735</v>
      </c>
      <c r="Z527" s="20">
        <v>68983592</v>
      </c>
      <c r="AA527" s="8">
        <v>493774833.52749997</v>
      </c>
      <c r="AB527" s="8">
        <v>186928205.7978</v>
      </c>
      <c r="AC527" s="8">
        <v>122765774.3035</v>
      </c>
      <c r="AD527" s="8">
        <v>0</v>
      </c>
      <c r="AE527" s="8">
        <v>5668905.2400000002</v>
      </c>
      <c r="AF527" s="20">
        <v>804952.13849999988</v>
      </c>
      <c r="AG527" s="18">
        <v>0.17873503938192142</v>
      </c>
      <c r="AH527" s="20">
        <v>219495.67</v>
      </c>
      <c r="AI527" s="23">
        <f>VLOOKUP(A527,Sheet2!A:E,5,FALSE)</f>
        <v>-5.4728036291115707</v>
      </c>
      <c r="AJ527" s="24">
        <f>VLOOKUP(A527,Sheet3!$A:$B,2,FALSE)</f>
        <v>212323703.34200001</v>
      </c>
      <c r="AK527" s="21">
        <f>VLOOKUP(A527,Sheet4!$D$2:$E$572,2,FALSE)/G527</f>
        <v>0.23039679884934994</v>
      </c>
      <c r="AL527" s="23">
        <f>IFERROR(VLOOKUP(A527,Sheet5!$A$1:$B$29,2,FALSE),0)</f>
        <v>0</v>
      </c>
      <c r="AM527" s="30">
        <f t="shared" si="71"/>
        <v>0.90726536440410521</v>
      </c>
      <c r="AN527" s="30">
        <f t="shared" si="72"/>
        <v>0.4635317640797017</v>
      </c>
      <c r="AO527" s="30">
        <f t="shared" si="73"/>
        <v>0.89932368402929241</v>
      </c>
      <c r="AP527" s="30">
        <f t="shared" si="74"/>
        <v>0.88168613553768826</v>
      </c>
      <c r="AQ527" s="5">
        <f>COUNTIF(Sheet6!A:A,Sheet1!A527)</f>
        <v>0</v>
      </c>
      <c r="AR527" s="31">
        <f t="shared" si="79"/>
        <v>0</v>
      </c>
    </row>
    <row r="528" spans="1:44" x14ac:dyDescent="0.2">
      <c r="A528" s="22">
        <v>42401</v>
      </c>
      <c r="B528" s="16">
        <v>42401</v>
      </c>
      <c r="C528" s="29">
        <f t="shared" si="75"/>
        <v>0.88616414248921072</v>
      </c>
      <c r="D528" s="29">
        <f t="shared" si="76"/>
        <v>0.55907470836365358</v>
      </c>
      <c r="E528" s="29">
        <f t="shared" si="77"/>
        <v>0.87776357114823744</v>
      </c>
      <c r="F528" s="29">
        <f t="shared" si="78"/>
        <v>0.86611510327147845</v>
      </c>
      <c r="G528" s="8">
        <v>3841211515</v>
      </c>
      <c r="H528" s="8">
        <v>493438614.50100005</v>
      </c>
      <c r="I528" s="9">
        <v>339028174</v>
      </c>
      <c r="J528" s="8">
        <v>90984195.750499994</v>
      </c>
      <c r="K528" s="8">
        <v>541938105</v>
      </c>
      <c r="L528" s="8">
        <v>568628366.36850011</v>
      </c>
      <c r="M528" s="17">
        <v>5875228970.6199999</v>
      </c>
      <c r="N528" s="10">
        <v>0.87734224400084804</v>
      </c>
      <c r="O528" s="10">
        <v>0.88616414248921072</v>
      </c>
      <c r="P528" s="10">
        <v>0.4879834921832229</v>
      </c>
      <c r="Q528" s="27">
        <v>0.79619847812318667</v>
      </c>
      <c r="R528" s="11">
        <v>913</v>
      </c>
      <c r="S528" s="20">
        <v>3186473758</v>
      </c>
      <c r="T528" s="20">
        <v>612091183</v>
      </c>
      <c r="U528" s="20">
        <v>649106602.5</v>
      </c>
      <c r="V528" s="20">
        <v>360</v>
      </c>
      <c r="W528" s="20">
        <v>355451115</v>
      </c>
      <c r="X528" s="20">
        <v>5630794.5</v>
      </c>
      <c r="Y528" s="20">
        <v>16422941</v>
      </c>
      <c r="Z528" s="20">
        <v>70153078</v>
      </c>
      <c r="AA528" s="8">
        <v>584422810.25150001</v>
      </c>
      <c r="AB528" s="8">
        <v>148346384.9736</v>
      </c>
      <c r="AC528" s="8">
        <v>115982278.491</v>
      </c>
      <c r="AD528" s="8">
        <v>300000158.03500003</v>
      </c>
      <c r="AE528" s="8">
        <v>3101406.5499</v>
      </c>
      <c r="AF528" s="20">
        <v>1198138.3190000001</v>
      </c>
      <c r="AG528" s="18">
        <v>0.18267625014711755</v>
      </c>
      <c r="AH528" s="20">
        <v>11296.95</v>
      </c>
      <c r="AI528" s="23">
        <f>VLOOKUP(A528,Sheet2!A:E,5,FALSE)</f>
        <v>-4.8984255967496466</v>
      </c>
      <c r="AJ528" s="24">
        <f>VLOOKUP(A528,Sheet3!$A:$B,2,FALSE)</f>
        <v>189349334.2755</v>
      </c>
      <c r="AK528" s="21">
        <f>VLOOKUP(A528,Sheet4!$D$2:$E$572,2,FALSE)/G528</f>
        <v>0.2318657391387493</v>
      </c>
      <c r="AL528" s="23">
        <f>IFERROR(VLOOKUP(A528,Sheet5!$A$1:$B$29,2,FALSE),0)</f>
        <v>1</v>
      </c>
      <c r="AM528" s="30">
        <f t="shared" si="71"/>
        <v>0.90469522178275574</v>
      </c>
      <c r="AN528" s="30">
        <f t="shared" si="72"/>
        <v>0.47951651357811154</v>
      </c>
      <c r="AO528" s="30">
        <f t="shared" si="73"/>
        <v>0.8969771386051949</v>
      </c>
      <c r="AP528" s="30">
        <f t="shared" si="74"/>
        <v>0.87933715586467753</v>
      </c>
      <c r="AQ528" s="5">
        <f>COUNTIF(Sheet6!A:A,Sheet1!A528)</f>
        <v>0</v>
      </c>
      <c r="AR528" s="31">
        <f t="shared" si="79"/>
        <v>0</v>
      </c>
    </row>
    <row r="529" spans="1:44" x14ac:dyDescent="0.2">
      <c r="A529" s="22">
        <v>42402</v>
      </c>
      <c r="B529" s="16">
        <v>42402</v>
      </c>
      <c r="C529" s="29">
        <f t="shared" si="75"/>
        <v>0.90159401755195678</v>
      </c>
      <c r="D529" s="29">
        <f t="shared" si="76"/>
        <v>0.48266001318156904</v>
      </c>
      <c r="E529" s="29">
        <f t="shared" si="77"/>
        <v>0.89585970792250869</v>
      </c>
      <c r="F529" s="29">
        <f t="shared" si="78"/>
        <v>0.88038924015447384</v>
      </c>
      <c r="G529" s="8">
        <v>3345235871</v>
      </c>
      <c r="H529" s="8">
        <v>365121347.29999995</v>
      </c>
      <c r="I529" s="9">
        <v>252988948</v>
      </c>
      <c r="J529" s="8">
        <v>54833036.637000002</v>
      </c>
      <c r="K529" s="8">
        <v>707879100</v>
      </c>
      <c r="L529" s="8">
        <v>790674631.16620004</v>
      </c>
      <c r="M529" s="17">
        <v>5516732934.1032</v>
      </c>
      <c r="N529" s="10">
        <v>0.89548639751307169</v>
      </c>
      <c r="O529" s="28">
        <v>0.90159401755195678</v>
      </c>
      <c r="P529" s="28">
        <v>0.47237485401949275</v>
      </c>
      <c r="Q529" s="28">
        <v>0.82983045013317536</v>
      </c>
      <c r="R529" s="11">
        <v>914</v>
      </c>
      <c r="S529" s="20">
        <v>2684079366.5</v>
      </c>
      <c r="T529" s="20">
        <v>769195481</v>
      </c>
      <c r="U529" s="20">
        <v>657777770</v>
      </c>
      <c r="V529" s="20">
        <v>12100</v>
      </c>
      <c r="W529" s="20">
        <v>267392865</v>
      </c>
      <c r="X529" s="20">
        <v>3366634.5</v>
      </c>
      <c r="Y529" s="20">
        <v>14403917</v>
      </c>
      <c r="Z529" s="20">
        <v>61316381</v>
      </c>
      <c r="AA529" s="8">
        <v>419954383.93699998</v>
      </c>
      <c r="AB529" s="8">
        <v>218117157.89770001</v>
      </c>
      <c r="AC529" s="8">
        <v>129332949.03399999</v>
      </c>
      <c r="AD529" s="8">
        <v>439041788.22000003</v>
      </c>
      <c r="AE529" s="8">
        <v>3522465.9219999998</v>
      </c>
      <c r="AF529" s="20">
        <v>660270.09250000003</v>
      </c>
      <c r="AG529" s="18">
        <v>0.18456918136702011</v>
      </c>
      <c r="AH529" s="26">
        <v>0</v>
      </c>
      <c r="AI529" s="23">
        <f>VLOOKUP(A529,Sheet2!A:E,5,FALSE)</f>
        <v>-4.1629754251036335</v>
      </c>
      <c r="AJ529" s="24">
        <f>VLOOKUP(A529,Sheet3!$A:$B,2,FALSE)</f>
        <v>231772477.54800001</v>
      </c>
      <c r="AK529" s="21">
        <f>VLOOKUP(A529,Sheet4!$D$2:$E$572,2,FALSE)/G529</f>
        <v>0.23177145449925438</v>
      </c>
      <c r="AL529" s="23">
        <f>IFERROR(VLOOKUP(A529,Sheet5!$A$1:$B$29,2,FALSE),0)</f>
        <v>0</v>
      </c>
      <c r="AM529" s="30">
        <f t="shared" si="71"/>
        <v>0.9043185640600484</v>
      </c>
      <c r="AN529" s="30">
        <f t="shared" si="72"/>
        <v>0.48231937560192628</v>
      </c>
      <c r="AO529" s="30">
        <f t="shared" si="73"/>
        <v>0.89737273500715864</v>
      </c>
      <c r="AP529" s="30">
        <f t="shared" si="74"/>
        <v>0.87986175047366244</v>
      </c>
      <c r="AQ529" s="5">
        <f>COUNTIF(Sheet6!A:A,Sheet1!A529)</f>
        <v>0</v>
      </c>
      <c r="AR529" s="31">
        <f t="shared" si="79"/>
        <v>0</v>
      </c>
    </row>
    <row r="530" spans="1:44" x14ac:dyDescent="0.2">
      <c r="A530" s="22">
        <v>42403</v>
      </c>
      <c r="B530" s="16">
        <v>42403</v>
      </c>
      <c r="C530" s="29">
        <f t="shared" si="75"/>
        <v>0.90682446394807248</v>
      </c>
      <c r="D530" s="29">
        <f t="shared" si="76"/>
        <v>0.43682967183088933</v>
      </c>
      <c r="E530" s="29">
        <f t="shared" si="77"/>
        <v>0.89823731327457479</v>
      </c>
      <c r="F530" s="29">
        <f t="shared" si="78"/>
        <v>0.88650221353251446</v>
      </c>
      <c r="G530" s="8">
        <v>3936055356</v>
      </c>
      <c r="H530" s="8">
        <v>404426746.63700002</v>
      </c>
      <c r="I530" s="9">
        <v>252182351</v>
      </c>
      <c r="J530" s="8">
        <v>71499286.829999998</v>
      </c>
      <c r="K530" s="8">
        <v>422673643</v>
      </c>
      <c r="L530" s="8">
        <v>403078452.36810005</v>
      </c>
      <c r="M530" s="17">
        <v>5489915835.8351002</v>
      </c>
      <c r="N530" s="10">
        <v>0.89796112230413505</v>
      </c>
      <c r="O530" s="27">
        <v>0.90682446394807248</v>
      </c>
      <c r="P530" s="27">
        <v>0.51186505655984127</v>
      </c>
      <c r="Q530" s="28">
        <v>0.78741993113062947</v>
      </c>
      <c r="R530" s="11">
        <v>915</v>
      </c>
      <c r="S530" s="20">
        <v>3153094178</v>
      </c>
      <c r="T530" s="20">
        <v>488855185</v>
      </c>
      <c r="U530" s="20">
        <v>777181361.5</v>
      </c>
      <c r="V530" s="20">
        <v>11500</v>
      </c>
      <c r="W530" s="20">
        <v>264841214</v>
      </c>
      <c r="X530" s="20">
        <v>5768316.5</v>
      </c>
      <c r="Y530" s="20">
        <v>12658863</v>
      </c>
      <c r="Z530" s="20">
        <v>66181542</v>
      </c>
      <c r="AA530" s="8">
        <v>475926033.46700001</v>
      </c>
      <c r="AB530" s="8">
        <v>245147416.34940001</v>
      </c>
      <c r="AC530" s="8">
        <v>150880901.245</v>
      </c>
      <c r="AD530" s="8">
        <v>0</v>
      </c>
      <c r="AE530" s="8">
        <v>4397802.9062000001</v>
      </c>
      <c r="AF530" s="20">
        <v>2652331.8675000002</v>
      </c>
      <c r="AG530" s="18">
        <v>0.19353271967703845</v>
      </c>
      <c r="AH530" s="26">
        <v>0</v>
      </c>
      <c r="AI530" s="23">
        <f>VLOOKUP(A530,Sheet2!A:E,5,FALSE)</f>
        <v>-4.9079012197320413</v>
      </c>
      <c r="AJ530" s="24">
        <f>VLOOKUP(A530,Sheet3!$A:$B,2,FALSE)</f>
        <v>269939775.16399997</v>
      </c>
      <c r="AK530" s="21">
        <f>VLOOKUP(A530,Sheet4!$D$2:$E$572,2,FALSE)/G530</f>
        <v>0.23238960893033742</v>
      </c>
      <c r="AL530" s="23">
        <f>IFERROR(VLOOKUP(A530,Sheet5!$A$1:$B$29,2,FALSE),0)</f>
        <v>0</v>
      </c>
      <c r="AM530" s="30">
        <f t="shared" si="71"/>
        <v>0.90376454557448604</v>
      </c>
      <c r="AN530" s="30">
        <f t="shared" si="72"/>
        <v>0.48637675340417541</v>
      </c>
      <c r="AO530" s="30">
        <f t="shared" si="73"/>
        <v>0.89651646986417488</v>
      </c>
      <c r="AP530" s="30">
        <f t="shared" si="74"/>
        <v>0.87979387313333102</v>
      </c>
      <c r="AQ530" s="5">
        <f>COUNTIF(Sheet6!A:A,Sheet1!A530)</f>
        <v>1</v>
      </c>
      <c r="AR530" s="31">
        <f t="shared" si="79"/>
        <v>0</v>
      </c>
    </row>
    <row r="531" spans="1:44" x14ac:dyDescent="0.2">
      <c r="A531" s="22">
        <v>42404</v>
      </c>
      <c r="B531" s="16">
        <v>42404</v>
      </c>
      <c r="C531" s="29">
        <f t="shared" si="75"/>
        <v>0.91087056238575614</v>
      </c>
      <c r="D531" s="29">
        <f t="shared" si="76"/>
        <v>0.50023932412940186</v>
      </c>
      <c r="E531" s="29">
        <f t="shared" si="77"/>
        <v>0.9033905214406196</v>
      </c>
      <c r="F531" s="29">
        <f t="shared" si="78"/>
        <v>0.89257543684516405</v>
      </c>
      <c r="G531" s="8">
        <v>4170054995</v>
      </c>
      <c r="H531" s="8">
        <v>408043328.95699996</v>
      </c>
      <c r="I531" s="9">
        <v>296460685</v>
      </c>
      <c r="J531" s="8">
        <v>70757843.721000001</v>
      </c>
      <c r="K531" s="8">
        <v>490457445</v>
      </c>
      <c r="L531" s="8">
        <v>511692488.28579998</v>
      </c>
      <c r="M531" s="17">
        <v>5947466785.9637995</v>
      </c>
      <c r="N531" s="10">
        <v>0.90318089074136509</v>
      </c>
      <c r="O531" s="27">
        <v>0.91087056238575614</v>
      </c>
      <c r="P531" s="27">
        <v>0.48940525634912951</v>
      </c>
      <c r="Q531" s="28">
        <v>0.81278480619211091</v>
      </c>
      <c r="R531" s="11">
        <v>916</v>
      </c>
      <c r="S531" s="20">
        <v>3384035046</v>
      </c>
      <c r="T531" s="20">
        <v>553519517</v>
      </c>
      <c r="U531" s="20">
        <v>779680932.5</v>
      </c>
      <c r="V531" s="20">
        <v>10943</v>
      </c>
      <c r="W531" s="20">
        <v>307191415</v>
      </c>
      <c r="X531" s="20">
        <v>6328073.5</v>
      </c>
      <c r="Y531" s="20">
        <v>10730730</v>
      </c>
      <c r="Z531" s="20">
        <v>63062072</v>
      </c>
      <c r="AA531" s="8">
        <v>478801172.67799997</v>
      </c>
      <c r="AB531" s="8">
        <v>365350671.74550003</v>
      </c>
      <c r="AC531" s="8">
        <v>142301737.60800001</v>
      </c>
      <c r="AD531" s="8">
        <v>0</v>
      </c>
      <c r="AE531" s="8">
        <v>2671763.4208</v>
      </c>
      <c r="AF531" s="20">
        <v>1368315.5115</v>
      </c>
      <c r="AG531" s="18">
        <v>0.20887219535994855</v>
      </c>
      <c r="AH531" s="26">
        <v>0</v>
      </c>
      <c r="AI531" s="23">
        <f>VLOOKUP(A531,Sheet2!A:E,5,FALSE)</f>
        <v>-3.8832115270350487</v>
      </c>
      <c r="AJ531" s="24">
        <f>VLOOKUP(A531,Sheet3!$A:$B,2,FALSE)</f>
        <v>236139638.69749999</v>
      </c>
      <c r="AK531" s="21">
        <f>VLOOKUP(A531,Sheet4!$D$2:$E$572,2,FALSE)/G531</f>
        <v>0.23752918791218483</v>
      </c>
      <c r="AL531" s="23">
        <f>IFERROR(VLOOKUP(A531,Sheet5!$A$1:$B$29,2,FALSE),0)</f>
        <v>0</v>
      </c>
      <c r="AM531" s="30">
        <f t="shared" si="71"/>
        <v>0.90370269611425746</v>
      </c>
      <c r="AN531" s="30">
        <f t="shared" si="72"/>
        <v>0.49407242760789422</v>
      </c>
      <c r="AO531" s="30">
        <f t="shared" si="73"/>
        <v>0.89647134373334159</v>
      </c>
      <c r="AP531" s="30">
        <f t="shared" si="74"/>
        <v>0.88078065362854951</v>
      </c>
      <c r="AQ531" s="5">
        <f>COUNTIF(Sheet6!A:A,Sheet1!A531)</f>
        <v>5</v>
      </c>
      <c r="AR531" s="31">
        <f t="shared" si="79"/>
        <v>1</v>
      </c>
    </row>
    <row r="532" spans="1:44" x14ac:dyDescent="0.2">
      <c r="A532" s="22">
        <v>42405</v>
      </c>
      <c r="B532" s="16">
        <v>42405</v>
      </c>
      <c r="C532" s="29">
        <f t="shared" si="75"/>
        <v>0.90764463760515224</v>
      </c>
      <c r="D532" s="29">
        <f t="shared" si="76"/>
        <v>0.4270899705927203</v>
      </c>
      <c r="E532" s="29">
        <f t="shared" si="77"/>
        <v>0.89812589760642791</v>
      </c>
      <c r="F532" s="29">
        <f t="shared" si="78"/>
        <v>0.89003752546280535</v>
      </c>
      <c r="G532" s="8">
        <v>3939036606</v>
      </c>
      <c r="H532" s="8">
        <v>400807913.31900001</v>
      </c>
      <c r="I532" s="9">
        <v>292883316</v>
      </c>
      <c r="J532" s="8">
        <v>80790127.446500003</v>
      </c>
      <c r="K532" s="8">
        <v>547110869</v>
      </c>
      <c r="L532" s="8">
        <v>555675620.66299999</v>
      </c>
      <c r="M532" s="17">
        <v>5816304452.4285002</v>
      </c>
      <c r="N532" s="10">
        <v>0.89782620018213777</v>
      </c>
      <c r="O532" s="27">
        <v>0.90764463760515224</v>
      </c>
      <c r="P532" s="27">
        <v>0.496116767958584</v>
      </c>
      <c r="Q532" s="28">
        <v>0.79153079500121182</v>
      </c>
      <c r="R532" s="11">
        <v>917</v>
      </c>
      <c r="S532" s="20">
        <v>3237686252</v>
      </c>
      <c r="T532" s="20">
        <v>601683504</v>
      </c>
      <c r="U532" s="20">
        <v>694892775.5</v>
      </c>
      <c r="V532" s="20">
        <v>5000</v>
      </c>
      <c r="W532" s="20">
        <v>306749737</v>
      </c>
      <c r="X532" s="20">
        <v>6452578.5</v>
      </c>
      <c r="Y532" s="20">
        <v>13866421</v>
      </c>
      <c r="Z532" s="20">
        <v>54572635</v>
      </c>
      <c r="AA532" s="8">
        <v>481598040.76550001</v>
      </c>
      <c r="AB532" s="8">
        <v>402318062.11510003</v>
      </c>
      <c r="AC532" s="8">
        <v>145505095.5575</v>
      </c>
      <c r="AD532" s="8">
        <v>0</v>
      </c>
      <c r="AE532" s="8">
        <v>5845766.5924000004</v>
      </c>
      <c r="AF532" s="20">
        <v>2006696.398</v>
      </c>
      <c r="AG532" s="18">
        <v>0.19318768327957545</v>
      </c>
      <c r="AH532" s="20">
        <v>24061.32</v>
      </c>
      <c r="AI532" s="23">
        <f>VLOOKUP(A532,Sheet2!A:E,5,FALSE)</f>
        <v>-4.1694148204736434</v>
      </c>
      <c r="AJ532" s="24">
        <f>VLOOKUP(A532,Sheet3!$A:$B,2,FALSE)</f>
        <v>330692260.21399999</v>
      </c>
      <c r="AK532" s="21">
        <f>VLOOKUP(A532,Sheet4!$D$2:$E$572,2,FALSE)/G532</f>
        <v>0.22059628713006177</v>
      </c>
      <c r="AL532" s="23">
        <f>IFERROR(VLOOKUP(A532,Sheet5!$A$1:$B$29,2,FALSE),0)</f>
        <v>0</v>
      </c>
      <c r="AM532" s="30">
        <f t="shared" si="71"/>
        <v>0.90261956479602978</v>
      </c>
      <c r="AN532" s="30">
        <f t="shared" si="72"/>
        <v>0.48117873761964686</v>
      </c>
      <c r="AO532" s="30">
        <f t="shared" si="73"/>
        <v>0.89467540227847364</v>
      </c>
      <c r="AP532" s="30">
        <f t="shared" si="74"/>
        <v>0.88312390385328732</v>
      </c>
      <c r="AQ532" s="5">
        <f>COUNTIF(Sheet6!A:A,Sheet1!A532)</f>
        <v>0</v>
      </c>
      <c r="AR532" s="31">
        <f t="shared" si="79"/>
        <v>0</v>
      </c>
    </row>
    <row r="533" spans="1:44" x14ac:dyDescent="0.2">
      <c r="A533" s="22">
        <v>42408</v>
      </c>
      <c r="B533" s="16">
        <v>42408</v>
      </c>
      <c r="C533" s="29">
        <f t="shared" si="75"/>
        <v>0.90503581602947114</v>
      </c>
      <c r="D533" s="29">
        <f t="shared" si="76"/>
        <v>0.43237721258405809</v>
      </c>
      <c r="E533" s="29">
        <f t="shared" si="77"/>
        <v>0.89657678392273965</v>
      </c>
      <c r="F533" s="29">
        <f t="shared" si="78"/>
        <v>0.88300939888536245</v>
      </c>
      <c r="G533" s="8">
        <v>3379909987</v>
      </c>
      <c r="H533" s="8">
        <v>354649383.06800002</v>
      </c>
      <c r="I533" s="9">
        <v>246252755</v>
      </c>
      <c r="J533" s="8">
        <v>64851327.063500002</v>
      </c>
      <c r="K533" s="8">
        <v>475983202</v>
      </c>
      <c r="L533" s="8">
        <v>463350936.19569999</v>
      </c>
      <c r="M533" s="17">
        <v>4984997590.3271999</v>
      </c>
      <c r="N533" s="10">
        <v>0.89630854985960795</v>
      </c>
      <c r="O533" s="27">
        <v>0.90503581602947114</v>
      </c>
      <c r="P533" s="27">
        <v>0.50672405339625182</v>
      </c>
      <c r="Q533" s="27">
        <v>0.79834582139815091</v>
      </c>
      <c r="R533" s="11">
        <v>918</v>
      </c>
      <c r="S533" s="20">
        <v>2669174602</v>
      </c>
      <c r="T533" s="20">
        <v>539976243</v>
      </c>
      <c r="U533" s="20">
        <v>703124539.5</v>
      </c>
      <c r="V533" s="20">
        <v>17991.5</v>
      </c>
      <c r="W533" s="20">
        <v>256745416</v>
      </c>
      <c r="X533" s="20">
        <v>7592854</v>
      </c>
      <c r="Y533" s="20">
        <v>10492661</v>
      </c>
      <c r="Z533" s="20">
        <v>63993041</v>
      </c>
      <c r="AA533" s="8">
        <v>419500710.13150001</v>
      </c>
      <c r="AB533" s="8">
        <v>299470652.73119998</v>
      </c>
      <c r="AC533" s="8">
        <v>160870125.59400001</v>
      </c>
      <c r="AD533" s="8">
        <v>0</v>
      </c>
      <c r="AE533" s="8">
        <v>614860.85</v>
      </c>
      <c r="AF533" s="20">
        <v>2395297.0205000006</v>
      </c>
      <c r="AG533" s="18">
        <v>0.19271160920999664</v>
      </c>
      <c r="AH533" s="8">
        <v>0</v>
      </c>
      <c r="AI533" s="23">
        <f>VLOOKUP(A533,Sheet2!A:E,5,FALSE)</f>
        <v>-4.667806250193193</v>
      </c>
      <c r="AJ533" s="24">
        <f>VLOOKUP(A533,Sheet3!$A:$B,2,FALSE)</f>
        <v>272202857.2105</v>
      </c>
      <c r="AK533" s="21">
        <f>VLOOKUP(A533,Sheet4!$D$2:$E$572,2,FALSE)/G533</f>
        <v>0.19227066768501785</v>
      </c>
      <c r="AL533" s="23">
        <f>IFERROR(VLOOKUP(A533,Sheet5!$A$1:$B$29,2,FALSE),0)</f>
        <v>0</v>
      </c>
      <c r="AM533" s="30">
        <f t="shared" si="71"/>
        <v>0.90639389950408178</v>
      </c>
      <c r="AN533" s="30">
        <f t="shared" si="72"/>
        <v>0.4558392384637277</v>
      </c>
      <c r="AO533" s="30">
        <f t="shared" si="73"/>
        <v>0.89843804483337419</v>
      </c>
      <c r="AP533" s="30">
        <f t="shared" si="74"/>
        <v>0.88650276297606401</v>
      </c>
      <c r="AQ533" s="5">
        <f>COUNTIF(Sheet6!A:A,Sheet1!A533)</f>
        <v>3</v>
      </c>
      <c r="AR533" s="31">
        <f t="shared" si="79"/>
        <v>0</v>
      </c>
    </row>
    <row r="534" spans="1:44" x14ac:dyDescent="0.2">
      <c r="A534" s="22">
        <v>42409</v>
      </c>
      <c r="B534" s="16">
        <v>42409</v>
      </c>
      <c r="C534" s="29">
        <f t="shared" si="75"/>
        <v>0.90737262900954285</v>
      </c>
      <c r="D534" s="29">
        <f t="shared" si="76"/>
        <v>0.45463227989917632</v>
      </c>
      <c r="E534" s="29">
        <f t="shared" si="77"/>
        <v>0.89743842252917005</v>
      </c>
      <c r="F534" s="29">
        <f t="shared" si="78"/>
        <v>0.88787362863370511</v>
      </c>
      <c r="G534" s="8">
        <v>4474931481.5</v>
      </c>
      <c r="H534" s="8">
        <v>456814681.46799999</v>
      </c>
      <c r="I534" s="9">
        <v>409921644.5</v>
      </c>
      <c r="J534" s="8">
        <v>103493898.33499999</v>
      </c>
      <c r="K534" s="8">
        <v>1119402365</v>
      </c>
      <c r="L534" s="8">
        <v>682470669.38810003</v>
      </c>
      <c r="M534" s="17">
        <v>7247034740.1911001</v>
      </c>
      <c r="N534" s="10">
        <v>0.89709973549438027</v>
      </c>
      <c r="O534" s="28">
        <v>0.90737262900954285</v>
      </c>
      <c r="P534" s="27">
        <v>0.62124375227144624</v>
      </c>
      <c r="Q534" s="27">
        <v>0.80524184344292782</v>
      </c>
      <c r="R534" s="11">
        <v>919</v>
      </c>
      <c r="S534" s="20">
        <v>3611757209</v>
      </c>
      <c r="T534" s="20">
        <v>1200035261</v>
      </c>
      <c r="U534" s="20">
        <v>857640527.5</v>
      </c>
      <c r="V534" s="20">
        <v>0</v>
      </c>
      <c r="W534" s="20">
        <v>427903092.5</v>
      </c>
      <c r="X534" s="20">
        <v>5533745</v>
      </c>
      <c r="Y534" s="20">
        <v>17981448</v>
      </c>
      <c r="Z534" s="20">
        <v>80632896</v>
      </c>
      <c r="AA534" s="8">
        <v>560308579.80299997</v>
      </c>
      <c r="AB534" s="8">
        <v>419869392.0851</v>
      </c>
      <c r="AC534" s="8">
        <v>237645344.85299999</v>
      </c>
      <c r="AD534" s="8">
        <v>19485732.565000001</v>
      </c>
      <c r="AE534" s="8">
        <v>1499621</v>
      </c>
      <c r="AF534" s="20">
        <v>3970578.8849999998</v>
      </c>
      <c r="AG534" s="18">
        <v>0.21612628753636789</v>
      </c>
      <c r="AH534" s="20">
        <v>0</v>
      </c>
      <c r="AI534" s="23">
        <f>VLOOKUP(A534,Sheet2!A:E,5,FALSE)</f>
        <v>-3.8460882461994506</v>
      </c>
      <c r="AJ534" s="24">
        <f>VLOOKUP(A534,Sheet3!$A:$B,2,FALSE)</f>
        <v>409810027.27399999</v>
      </c>
      <c r="AK534" s="21">
        <f>VLOOKUP(A534,Sheet4!$D$2:$E$572,2,FALSE)/G534</f>
        <v>0.21046522101994333</v>
      </c>
      <c r="AL534" s="23">
        <f>IFERROR(VLOOKUP(A534,Sheet5!$A$1:$B$29,2,FALSE),0)</f>
        <v>0</v>
      </c>
      <c r="AM534" s="30">
        <f t="shared" ref="AM534:AM597" si="80">AVERAGE(C530:C534)</f>
        <v>0.90754962179559884</v>
      </c>
      <c r="AN534" s="30">
        <f t="shared" ref="AN534:AN597" si="81">AVERAGE(D530:D534)</f>
        <v>0.45023369180724915</v>
      </c>
      <c r="AO534" s="30">
        <f t="shared" ref="AO534:AO597" si="82">AVERAGE(E530:E534)</f>
        <v>0.89875378775470638</v>
      </c>
      <c r="AP534" s="30">
        <f t="shared" ref="AP534:AP597" si="83">AVERAGE(F530:F534)</f>
        <v>0.88799964067191028</v>
      </c>
      <c r="AQ534" s="5">
        <f>COUNTIF(Sheet6!A:A,Sheet1!A534)</f>
        <v>2</v>
      </c>
      <c r="AR534" s="31">
        <f t="shared" si="79"/>
        <v>0</v>
      </c>
    </row>
    <row r="535" spans="1:44" x14ac:dyDescent="0.2">
      <c r="A535" s="22">
        <v>42410</v>
      </c>
      <c r="B535" s="16">
        <v>42410</v>
      </c>
      <c r="C535" s="29">
        <f t="shared" si="75"/>
        <v>0.90671908590872119</v>
      </c>
      <c r="D535" s="29">
        <f t="shared" si="76"/>
        <v>0.49900032887964918</v>
      </c>
      <c r="E535" s="29">
        <f t="shared" si="77"/>
        <v>0.89771739302779063</v>
      </c>
      <c r="F535" s="29">
        <f t="shared" si="78"/>
        <v>0.89062001556004389</v>
      </c>
      <c r="G535" s="8">
        <v>4898981736</v>
      </c>
      <c r="H535" s="8">
        <v>503994568.49699998</v>
      </c>
      <c r="I535" s="9">
        <v>466019429</v>
      </c>
      <c r="J535" s="8">
        <v>109103559.7485</v>
      </c>
      <c r="K535" s="8">
        <v>653119666</v>
      </c>
      <c r="L535" s="8">
        <v>657443523.56279993</v>
      </c>
      <c r="M535" s="17">
        <v>7288662482.8083</v>
      </c>
      <c r="N535" s="27">
        <v>0.89744263215262698</v>
      </c>
      <c r="O535" s="27">
        <v>0.90671908590872119</v>
      </c>
      <c r="P535" s="27">
        <v>0.49835038188267655</v>
      </c>
      <c r="Q535" s="27">
        <v>0.81544841127213674</v>
      </c>
      <c r="R535" s="11">
        <v>920</v>
      </c>
      <c r="S535" s="20">
        <v>4094224397.5</v>
      </c>
      <c r="T535" s="20">
        <v>724844452</v>
      </c>
      <c r="U535" s="20">
        <v>795235948</v>
      </c>
      <c r="V535" s="20">
        <v>2216148</v>
      </c>
      <c r="W535" s="20">
        <v>482078345</v>
      </c>
      <c r="X535" s="20">
        <v>7305242.5</v>
      </c>
      <c r="Y535" s="20">
        <v>16058916</v>
      </c>
      <c r="Z535" s="20">
        <v>71724786</v>
      </c>
      <c r="AA535" s="8">
        <v>613098128.24549997</v>
      </c>
      <c r="AB535" s="8">
        <v>399206596.83859998</v>
      </c>
      <c r="AC535" s="8">
        <v>202907537.5785</v>
      </c>
      <c r="AD535" s="8">
        <v>0</v>
      </c>
      <c r="AE535" s="8">
        <v>52423187.896700002</v>
      </c>
      <c r="AF535" s="20">
        <v>2906201.2490000003</v>
      </c>
      <c r="AG535" s="18">
        <v>0.21958587507169278</v>
      </c>
      <c r="AH535" s="20">
        <v>427391.4</v>
      </c>
      <c r="AI535" s="23">
        <f>VLOOKUP(A535,Sheet2!A:E,5,FALSE)</f>
        <v>-4.6493026113671352</v>
      </c>
      <c r="AJ535" s="24">
        <f>VLOOKUP(A535,Sheet3!$A:$B,2,FALSE)</f>
        <v>374906326.25999999</v>
      </c>
      <c r="AK535" s="21">
        <f>VLOOKUP(A535,Sheet4!$D$2:$E$572,2,FALSE)/G535</f>
        <v>0.230619796209524</v>
      </c>
      <c r="AL535" s="23">
        <f>IFERROR(VLOOKUP(A535,Sheet5!$A$1:$B$29,2,FALSE),0)</f>
        <v>0</v>
      </c>
      <c r="AM535" s="30">
        <f t="shared" si="80"/>
        <v>0.9075285461877286</v>
      </c>
      <c r="AN535" s="30">
        <f t="shared" si="81"/>
        <v>0.46266782321700112</v>
      </c>
      <c r="AO535" s="30">
        <f t="shared" si="82"/>
        <v>0.89864980370534953</v>
      </c>
      <c r="AP535" s="30">
        <f t="shared" si="83"/>
        <v>0.88882320107741619</v>
      </c>
      <c r="AQ535" s="5">
        <f>COUNTIF(Sheet6!A:A,Sheet1!A535)</f>
        <v>1</v>
      </c>
      <c r="AR535" s="31">
        <f t="shared" si="79"/>
        <v>0</v>
      </c>
    </row>
    <row r="536" spans="1:44" x14ac:dyDescent="0.2">
      <c r="A536" s="22">
        <v>42411</v>
      </c>
      <c r="B536" s="16">
        <v>42411</v>
      </c>
      <c r="C536" s="29">
        <f t="shared" si="75"/>
        <v>0.90519616880445697</v>
      </c>
      <c r="D536" s="29">
        <f t="shared" si="76"/>
        <v>0.44681209935834748</v>
      </c>
      <c r="E536" s="29">
        <f t="shared" si="77"/>
        <v>0.89846192018244453</v>
      </c>
      <c r="F536" s="29">
        <f t="shared" si="78"/>
        <v>0.88382962796561715</v>
      </c>
      <c r="G536" s="8">
        <v>3626254166</v>
      </c>
      <c r="H536" s="8">
        <v>379788160.48199999</v>
      </c>
      <c r="I536" s="9">
        <v>270934237</v>
      </c>
      <c r="J536" s="8">
        <v>61958642.454499997</v>
      </c>
      <c r="K536" s="8">
        <v>463823251</v>
      </c>
      <c r="L536" s="8">
        <v>538204506.87379992</v>
      </c>
      <c r="M536" s="17">
        <v>5340962963.8102999</v>
      </c>
      <c r="N536" s="27">
        <v>0.89819004387710033</v>
      </c>
      <c r="O536" s="27">
        <v>0.90519616880445697</v>
      </c>
      <c r="P536" s="27">
        <v>0.46288463304069077</v>
      </c>
      <c r="Q536" s="27">
        <v>0.82015467717991752</v>
      </c>
      <c r="R536" s="11">
        <v>921</v>
      </c>
      <c r="S536" s="20">
        <v>2882710062.5</v>
      </c>
      <c r="T536" s="20">
        <v>525464073</v>
      </c>
      <c r="U536" s="20">
        <v>736808064.5</v>
      </c>
      <c r="V536" s="20">
        <v>695789.5</v>
      </c>
      <c r="W536" s="20">
        <v>282552082</v>
      </c>
      <c r="X536" s="20">
        <v>6040249.5</v>
      </c>
      <c r="Y536" s="20">
        <v>11617845</v>
      </c>
      <c r="Z536" s="20">
        <v>61640822</v>
      </c>
      <c r="AA536" s="8">
        <v>441746802.93650001</v>
      </c>
      <c r="AB536" s="8">
        <v>353786967.65420002</v>
      </c>
      <c r="AC536" s="8">
        <v>170568430.61649999</v>
      </c>
      <c r="AD536" s="8">
        <v>0</v>
      </c>
      <c r="AE536" s="8">
        <v>11467397.8321</v>
      </c>
      <c r="AF536" s="20">
        <v>2381710.7709999997</v>
      </c>
      <c r="AG536" s="18">
        <v>0.21710369978385419</v>
      </c>
      <c r="AH536" s="8">
        <v>0</v>
      </c>
      <c r="AI536" s="23">
        <f>VLOOKUP(A536,Sheet2!A:E,5,FALSE)</f>
        <v>-3.8972562106043966</v>
      </c>
      <c r="AJ536" s="24">
        <f>VLOOKUP(A536,Sheet3!$A:$B,2,FALSE)</f>
        <v>287862665.62550002</v>
      </c>
      <c r="AK536" s="21">
        <f>VLOOKUP(A536,Sheet4!$D$2:$E$572,2,FALSE)/G536</f>
        <v>0.2413474638956816</v>
      </c>
      <c r="AL536" s="23">
        <f>IFERROR(VLOOKUP(A536,Sheet5!$A$1:$B$29,2,FALSE),0)</f>
        <v>0</v>
      </c>
      <c r="AM536" s="30">
        <f t="shared" si="80"/>
        <v>0.90639366747146899</v>
      </c>
      <c r="AN536" s="30">
        <f t="shared" si="81"/>
        <v>0.45198237826279025</v>
      </c>
      <c r="AO536" s="30">
        <f t="shared" si="82"/>
        <v>0.89766408345371451</v>
      </c>
      <c r="AP536" s="30">
        <f t="shared" si="83"/>
        <v>0.88707403930150674</v>
      </c>
      <c r="AQ536" s="5">
        <f>COUNTIF(Sheet6!A:A,Sheet1!A536)</f>
        <v>3</v>
      </c>
      <c r="AR536" s="31">
        <f t="shared" si="79"/>
        <v>0</v>
      </c>
    </row>
    <row r="537" spans="1:44" x14ac:dyDescent="0.2">
      <c r="A537" s="22">
        <v>42412</v>
      </c>
      <c r="B537" s="16">
        <v>42412</v>
      </c>
      <c r="C537" s="29">
        <f t="shared" si="75"/>
        <v>0.89481983574777779</v>
      </c>
      <c r="D537" s="29">
        <f t="shared" si="76"/>
        <v>0.46314763623816663</v>
      </c>
      <c r="E537" s="29">
        <f t="shared" si="77"/>
        <v>0.8864455446350924</v>
      </c>
      <c r="F537" s="29">
        <f t="shared" si="78"/>
        <v>0.87590642327703627</v>
      </c>
      <c r="G537" s="8">
        <v>4124386081</v>
      </c>
      <c r="H537" s="8">
        <v>484794355.36500001</v>
      </c>
      <c r="I537" s="9">
        <v>320701117</v>
      </c>
      <c r="J537" s="8">
        <v>85743469.967500001</v>
      </c>
      <c r="K537" s="8">
        <v>622791421</v>
      </c>
      <c r="L537" s="8">
        <v>468633214.17170006</v>
      </c>
      <c r="M537" s="17">
        <v>6107049658.5042</v>
      </c>
      <c r="N537" s="27">
        <v>0.8862479107432516</v>
      </c>
      <c r="O537" s="27">
        <v>0.89481983574777779</v>
      </c>
      <c r="P537" s="27">
        <v>0.57062246987124687</v>
      </c>
      <c r="Q537" s="27">
        <v>0.79347579247967492</v>
      </c>
      <c r="R537" s="11">
        <v>922</v>
      </c>
      <c r="S537" s="20">
        <v>3414248464</v>
      </c>
      <c r="T537" s="20">
        <v>686624406</v>
      </c>
      <c r="U537" s="20">
        <v>702496721</v>
      </c>
      <c r="V537" s="20">
        <v>0</v>
      </c>
      <c r="W537" s="20">
        <v>329430475</v>
      </c>
      <c r="X537" s="20">
        <v>7640896</v>
      </c>
      <c r="Y537" s="20">
        <v>8729358</v>
      </c>
      <c r="Z537" s="20">
        <v>63832985</v>
      </c>
      <c r="AA537" s="8">
        <v>570537825.33249998</v>
      </c>
      <c r="AB537" s="8">
        <v>288549081.85570002</v>
      </c>
      <c r="AC537" s="8">
        <v>160271131.61149999</v>
      </c>
      <c r="AD537" s="8">
        <v>0</v>
      </c>
      <c r="AE537" s="8">
        <v>18048538.300000001</v>
      </c>
      <c r="AF537" s="20">
        <v>1764462.4044999999</v>
      </c>
      <c r="AG537" s="18">
        <v>0.21389040043897778</v>
      </c>
      <c r="AH537" s="20">
        <v>9642.51</v>
      </c>
      <c r="AI537" s="23">
        <f>VLOOKUP(A537,Sheet2!A:E,5,FALSE)</f>
        <v>-3.2445200372786811</v>
      </c>
      <c r="AJ537" s="24">
        <f>VLOOKUP(A537,Sheet3!$A:$B,2,FALSE)</f>
        <v>296112153.08050001</v>
      </c>
      <c r="AK537" s="21">
        <f>VLOOKUP(A537,Sheet4!$D$2:$E$572,2,FALSE)/G537</f>
        <v>0.2373987746756</v>
      </c>
      <c r="AL537" s="23">
        <f>IFERROR(VLOOKUP(A537,Sheet5!$A$1:$B$29,2,FALSE),0)</f>
        <v>0</v>
      </c>
      <c r="AM537" s="30">
        <f t="shared" si="80"/>
        <v>0.90382870709999408</v>
      </c>
      <c r="AN537" s="30">
        <f t="shared" si="81"/>
        <v>0.45919391139187954</v>
      </c>
      <c r="AO537" s="30">
        <f t="shared" si="82"/>
        <v>0.89532801285944752</v>
      </c>
      <c r="AP537" s="30">
        <f t="shared" si="83"/>
        <v>0.88424781886435311</v>
      </c>
      <c r="AQ537" s="5">
        <f>COUNTIF(Sheet6!A:A,Sheet1!A537)</f>
        <v>3</v>
      </c>
      <c r="AR537" s="31">
        <f t="shared" si="79"/>
        <v>0</v>
      </c>
    </row>
    <row r="538" spans="1:44" x14ac:dyDescent="0.2">
      <c r="A538" s="22">
        <v>42415</v>
      </c>
      <c r="B538" s="16">
        <v>42415</v>
      </c>
      <c r="C538" s="29">
        <f t="shared" si="75"/>
        <v>0.898398783288614</v>
      </c>
      <c r="D538" s="29">
        <f t="shared" si="76"/>
        <v>0.45767915757992167</v>
      </c>
      <c r="E538" s="29">
        <f t="shared" si="77"/>
        <v>0.88762477492320768</v>
      </c>
      <c r="F538" s="29">
        <f t="shared" si="78"/>
        <v>0.87587111213059332</v>
      </c>
      <c r="G538" s="8">
        <v>4122757815</v>
      </c>
      <c r="H538" s="8">
        <v>466248639.24800003</v>
      </c>
      <c r="I538" s="9">
        <v>306065446</v>
      </c>
      <c r="J538" s="8">
        <v>96042179.830500007</v>
      </c>
      <c r="K538" s="8">
        <v>454671653</v>
      </c>
      <c r="L538" s="8">
        <v>749853441.62889993</v>
      </c>
      <c r="M538" s="17">
        <v>6195639174.7073994</v>
      </c>
      <c r="N538" s="27">
        <v>0.88734162151836526</v>
      </c>
      <c r="O538" s="27">
        <v>0.898398783288614</v>
      </c>
      <c r="P538" s="27">
        <v>0.37746963930218402</v>
      </c>
      <c r="Q538" s="27">
        <v>0.76839659829552109</v>
      </c>
      <c r="R538" s="11">
        <v>923</v>
      </c>
      <c r="S538" s="20">
        <v>3285667046</v>
      </c>
      <c r="T538" s="20">
        <v>526012112</v>
      </c>
      <c r="U538" s="20">
        <v>832841010</v>
      </c>
      <c r="V538" s="20">
        <v>0</v>
      </c>
      <c r="W538" s="20">
        <v>318641625</v>
      </c>
      <c r="X538" s="20">
        <v>4249759</v>
      </c>
      <c r="Y538" s="20">
        <v>12576179</v>
      </c>
      <c r="Z538" s="20">
        <v>71340459</v>
      </c>
      <c r="AA538" s="8">
        <v>562290819.07850003</v>
      </c>
      <c r="AB538" s="8">
        <v>191429212.3409</v>
      </c>
      <c r="AC538" s="8">
        <v>155532007.38800001</v>
      </c>
      <c r="AD538" s="8">
        <v>400000967.48000002</v>
      </c>
      <c r="AE538" s="8">
        <v>1185949.8</v>
      </c>
      <c r="AF538" s="20">
        <v>1705304.62</v>
      </c>
      <c r="AG538" s="18">
        <v>0.22310807355881473</v>
      </c>
      <c r="AH538" s="20">
        <v>119177.2</v>
      </c>
      <c r="AI538" s="23">
        <f>VLOOKUP(A538,Sheet2!A:E,5,FALSE)</f>
        <v>-3.1171947809878606</v>
      </c>
      <c r="AJ538" s="24">
        <f>VLOOKUP(A538,Sheet3!$A:$B,2,FALSE)</f>
        <v>281527983.98000002</v>
      </c>
      <c r="AK538" s="21">
        <f>VLOOKUP(A538,Sheet4!$D$2:$E$572,2,FALSE)/G538</f>
        <v>0.25626179561689827</v>
      </c>
      <c r="AL538" s="23">
        <f>IFERROR(VLOOKUP(A538,Sheet5!$A$1:$B$29,2,FALSE),0)</f>
        <v>0</v>
      </c>
      <c r="AM538" s="30">
        <f t="shared" si="80"/>
        <v>0.90250130055182254</v>
      </c>
      <c r="AN538" s="30">
        <f t="shared" si="81"/>
        <v>0.46425430039105225</v>
      </c>
      <c r="AO538" s="30">
        <f t="shared" si="82"/>
        <v>0.89353761105954099</v>
      </c>
      <c r="AP538" s="30">
        <f t="shared" si="83"/>
        <v>0.88282016151339915</v>
      </c>
      <c r="AQ538" s="5">
        <f>COUNTIF(Sheet6!A:A,Sheet1!A538)</f>
        <v>3</v>
      </c>
      <c r="AR538" s="31">
        <f t="shared" si="79"/>
        <v>0</v>
      </c>
    </row>
    <row r="539" spans="1:44" x14ac:dyDescent="0.2">
      <c r="A539" s="22">
        <v>42416</v>
      </c>
      <c r="B539" s="16">
        <v>42416</v>
      </c>
      <c r="C539" s="29">
        <f t="shared" si="75"/>
        <v>0.89979834123974112</v>
      </c>
      <c r="D539" s="29">
        <f t="shared" si="76"/>
        <v>0.4503777246030497</v>
      </c>
      <c r="E539" s="29">
        <f t="shared" si="77"/>
        <v>0.89023225054296373</v>
      </c>
      <c r="F539" s="29">
        <f t="shared" si="78"/>
        <v>0.87724555476392641</v>
      </c>
      <c r="G539" s="8">
        <v>4667456510.5</v>
      </c>
      <c r="H539" s="8">
        <v>519768556.02899998</v>
      </c>
      <c r="I539" s="9">
        <v>294248259.5</v>
      </c>
      <c r="J539" s="8">
        <v>93540902.836500004</v>
      </c>
      <c r="K539" s="8">
        <v>549677133</v>
      </c>
      <c r="L539" s="8">
        <v>492338252.40549999</v>
      </c>
      <c r="M539" s="17">
        <v>6617029614.2710009</v>
      </c>
      <c r="N539" s="27">
        <v>0.88998961550806532</v>
      </c>
      <c r="O539" s="27">
        <v>0.89979834123974112</v>
      </c>
      <c r="P539" s="27">
        <v>0.52751345200732647</v>
      </c>
      <c r="Q539" s="27">
        <v>0.76621343537668285</v>
      </c>
      <c r="R539" s="11">
        <v>924</v>
      </c>
      <c r="S539" s="20">
        <v>3708227152</v>
      </c>
      <c r="T539" s="20">
        <v>621074072</v>
      </c>
      <c r="U539" s="20">
        <v>953011348</v>
      </c>
      <c r="V539" s="20">
        <v>0</v>
      </c>
      <c r="W539" s="20">
        <v>306571494.5</v>
      </c>
      <c r="X539" s="20">
        <v>6218010.5</v>
      </c>
      <c r="Y539" s="20">
        <v>12323235</v>
      </c>
      <c r="Z539" s="20">
        <v>71396939</v>
      </c>
      <c r="AA539" s="8">
        <v>613309458.86549997</v>
      </c>
      <c r="AB539" s="8">
        <v>329518461.65799999</v>
      </c>
      <c r="AC539" s="8">
        <v>155233289.745</v>
      </c>
      <c r="AD539" s="8">
        <v>0</v>
      </c>
      <c r="AE539" s="8">
        <v>5012095.51</v>
      </c>
      <c r="AF539" s="20">
        <v>2574405.4925000002</v>
      </c>
      <c r="AG539" s="18">
        <v>0.22730490908305573</v>
      </c>
      <c r="AH539" s="8">
        <v>0</v>
      </c>
      <c r="AI539" s="23">
        <f>VLOOKUP(A539,Sheet2!A:E,5,FALSE)</f>
        <v>-3.8054585221059454</v>
      </c>
      <c r="AJ539" s="24">
        <f>VLOOKUP(A539,Sheet3!$A:$B,2,FALSE)</f>
        <v>280586220.18550003</v>
      </c>
      <c r="AK539" s="21">
        <f>VLOOKUP(A539,Sheet4!$D$2:$E$572,2,FALSE)/G539</f>
        <v>0.2355259098118489</v>
      </c>
      <c r="AL539" s="23">
        <f>IFERROR(VLOOKUP(A539,Sheet5!$A$1:$B$29,2,FALSE),0)</f>
        <v>0</v>
      </c>
      <c r="AM539" s="30">
        <f t="shared" si="80"/>
        <v>0.90098644299786224</v>
      </c>
      <c r="AN539" s="30">
        <f t="shared" si="81"/>
        <v>0.46340338933182695</v>
      </c>
      <c r="AO539" s="30">
        <f t="shared" si="82"/>
        <v>0.89209637666229968</v>
      </c>
      <c r="AP539" s="30">
        <f t="shared" si="83"/>
        <v>0.88069454673944336</v>
      </c>
      <c r="AQ539" s="5">
        <f>COUNTIF(Sheet6!A:A,Sheet1!A539)</f>
        <v>0</v>
      </c>
      <c r="AR539" s="31">
        <f t="shared" si="79"/>
        <v>1</v>
      </c>
    </row>
    <row r="540" spans="1:44" x14ac:dyDescent="0.2">
      <c r="A540" s="22">
        <v>42417</v>
      </c>
      <c r="B540" s="16">
        <v>42417</v>
      </c>
      <c r="C540" s="29">
        <f t="shared" si="75"/>
        <v>0.89336425697398092</v>
      </c>
      <c r="D540" s="29">
        <f t="shared" si="76"/>
        <v>0.46574069418847885</v>
      </c>
      <c r="E540" s="29">
        <f t="shared" si="77"/>
        <v>0.88565884257828964</v>
      </c>
      <c r="F540" s="29">
        <f t="shared" si="78"/>
        <v>0.87241445847801402</v>
      </c>
      <c r="G540" s="8">
        <v>4473319665</v>
      </c>
      <c r="H540" s="8">
        <v>533954389.31699997</v>
      </c>
      <c r="I540" s="9">
        <v>322487003</v>
      </c>
      <c r="J540" s="8">
        <v>88257973.630500004</v>
      </c>
      <c r="K540" s="8">
        <v>490139322</v>
      </c>
      <c r="L540" s="8">
        <v>628173326.90030003</v>
      </c>
      <c r="M540" s="17">
        <v>6536331679.8478003</v>
      </c>
      <c r="N540" s="27">
        <v>0.88515869741441489</v>
      </c>
      <c r="O540" s="27">
        <v>0.89336425697398092</v>
      </c>
      <c r="P540" s="27">
        <v>0.43828469836407707</v>
      </c>
      <c r="Q540" s="27">
        <v>0.79684853723142857</v>
      </c>
      <c r="R540" s="11">
        <v>925</v>
      </c>
      <c r="S540" s="20">
        <v>3645934598</v>
      </c>
      <c r="T540" s="20">
        <v>565545312</v>
      </c>
      <c r="U540" s="20">
        <v>822204312.5</v>
      </c>
      <c r="V540" s="20">
        <v>0</v>
      </c>
      <c r="W540" s="20">
        <v>346186221</v>
      </c>
      <c r="X540" s="20">
        <v>5180754.5</v>
      </c>
      <c r="Y540" s="20">
        <v>23699218</v>
      </c>
      <c r="Z540" s="20">
        <v>75405990</v>
      </c>
      <c r="AA540" s="8">
        <v>622212362.94749999</v>
      </c>
      <c r="AB540" s="8">
        <v>258791703.2559</v>
      </c>
      <c r="AC540" s="8">
        <v>168280820.32300001</v>
      </c>
      <c r="AD540" s="8">
        <v>134147613.11</v>
      </c>
      <c r="AE540" s="8">
        <v>65975051.285400003</v>
      </c>
      <c r="AF540" s="20">
        <v>978138.92600000044</v>
      </c>
      <c r="AG540" s="18">
        <v>0.22592163411110661</v>
      </c>
      <c r="AH540" s="8">
        <v>0</v>
      </c>
      <c r="AI540" s="23">
        <f>VLOOKUP(A540,Sheet2!A:E,5,FALSE)</f>
        <v>-4.2065770973285543</v>
      </c>
      <c r="AJ540" s="24">
        <f>VLOOKUP(A540,Sheet3!$A:$B,2,FALSE)</f>
        <v>308858302.48799998</v>
      </c>
      <c r="AK540" s="21">
        <f>VLOOKUP(A540,Sheet4!$D$2:$E$572,2,FALSE)/G540</f>
        <v>0.24568939415835378</v>
      </c>
      <c r="AL540" s="23">
        <f>IFERROR(VLOOKUP(A540,Sheet5!$A$1:$B$29,2,FALSE),0)</f>
        <v>0</v>
      </c>
      <c r="AM540" s="30">
        <f t="shared" si="80"/>
        <v>0.8983154772109142</v>
      </c>
      <c r="AN540" s="30">
        <f t="shared" si="81"/>
        <v>0.45675146239359288</v>
      </c>
      <c r="AO540" s="30">
        <f t="shared" si="82"/>
        <v>0.88968466657239953</v>
      </c>
      <c r="AP540" s="30">
        <f t="shared" si="83"/>
        <v>0.87705343532303748</v>
      </c>
      <c r="AQ540" s="5">
        <f>COUNTIF(Sheet6!A:A,Sheet1!A540)</f>
        <v>5</v>
      </c>
      <c r="AR540" s="31">
        <f t="shared" si="79"/>
        <v>5</v>
      </c>
    </row>
    <row r="541" spans="1:44" x14ac:dyDescent="0.2">
      <c r="A541" s="22">
        <v>42418</v>
      </c>
      <c r="B541" s="16">
        <v>42418</v>
      </c>
      <c r="C541" s="29">
        <f t="shared" si="75"/>
        <v>0.89425378517692466</v>
      </c>
      <c r="D541" s="29">
        <f t="shared" si="76"/>
        <v>0.50604843674883915</v>
      </c>
      <c r="E541" s="29">
        <f t="shared" si="77"/>
        <v>0.88422075230277042</v>
      </c>
      <c r="F541" s="29">
        <f t="shared" si="78"/>
        <v>0.87104468219845743</v>
      </c>
      <c r="G541" s="8">
        <v>4463058551</v>
      </c>
      <c r="H541" s="8">
        <v>527760190.815</v>
      </c>
      <c r="I541" s="9">
        <v>412386545</v>
      </c>
      <c r="J541" s="8">
        <v>112569737.41850001</v>
      </c>
      <c r="K541" s="8">
        <v>697273993</v>
      </c>
      <c r="L541" s="8">
        <v>483732552.57810003</v>
      </c>
      <c r="M541" s="17">
        <v>6696781569.8115997</v>
      </c>
      <c r="N541" s="27">
        <v>0.88390934629853157</v>
      </c>
      <c r="O541" s="27">
        <v>0.89425378517692466</v>
      </c>
      <c r="P541" s="27">
        <v>0.59040654398632986</v>
      </c>
      <c r="Q541" s="27">
        <v>0.79145711975321575</v>
      </c>
      <c r="R541" s="11">
        <v>926</v>
      </c>
      <c r="S541" s="20">
        <v>3557200698.5</v>
      </c>
      <c r="T541" s="20">
        <v>795186377</v>
      </c>
      <c r="U541" s="20">
        <v>898236909.5</v>
      </c>
      <c r="V541" s="20">
        <v>0</v>
      </c>
      <c r="W541" s="20">
        <v>427222066</v>
      </c>
      <c r="X541" s="20">
        <v>7620943</v>
      </c>
      <c r="Y541" s="20">
        <v>14835521</v>
      </c>
      <c r="Z541" s="20">
        <v>97912384</v>
      </c>
      <c r="AA541" s="8">
        <v>640329928.2335</v>
      </c>
      <c r="AB541" s="8">
        <v>303741258.25010002</v>
      </c>
      <c r="AC541" s="8">
        <v>175199742.32550001</v>
      </c>
      <c r="AD541" s="8">
        <v>0</v>
      </c>
      <c r="AE541" s="8">
        <v>1936332.99</v>
      </c>
      <c r="AF541" s="20">
        <v>2855219.0125000002</v>
      </c>
      <c r="AG541" s="18">
        <v>0.23460691938795117</v>
      </c>
      <c r="AH541" s="8">
        <v>0</v>
      </c>
      <c r="AI541" s="23">
        <f>VLOOKUP(A541,Sheet2!A:E,5,FALSE)</f>
        <v>-2.9798146718146552</v>
      </c>
      <c r="AJ541" s="24">
        <f>VLOOKUP(A541,Sheet3!$A:$B,2,FALSE)</f>
        <v>304439766.08249998</v>
      </c>
      <c r="AK541" s="21">
        <f>VLOOKUP(A541,Sheet4!$D$2:$E$572,2,FALSE)/G541</f>
        <v>0.2447022789478748</v>
      </c>
      <c r="AL541" s="23">
        <f>IFERROR(VLOOKUP(A541,Sheet5!$A$1:$B$29,2,FALSE),0)</f>
        <v>0</v>
      </c>
      <c r="AM541" s="30">
        <f t="shared" si="80"/>
        <v>0.89612700048540772</v>
      </c>
      <c r="AN541" s="30">
        <f t="shared" si="81"/>
        <v>0.46859872987169127</v>
      </c>
      <c r="AO541" s="30">
        <f t="shared" si="82"/>
        <v>0.88683643299646475</v>
      </c>
      <c r="AP541" s="30">
        <f t="shared" si="83"/>
        <v>0.87449644616960531</v>
      </c>
      <c r="AQ541" s="5">
        <f>COUNTIF(Sheet6!A:A,Sheet1!A541)</f>
        <v>1</v>
      </c>
      <c r="AR541" s="31">
        <f t="shared" si="79"/>
        <v>0</v>
      </c>
    </row>
    <row r="542" spans="1:44" x14ac:dyDescent="0.2">
      <c r="A542" s="22">
        <v>42419</v>
      </c>
      <c r="B542" s="16">
        <v>42419</v>
      </c>
      <c r="C542" s="29">
        <f t="shared" si="75"/>
        <v>0.89181181200268778</v>
      </c>
      <c r="D542" s="29">
        <f t="shared" si="76"/>
        <v>0.47333886452634222</v>
      </c>
      <c r="E542" s="29">
        <f t="shared" si="77"/>
        <v>0.88463218651993081</v>
      </c>
      <c r="F542" s="29">
        <f t="shared" si="78"/>
        <v>0.86748022716224205</v>
      </c>
      <c r="G542" s="8">
        <v>3614354804</v>
      </c>
      <c r="H542" s="8">
        <v>438467501.50799996</v>
      </c>
      <c r="I542" s="9">
        <v>289808483</v>
      </c>
      <c r="J542" s="8">
        <v>71486149.510499999</v>
      </c>
      <c r="K542" s="8">
        <v>550528932</v>
      </c>
      <c r="L542" s="8">
        <v>457193491.85280001</v>
      </c>
      <c r="M542" s="17">
        <v>5421839361.8712997</v>
      </c>
      <c r="N542" s="27">
        <v>0.88447210208087101</v>
      </c>
      <c r="O542" s="27">
        <v>0.89181181200268778</v>
      </c>
      <c r="P542" s="27">
        <v>0.54631009389984242</v>
      </c>
      <c r="Q542" s="27">
        <v>0.80543733335475909</v>
      </c>
      <c r="R542" s="11">
        <v>927</v>
      </c>
      <c r="S542" s="20">
        <v>2861296652.5</v>
      </c>
      <c r="T542" s="20">
        <v>604658736</v>
      </c>
      <c r="U542" s="20">
        <v>744127368</v>
      </c>
      <c r="V542" s="20">
        <v>0</v>
      </c>
      <c r="W542" s="20">
        <v>295933514</v>
      </c>
      <c r="X542" s="20">
        <v>8930783.5</v>
      </c>
      <c r="Y542" s="20">
        <v>6125031</v>
      </c>
      <c r="Z542" s="20">
        <v>54129804</v>
      </c>
      <c r="AA542" s="8">
        <v>509953651.01849997</v>
      </c>
      <c r="AB542" s="8">
        <v>256271826.80739999</v>
      </c>
      <c r="AC542" s="8">
        <v>145373729.03650001</v>
      </c>
      <c r="AD542" s="8">
        <v>49999959.600000001</v>
      </c>
      <c r="AE542" s="8">
        <v>3539518.7954000002</v>
      </c>
      <c r="AF542" s="20">
        <v>2008457.6135</v>
      </c>
      <c r="AG542" s="18">
        <v>0.23668931003245766</v>
      </c>
      <c r="AH542" s="20">
        <v>128491.11</v>
      </c>
      <c r="AI542" s="23">
        <f>VLOOKUP(A542,Sheet2!A:E,5,FALSE)</f>
        <v>-4.2636744609778194</v>
      </c>
      <c r="AJ542" s="24">
        <f>VLOOKUP(A542,Sheet3!$A:$B,2,FALSE)</f>
        <v>257784679.88550001</v>
      </c>
      <c r="AK542" s="21">
        <f>VLOOKUP(A542,Sheet4!$D$2:$E$572,2,FALSE)/G542</f>
        <v>0.24260386034537468</v>
      </c>
      <c r="AL542" s="23">
        <f>IFERROR(VLOOKUP(A542,Sheet5!$A$1:$B$29,2,FALSE),0)</f>
        <v>0</v>
      </c>
      <c r="AM542" s="30">
        <f t="shared" si="80"/>
        <v>0.89552539573638978</v>
      </c>
      <c r="AN542" s="30">
        <f t="shared" si="81"/>
        <v>0.47063697552932632</v>
      </c>
      <c r="AO542" s="30">
        <f t="shared" si="82"/>
        <v>0.88647376137343237</v>
      </c>
      <c r="AP542" s="30">
        <f t="shared" si="83"/>
        <v>0.87281120694664671</v>
      </c>
      <c r="AQ542" s="5">
        <f>COUNTIF(Sheet6!A:A,Sheet1!A542)</f>
        <v>0</v>
      </c>
      <c r="AR542" s="31">
        <f t="shared" si="79"/>
        <v>3</v>
      </c>
    </row>
    <row r="543" spans="1:44" x14ac:dyDescent="0.2">
      <c r="A543" s="22">
        <v>42422</v>
      </c>
      <c r="B543" s="16">
        <v>42422</v>
      </c>
      <c r="C543" s="29">
        <f t="shared" si="75"/>
        <v>0.87569309132031381</v>
      </c>
      <c r="D543" s="29">
        <f t="shared" si="76"/>
        <v>0.46915522395233727</v>
      </c>
      <c r="E543" s="29">
        <f t="shared" si="77"/>
        <v>0.8692991177292978</v>
      </c>
      <c r="F543" s="29">
        <f t="shared" si="78"/>
        <v>0.84738140806134588</v>
      </c>
      <c r="G543" s="8">
        <v>3483847269</v>
      </c>
      <c r="H543" s="8">
        <v>494541168.14900005</v>
      </c>
      <c r="I543" s="9">
        <v>304508287</v>
      </c>
      <c r="J543" s="8">
        <v>76484367.490500003</v>
      </c>
      <c r="K543" s="8">
        <v>599216247</v>
      </c>
      <c r="L543" s="8">
        <v>257390329.31009999</v>
      </c>
      <c r="M543" s="17">
        <v>5215987667.9496002</v>
      </c>
      <c r="N543" s="27">
        <v>0.8690122465469643</v>
      </c>
      <c r="O543" s="27">
        <v>0.87569309132031381</v>
      </c>
      <c r="P543" s="27">
        <v>0.69952328591868973</v>
      </c>
      <c r="Q543" s="27">
        <v>0.80416789423159818</v>
      </c>
      <c r="R543" s="11">
        <v>928</v>
      </c>
      <c r="S543" s="20">
        <v>2741270936</v>
      </c>
      <c r="T543" s="20">
        <v>656076513</v>
      </c>
      <c r="U543" s="20">
        <v>738015414</v>
      </c>
      <c r="V543" s="20">
        <v>0</v>
      </c>
      <c r="W543" s="20">
        <v>314076553</v>
      </c>
      <c r="X543" s="20">
        <v>4560919</v>
      </c>
      <c r="Y543" s="20">
        <v>9568266</v>
      </c>
      <c r="Z543" s="20">
        <v>56860266</v>
      </c>
      <c r="AA543" s="8">
        <v>571025535.63950002</v>
      </c>
      <c r="AB543" s="8">
        <v>99691037.261600003</v>
      </c>
      <c r="AC543" s="8">
        <v>155437658.70199999</v>
      </c>
      <c r="AD543" s="8">
        <v>0</v>
      </c>
      <c r="AE543" s="8">
        <v>678048.81</v>
      </c>
      <c r="AF543" s="20">
        <v>1583584.5364999997</v>
      </c>
      <c r="AG543" s="18">
        <v>0.23620510664021099</v>
      </c>
      <c r="AH543" s="8">
        <v>0</v>
      </c>
      <c r="AI543" s="23">
        <f>VLOOKUP(A543,Sheet2!A:E,5,FALSE)</f>
        <v>-3.877984425103044</v>
      </c>
      <c r="AJ543" s="24">
        <f>VLOOKUP(A543,Sheet3!$A:$B,2,FALSE)</f>
        <v>278890333.51899999</v>
      </c>
      <c r="AK543" s="21">
        <f>VLOOKUP(A543,Sheet4!$D$2:$E$572,2,FALSE)/G543</f>
        <v>0.25397887155813198</v>
      </c>
      <c r="AL543" s="23">
        <f>IFERROR(VLOOKUP(A543,Sheet5!$A$1:$B$29,2,FALSE),0)</f>
        <v>0</v>
      </c>
      <c r="AM543" s="30">
        <f t="shared" si="80"/>
        <v>0.89098425734272957</v>
      </c>
      <c r="AN543" s="30">
        <f t="shared" si="81"/>
        <v>0.47293218880380944</v>
      </c>
      <c r="AO543" s="30">
        <f t="shared" si="82"/>
        <v>0.88280862993465059</v>
      </c>
      <c r="AP543" s="30">
        <f t="shared" si="83"/>
        <v>0.86711326613279704</v>
      </c>
      <c r="AQ543" s="5">
        <f>COUNTIF(Sheet6!A:A,Sheet1!A543)</f>
        <v>3</v>
      </c>
      <c r="AR543" s="31">
        <f t="shared" si="79"/>
        <v>2</v>
      </c>
    </row>
    <row r="544" spans="1:44" x14ac:dyDescent="0.2">
      <c r="A544" s="22">
        <v>42423</v>
      </c>
      <c r="B544" s="16">
        <v>42423</v>
      </c>
      <c r="C544" s="29">
        <f t="shared" si="75"/>
        <v>0.87198235335156116</v>
      </c>
      <c r="D544" s="29">
        <f t="shared" si="76"/>
        <v>0.44610149385680731</v>
      </c>
      <c r="E544" s="29">
        <f t="shared" si="77"/>
        <v>0.86643265257589985</v>
      </c>
      <c r="F544" s="29">
        <f t="shared" si="78"/>
        <v>0.84964191524775923</v>
      </c>
      <c r="G544" s="8">
        <v>4211406040</v>
      </c>
      <c r="H544" s="8">
        <v>618285780.95599997</v>
      </c>
      <c r="I544" s="9">
        <v>337756169</v>
      </c>
      <c r="J544" s="8">
        <v>84779352.680999994</v>
      </c>
      <c r="K544" s="8">
        <v>614080146</v>
      </c>
      <c r="L544" s="8">
        <v>1011124628.4245</v>
      </c>
      <c r="M544" s="17">
        <v>6877432117.0615005</v>
      </c>
      <c r="N544" s="27">
        <v>0.86613962272166034</v>
      </c>
      <c r="O544" s="27">
        <v>0.87198235335156116</v>
      </c>
      <c r="P544" s="27">
        <v>0.3778478599519568</v>
      </c>
      <c r="Q544" s="27">
        <v>0.80468208145977205</v>
      </c>
      <c r="R544" s="11">
        <v>929</v>
      </c>
      <c r="S544" s="20">
        <v>3486160192</v>
      </c>
      <c r="T544" s="20">
        <v>676699711</v>
      </c>
      <c r="U544" s="20">
        <v>717603123</v>
      </c>
      <c r="V544" s="20">
        <v>0</v>
      </c>
      <c r="W544" s="20">
        <v>349278891</v>
      </c>
      <c r="X544" s="20">
        <v>7642725</v>
      </c>
      <c r="Y544" s="20">
        <v>11522722</v>
      </c>
      <c r="Z544" s="20">
        <v>62619565</v>
      </c>
      <c r="AA544" s="8">
        <v>703065133.63699996</v>
      </c>
      <c r="AB544" s="8">
        <v>831042183.0575</v>
      </c>
      <c r="AC544" s="8">
        <v>175320356.22749999</v>
      </c>
      <c r="AD544" s="8">
        <v>0</v>
      </c>
      <c r="AE544" s="8">
        <v>3332339.94</v>
      </c>
      <c r="AF544" s="20">
        <v>1429749.1994999999</v>
      </c>
      <c r="AG544" s="18">
        <v>0.22723536755920398</v>
      </c>
      <c r="AH544" s="8">
        <v>0</v>
      </c>
      <c r="AI544" s="23">
        <f>VLOOKUP(A544,Sheet2!A:E,5,FALSE)</f>
        <v>-2.6335289575289558</v>
      </c>
      <c r="AJ544" s="24">
        <f>VLOOKUP(A544,Sheet3!$A:$B,2,FALSE)</f>
        <v>348900109.54100001</v>
      </c>
      <c r="AK544" s="21">
        <f>VLOOKUP(A544,Sheet4!$D$2:$E$572,2,FALSE)/G544</f>
        <v>0.23451186815989131</v>
      </c>
      <c r="AL544" s="23">
        <f>IFERROR(VLOOKUP(A544,Sheet5!$A$1:$B$29,2,FALSE),0)</f>
        <v>0</v>
      </c>
      <c r="AM544" s="30">
        <f t="shared" si="80"/>
        <v>0.88542105976509367</v>
      </c>
      <c r="AN544" s="30">
        <f t="shared" si="81"/>
        <v>0.47207694265456102</v>
      </c>
      <c r="AO544" s="30">
        <f t="shared" si="82"/>
        <v>0.87804871034123766</v>
      </c>
      <c r="AP544" s="30">
        <f t="shared" si="83"/>
        <v>0.86159253822956372</v>
      </c>
      <c r="AQ544" s="5">
        <f>COUNTIF(Sheet6!A:A,Sheet1!A544)</f>
        <v>0</v>
      </c>
      <c r="AR544" s="31">
        <f t="shared" si="79"/>
        <v>1</v>
      </c>
    </row>
    <row r="545" spans="1:44" x14ac:dyDescent="0.2">
      <c r="A545" s="22">
        <v>42424</v>
      </c>
      <c r="B545" s="16">
        <v>42424</v>
      </c>
      <c r="C545" s="29">
        <f t="shared" si="75"/>
        <v>0.89416637905281615</v>
      </c>
      <c r="D545" s="29">
        <f t="shared" si="76"/>
        <v>0.47422739023183952</v>
      </c>
      <c r="E545" s="29">
        <f t="shared" si="77"/>
        <v>0.88734060936873016</v>
      </c>
      <c r="F545" s="29">
        <f t="shared" si="78"/>
        <v>0.87329582349806223</v>
      </c>
      <c r="G545" s="8">
        <v>4376026789</v>
      </c>
      <c r="H545" s="8">
        <v>517946962.99400002</v>
      </c>
      <c r="I545" s="9">
        <v>342376476</v>
      </c>
      <c r="J545" s="8">
        <v>82742819.482500002</v>
      </c>
      <c r="K545" s="8">
        <v>555720582</v>
      </c>
      <c r="L545" s="8">
        <v>726947331.81429994</v>
      </c>
      <c r="M545" s="17">
        <v>6601760961.2908001</v>
      </c>
      <c r="N545" s="27">
        <v>0.8870691343214081</v>
      </c>
      <c r="O545" s="27">
        <v>0.89416637905281615</v>
      </c>
      <c r="P545" s="27">
        <v>0.43325367073963866</v>
      </c>
      <c r="Q545" s="27">
        <v>0.8110621480425424</v>
      </c>
      <c r="R545" s="11">
        <v>930</v>
      </c>
      <c r="S545" s="20">
        <v>3565065240.5</v>
      </c>
      <c r="T545" s="20">
        <v>645108352</v>
      </c>
      <c r="U545" s="20">
        <v>806129315.5</v>
      </c>
      <c r="V545" s="20">
        <v>0</v>
      </c>
      <c r="W545" s="20">
        <v>355193881</v>
      </c>
      <c r="X545" s="20">
        <v>4832233</v>
      </c>
      <c r="Y545" s="20">
        <v>12817405</v>
      </c>
      <c r="Z545" s="20">
        <v>89387770</v>
      </c>
      <c r="AA545" s="8">
        <v>600689782.47650003</v>
      </c>
      <c r="AB545" s="8">
        <v>529304030.92580003</v>
      </c>
      <c r="AC545" s="8">
        <v>192247020.56099999</v>
      </c>
      <c r="AD545" s="8">
        <v>0</v>
      </c>
      <c r="AE545" s="8">
        <v>3997753.99</v>
      </c>
      <c r="AF545" s="20">
        <v>1398526.3374999999</v>
      </c>
      <c r="AG545" s="18">
        <v>0.23602652087526144</v>
      </c>
      <c r="AH545" s="20">
        <v>1650535.17</v>
      </c>
      <c r="AI545" s="23">
        <f>VLOOKUP(A545,Sheet2!A:E,5,FALSE)</f>
        <v>-3.8064751552795153</v>
      </c>
      <c r="AJ545" s="24">
        <f>VLOOKUP(A545,Sheet3!$A:$B,2,FALSE)</f>
        <v>311058166.36049998</v>
      </c>
      <c r="AK545" s="21">
        <f>VLOOKUP(A545,Sheet4!$D$2:$E$572,2,FALSE)/G545</f>
        <v>0.24900264252952678</v>
      </c>
      <c r="AL545" s="23">
        <f>IFERROR(VLOOKUP(A545,Sheet5!$A$1:$B$29,2,FALSE),0)</f>
        <v>0</v>
      </c>
      <c r="AM545" s="30">
        <f t="shared" si="80"/>
        <v>0.88558148418086069</v>
      </c>
      <c r="AN545" s="30">
        <f t="shared" si="81"/>
        <v>0.47377428186323306</v>
      </c>
      <c r="AO545" s="30">
        <f t="shared" si="82"/>
        <v>0.87838506369932579</v>
      </c>
      <c r="AP545" s="30">
        <f t="shared" si="83"/>
        <v>0.86176881123357352</v>
      </c>
      <c r="AQ545" s="5">
        <f>COUNTIF(Sheet6!A:A,Sheet1!A545)</f>
        <v>4</v>
      </c>
      <c r="AR545" s="31">
        <f t="shared" si="79"/>
        <v>3</v>
      </c>
    </row>
    <row r="546" spans="1:44" x14ac:dyDescent="0.2">
      <c r="A546" s="22">
        <v>42425</v>
      </c>
      <c r="B546" s="16">
        <v>42425</v>
      </c>
      <c r="C546" s="29">
        <f t="shared" si="75"/>
        <v>0.90575194809332871</v>
      </c>
      <c r="D546" s="29">
        <f t="shared" si="76"/>
        <v>0.52093928152882008</v>
      </c>
      <c r="E546" s="29">
        <f t="shared" si="77"/>
        <v>0.89319342901625398</v>
      </c>
      <c r="F546" s="29">
        <f t="shared" si="78"/>
        <v>0.88908998212875046</v>
      </c>
      <c r="G546" s="8">
        <v>4580994087.5</v>
      </c>
      <c r="H546" s="8">
        <v>476675506.41399997</v>
      </c>
      <c r="I546" s="9">
        <v>440696563.5</v>
      </c>
      <c r="J546" s="8">
        <v>125249171.44499999</v>
      </c>
      <c r="K546" s="8">
        <v>967454798</v>
      </c>
      <c r="L546" s="8">
        <v>446212265.61699998</v>
      </c>
      <c r="M546" s="17">
        <v>7037282392.4759989</v>
      </c>
      <c r="N546" s="27">
        <v>0.89296482019848133</v>
      </c>
      <c r="O546" s="27">
        <v>0.90575194809332871</v>
      </c>
      <c r="P546" s="27">
        <v>0.68435830677463472</v>
      </c>
      <c r="Q546" s="27">
        <v>0.7832993793535199</v>
      </c>
      <c r="R546" s="11">
        <v>931</v>
      </c>
      <c r="S546" s="20">
        <v>3816602859</v>
      </c>
      <c r="T546" s="20">
        <v>1054975359</v>
      </c>
      <c r="U546" s="20">
        <v>759811604.5</v>
      </c>
      <c r="V546" s="20">
        <v>344048.5</v>
      </c>
      <c r="W546" s="20">
        <v>452733351.5</v>
      </c>
      <c r="X546" s="20">
        <v>4235575.5</v>
      </c>
      <c r="Y546" s="20">
        <v>12036788</v>
      </c>
      <c r="Z546" s="20">
        <v>87520561</v>
      </c>
      <c r="AA546" s="8">
        <v>601924677.85899997</v>
      </c>
      <c r="AB546" s="8">
        <v>270964892.19510001</v>
      </c>
      <c r="AC546" s="8">
        <v>165940387.83399999</v>
      </c>
      <c r="AD546" s="8">
        <v>0</v>
      </c>
      <c r="AE546" s="8">
        <v>6612239.0653999997</v>
      </c>
      <c r="AF546" s="20">
        <v>2694746.5225</v>
      </c>
      <c r="AG546" s="18">
        <v>0.23478777155718267</v>
      </c>
      <c r="AH546" s="8">
        <v>0</v>
      </c>
      <c r="AI546" s="23">
        <f>VLOOKUP(A546,Sheet2!A:E,5,FALSE)</f>
        <v>-3.9078820055290024</v>
      </c>
      <c r="AJ546" s="24">
        <f>VLOOKUP(A546,Sheet3!$A:$B,2,FALSE)</f>
        <v>291088724.99650002</v>
      </c>
      <c r="AK546" s="21">
        <f>VLOOKUP(A546,Sheet4!$D$2:$E$572,2,FALSE)/G546</f>
        <v>0.27336993108578206</v>
      </c>
      <c r="AL546" s="23">
        <f>IFERROR(VLOOKUP(A546,Sheet5!$A$1:$B$29,2,FALSE),0)</f>
        <v>0</v>
      </c>
      <c r="AM546" s="30">
        <f t="shared" si="80"/>
        <v>0.88788111676414139</v>
      </c>
      <c r="AN546" s="30">
        <f t="shared" si="81"/>
        <v>0.47675245081922923</v>
      </c>
      <c r="AO546" s="30">
        <f t="shared" si="82"/>
        <v>0.88017959904202259</v>
      </c>
      <c r="AP546" s="30">
        <f t="shared" si="83"/>
        <v>0.86537787121963183</v>
      </c>
      <c r="AQ546" s="5">
        <f>COUNTIF(Sheet6!A:A,Sheet1!A546)</f>
        <v>5</v>
      </c>
      <c r="AR546" s="31">
        <f t="shared" si="79"/>
        <v>3</v>
      </c>
    </row>
    <row r="547" spans="1:44" x14ac:dyDescent="0.2">
      <c r="A547" s="22">
        <v>42426</v>
      </c>
      <c r="B547" s="16">
        <v>42426</v>
      </c>
      <c r="C547" s="29">
        <f t="shared" si="75"/>
        <v>0.89932159775422926</v>
      </c>
      <c r="D547" s="29">
        <f t="shared" si="76"/>
        <v>0.42297858579765446</v>
      </c>
      <c r="E547" s="29">
        <f t="shared" si="77"/>
        <v>0.89268051420806405</v>
      </c>
      <c r="F547" s="29">
        <f t="shared" si="78"/>
        <v>0.88022134051651313</v>
      </c>
      <c r="G547" s="8">
        <v>3591245817</v>
      </c>
      <c r="H547" s="8">
        <v>402037371.09200001</v>
      </c>
      <c r="I547" s="9">
        <v>311705992</v>
      </c>
      <c r="J547" s="8">
        <v>68072081.167500004</v>
      </c>
      <c r="K547" s="8">
        <v>586126867</v>
      </c>
      <c r="L547" s="8">
        <v>350276261.03210002</v>
      </c>
      <c r="M547" s="17">
        <v>5309464389.2915993</v>
      </c>
      <c r="N547" s="27">
        <v>0.89249877278780632</v>
      </c>
      <c r="O547" s="27">
        <v>0.89932159775422926</v>
      </c>
      <c r="P547" s="27">
        <v>0.62593433261140019</v>
      </c>
      <c r="Q547" s="27">
        <v>0.82418659682454165</v>
      </c>
      <c r="R547" s="11">
        <v>932</v>
      </c>
      <c r="S547" s="20">
        <v>2949636680</v>
      </c>
      <c r="T547" s="20">
        <v>645940265</v>
      </c>
      <c r="U547" s="20">
        <v>636780679</v>
      </c>
      <c r="V547" s="20">
        <v>2419.5</v>
      </c>
      <c r="W547" s="20">
        <v>319111603</v>
      </c>
      <c r="X547" s="20">
        <v>4826038.5</v>
      </c>
      <c r="Y547" s="20">
        <v>7405611</v>
      </c>
      <c r="Z547" s="20">
        <v>59813398</v>
      </c>
      <c r="AA547" s="8">
        <v>470109452.25950003</v>
      </c>
      <c r="AB547" s="8">
        <v>165015313.00060001</v>
      </c>
      <c r="AC547" s="8">
        <v>179685812.77900001</v>
      </c>
      <c r="AD547" s="8">
        <v>0</v>
      </c>
      <c r="AE547" s="8">
        <v>4829939.2300000004</v>
      </c>
      <c r="AF547" s="20">
        <v>745196.02249999996</v>
      </c>
      <c r="AG547" s="18">
        <v>0.23336674097171409</v>
      </c>
      <c r="AH547" s="8">
        <v>0</v>
      </c>
      <c r="AI547" s="23">
        <f>VLOOKUP(A547,Sheet2!A:E,5,FALSE)</f>
        <v>-3.7434068322981076</v>
      </c>
      <c r="AJ547" s="24">
        <f>VLOOKUP(A547,Sheet3!$A:$B,2,FALSE)</f>
        <v>367255461.72500002</v>
      </c>
      <c r="AK547" s="21">
        <f>VLOOKUP(A547,Sheet4!$D$2:$E$572,2,FALSE)/G547</f>
        <v>0.25797820254050013</v>
      </c>
      <c r="AL547" s="23">
        <f>IFERROR(VLOOKUP(A547,Sheet5!$A$1:$B$29,2,FALSE),0)</f>
        <v>0</v>
      </c>
      <c r="AM547" s="30">
        <f t="shared" si="80"/>
        <v>0.88938307391444982</v>
      </c>
      <c r="AN547" s="30">
        <f t="shared" si="81"/>
        <v>0.46668039507349174</v>
      </c>
      <c r="AO547" s="30">
        <f t="shared" si="82"/>
        <v>0.88178926457964923</v>
      </c>
      <c r="AP547" s="30">
        <f t="shared" si="83"/>
        <v>0.86792609389048625</v>
      </c>
      <c r="AQ547" s="5">
        <f>COUNTIF(Sheet6!A:A,Sheet1!A547)</f>
        <v>1</v>
      </c>
      <c r="AR547" s="31">
        <f t="shared" si="79"/>
        <v>3</v>
      </c>
    </row>
    <row r="548" spans="1:44" x14ac:dyDescent="0.2">
      <c r="A548" s="22">
        <v>42429</v>
      </c>
      <c r="B548" s="16">
        <v>42429</v>
      </c>
      <c r="C548" s="29">
        <f t="shared" si="75"/>
        <v>0.92047519204035322</v>
      </c>
      <c r="D548" s="29">
        <f t="shared" si="76"/>
        <v>0.5169034478704464</v>
      </c>
      <c r="E548" s="29">
        <f t="shared" si="77"/>
        <v>0.91113266174608087</v>
      </c>
      <c r="F548" s="29">
        <f t="shared" si="78"/>
        <v>0.88757498529230217</v>
      </c>
      <c r="G548" s="8">
        <v>4593630755</v>
      </c>
      <c r="H548" s="8">
        <v>396868494.43400002</v>
      </c>
      <c r="I548" s="9">
        <v>367486984</v>
      </c>
      <c r="J548" s="8">
        <v>88175262.467999995</v>
      </c>
      <c r="K548" s="8">
        <v>714251649</v>
      </c>
      <c r="L548" s="8">
        <v>371791705.04639995</v>
      </c>
      <c r="M548" s="17">
        <v>6532204849.9484005</v>
      </c>
      <c r="N548" s="27">
        <v>0.91093841832142242</v>
      </c>
      <c r="O548" s="27">
        <v>0.92047519204035322</v>
      </c>
      <c r="P548" s="27">
        <v>0.65766403002129536</v>
      </c>
      <c r="Q548" s="27">
        <v>0.81141655523239464</v>
      </c>
      <c r="R548" s="11">
        <v>933</v>
      </c>
      <c r="S548" s="20">
        <v>3128049766</v>
      </c>
      <c r="T548" s="20">
        <v>794273739</v>
      </c>
      <c r="U548" s="20">
        <v>1460426378.5</v>
      </c>
      <c r="V548" s="20">
        <v>3405.5</v>
      </c>
      <c r="W548" s="20">
        <v>379391032</v>
      </c>
      <c r="X548" s="20">
        <v>5151205</v>
      </c>
      <c r="Y548" s="20">
        <v>11904048</v>
      </c>
      <c r="Z548" s="20">
        <v>80022090</v>
      </c>
      <c r="AA548" s="8">
        <v>485043756.90200001</v>
      </c>
      <c r="AB548" s="8">
        <v>208916340.90419999</v>
      </c>
      <c r="AC548" s="8">
        <v>158713836.85699999</v>
      </c>
      <c r="AD548" s="8">
        <v>0</v>
      </c>
      <c r="AE548" s="8">
        <v>2504879.2012</v>
      </c>
      <c r="AF548" s="20">
        <v>1656648.084</v>
      </c>
      <c r="AG548" s="18">
        <v>0.23102635337578883</v>
      </c>
      <c r="AH548" s="20">
        <v>1011537.45</v>
      </c>
      <c r="AI548" s="23">
        <f>VLOOKUP(A548,Sheet2!A:E,5,FALSE)</f>
        <v>-6.453034749034753</v>
      </c>
      <c r="AJ548" s="24">
        <f>VLOOKUP(A548,Sheet3!$A:$B,2,FALSE)</f>
        <v>266402560.95950001</v>
      </c>
      <c r="AK548" s="21">
        <f>VLOOKUP(A548,Sheet4!$D$2:$E$572,2,FALSE)/G548</f>
        <v>0.25215361477660819</v>
      </c>
      <c r="AL548" s="23">
        <f>IFERROR(VLOOKUP(A548,Sheet5!$A$1:$B$29,2,FALSE),0)</f>
        <v>0</v>
      </c>
      <c r="AM548" s="30">
        <f t="shared" si="80"/>
        <v>0.89833949405845781</v>
      </c>
      <c r="AN548" s="30">
        <f t="shared" si="81"/>
        <v>0.47623003985711349</v>
      </c>
      <c r="AO548" s="30">
        <f t="shared" si="82"/>
        <v>0.89015597338300589</v>
      </c>
      <c r="AP548" s="30">
        <f t="shared" si="83"/>
        <v>0.87596480933667742</v>
      </c>
      <c r="AQ548" s="5">
        <f>COUNTIF(Sheet6!A:A,Sheet1!A548)</f>
        <v>0</v>
      </c>
      <c r="AR548" s="31">
        <f t="shared" si="79"/>
        <v>0</v>
      </c>
    </row>
    <row r="549" spans="1:44" x14ac:dyDescent="0.2">
      <c r="A549" s="22">
        <v>42430</v>
      </c>
      <c r="B549" s="16">
        <v>42430</v>
      </c>
      <c r="C549" s="29">
        <f t="shared" si="75"/>
        <v>0.89610681279983606</v>
      </c>
      <c r="D549" s="29">
        <f t="shared" si="76"/>
        <v>0.51408857519486639</v>
      </c>
      <c r="E549" s="29">
        <f t="shared" si="77"/>
        <v>0.8883983896962887</v>
      </c>
      <c r="F549" s="29">
        <f t="shared" si="78"/>
        <v>0.87393437301644894</v>
      </c>
      <c r="G549" s="8">
        <v>4405034854</v>
      </c>
      <c r="H549" s="8">
        <v>510712678.63700002</v>
      </c>
      <c r="I549" s="9">
        <v>386786041</v>
      </c>
      <c r="J549" s="8">
        <v>92948315.369000003</v>
      </c>
      <c r="K549" s="8">
        <v>677280459</v>
      </c>
      <c r="L549" s="8">
        <v>398781287.25300002</v>
      </c>
      <c r="M549" s="17">
        <v>6471543635.2590008</v>
      </c>
      <c r="N549" s="27">
        <v>0.88811731622414702</v>
      </c>
      <c r="O549" s="27">
        <v>0.89610681279983606</v>
      </c>
      <c r="P549" s="27">
        <v>0.62940668726342786</v>
      </c>
      <c r="Q549" s="27">
        <v>0.81158734830104406</v>
      </c>
      <c r="R549" s="11">
        <v>934</v>
      </c>
      <c r="S549" s="20">
        <v>3533722985.5</v>
      </c>
      <c r="T549" s="20">
        <v>748262777</v>
      </c>
      <c r="U549" s="20">
        <v>864582351</v>
      </c>
      <c r="V549" s="20">
        <v>0</v>
      </c>
      <c r="W549" s="20">
        <v>400374795</v>
      </c>
      <c r="X549" s="20">
        <v>6729517.5</v>
      </c>
      <c r="Y549" s="20">
        <v>13588754</v>
      </c>
      <c r="Z549" s="20">
        <v>70982318</v>
      </c>
      <c r="AA549" s="8">
        <v>603660994.00600004</v>
      </c>
      <c r="AB549" s="8">
        <v>230274341.80050001</v>
      </c>
      <c r="AC549" s="8">
        <v>162198085.3635</v>
      </c>
      <c r="AD549" s="8">
        <v>0</v>
      </c>
      <c r="AE549" s="8">
        <v>5261622.0389999999</v>
      </c>
      <c r="AF549" s="20">
        <v>1047238.05</v>
      </c>
      <c r="AG549" s="18">
        <v>0.23145021657317252</v>
      </c>
      <c r="AH549" s="20">
        <v>120394.44</v>
      </c>
      <c r="AI549" s="23">
        <f>VLOOKUP(A549,Sheet2!A:E,5,FALSE)</f>
        <v>-3.3503502345607696</v>
      </c>
      <c r="AJ549" s="24">
        <f>VLOOKUP(A549,Sheet3!$A:$B,2,FALSE)</f>
        <v>285481971.70899999</v>
      </c>
      <c r="AK549" s="21">
        <f>VLOOKUP(A549,Sheet4!$D$2:$E$572,2,FALSE)/G549</f>
        <v>0.25279234582237881</v>
      </c>
      <c r="AL549" s="23">
        <f>IFERROR(VLOOKUP(A549,Sheet5!$A$1:$B$29,2,FALSE),0)</f>
        <v>1</v>
      </c>
      <c r="AM549" s="30">
        <f t="shared" si="80"/>
        <v>0.90316438594811266</v>
      </c>
      <c r="AN549" s="30">
        <f t="shared" si="81"/>
        <v>0.48982745612472539</v>
      </c>
      <c r="AO549" s="30">
        <f t="shared" si="82"/>
        <v>0.8945491208070836</v>
      </c>
      <c r="AP549" s="30">
        <f t="shared" si="83"/>
        <v>0.88082330089041538</v>
      </c>
      <c r="AQ549" s="5">
        <f>COUNTIF(Sheet6!A:A,Sheet1!A549)</f>
        <v>4</v>
      </c>
      <c r="AR549" s="31">
        <f t="shared" si="79"/>
        <v>5</v>
      </c>
    </row>
    <row r="550" spans="1:44" x14ac:dyDescent="0.2">
      <c r="A550" s="22">
        <v>42431</v>
      </c>
      <c r="B550" s="16">
        <v>42431</v>
      </c>
      <c r="C550" s="29">
        <f t="shared" si="75"/>
        <v>0.90295907860519276</v>
      </c>
      <c r="D550" s="29">
        <f t="shared" si="76"/>
        <v>0.53111321225129959</v>
      </c>
      <c r="E550" s="29">
        <f t="shared" si="77"/>
        <v>0.8942557423429347</v>
      </c>
      <c r="F550" s="29">
        <f t="shared" si="78"/>
        <v>0.88159603646690099</v>
      </c>
      <c r="G550" s="8">
        <v>4616590255</v>
      </c>
      <c r="H550" s="8">
        <v>496144490.55599999</v>
      </c>
      <c r="I550" s="9">
        <v>453115147</v>
      </c>
      <c r="J550" s="8">
        <v>104965094.237</v>
      </c>
      <c r="K550" s="8">
        <v>544854381</v>
      </c>
      <c r="L550" s="8">
        <v>644597741.57029998</v>
      </c>
      <c r="M550" s="17">
        <v>6860267109.3633003</v>
      </c>
      <c r="N550" s="27">
        <v>0.89399943637855417</v>
      </c>
      <c r="O550" s="27">
        <v>0.90295907860519276</v>
      </c>
      <c r="P550" s="27">
        <v>0.45807172114050138</v>
      </c>
      <c r="Q550" s="27">
        <v>0.81643853532808131</v>
      </c>
      <c r="R550" s="11">
        <v>935</v>
      </c>
      <c r="S550" s="20">
        <v>3684961550.5</v>
      </c>
      <c r="T550" s="20">
        <v>643821545</v>
      </c>
      <c r="U550" s="20">
        <v>922465469.5</v>
      </c>
      <c r="V550" s="20">
        <v>440438.5</v>
      </c>
      <c r="W550" s="20">
        <v>466860231</v>
      </c>
      <c r="X550" s="20">
        <v>8722796.5</v>
      </c>
      <c r="Y550" s="20">
        <v>13745084</v>
      </c>
      <c r="Z550" s="20">
        <v>98967164</v>
      </c>
      <c r="AA550" s="8">
        <v>601109584.79299998</v>
      </c>
      <c r="AB550" s="8">
        <v>477034329.61320001</v>
      </c>
      <c r="AC550" s="8">
        <v>162907402.80250001</v>
      </c>
      <c r="AD550" s="8">
        <v>0</v>
      </c>
      <c r="AE550" s="8">
        <v>2673342.8045999999</v>
      </c>
      <c r="AF550" s="20">
        <v>1982666.35</v>
      </c>
      <c r="AG550" s="18">
        <v>0.22559916968270807</v>
      </c>
      <c r="AH550" s="20">
        <v>42905.08</v>
      </c>
      <c r="AI550" s="23">
        <f>VLOOKUP(A550,Sheet2!A:E,5,FALSE)</f>
        <v>-4.7208244971403159</v>
      </c>
      <c r="AJ550" s="24">
        <f>VLOOKUP(A550,Sheet3!$A:$B,2,FALSE)</f>
        <v>307196736.7845</v>
      </c>
      <c r="AK550" s="21">
        <f>VLOOKUP(A550,Sheet4!$D$2:$E$572,2,FALSE)/G550</f>
        <v>0.24501703659999172</v>
      </c>
      <c r="AL550" s="23">
        <f>IFERROR(VLOOKUP(A550,Sheet5!$A$1:$B$29,2,FALSE),0)</f>
        <v>0</v>
      </c>
      <c r="AM550" s="30">
        <f t="shared" si="80"/>
        <v>0.90492292585858802</v>
      </c>
      <c r="AN550" s="30">
        <f t="shared" si="81"/>
        <v>0.50120462052861736</v>
      </c>
      <c r="AO550" s="30">
        <f t="shared" si="82"/>
        <v>0.89593214740192439</v>
      </c>
      <c r="AP550" s="30">
        <f t="shared" si="83"/>
        <v>0.88248334348418322</v>
      </c>
      <c r="AQ550" s="5">
        <f>COUNTIF(Sheet6!A:A,Sheet1!A550)</f>
        <v>1</v>
      </c>
      <c r="AR550" s="31">
        <f t="shared" si="79"/>
        <v>1</v>
      </c>
    </row>
    <row r="551" spans="1:44" x14ac:dyDescent="0.2">
      <c r="A551" s="22">
        <v>42432</v>
      </c>
      <c r="B551" s="16">
        <v>42432</v>
      </c>
      <c r="C551" s="29">
        <f t="shared" si="75"/>
        <v>0.89376186080764486</v>
      </c>
      <c r="D551" s="29">
        <f t="shared" si="76"/>
        <v>0.49178433806244981</v>
      </c>
      <c r="E551" s="29">
        <f t="shared" si="77"/>
        <v>0.88159727731738124</v>
      </c>
      <c r="F551" s="29">
        <f t="shared" si="78"/>
        <v>0.8723771553442573</v>
      </c>
      <c r="G551" s="8">
        <v>4604576512</v>
      </c>
      <c r="H551" s="8">
        <v>547328837.64100003</v>
      </c>
      <c r="I551" s="9">
        <v>452501958</v>
      </c>
      <c r="J551" s="8">
        <v>133650932.36499999</v>
      </c>
      <c r="K551" s="8">
        <v>941721642</v>
      </c>
      <c r="L551" s="8">
        <v>1013003244.6166999</v>
      </c>
      <c r="M551" s="17">
        <v>7692783126.6226997</v>
      </c>
      <c r="N551" s="27">
        <v>0.88132226242351841</v>
      </c>
      <c r="O551" s="27">
        <v>0.89376186080764486</v>
      </c>
      <c r="P551" s="27">
        <v>0.48176684527200236</v>
      </c>
      <c r="Q551" s="27">
        <v>0.77705549552839537</v>
      </c>
      <c r="R551" s="11">
        <v>936</v>
      </c>
      <c r="S551" s="20">
        <v>3733037955.5</v>
      </c>
      <c r="T551" s="20">
        <v>1023378027</v>
      </c>
      <c r="U551" s="20">
        <v>863262206.5</v>
      </c>
      <c r="V551" s="20">
        <v>0</v>
      </c>
      <c r="W551" s="20">
        <v>465829789</v>
      </c>
      <c r="X551" s="20">
        <v>8276350</v>
      </c>
      <c r="Y551" s="20">
        <v>13327831</v>
      </c>
      <c r="Z551" s="20">
        <v>81656385</v>
      </c>
      <c r="AA551" s="8">
        <v>680979770.00600004</v>
      </c>
      <c r="AB551" s="8">
        <v>506698403.69559997</v>
      </c>
      <c r="AC551" s="8">
        <v>199674583.74149999</v>
      </c>
      <c r="AD551" s="8">
        <v>299064043.31999999</v>
      </c>
      <c r="AE551" s="8">
        <v>3940828.1696000001</v>
      </c>
      <c r="AF551" s="20">
        <v>3625385.69</v>
      </c>
      <c r="AG551" s="18">
        <v>0.2169123430730002</v>
      </c>
      <c r="AH551" s="8">
        <v>0</v>
      </c>
      <c r="AI551" s="23">
        <f>VLOOKUP(A551,Sheet2!A:E,5,FALSE)</f>
        <v>-4.5403590595450956</v>
      </c>
      <c r="AJ551" s="24">
        <f>VLOOKUP(A551,Sheet3!$A:$B,2,FALSE)</f>
        <v>347742996.32249999</v>
      </c>
      <c r="AK551" s="21">
        <f>VLOOKUP(A551,Sheet4!$D$2:$E$572,2,FALSE)/G551</f>
        <v>0.27495986380755794</v>
      </c>
      <c r="AL551" s="23">
        <f>IFERROR(VLOOKUP(A551,Sheet5!$A$1:$B$29,2,FALSE),0)</f>
        <v>0</v>
      </c>
      <c r="AM551" s="30">
        <f t="shared" si="80"/>
        <v>0.90252490840145116</v>
      </c>
      <c r="AN551" s="30">
        <f t="shared" si="81"/>
        <v>0.49537363183534333</v>
      </c>
      <c r="AO551" s="30">
        <f t="shared" si="82"/>
        <v>0.89361291706214985</v>
      </c>
      <c r="AP551" s="30">
        <f t="shared" si="83"/>
        <v>0.87914077812728453</v>
      </c>
      <c r="AQ551" s="5">
        <f>COUNTIF(Sheet6!A:A,Sheet1!A551)</f>
        <v>2</v>
      </c>
      <c r="AR551" s="31">
        <f t="shared" si="79"/>
        <v>0</v>
      </c>
    </row>
    <row r="552" spans="1:44" x14ac:dyDescent="0.2">
      <c r="A552" s="22">
        <v>42433</v>
      </c>
      <c r="B552" s="16">
        <v>42433</v>
      </c>
      <c r="C552" s="29">
        <f t="shared" si="75"/>
        <v>0.88731876444154278</v>
      </c>
      <c r="D552" s="29">
        <f t="shared" si="76"/>
        <v>0.47500816567100201</v>
      </c>
      <c r="E552" s="29">
        <f t="shared" si="77"/>
        <v>0.87864766881070888</v>
      </c>
      <c r="F552" s="29">
        <f t="shared" si="78"/>
        <v>0.86260347200413146</v>
      </c>
      <c r="G552" s="8">
        <v>4466217633</v>
      </c>
      <c r="H552" s="8">
        <v>567168126.41300011</v>
      </c>
      <c r="I552" s="9">
        <v>377763859</v>
      </c>
      <c r="J552" s="8">
        <v>103820818.8395</v>
      </c>
      <c r="K552" s="8">
        <v>666102335</v>
      </c>
      <c r="L552" s="8">
        <v>1059807127.2877001</v>
      </c>
      <c r="M552" s="17">
        <v>7240879899.5402002</v>
      </c>
      <c r="N552" s="27">
        <v>0.87833317460414528</v>
      </c>
      <c r="O552" s="27">
        <v>0.88731876444154278</v>
      </c>
      <c r="P552" s="27">
        <v>0.38594280265262498</v>
      </c>
      <c r="Q552" s="27">
        <v>0.79063198140771895</v>
      </c>
      <c r="R552" s="11">
        <v>937</v>
      </c>
      <c r="S552" s="20">
        <v>3555897240.5</v>
      </c>
      <c r="T552" s="20">
        <v>747637744</v>
      </c>
      <c r="U552" s="20">
        <v>905420266.5</v>
      </c>
      <c r="V552" s="20">
        <v>0</v>
      </c>
      <c r="W552" s="20">
        <v>392056343</v>
      </c>
      <c r="X552" s="20">
        <v>4900126</v>
      </c>
      <c r="Y552" s="20">
        <v>14292484</v>
      </c>
      <c r="Z552" s="20">
        <v>81535409</v>
      </c>
      <c r="AA552" s="8">
        <v>670988945.25250006</v>
      </c>
      <c r="AB552" s="8">
        <v>553953731.21329999</v>
      </c>
      <c r="AC552" s="8">
        <v>198658826.1015</v>
      </c>
      <c r="AD552" s="8">
        <v>299999893.03500003</v>
      </c>
      <c r="AE552" s="8">
        <v>5227134.4724000003</v>
      </c>
      <c r="AF552" s="20">
        <v>1967542.4655000002</v>
      </c>
      <c r="AG552" s="18">
        <v>0.21681168832386127</v>
      </c>
      <c r="AH552" s="20">
        <v>11516.47</v>
      </c>
      <c r="AI552" s="23">
        <f>VLOOKUP(A552,Sheet2!A:E,5,FALSE)</f>
        <v>-4.0260733452594053</v>
      </c>
      <c r="AJ552" s="24">
        <f>VLOOKUP(A552,Sheet3!$A:$B,2,FALSE)</f>
        <v>329490424.097</v>
      </c>
      <c r="AK552" s="21">
        <f>VLOOKUP(A552,Sheet4!$D$2:$E$572,2,FALSE)/G552</f>
        <v>0.24140863455175474</v>
      </c>
      <c r="AL552" s="23">
        <f>IFERROR(VLOOKUP(A552,Sheet5!$A$1:$B$29,2,FALSE),0)</f>
        <v>0</v>
      </c>
      <c r="AM552" s="30">
        <f t="shared" si="80"/>
        <v>0.90012434173891387</v>
      </c>
      <c r="AN552" s="30">
        <f t="shared" si="81"/>
        <v>0.50577954781001289</v>
      </c>
      <c r="AO552" s="30">
        <f t="shared" si="82"/>
        <v>0.89080634798267888</v>
      </c>
      <c r="AP552" s="30">
        <f t="shared" si="83"/>
        <v>0.87561720442480817</v>
      </c>
      <c r="AQ552" s="5">
        <f>COUNTIF(Sheet6!A:A,Sheet1!A552)</f>
        <v>1</v>
      </c>
      <c r="AR552" s="31">
        <f t="shared" si="79"/>
        <v>3</v>
      </c>
    </row>
    <row r="553" spans="1:44" x14ac:dyDescent="0.2">
      <c r="A553" s="22">
        <v>42436</v>
      </c>
      <c r="B553" s="16">
        <v>42436</v>
      </c>
      <c r="C553" s="29">
        <f t="shared" si="75"/>
        <v>0.88643000923227822</v>
      </c>
      <c r="D553" s="29">
        <f t="shared" si="76"/>
        <v>0.49704853336902388</v>
      </c>
      <c r="E553" s="29">
        <f t="shared" si="77"/>
        <v>0.87927513370495791</v>
      </c>
      <c r="F553" s="29">
        <f t="shared" si="78"/>
        <v>0.86587191960554111</v>
      </c>
      <c r="G553" s="8">
        <v>4250858511</v>
      </c>
      <c r="H553" s="8">
        <v>544622764.14499998</v>
      </c>
      <c r="I553" s="9">
        <v>397349770</v>
      </c>
      <c r="J553" s="8">
        <v>95306636.622500002</v>
      </c>
      <c r="K553" s="8">
        <v>470265456</v>
      </c>
      <c r="L553" s="8">
        <v>431991820.09369999</v>
      </c>
      <c r="M553" s="17">
        <v>6190394957.8612013</v>
      </c>
      <c r="N553" s="27">
        <v>0.87898775726398792</v>
      </c>
      <c r="O553" s="27">
        <v>0.88643000923227822</v>
      </c>
      <c r="P553" s="27">
        <v>0.52120993474943467</v>
      </c>
      <c r="Q553" s="27">
        <v>0.8113652859467313</v>
      </c>
      <c r="R553" s="11">
        <v>938</v>
      </c>
      <c r="S553" s="20">
        <v>3510315403</v>
      </c>
      <c r="T553" s="20">
        <v>564440066</v>
      </c>
      <c r="U553" s="20">
        <v>735013381</v>
      </c>
      <c r="V553" s="20">
        <v>0</v>
      </c>
      <c r="W553" s="20">
        <v>409937783</v>
      </c>
      <c r="X553" s="20">
        <v>5529727</v>
      </c>
      <c r="Y553" s="20">
        <v>12588013</v>
      </c>
      <c r="Z553" s="20">
        <v>94174610</v>
      </c>
      <c r="AA553" s="8">
        <v>639929400.76750004</v>
      </c>
      <c r="AB553" s="8">
        <v>243581274.80239999</v>
      </c>
      <c r="AC553" s="8">
        <v>177273748.713</v>
      </c>
      <c r="AD553" s="8">
        <v>0</v>
      </c>
      <c r="AE553" s="8">
        <v>9169254.1128000002</v>
      </c>
      <c r="AF553" s="20">
        <v>1967542.4655000002</v>
      </c>
      <c r="AG553" s="18">
        <v>0.2192544408112104</v>
      </c>
      <c r="AH553" s="20">
        <v>59340</v>
      </c>
      <c r="AI553" s="23">
        <f>VLOOKUP(A553,Sheet2!A:E,5,FALSE)</f>
        <v>-3.8810680547522693</v>
      </c>
      <c r="AJ553" s="24">
        <f>VLOOKUP(A553,Sheet3!$A:$B,2,FALSE)</f>
        <v>319499555.01800001</v>
      </c>
      <c r="AK553" s="21">
        <f>VLOOKUP(A553,Sheet4!$D$2:$E$572,2,FALSE)/G553</f>
        <v>0.254903214250913</v>
      </c>
      <c r="AL553" s="23">
        <f>IFERROR(VLOOKUP(A553,Sheet5!$A$1:$B$29,2,FALSE),0)</f>
        <v>0</v>
      </c>
      <c r="AM553" s="30">
        <f t="shared" si="80"/>
        <v>0.89331530517729885</v>
      </c>
      <c r="AN553" s="30">
        <f t="shared" si="81"/>
        <v>0.50180856490972836</v>
      </c>
      <c r="AO553" s="30">
        <f t="shared" si="82"/>
        <v>0.88443484237445436</v>
      </c>
      <c r="AP553" s="30">
        <f t="shared" si="83"/>
        <v>0.87127659128745594</v>
      </c>
      <c r="AQ553" s="5">
        <f>COUNTIF(Sheet6!A:A,Sheet1!A553)</f>
        <v>3</v>
      </c>
      <c r="AR553" s="31">
        <f t="shared" si="79"/>
        <v>0</v>
      </c>
    </row>
    <row r="554" spans="1:44" x14ac:dyDescent="0.2">
      <c r="A554" s="22">
        <v>42437</v>
      </c>
      <c r="B554" s="16">
        <v>42437</v>
      </c>
      <c r="C554" s="29">
        <f t="shared" si="75"/>
        <v>0.90094922203834749</v>
      </c>
      <c r="D554" s="29">
        <f t="shared" si="76"/>
        <v>0.51263069585752696</v>
      </c>
      <c r="E554" s="29">
        <f t="shared" si="77"/>
        <v>0.89034531484832857</v>
      </c>
      <c r="F554" s="29">
        <f t="shared" si="78"/>
        <v>0.88071319339134047</v>
      </c>
      <c r="G554" s="8">
        <v>4952960219</v>
      </c>
      <c r="H554" s="8">
        <v>544530758.12100005</v>
      </c>
      <c r="I554" s="9">
        <v>456426692</v>
      </c>
      <c r="J554" s="8">
        <v>123796256.31900001</v>
      </c>
      <c r="K554" s="8">
        <v>882248524</v>
      </c>
      <c r="L554" s="8">
        <v>710362665.87889993</v>
      </c>
      <c r="M554" s="17">
        <v>7670325115.3189001</v>
      </c>
      <c r="N554" s="27">
        <v>0.89003644748027255</v>
      </c>
      <c r="O554" s="27">
        <v>0.90094922203834749</v>
      </c>
      <c r="P554" s="27">
        <v>0.55396353460701542</v>
      </c>
      <c r="Q554" s="27">
        <v>0.79275488360616841</v>
      </c>
      <c r="R554" s="11">
        <v>939</v>
      </c>
      <c r="S554" s="20">
        <v>4013567085.5</v>
      </c>
      <c r="T554" s="20">
        <v>951263684</v>
      </c>
      <c r="U554" s="20">
        <v>932604267.5</v>
      </c>
      <c r="V554" s="20">
        <v>128122</v>
      </c>
      <c r="W554" s="20">
        <v>473545956</v>
      </c>
      <c r="X554" s="20">
        <v>6660744</v>
      </c>
      <c r="Y554" s="20">
        <v>17119264</v>
      </c>
      <c r="Z554" s="20">
        <v>69015160</v>
      </c>
      <c r="AA554" s="8">
        <v>668327014.44000006</v>
      </c>
      <c r="AB554" s="8">
        <v>232842358.98120001</v>
      </c>
      <c r="AC554" s="8">
        <v>166519917.5785</v>
      </c>
      <c r="AD554" s="8">
        <v>300000431.91500002</v>
      </c>
      <c r="AE554" s="8">
        <v>9374000.7361999992</v>
      </c>
      <c r="AF554" s="20">
        <v>1625956.6680000001</v>
      </c>
      <c r="AG554" s="18">
        <v>0.18857270546283394</v>
      </c>
      <c r="AH554" s="20">
        <v>30934.5</v>
      </c>
      <c r="AI554" s="23">
        <f>VLOOKUP(A554,Sheet2!A:E,5,FALSE)</f>
        <v>-4.4443649373881833</v>
      </c>
      <c r="AJ554" s="24">
        <f>VLOOKUP(A554,Sheet3!$A:$B,2,FALSE)</f>
        <v>326414323.96850002</v>
      </c>
      <c r="AK554" s="21">
        <f>VLOOKUP(A554,Sheet4!$D$2:$E$572,2,FALSE)/G554</f>
        <v>0.25859715108212539</v>
      </c>
      <c r="AL554" s="23">
        <f>IFERROR(VLOOKUP(A554,Sheet5!$A$1:$B$29,2,FALSE),0)</f>
        <v>0</v>
      </c>
      <c r="AM554" s="30">
        <f t="shared" si="80"/>
        <v>0.89428378702500133</v>
      </c>
      <c r="AN554" s="30">
        <f t="shared" si="81"/>
        <v>0.50151698904226039</v>
      </c>
      <c r="AO554" s="30">
        <f t="shared" si="82"/>
        <v>0.88482422740486233</v>
      </c>
      <c r="AP554" s="30">
        <f t="shared" si="83"/>
        <v>0.87263235536243422</v>
      </c>
      <c r="AQ554" s="5">
        <f>COUNTIF(Sheet6!A:A,Sheet1!A554)</f>
        <v>0</v>
      </c>
      <c r="AR554" s="31">
        <f t="shared" si="79"/>
        <v>4</v>
      </c>
    </row>
    <row r="555" spans="1:44" x14ac:dyDescent="0.2">
      <c r="A555" s="22">
        <v>42438</v>
      </c>
      <c r="B555" s="16">
        <v>42438</v>
      </c>
      <c r="C555" s="29">
        <f t="shared" si="75"/>
        <v>0.90259181515978137</v>
      </c>
      <c r="D555" s="29">
        <f t="shared" si="76"/>
        <v>0.50461204706322071</v>
      </c>
      <c r="E555" s="29">
        <f t="shared" si="77"/>
        <v>0.89337603350088923</v>
      </c>
      <c r="F555" s="29">
        <f t="shared" si="78"/>
        <v>0.87891180648234146</v>
      </c>
      <c r="G555" s="8">
        <v>4228800141</v>
      </c>
      <c r="H555" s="8">
        <v>456374342.05400002</v>
      </c>
      <c r="I555" s="9">
        <v>365635347</v>
      </c>
      <c r="J555" s="8">
        <v>93519521.996999994</v>
      </c>
      <c r="K555" s="8">
        <v>464845073</v>
      </c>
      <c r="L555" s="8">
        <v>837248304.23240006</v>
      </c>
      <c r="M555" s="17">
        <v>6446422729.2833996</v>
      </c>
      <c r="N555" s="27">
        <v>0.89310679266059012</v>
      </c>
      <c r="O555" s="27">
        <v>0.90259181515978137</v>
      </c>
      <c r="P555" s="27">
        <v>0.3569982622813338</v>
      </c>
      <c r="Q555" s="27">
        <v>0.80192628519915365</v>
      </c>
      <c r="R555" s="11">
        <v>940</v>
      </c>
      <c r="S555" s="20">
        <v>3306129593</v>
      </c>
      <c r="T555" s="20">
        <v>541051778</v>
      </c>
      <c r="U555" s="20">
        <v>916232782</v>
      </c>
      <c r="V555" s="20">
        <v>326392.5</v>
      </c>
      <c r="W555" s="20">
        <v>378625518</v>
      </c>
      <c r="X555" s="20">
        <v>6111373.5</v>
      </c>
      <c r="Y555" s="20">
        <v>12990171</v>
      </c>
      <c r="Z555" s="20">
        <v>76206705</v>
      </c>
      <c r="AA555" s="8">
        <v>549893864.051</v>
      </c>
      <c r="AB555" s="8">
        <v>627564670.12950003</v>
      </c>
      <c r="AC555" s="8">
        <v>164291446.89250001</v>
      </c>
      <c r="AD555" s="8">
        <v>0</v>
      </c>
      <c r="AE555" s="8">
        <v>44056000.250399999</v>
      </c>
      <c r="AF555" s="20">
        <v>1336186.96</v>
      </c>
      <c r="AG555" s="18">
        <v>0.18160642439102709</v>
      </c>
      <c r="AH555" s="20">
        <v>18214.169999999998</v>
      </c>
      <c r="AI555" s="23">
        <f>VLOOKUP(A555,Sheet2!A:E,5,FALSE)</f>
        <v>-4.3233913485358872</v>
      </c>
      <c r="AJ555" s="24">
        <f>VLOOKUP(A555,Sheet3!$A:$B,2,FALSE)</f>
        <v>278184882.17500001</v>
      </c>
      <c r="AK555" s="21">
        <f>VLOOKUP(A555,Sheet4!$D$2:$E$572,2,FALSE)/G555</f>
        <v>0.28444225316736244</v>
      </c>
      <c r="AL555" s="23">
        <f>IFERROR(VLOOKUP(A555,Sheet5!$A$1:$B$29,2,FALSE),0)</f>
        <v>0</v>
      </c>
      <c r="AM555" s="30">
        <f t="shared" si="80"/>
        <v>0.8942103343359189</v>
      </c>
      <c r="AN555" s="30">
        <f t="shared" si="81"/>
        <v>0.49621675600464465</v>
      </c>
      <c r="AO555" s="30">
        <f t="shared" si="82"/>
        <v>0.88464828563645326</v>
      </c>
      <c r="AP555" s="30">
        <f t="shared" si="83"/>
        <v>0.87209550936552238</v>
      </c>
      <c r="AQ555" s="5">
        <f>COUNTIF(Sheet6!A:A,Sheet1!A555)</f>
        <v>2</v>
      </c>
      <c r="AR555" s="31">
        <f t="shared" si="79"/>
        <v>5</v>
      </c>
    </row>
    <row r="556" spans="1:44" x14ac:dyDescent="0.2">
      <c r="A556" s="22">
        <v>42439</v>
      </c>
      <c r="B556" s="16">
        <v>42439</v>
      </c>
      <c r="C556" s="29">
        <f t="shared" si="75"/>
        <v>0.90959888773818753</v>
      </c>
      <c r="D556" s="29">
        <f t="shared" si="76"/>
        <v>0.47666812812084125</v>
      </c>
      <c r="E556" s="29">
        <f t="shared" si="77"/>
        <v>0.90158336766717184</v>
      </c>
      <c r="F556" s="29">
        <f t="shared" si="78"/>
        <v>0.89010660811002484</v>
      </c>
      <c r="G556" s="8">
        <v>3336261189</v>
      </c>
      <c r="H556" s="8">
        <v>331576617.28399998</v>
      </c>
      <c r="I556" s="9">
        <v>256723801</v>
      </c>
      <c r="J556" s="8">
        <v>61806630.256499998</v>
      </c>
      <c r="K556" s="8">
        <v>435758341</v>
      </c>
      <c r="L556" s="8">
        <v>388525940.45069993</v>
      </c>
      <c r="M556" s="17">
        <v>4810652518.9911995</v>
      </c>
      <c r="N556" s="27">
        <v>0.90131788532832369</v>
      </c>
      <c r="O556" s="27">
        <v>0.90959888773818753</v>
      </c>
      <c r="P556" s="27">
        <v>0.52865055273538242</v>
      </c>
      <c r="Q556" s="27">
        <v>0.81229981490630598</v>
      </c>
      <c r="R556" s="11">
        <v>941</v>
      </c>
      <c r="S556" s="20">
        <v>2679731022</v>
      </c>
      <c r="T556" s="20">
        <v>482193130</v>
      </c>
      <c r="U556" s="20">
        <v>650580703</v>
      </c>
      <c r="V556" s="20">
        <v>0</v>
      </c>
      <c r="W556" s="20">
        <v>267477170</v>
      </c>
      <c r="X556" s="20">
        <v>5949464</v>
      </c>
      <c r="Y556" s="20">
        <v>10753369</v>
      </c>
      <c r="Z556" s="20">
        <v>46434789</v>
      </c>
      <c r="AA556" s="8">
        <v>393383247.54049999</v>
      </c>
      <c r="AB556" s="8">
        <v>250759140.56959999</v>
      </c>
      <c r="AC556" s="8">
        <v>134338981.20449999</v>
      </c>
      <c r="AD556" s="8">
        <v>0</v>
      </c>
      <c r="AE556" s="8">
        <v>2325244.4065999999</v>
      </c>
      <c r="AF556" s="20">
        <v>1102574.27</v>
      </c>
      <c r="AG556" s="18">
        <v>0.18122066613723462</v>
      </c>
      <c r="AH556" s="8">
        <v>0</v>
      </c>
      <c r="AI556" s="23">
        <f>VLOOKUP(A556,Sheet2!A:E,5,FALSE)</f>
        <v>-5.8987962904147793</v>
      </c>
      <c r="AJ556" s="24">
        <f>VLOOKUP(A556,Sheet3!$A:$B,2,FALSE)</f>
        <v>231855395.38150001</v>
      </c>
      <c r="AK556" s="21">
        <f>VLOOKUP(A556,Sheet4!$D$2:$E$572,2,FALSE)/G556</f>
        <v>0.2500634604050031</v>
      </c>
      <c r="AL556" s="23">
        <f>IFERROR(VLOOKUP(A556,Sheet5!$A$1:$B$29,2,FALSE),0)</f>
        <v>0</v>
      </c>
      <c r="AM556" s="30">
        <f t="shared" si="80"/>
        <v>0.8973777397220275</v>
      </c>
      <c r="AN556" s="30">
        <f t="shared" si="81"/>
        <v>0.49319351401632294</v>
      </c>
      <c r="AO556" s="30">
        <f t="shared" si="82"/>
        <v>0.88864550370641138</v>
      </c>
      <c r="AP556" s="30">
        <f t="shared" si="83"/>
        <v>0.87564139991867584</v>
      </c>
      <c r="AQ556" s="5">
        <f>COUNTIF(Sheet6!A:A,Sheet1!A556)</f>
        <v>0</v>
      </c>
      <c r="AR556" s="31">
        <f t="shared" si="79"/>
        <v>1</v>
      </c>
    </row>
    <row r="557" spans="1:44" x14ac:dyDescent="0.2">
      <c r="A557" s="22">
        <v>42440</v>
      </c>
      <c r="B557" s="16">
        <v>42440</v>
      </c>
      <c r="C557" s="29">
        <f t="shared" si="75"/>
        <v>0.89066210961349168</v>
      </c>
      <c r="D557" s="29">
        <f t="shared" si="76"/>
        <v>0.47583389113929475</v>
      </c>
      <c r="E557" s="29">
        <f t="shared" si="77"/>
        <v>0.88149673164363518</v>
      </c>
      <c r="F557" s="29">
        <f t="shared" si="78"/>
        <v>0.86718166984229172</v>
      </c>
      <c r="G557" s="8">
        <v>3351137648</v>
      </c>
      <c r="H557" s="8">
        <v>411386447.08500004</v>
      </c>
      <c r="I557" s="9">
        <v>247346427</v>
      </c>
      <c r="J557" s="8">
        <v>73439727.294</v>
      </c>
      <c r="K557" s="8">
        <v>378050306</v>
      </c>
      <c r="L557" s="8">
        <v>847178398.91220009</v>
      </c>
      <c r="M557" s="17">
        <v>5308538954.2911997</v>
      </c>
      <c r="N557" s="27">
        <v>0.88126638810932045</v>
      </c>
      <c r="O557" s="27">
        <v>0.89066210961349168</v>
      </c>
      <c r="P557" s="27">
        <v>0.30855488814807935</v>
      </c>
      <c r="Q557" s="27">
        <v>0.77659097204136129</v>
      </c>
      <c r="R557" s="11">
        <v>942</v>
      </c>
      <c r="S557" s="20">
        <v>2679610714</v>
      </c>
      <c r="T557" s="20">
        <v>434397758</v>
      </c>
      <c r="U557" s="20">
        <v>665162107.5</v>
      </c>
      <c r="V557" s="20">
        <v>0</v>
      </c>
      <c r="W557" s="20">
        <v>255283458</v>
      </c>
      <c r="X557" s="20">
        <v>6364826.5</v>
      </c>
      <c r="Y557" s="20">
        <v>7937031</v>
      </c>
      <c r="Z557" s="20">
        <v>56347452</v>
      </c>
      <c r="AA557" s="8">
        <v>484826174.37900001</v>
      </c>
      <c r="AB557" s="8">
        <v>427513236.39950001</v>
      </c>
      <c r="AC557" s="8">
        <v>116209890.61</v>
      </c>
      <c r="AD557" s="8">
        <v>300000086.125</v>
      </c>
      <c r="AE557" s="8">
        <v>2334733.5677</v>
      </c>
      <c r="AF557" s="20">
        <v>1120452.21</v>
      </c>
      <c r="AG557" s="18">
        <v>0.17209729953257044</v>
      </c>
      <c r="AH557" s="20">
        <v>541716.06000000006</v>
      </c>
      <c r="AI557" s="23">
        <f>VLOOKUP(A557,Sheet2!A:E,5,FALSE)</f>
        <v>-3.585318170201881</v>
      </c>
      <c r="AJ557" s="24">
        <f>VLOOKUP(A557,Sheet3!$A:$B,2,FALSE)</f>
        <v>207773820.81200001</v>
      </c>
      <c r="AK557" s="21">
        <f>VLOOKUP(A557,Sheet4!$D$2:$E$572,2,FALSE)/G557</f>
        <v>0.25267863349230291</v>
      </c>
      <c r="AL557" s="23">
        <f>IFERROR(VLOOKUP(A557,Sheet5!$A$1:$B$29,2,FALSE),0)</f>
        <v>0</v>
      </c>
      <c r="AM557" s="30">
        <f t="shared" si="80"/>
        <v>0.89804640875641728</v>
      </c>
      <c r="AN557" s="30">
        <f t="shared" si="81"/>
        <v>0.49335865910998145</v>
      </c>
      <c r="AO557" s="30">
        <f t="shared" si="82"/>
        <v>0.88921531627299655</v>
      </c>
      <c r="AP557" s="30">
        <f t="shared" si="83"/>
        <v>0.87655703948630792</v>
      </c>
      <c r="AQ557" s="5">
        <f>COUNTIF(Sheet6!A:A,Sheet1!A557)</f>
        <v>0</v>
      </c>
      <c r="AR557" s="31">
        <f t="shared" si="79"/>
        <v>0</v>
      </c>
    </row>
    <row r="558" spans="1:44" x14ac:dyDescent="0.2">
      <c r="A558" s="22">
        <v>42443</v>
      </c>
      <c r="B558" s="16">
        <v>42443</v>
      </c>
      <c r="C558" s="29">
        <f t="shared" si="75"/>
        <v>0.88745171073650042</v>
      </c>
      <c r="D558" s="29">
        <f t="shared" si="76"/>
        <v>0.52295188068868415</v>
      </c>
      <c r="E558" s="29">
        <f t="shared" si="77"/>
        <v>0.87992716647300884</v>
      </c>
      <c r="F558" s="29">
        <f t="shared" si="78"/>
        <v>0.86426581265059632</v>
      </c>
      <c r="G558" s="8">
        <v>3258287438</v>
      </c>
      <c r="H558" s="8">
        <v>413222119.73799998</v>
      </c>
      <c r="I558" s="9">
        <v>278502373</v>
      </c>
      <c r="J558" s="8">
        <v>71032050.804000005</v>
      </c>
      <c r="K558" s="8">
        <v>762633613</v>
      </c>
      <c r="L558" s="8">
        <v>805492176.21090007</v>
      </c>
      <c r="M558" s="17">
        <v>5589169770.7529001</v>
      </c>
      <c r="N558" s="27">
        <v>0.87957003883446783</v>
      </c>
      <c r="O558" s="27">
        <v>0.88745171073650042</v>
      </c>
      <c r="P558" s="27">
        <v>0.48633446260951202</v>
      </c>
      <c r="Q558" s="27">
        <v>0.80350423129922965</v>
      </c>
      <c r="R558" s="11">
        <v>943</v>
      </c>
      <c r="S558" s="20">
        <v>2625869210.5</v>
      </c>
      <c r="T558" s="20">
        <v>833427991</v>
      </c>
      <c r="U558" s="20">
        <v>627161425.5</v>
      </c>
      <c r="V558" s="20">
        <v>0</v>
      </c>
      <c r="W558" s="20">
        <v>290461997</v>
      </c>
      <c r="X558" s="20">
        <v>5256802</v>
      </c>
      <c r="Y558" s="20">
        <v>11959624</v>
      </c>
      <c r="Z558" s="20">
        <v>70794378</v>
      </c>
      <c r="AA558" s="8">
        <v>484254170.542</v>
      </c>
      <c r="AB558" s="8">
        <v>689808798.24360001</v>
      </c>
      <c r="AC558" s="8">
        <v>107541452.17399999</v>
      </c>
      <c r="AD558" s="8">
        <v>0</v>
      </c>
      <c r="AE558" s="8">
        <v>6022581.5582999997</v>
      </c>
      <c r="AF558" s="20">
        <v>2119344.2349999999</v>
      </c>
      <c r="AG558" s="18">
        <v>0.16568459501685426</v>
      </c>
      <c r="AH558" s="20">
        <v>219840.97</v>
      </c>
      <c r="AI558" s="23">
        <f>VLOOKUP(A558,Sheet2!A:E,5,FALSE)</f>
        <v>-3.8614613456718985</v>
      </c>
      <c r="AJ558" s="24">
        <f>VLOOKUP(A558,Sheet3!$A:$B,2,FALSE)</f>
        <v>193933722.37149999</v>
      </c>
      <c r="AK558" s="21">
        <f>VLOOKUP(A558,Sheet4!$D$2:$E$572,2,FALSE)/G558</f>
        <v>0.2220873788385517</v>
      </c>
      <c r="AL558" s="23">
        <f>IFERROR(VLOOKUP(A558,Sheet5!$A$1:$B$29,2,FALSE),0)</f>
        <v>0</v>
      </c>
      <c r="AM558" s="30">
        <f t="shared" si="80"/>
        <v>0.89825074905726177</v>
      </c>
      <c r="AN558" s="30">
        <f t="shared" si="81"/>
        <v>0.49853932857391359</v>
      </c>
      <c r="AO558" s="30">
        <f t="shared" si="82"/>
        <v>0.88934572282660673</v>
      </c>
      <c r="AP558" s="30">
        <f t="shared" si="83"/>
        <v>0.87623581809531914</v>
      </c>
      <c r="AQ558" s="5">
        <f>COUNTIF(Sheet6!A:A,Sheet1!A558)</f>
        <v>3</v>
      </c>
      <c r="AR558" s="31">
        <f t="shared" si="79"/>
        <v>4</v>
      </c>
    </row>
    <row r="559" spans="1:44" x14ac:dyDescent="0.2">
      <c r="A559" s="22">
        <v>42444</v>
      </c>
      <c r="B559" s="16">
        <v>42444</v>
      </c>
      <c r="C559" s="29">
        <f t="shared" si="75"/>
        <v>0.90182917108474714</v>
      </c>
      <c r="D559" s="29">
        <f t="shared" si="76"/>
        <v>0.47963159669126548</v>
      </c>
      <c r="E559" s="29">
        <f t="shared" si="77"/>
        <v>0.89411207270944404</v>
      </c>
      <c r="F559" s="29">
        <f t="shared" si="78"/>
        <v>0.88078027554506977</v>
      </c>
      <c r="G559" s="8">
        <v>3366984664</v>
      </c>
      <c r="H559" s="8">
        <v>366521383.43699998</v>
      </c>
      <c r="I559" s="9">
        <v>300201742</v>
      </c>
      <c r="J559" s="8">
        <v>69124322.538499996</v>
      </c>
      <c r="K559" s="8">
        <v>459971227</v>
      </c>
      <c r="L559" s="8">
        <v>1006827891.857</v>
      </c>
      <c r="M559" s="17">
        <v>5569631230.8325005</v>
      </c>
      <c r="N559" s="27">
        <v>0.89381829573188709</v>
      </c>
      <c r="O559" s="27">
        <v>0.90182917108474714</v>
      </c>
      <c r="P559" s="27">
        <v>0.31358842604052806</v>
      </c>
      <c r="Q559" s="27">
        <v>0.81843266429378003</v>
      </c>
      <c r="R559" s="11">
        <v>944</v>
      </c>
      <c r="S559" s="20">
        <v>2703499885</v>
      </c>
      <c r="T559" s="20">
        <v>520971220</v>
      </c>
      <c r="U559" s="20">
        <v>659170948</v>
      </c>
      <c r="V559" s="20">
        <v>60945.5</v>
      </c>
      <c r="W559" s="20">
        <v>311584698</v>
      </c>
      <c r="X559" s="20">
        <v>4252885.5</v>
      </c>
      <c r="Y559" s="20">
        <v>11382956</v>
      </c>
      <c r="Z559" s="20">
        <v>60999993</v>
      </c>
      <c r="AA559" s="8">
        <v>435645705.97549999</v>
      </c>
      <c r="AB559" s="8">
        <v>545407629.95599997</v>
      </c>
      <c r="AC559" s="8">
        <v>156229757.12599999</v>
      </c>
      <c r="AD559" s="8">
        <v>300000143.60000002</v>
      </c>
      <c r="AE559" s="8">
        <v>4069587.64</v>
      </c>
      <c r="AF559" s="20">
        <v>1120773.5349999999</v>
      </c>
      <c r="AG559" s="18">
        <v>0.17270896386441439</v>
      </c>
      <c r="AH559" s="8">
        <v>0</v>
      </c>
      <c r="AI559" s="23">
        <f>VLOOKUP(A559,Sheet2!A:E,5,FALSE)</f>
        <v>-3.9437024513947621</v>
      </c>
      <c r="AJ559" s="24">
        <f>VLOOKUP(A559,Sheet3!$A:$B,2,FALSE)</f>
        <v>268924365.06300002</v>
      </c>
      <c r="AK559" s="21">
        <f>VLOOKUP(A559,Sheet4!$D$2:$E$572,2,FALSE)/G559</f>
        <v>0.23411490659428499</v>
      </c>
      <c r="AL559" s="23">
        <f>IFERROR(VLOOKUP(A559,Sheet5!$A$1:$B$29,2,FALSE),0)</f>
        <v>0</v>
      </c>
      <c r="AM559" s="30">
        <f t="shared" si="80"/>
        <v>0.89842673886654167</v>
      </c>
      <c r="AN559" s="30">
        <f t="shared" si="81"/>
        <v>0.49193950874066134</v>
      </c>
      <c r="AO559" s="30">
        <f t="shared" si="82"/>
        <v>0.89009907439882985</v>
      </c>
      <c r="AP559" s="30">
        <f t="shared" si="83"/>
        <v>0.87624923452606485</v>
      </c>
      <c r="AQ559" s="5">
        <f>COUNTIF(Sheet6!A:A,Sheet1!A559)</f>
        <v>1</v>
      </c>
      <c r="AR559" s="31">
        <f t="shared" si="79"/>
        <v>1</v>
      </c>
    </row>
    <row r="560" spans="1:44" x14ac:dyDescent="0.2">
      <c r="A560" s="22">
        <v>42445</v>
      </c>
      <c r="B560" s="16">
        <v>42445</v>
      </c>
      <c r="C560" s="29">
        <f t="shared" si="75"/>
        <v>0.89128982500234955</v>
      </c>
      <c r="D560" s="29">
        <f t="shared" si="76"/>
        <v>0.48938298541949049</v>
      </c>
      <c r="E560" s="29">
        <f t="shared" si="77"/>
        <v>0.88248186360893377</v>
      </c>
      <c r="F560" s="29">
        <f t="shared" si="78"/>
        <v>0.86235065042633674</v>
      </c>
      <c r="G560" s="8">
        <v>3358359859</v>
      </c>
      <c r="H560" s="8">
        <v>409617475.41100001</v>
      </c>
      <c r="I560" s="9">
        <v>298635851</v>
      </c>
      <c r="J560" s="8">
        <v>78419245.894999996</v>
      </c>
      <c r="K560" s="8">
        <v>390162615</v>
      </c>
      <c r="L560" s="8">
        <v>917706938.44040012</v>
      </c>
      <c r="M560" s="17">
        <v>5452901984.7463999</v>
      </c>
      <c r="N560" s="27">
        <v>0.88225985456228828</v>
      </c>
      <c r="O560" s="27">
        <v>0.89128982500234955</v>
      </c>
      <c r="P560" s="27">
        <v>0.29831921232026737</v>
      </c>
      <c r="Q560" s="27">
        <v>0.79625314367990674</v>
      </c>
      <c r="R560" s="11">
        <v>945</v>
      </c>
      <c r="S560" s="20">
        <v>2561922622</v>
      </c>
      <c r="T560" s="20">
        <v>441134387</v>
      </c>
      <c r="U560" s="20">
        <v>792173404.5</v>
      </c>
      <c r="V560" s="20">
        <v>0</v>
      </c>
      <c r="W560" s="20">
        <v>306466427</v>
      </c>
      <c r="X560" s="20">
        <v>4263832.5</v>
      </c>
      <c r="Y560" s="20">
        <v>7830576</v>
      </c>
      <c r="Z560" s="20">
        <v>50971772</v>
      </c>
      <c r="AA560" s="8">
        <v>488036721.30599999</v>
      </c>
      <c r="AB560" s="8">
        <v>325008343.23089999</v>
      </c>
      <c r="AC560" s="8">
        <v>134378499.13550001</v>
      </c>
      <c r="AD560" s="8">
        <v>447248919.03500003</v>
      </c>
      <c r="AE560" s="8">
        <v>9656771.5480000004</v>
      </c>
      <c r="AF560" s="20">
        <v>1414405.4909999999</v>
      </c>
      <c r="AG560" s="18">
        <v>0.17022206408864263</v>
      </c>
      <c r="AH560" s="20">
        <v>591985.9</v>
      </c>
      <c r="AI560" s="23">
        <f>VLOOKUP(A560,Sheet2!A:E,5,FALSE)</f>
        <v>-3.8147925781624283</v>
      </c>
      <c r="AJ560" s="24">
        <f>VLOOKUP(A560,Sheet3!$A:$B,2,FALSE)</f>
        <v>241344572.39500001</v>
      </c>
      <c r="AK560" s="21">
        <f>VLOOKUP(A560,Sheet4!$D$2:$E$572,2,FALSE)/G560</f>
        <v>0.24286383263327946</v>
      </c>
      <c r="AL560" s="23">
        <f>IFERROR(VLOOKUP(A560,Sheet5!$A$1:$B$29,2,FALSE),0)</f>
        <v>0</v>
      </c>
      <c r="AM560" s="30">
        <f t="shared" si="80"/>
        <v>0.89616634083505531</v>
      </c>
      <c r="AN560" s="30">
        <f t="shared" si="81"/>
        <v>0.48889369641191527</v>
      </c>
      <c r="AO560" s="30">
        <f t="shared" si="82"/>
        <v>0.88792024042043871</v>
      </c>
      <c r="AP560" s="30">
        <f t="shared" si="83"/>
        <v>0.8729370033148639</v>
      </c>
      <c r="AQ560" s="5">
        <f>COUNTIF(Sheet6!A:A,Sheet1!A560)</f>
        <v>2</v>
      </c>
      <c r="AR560" s="31">
        <f t="shared" si="79"/>
        <v>2</v>
      </c>
    </row>
    <row r="561" spans="1:44" x14ac:dyDescent="0.2">
      <c r="A561" s="22">
        <v>42446</v>
      </c>
      <c r="B561" s="16">
        <v>42446</v>
      </c>
      <c r="C561" s="29">
        <f t="shared" si="75"/>
        <v>0.92278227787553446</v>
      </c>
      <c r="D561" s="29">
        <f t="shared" si="76"/>
        <v>0.50313988037683433</v>
      </c>
      <c r="E561" s="29">
        <f t="shared" si="77"/>
        <v>0.91146975874124381</v>
      </c>
      <c r="F561" s="29">
        <f t="shared" si="78"/>
        <v>0.87366835052257896</v>
      </c>
      <c r="G561" s="8">
        <v>5430551765</v>
      </c>
      <c r="H561" s="8">
        <v>454424458.755</v>
      </c>
      <c r="I561" s="9">
        <v>355370718</v>
      </c>
      <c r="J561" s="8">
        <v>108729568.891</v>
      </c>
      <c r="K561" s="8">
        <v>358326193</v>
      </c>
      <c r="L561" s="8">
        <v>763788853.38660002</v>
      </c>
      <c r="M561" s="17">
        <v>7471191557.0326004</v>
      </c>
      <c r="N561" s="27">
        <v>0.9113014267977847</v>
      </c>
      <c r="O561" s="27">
        <v>0.92278227787553446</v>
      </c>
      <c r="P561" s="27">
        <v>0.31933106516472698</v>
      </c>
      <c r="Q561" s="27">
        <v>0.77165926623331138</v>
      </c>
      <c r="R561" s="11">
        <v>946</v>
      </c>
      <c r="S561" s="20">
        <v>3138305344</v>
      </c>
      <c r="T561" s="20">
        <v>428025779</v>
      </c>
      <c r="U561" s="20">
        <v>2287900901.5</v>
      </c>
      <c r="V561" s="20">
        <v>0</v>
      </c>
      <c r="W561" s="20">
        <v>367442891</v>
      </c>
      <c r="X561" s="20">
        <v>4345519.5</v>
      </c>
      <c r="Y561" s="20">
        <v>12072173</v>
      </c>
      <c r="Z561" s="20">
        <v>69699586</v>
      </c>
      <c r="AA561" s="8">
        <v>563154027.64600003</v>
      </c>
      <c r="AB561" s="8">
        <v>506385448.13910002</v>
      </c>
      <c r="AC561" s="8">
        <v>157430577.5835</v>
      </c>
      <c r="AD561" s="8">
        <v>74892121.989999995</v>
      </c>
      <c r="AE561" s="8">
        <v>23152878.083999999</v>
      </c>
      <c r="AF561" s="20">
        <v>1927827.59</v>
      </c>
      <c r="AG561" s="18">
        <v>0.15530441802182479</v>
      </c>
      <c r="AH561" s="20">
        <v>20934.8</v>
      </c>
      <c r="AI561" s="23">
        <f>VLOOKUP(A561,Sheet2!A:E,5,FALSE)</f>
        <v>-3.9887692307692375</v>
      </c>
      <c r="AJ561" s="24">
        <f>VLOOKUP(A561,Sheet3!$A:$B,2,FALSE)</f>
        <v>254127214.873</v>
      </c>
      <c r="AK561" s="21">
        <f>VLOOKUP(A561,Sheet4!$D$2:$E$572,2,FALSE)/G561</f>
        <v>0.18151234112326889</v>
      </c>
      <c r="AL561" s="23">
        <f>IFERROR(VLOOKUP(A561,Sheet5!$A$1:$B$29,2,FALSE),0)</f>
        <v>0</v>
      </c>
      <c r="AM561" s="30">
        <f t="shared" si="80"/>
        <v>0.89880301886252467</v>
      </c>
      <c r="AN561" s="30">
        <f t="shared" si="81"/>
        <v>0.49418804686311385</v>
      </c>
      <c r="AO561" s="30">
        <f t="shared" si="82"/>
        <v>0.88989751863525302</v>
      </c>
      <c r="AP561" s="30">
        <f t="shared" si="83"/>
        <v>0.86964935179737479</v>
      </c>
      <c r="AQ561" s="5">
        <f>COUNTIF(Sheet6!A:A,Sheet1!A561)</f>
        <v>1</v>
      </c>
      <c r="AR561" s="31">
        <f t="shared" si="79"/>
        <v>1</v>
      </c>
    </row>
    <row r="562" spans="1:44" x14ac:dyDescent="0.2">
      <c r="A562" s="22">
        <v>42447</v>
      </c>
      <c r="B562" s="16">
        <v>42447</v>
      </c>
      <c r="C562" s="29">
        <f t="shared" si="75"/>
        <v>0.94053897651512131</v>
      </c>
      <c r="D562" s="29">
        <f t="shared" si="76"/>
        <v>0.53311860710656445</v>
      </c>
      <c r="E562" s="29">
        <f t="shared" si="77"/>
        <v>0.92921822499665852</v>
      </c>
      <c r="F562" s="29">
        <f t="shared" si="78"/>
        <v>0.88213520532040923</v>
      </c>
      <c r="G562" s="8">
        <v>6792108175.5</v>
      </c>
      <c r="H562" s="8">
        <v>429398157.67300004</v>
      </c>
      <c r="I562" s="9">
        <v>429364725.5</v>
      </c>
      <c r="J562" s="8">
        <v>122606846.52249999</v>
      </c>
      <c r="K562" s="8">
        <v>1045632906</v>
      </c>
      <c r="L562" s="8">
        <v>764048281.00030005</v>
      </c>
      <c r="M562" s="17">
        <v>9583159092.1957989</v>
      </c>
      <c r="N562" s="27">
        <v>0.92898867007436137</v>
      </c>
      <c r="O562" s="27">
        <v>0.94053897651512131</v>
      </c>
      <c r="P562" s="27">
        <v>0.57779951159973386</v>
      </c>
      <c r="Q562" s="27">
        <v>0.78757680819203812</v>
      </c>
      <c r="R562" s="11">
        <v>947</v>
      </c>
      <c r="S562" s="20">
        <v>3204124085.5</v>
      </c>
      <c r="T562" s="20">
        <v>1134251008</v>
      </c>
      <c r="U562" s="20">
        <v>3578364555</v>
      </c>
      <c r="V562" s="20">
        <v>1690.5</v>
      </c>
      <c r="W562" s="20">
        <v>454575171.5</v>
      </c>
      <c r="X562" s="20">
        <v>9617844.5</v>
      </c>
      <c r="Y562" s="20">
        <v>25210446</v>
      </c>
      <c r="Z562" s="20">
        <v>88618102</v>
      </c>
      <c r="AA562" s="8">
        <v>552005004.19550002</v>
      </c>
      <c r="AB562" s="8">
        <v>577753889.93480003</v>
      </c>
      <c r="AC562" s="8">
        <v>160027616.51300001</v>
      </c>
      <c r="AD562" s="8">
        <v>0</v>
      </c>
      <c r="AE562" s="8">
        <v>24612093.035</v>
      </c>
      <c r="AF562" s="20">
        <v>1654681.5175000001</v>
      </c>
      <c r="AG562" s="18">
        <v>0.15093829243657533</v>
      </c>
      <c r="AH562" s="20">
        <v>0</v>
      </c>
      <c r="AI562" s="23">
        <f>VLOOKUP(A562,Sheet2!A:E,5,FALSE)</f>
        <v>-3.3662119489705211</v>
      </c>
      <c r="AJ562" s="24">
        <f>VLOOKUP(A562,Sheet3!$A:$B,2,FALSE)</f>
        <v>275489724.13849998</v>
      </c>
      <c r="AK562" s="21">
        <f>VLOOKUP(A562,Sheet4!$D$2:$E$572,2,FALSE)/G562</f>
        <v>0.23779586617042536</v>
      </c>
      <c r="AL562" s="23">
        <f>IFERROR(VLOOKUP(A562,Sheet5!$A$1:$B$29,2,FALSE),0)</f>
        <v>1</v>
      </c>
      <c r="AM562" s="30">
        <f t="shared" si="80"/>
        <v>0.90877839224285073</v>
      </c>
      <c r="AN562" s="30">
        <f t="shared" si="81"/>
        <v>0.50564499005656782</v>
      </c>
      <c r="AO562" s="30">
        <f t="shared" si="82"/>
        <v>0.89944181730585782</v>
      </c>
      <c r="AP562" s="30">
        <f t="shared" si="83"/>
        <v>0.87264005889299823</v>
      </c>
      <c r="AQ562" s="5">
        <f>COUNTIF(Sheet6!A:A,Sheet1!A562)</f>
        <v>0</v>
      </c>
      <c r="AR562" s="31">
        <f t="shared" si="79"/>
        <v>3</v>
      </c>
    </row>
    <row r="563" spans="1:44" x14ac:dyDescent="0.2">
      <c r="A563" s="22">
        <v>42450</v>
      </c>
      <c r="B563" s="16">
        <v>42450</v>
      </c>
      <c r="C563" s="29">
        <f t="shared" si="75"/>
        <v>0.90687578669308166</v>
      </c>
      <c r="D563" s="29">
        <f t="shared" si="76"/>
        <v>0.50982878533076204</v>
      </c>
      <c r="E563" s="29">
        <f t="shared" si="77"/>
        <v>0.89750709184123756</v>
      </c>
      <c r="F563" s="29">
        <f t="shared" si="78"/>
        <v>0.88722371697622271</v>
      </c>
      <c r="G563" s="8">
        <v>2835475640</v>
      </c>
      <c r="H563" s="8">
        <v>291166047.43499994</v>
      </c>
      <c r="I563" s="9">
        <v>254364048</v>
      </c>
      <c r="J563" s="8">
        <v>62497290.032499999</v>
      </c>
      <c r="K563" s="8">
        <v>345246392</v>
      </c>
      <c r="L563" s="8">
        <v>327427824.96359992</v>
      </c>
      <c r="M563" s="17">
        <v>4116177242.4310999</v>
      </c>
      <c r="N563" s="27">
        <v>0.89729547648081842</v>
      </c>
      <c r="O563" s="27">
        <v>0.90687578669308166</v>
      </c>
      <c r="P563" s="27">
        <v>0.51324457410961266</v>
      </c>
      <c r="Q563" s="27">
        <v>0.80708991053698231</v>
      </c>
      <c r="R563" s="11">
        <v>948</v>
      </c>
      <c r="S563" s="20">
        <v>2287549211.5</v>
      </c>
      <c r="T563" s="20">
        <v>394575463</v>
      </c>
      <c r="U563" s="20">
        <v>544839560</v>
      </c>
      <c r="V563" s="20">
        <v>87393</v>
      </c>
      <c r="W563" s="20">
        <v>261473790</v>
      </c>
      <c r="X563" s="20">
        <v>2999475.5</v>
      </c>
      <c r="Y563" s="20">
        <v>7109742</v>
      </c>
      <c r="Z563" s="20">
        <v>49329071</v>
      </c>
      <c r="AA563" s="8">
        <v>353663337.46749997</v>
      </c>
      <c r="AB563" s="8">
        <v>212529799.9734</v>
      </c>
      <c r="AC563" s="8">
        <v>106127518.67649999</v>
      </c>
      <c r="AD563" s="8">
        <v>0</v>
      </c>
      <c r="AE563" s="8">
        <v>7478813.9086999996</v>
      </c>
      <c r="AF563" s="20">
        <v>1291692.405</v>
      </c>
      <c r="AG563" s="18">
        <v>0.14937568674636123</v>
      </c>
      <c r="AH563" s="20">
        <v>0</v>
      </c>
      <c r="AI563" s="23">
        <f>VLOOKUP(A563,Sheet2!A:E,5,FALSE)</f>
        <v>-5.3277957336780828</v>
      </c>
      <c r="AJ563" s="24">
        <f>VLOOKUP(A563,Sheet3!$A:$B,2,FALSE)</f>
        <v>188894802.639</v>
      </c>
      <c r="AK563" s="21">
        <f>VLOOKUP(A563,Sheet4!$D$2:$E$572,2,FALSE)/G563</f>
        <v>0.23157642641315374</v>
      </c>
      <c r="AL563" s="23">
        <f>IFERROR(VLOOKUP(A563,Sheet5!$A$1:$B$29,2,FALSE),0)</f>
        <v>0</v>
      </c>
      <c r="AM563" s="30">
        <f t="shared" si="80"/>
        <v>0.91266320743416673</v>
      </c>
      <c r="AN563" s="30">
        <f t="shared" si="81"/>
        <v>0.50302037098498331</v>
      </c>
      <c r="AO563" s="30">
        <f t="shared" si="82"/>
        <v>0.90295780237950363</v>
      </c>
      <c r="AP563" s="30">
        <f t="shared" si="83"/>
        <v>0.87723163975812357</v>
      </c>
      <c r="AQ563" s="5">
        <f>COUNTIF(Sheet6!A:A,Sheet1!A563)</f>
        <v>0</v>
      </c>
      <c r="AR563" s="31">
        <f t="shared" si="79"/>
        <v>0</v>
      </c>
    </row>
    <row r="564" spans="1:44" x14ac:dyDescent="0.2">
      <c r="A564" s="22">
        <v>42451</v>
      </c>
      <c r="B564" s="16">
        <v>42451</v>
      </c>
      <c r="C564" s="29">
        <f t="shared" si="75"/>
        <v>0.8902186720155858</v>
      </c>
      <c r="D564" s="29">
        <f t="shared" si="76"/>
        <v>0.550851267931038</v>
      </c>
      <c r="E564" s="29">
        <f t="shared" si="77"/>
        <v>0.88095405778086788</v>
      </c>
      <c r="F564" s="29">
        <f t="shared" si="78"/>
        <v>0.85963859350157734</v>
      </c>
      <c r="G564" s="8">
        <v>3143922297</v>
      </c>
      <c r="H564" s="8">
        <v>387706948.52200001</v>
      </c>
      <c r="I564" s="9">
        <v>298222820</v>
      </c>
      <c r="J564" s="8">
        <v>79338411.992500007</v>
      </c>
      <c r="K564" s="8">
        <v>488187496</v>
      </c>
      <c r="L564" s="8">
        <v>408151103.54040003</v>
      </c>
      <c r="M564" s="17">
        <v>4805529077.0548992</v>
      </c>
      <c r="N564" s="27">
        <v>0.88052632298146505</v>
      </c>
      <c r="O564" s="27">
        <v>0.8902186720155858</v>
      </c>
      <c r="P564" s="27">
        <v>0.54464629354389005</v>
      </c>
      <c r="Q564" s="27">
        <v>0.79740300024680744</v>
      </c>
      <c r="R564" s="11">
        <v>949</v>
      </c>
      <c r="S564" s="20">
        <v>2369294168</v>
      </c>
      <c r="T564" s="20">
        <v>542288122</v>
      </c>
      <c r="U564" s="20">
        <v>769424461.5</v>
      </c>
      <c r="V564" s="20">
        <v>1064</v>
      </c>
      <c r="W564" s="20">
        <v>312268631</v>
      </c>
      <c r="X564" s="20">
        <v>5202603.5</v>
      </c>
      <c r="Y564" s="20">
        <v>14045811</v>
      </c>
      <c r="Z564" s="20">
        <v>54100626</v>
      </c>
      <c r="AA564" s="8">
        <v>467045360.51450002</v>
      </c>
      <c r="AB564" s="8">
        <v>182569766.2085</v>
      </c>
      <c r="AC564" s="8">
        <v>121096451.18350001</v>
      </c>
      <c r="AD564" s="8">
        <v>100000356.70999999</v>
      </c>
      <c r="AE564" s="8">
        <v>2729960.3284</v>
      </c>
      <c r="AF564" s="20">
        <v>1754569.11</v>
      </c>
      <c r="AG564" s="18">
        <v>0.14780373250855319</v>
      </c>
      <c r="AH564" s="20">
        <v>1113474.1200000001</v>
      </c>
      <c r="AI564" s="23">
        <f>VLOOKUP(A564,Sheet2!A:E,5,FALSE)</f>
        <v>-4.8938914027149343</v>
      </c>
      <c r="AJ564" s="24">
        <f>VLOOKUP(A564,Sheet3!$A:$B,2,FALSE)</f>
        <v>175276704.36250001</v>
      </c>
      <c r="AK564" s="21">
        <f>VLOOKUP(A564,Sheet4!$D$2:$E$572,2,FALSE)/G564</f>
        <v>0.23547527367237284</v>
      </c>
      <c r="AL564" s="23">
        <f>IFERROR(VLOOKUP(A564,Sheet5!$A$1:$B$29,2,FALSE),0)</f>
        <v>0</v>
      </c>
      <c r="AM564" s="30">
        <f t="shared" si="80"/>
        <v>0.91034110762033449</v>
      </c>
      <c r="AN564" s="30">
        <f t="shared" si="81"/>
        <v>0.51726430523293776</v>
      </c>
      <c r="AO564" s="30">
        <f t="shared" si="82"/>
        <v>0.90032619939378833</v>
      </c>
      <c r="AP564" s="30">
        <f t="shared" si="83"/>
        <v>0.873003303349425</v>
      </c>
      <c r="AQ564" s="5">
        <f>COUNTIF(Sheet6!A:A,Sheet1!A564)</f>
        <v>0</v>
      </c>
      <c r="AR564" s="31">
        <f t="shared" si="79"/>
        <v>2</v>
      </c>
    </row>
    <row r="565" spans="1:44" x14ac:dyDescent="0.2">
      <c r="A565" s="22">
        <v>42452</v>
      </c>
      <c r="B565" s="16">
        <v>42452</v>
      </c>
      <c r="C565" s="29">
        <f t="shared" si="75"/>
        <v>0.91197871350985271</v>
      </c>
      <c r="D565" s="29">
        <f t="shared" si="76"/>
        <v>0.51031978491289942</v>
      </c>
      <c r="E565" s="29">
        <f t="shared" si="77"/>
        <v>0.90330794227998978</v>
      </c>
      <c r="F565" s="29">
        <f t="shared" si="78"/>
        <v>0.89357248035587167</v>
      </c>
      <c r="G565" s="8">
        <v>3336147041</v>
      </c>
      <c r="H565" s="8">
        <v>321994307.67300004</v>
      </c>
      <c r="I565" s="9">
        <v>317027253</v>
      </c>
      <c r="J565" s="8">
        <v>70160057.725500003</v>
      </c>
      <c r="K565" s="8">
        <v>430894406</v>
      </c>
      <c r="L565" s="8">
        <v>499784298.88410002</v>
      </c>
      <c r="M565" s="17">
        <v>4976007364.2826004</v>
      </c>
      <c r="N565" s="27">
        <v>0.90305994928560163</v>
      </c>
      <c r="O565" s="27">
        <v>0.91197871350985271</v>
      </c>
      <c r="P565" s="27">
        <v>0.46298943312951435</v>
      </c>
      <c r="Q565" s="27">
        <v>0.82352452564516287</v>
      </c>
      <c r="R565" s="11">
        <v>950</v>
      </c>
      <c r="S565" s="20">
        <v>2698744842.5</v>
      </c>
      <c r="T565" s="20">
        <v>482287199</v>
      </c>
      <c r="U565" s="20">
        <v>632661578.5</v>
      </c>
      <c r="V565" s="20">
        <v>1066</v>
      </c>
      <c r="W565" s="20">
        <v>327402595</v>
      </c>
      <c r="X565" s="20">
        <v>4739554</v>
      </c>
      <c r="Y565" s="20">
        <v>10375342</v>
      </c>
      <c r="Z565" s="20">
        <v>51392793</v>
      </c>
      <c r="AA565" s="8">
        <v>392154365.39850003</v>
      </c>
      <c r="AB565" s="8">
        <v>334228159.93970001</v>
      </c>
      <c r="AC565" s="8">
        <v>156207659.73699999</v>
      </c>
      <c r="AD565" s="8">
        <v>0</v>
      </c>
      <c r="AE565" s="8">
        <v>8184435.2348999996</v>
      </c>
      <c r="AF565" s="20">
        <v>1164043.9724999999</v>
      </c>
      <c r="AG565" s="18">
        <v>0.12213228471056721</v>
      </c>
      <c r="AH565" s="20">
        <v>0</v>
      </c>
      <c r="AI565" s="23">
        <f>VLOOKUP(A565,Sheet2!A:E,5,FALSE)</f>
        <v>-4.2670752324598356</v>
      </c>
      <c r="AJ565" s="24">
        <f>VLOOKUP(A565,Sheet3!$A:$B,2,FALSE)</f>
        <v>244000940.69049999</v>
      </c>
      <c r="AK565" s="21">
        <f>VLOOKUP(A565,Sheet4!$D$2:$E$572,2,FALSE)/G565</f>
        <v>0.25366994993476966</v>
      </c>
      <c r="AL565" s="23">
        <f>IFERROR(VLOOKUP(A565,Sheet5!$A$1:$B$29,2,FALSE),0)</f>
        <v>0</v>
      </c>
      <c r="AM565" s="30">
        <f t="shared" si="80"/>
        <v>0.91447888532183508</v>
      </c>
      <c r="AN565" s="30">
        <f t="shared" si="81"/>
        <v>0.52145166513161967</v>
      </c>
      <c r="AO565" s="30">
        <f t="shared" si="82"/>
        <v>0.90449141512799947</v>
      </c>
      <c r="AP565" s="30">
        <f t="shared" si="83"/>
        <v>0.87924766933533183</v>
      </c>
      <c r="AQ565" s="5">
        <f>COUNTIF(Sheet6!A:A,Sheet1!A565)</f>
        <v>0</v>
      </c>
      <c r="AR565" s="31">
        <f t="shared" si="79"/>
        <v>0</v>
      </c>
    </row>
    <row r="566" spans="1:44" x14ac:dyDescent="0.2">
      <c r="A566" s="22">
        <v>42453</v>
      </c>
      <c r="B566" s="16">
        <v>42453</v>
      </c>
      <c r="C566" s="29">
        <f t="shared" si="75"/>
        <v>0.90723022279211885</v>
      </c>
      <c r="D566" s="29">
        <f t="shared" si="76"/>
        <v>0.51989878740809081</v>
      </c>
      <c r="E566" s="29">
        <f t="shared" si="77"/>
        <v>0.89619679505393235</v>
      </c>
      <c r="F566" s="29">
        <f t="shared" si="78"/>
        <v>0.88924256343710661</v>
      </c>
      <c r="G566" s="8">
        <v>3857739956</v>
      </c>
      <c r="H566" s="8">
        <v>394477242.10799998</v>
      </c>
      <c r="I566" s="9">
        <v>325025393</v>
      </c>
      <c r="J566" s="8">
        <v>90969215.927499995</v>
      </c>
      <c r="K566" s="8">
        <v>524209192</v>
      </c>
      <c r="L566" s="8">
        <v>328259217.52999997</v>
      </c>
      <c r="M566" s="17">
        <v>5520680216.5654993</v>
      </c>
      <c r="N566" s="27">
        <v>0.89601019017520167</v>
      </c>
      <c r="O566" s="27">
        <v>0.90723022279211885</v>
      </c>
      <c r="P566" s="27">
        <v>0.61493093015495737</v>
      </c>
      <c r="Q566" s="27">
        <v>0.78564538757753177</v>
      </c>
      <c r="R566" s="11">
        <v>951</v>
      </c>
      <c r="S566" s="20">
        <v>3161959784.5</v>
      </c>
      <c r="T566" s="20">
        <v>595062706</v>
      </c>
      <c r="U566" s="20">
        <v>690585091.5</v>
      </c>
      <c r="V566" s="20">
        <v>26900.5</v>
      </c>
      <c r="W566" s="20">
        <v>333417341</v>
      </c>
      <c r="X566" s="20">
        <v>5168179.5</v>
      </c>
      <c r="Y566" s="20">
        <v>8391948</v>
      </c>
      <c r="Z566" s="20">
        <v>70853514</v>
      </c>
      <c r="AA566" s="8">
        <v>485446458.03549999</v>
      </c>
      <c r="AB566" s="8">
        <v>214978473.63550001</v>
      </c>
      <c r="AC566" s="8">
        <v>90640487.338</v>
      </c>
      <c r="AD566" s="8">
        <v>21722282.489999998</v>
      </c>
      <c r="AE566" s="8">
        <v>340839.22399999999</v>
      </c>
      <c r="AF566" s="20">
        <v>577134.84250000003</v>
      </c>
      <c r="AG566" s="18">
        <v>0.13225351949494177</v>
      </c>
      <c r="AH566" s="20">
        <v>0</v>
      </c>
      <c r="AI566" s="23">
        <f>VLOOKUP(A566,Sheet2!A:E,5,FALSE)</f>
        <v>-4.0408975417645854</v>
      </c>
      <c r="AJ566" s="24">
        <f>VLOOKUP(A566,Sheet3!$A:$B,2,FALSE)</f>
        <v>216925462.01800001</v>
      </c>
      <c r="AK566" s="21">
        <f>VLOOKUP(A566,Sheet4!$D$2:$E$572,2,FALSE)/G566</f>
        <v>0.24102524554878266</v>
      </c>
      <c r="AL566" s="23">
        <f>IFERROR(VLOOKUP(A566,Sheet5!$A$1:$B$29,2,FALSE),0)</f>
        <v>0</v>
      </c>
      <c r="AM566" s="30">
        <f t="shared" si="80"/>
        <v>0.91136847430515222</v>
      </c>
      <c r="AN566" s="30">
        <f t="shared" si="81"/>
        <v>0.52480344653787092</v>
      </c>
      <c r="AO566" s="30">
        <f t="shared" si="82"/>
        <v>0.90143682239053735</v>
      </c>
      <c r="AP566" s="30">
        <f t="shared" si="83"/>
        <v>0.88236251191823756</v>
      </c>
      <c r="AQ566" s="5">
        <f>COUNTIF(Sheet6!A:A,Sheet1!A566)</f>
        <v>0</v>
      </c>
      <c r="AR566" s="31">
        <f t="shared" si="79"/>
        <v>0</v>
      </c>
    </row>
    <row r="567" spans="1:44" x14ac:dyDescent="0.2">
      <c r="A567" s="22">
        <v>42458</v>
      </c>
      <c r="B567" s="16">
        <v>42458</v>
      </c>
      <c r="C567" s="29">
        <f t="shared" si="75"/>
        <v>0.90593772418072716</v>
      </c>
      <c r="D567" s="29">
        <f t="shared" si="76"/>
        <v>0.53012774337142721</v>
      </c>
      <c r="E567" s="29">
        <f t="shared" si="77"/>
        <v>0.8990546827961341</v>
      </c>
      <c r="F567" s="29">
        <f t="shared" si="78"/>
        <v>0.88687134920672739</v>
      </c>
      <c r="G567" s="8">
        <v>3512672999</v>
      </c>
      <c r="H567" s="8">
        <v>364716036.95899999</v>
      </c>
      <c r="I567" s="9">
        <v>259218356</v>
      </c>
      <c r="J567" s="8">
        <v>59439301.456</v>
      </c>
      <c r="K567" s="8">
        <v>243287202</v>
      </c>
      <c r="L567" s="8">
        <v>224604925.34729996</v>
      </c>
      <c r="M567" s="17">
        <v>4663938820.7622995</v>
      </c>
      <c r="N567" s="27">
        <v>0.89891548655055686</v>
      </c>
      <c r="O567" s="27">
        <v>0.90593772418072716</v>
      </c>
      <c r="P567" s="27">
        <v>0.51996429899196916</v>
      </c>
      <c r="Q567" s="27">
        <v>0.81679625348724894</v>
      </c>
      <c r="R567" s="11">
        <v>952</v>
      </c>
      <c r="S567" s="20">
        <v>2854586698.5</v>
      </c>
      <c r="T567" s="20">
        <v>298335059</v>
      </c>
      <c r="U567" s="20">
        <v>653483912</v>
      </c>
      <c r="V567" s="20">
        <v>15061.5</v>
      </c>
      <c r="W567" s="20">
        <v>265004399</v>
      </c>
      <c r="X567" s="20">
        <v>4587327</v>
      </c>
      <c r="Y567" s="20">
        <v>5786043</v>
      </c>
      <c r="Z567" s="20">
        <v>55047857</v>
      </c>
      <c r="AA567" s="8">
        <v>424155338.41500002</v>
      </c>
      <c r="AB567" s="8">
        <v>94623915.216399997</v>
      </c>
      <c r="AC567" s="8">
        <v>105622193.7235</v>
      </c>
      <c r="AD567" s="8">
        <v>21766289.204999998</v>
      </c>
      <c r="AE567" s="8">
        <v>1777849.7999</v>
      </c>
      <c r="AF567" s="20">
        <v>814677.40249999997</v>
      </c>
      <c r="AG567" s="18">
        <v>0.14710172343301087</v>
      </c>
      <c r="AH567" s="20">
        <v>0</v>
      </c>
      <c r="AI567" s="23">
        <f>VLOOKUP(A567,Sheet2!A:E,5,FALSE)</f>
        <v>-3.2800929839391437</v>
      </c>
      <c r="AJ567" s="24">
        <f>VLOOKUP(A567,Sheet3!$A:$B,2,FALSE)</f>
        <v>175444113.96900001</v>
      </c>
      <c r="AK567" s="21">
        <f>VLOOKUP(A567,Sheet4!$D$2:$E$572,2,FALSE)/G567</f>
        <v>0.24114918209328029</v>
      </c>
      <c r="AL567" s="23">
        <f>IFERROR(VLOOKUP(A567,Sheet5!$A$1:$B$29,2,FALSE),0)</f>
        <v>0</v>
      </c>
      <c r="AM567" s="30">
        <f t="shared" si="80"/>
        <v>0.90444822383827328</v>
      </c>
      <c r="AN567" s="30">
        <f t="shared" si="81"/>
        <v>0.52420527379084347</v>
      </c>
      <c r="AO567" s="30">
        <f t="shared" si="82"/>
        <v>0.89540411395043229</v>
      </c>
      <c r="AP567" s="30">
        <f t="shared" si="83"/>
        <v>0.88330974069550128</v>
      </c>
      <c r="AQ567" s="5">
        <f>COUNTIF(Sheet6!A:A,Sheet1!A567)</f>
        <v>0</v>
      </c>
      <c r="AR567" s="31">
        <f t="shared" si="79"/>
        <v>3</v>
      </c>
    </row>
    <row r="568" spans="1:44" x14ac:dyDescent="0.2">
      <c r="A568" s="22">
        <v>42459</v>
      </c>
      <c r="B568" s="16">
        <v>42459</v>
      </c>
      <c r="C568" s="29">
        <f t="shared" si="75"/>
        <v>0.89967656643587979</v>
      </c>
      <c r="D568" s="29">
        <f t="shared" si="76"/>
        <v>0.46017465716269518</v>
      </c>
      <c r="E568" s="29">
        <f t="shared" si="77"/>
        <v>0.89052027263170641</v>
      </c>
      <c r="F568" s="29">
        <f t="shared" si="78"/>
        <v>0.87608536770868306</v>
      </c>
      <c r="G568" s="8">
        <v>3405895520</v>
      </c>
      <c r="H568" s="8">
        <v>379793300.92000002</v>
      </c>
      <c r="I568" s="9">
        <v>264071593</v>
      </c>
      <c r="J568" s="8">
        <v>72694822.826499999</v>
      </c>
      <c r="K568" s="8">
        <v>527418570</v>
      </c>
      <c r="L568" s="8">
        <v>403109905.69059998</v>
      </c>
      <c r="M568" s="17">
        <v>5052983712.4371004</v>
      </c>
      <c r="N568" s="27">
        <v>0.89023819598739662</v>
      </c>
      <c r="O568" s="27">
        <v>0.89967656643587979</v>
      </c>
      <c r="P568" s="27">
        <v>0.56679465892601688</v>
      </c>
      <c r="Q568" s="27">
        <v>0.79073882101775406</v>
      </c>
      <c r="R568" s="11">
        <v>953</v>
      </c>
      <c r="S568" s="20">
        <v>2679470489.5</v>
      </c>
      <c r="T568" s="20">
        <v>582014588</v>
      </c>
      <c r="U568" s="20">
        <v>720729551</v>
      </c>
      <c r="V568" s="20">
        <v>5257</v>
      </c>
      <c r="W568" s="20">
        <v>274693179</v>
      </c>
      <c r="X568" s="20">
        <v>5690222.5</v>
      </c>
      <c r="Y568" s="20">
        <v>10621586</v>
      </c>
      <c r="Z568" s="20">
        <v>54596018</v>
      </c>
      <c r="AA568" s="8">
        <v>452488123.74650002</v>
      </c>
      <c r="AB568" s="8">
        <v>249213786.88159999</v>
      </c>
      <c r="AC568" s="8">
        <v>151656372.359</v>
      </c>
      <c r="AD568" s="8">
        <v>0</v>
      </c>
      <c r="AE568" s="8">
        <v>592070.46</v>
      </c>
      <c r="AF568" s="20">
        <v>1647675.99</v>
      </c>
      <c r="AG568" s="18">
        <v>0.14704733057288294</v>
      </c>
      <c r="AH568" s="20">
        <v>0</v>
      </c>
      <c r="AI568" s="23">
        <f>VLOOKUP(A568,Sheet2!A:E,5,FALSE)</f>
        <v>-3.9448351648351627</v>
      </c>
      <c r="AJ568" s="24">
        <f>VLOOKUP(A568,Sheet3!$A:$B,2,FALSE)</f>
        <v>249544433.98750001</v>
      </c>
      <c r="AK568" s="21">
        <f>VLOOKUP(A568,Sheet4!$D$2:$E$572,2,FALSE)/G568</f>
        <v>0.24716603619611327</v>
      </c>
      <c r="AL568" s="23">
        <f>IFERROR(VLOOKUP(A568,Sheet5!$A$1:$B$29,2,FALSE),0)</f>
        <v>0</v>
      </c>
      <c r="AM568" s="30">
        <f t="shared" si="80"/>
        <v>0.9030083797868329</v>
      </c>
      <c r="AN568" s="30">
        <f t="shared" si="81"/>
        <v>0.51427444815723011</v>
      </c>
      <c r="AO568" s="30">
        <f t="shared" si="82"/>
        <v>0.89400675010852593</v>
      </c>
      <c r="AP568" s="30">
        <f t="shared" si="83"/>
        <v>0.88108207084199319</v>
      </c>
      <c r="AQ568" s="5">
        <f>COUNTIF(Sheet6!A:A,Sheet1!A568)</f>
        <v>0</v>
      </c>
      <c r="AR568" s="31">
        <f t="shared" si="79"/>
        <v>1</v>
      </c>
    </row>
    <row r="569" spans="1:44" x14ac:dyDescent="0.2">
      <c r="A569" s="22">
        <v>42460</v>
      </c>
      <c r="B569" s="16">
        <v>42460</v>
      </c>
      <c r="C569" s="29">
        <f t="shared" si="75"/>
        <v>0.90695969934556697</v>
      </c>
      <c r="D569" s="29">
        <f t="shared" si="76"/>
        <v>0.50531959607092947</v>
      </c>
      <c r="E569" s="29">
        <f t="shared" si="77"/>
        <v>0.90009899706137697</v>
      </c>
      <c r="F569" s="29">
        <f t="shared" si="78"/>
        <v>0.86938901796266721</v>
      </c>
      <c r="G569" s="8">
        <v>3817290554</v>
      </c>
      <c r="H569" s="8">
        <v>391596077.62699997</v>
      </c>
      <c r="I569" s="9">
        <v>293095679</v>
      </c>
      <c r="J569" s="8">
        <v>65908230.663500004</v>
      </c>
      <c r="K569" s="8">
        <v>424284406</v>
      </c>
      <c r="L569" s="8">
        <v>354212274.91019994</v>
      </c>
      <c r="M569" s="17">
        <v>5346387222.2006998</v>
      </c>
      <c r="N569" s="27">
        <v>0.89984341696566839</v>
      </c>
      <c r="O569" s="27">
        <v>0.90695969934556697</v>
      </c>
      <c r="P569" s="27">
        <v>0.5450047718943859</v>
      </c>
      <c r="Q569" s="27">
        <v>0.82220126440137797</v>
      </c>
      <c r="R569" s="11">
        <v>954</v>
      </c>
      <c r="S569" s="20">
        <v>2596972227</v>
      </c>
      <c r="T569" s="20">
        <v>484513776</v>
      </c>
      <c r="U569" s="20">
        <v>1210700173.5</v>
      </c>
      <c r="V569" s="20">
        <v>186887</v>
      </c>
      <c r="W569" s="20">
        <v>304781867</v>
      </c>
      <c r="X569" s="20">
        <v>9431266.5</v>
      </c>
      <c r="Y569" s="20">
        <v>11686188</v>
      </c>
      <c r="Z569" s="20">
        <v>60229370</v>
      </c>
      <c r="AA569" s="8">
        <v>457504308.29049999</v>
      </c>
      <c r="AB569" s="8">
        <v>190995770.89210001</v>
      </c>
      <c r="AC569" s="8">
        <v>156349423.63800001</v>
      </c>
      <c r="AD569" s="8">
        <v>0</v>
      </c>
      <c r="AE569" s="8">
        <v>5256571.2926000003</v>
      </c>
      <c r="AF569" s="20">
        <v>1610509.0874999999</v>
      </c>
      <c r="AG569" s="18">
        <v>0.15248491188312768</v>
      </c>
      <c r="AH569" s="20">
        <v>539630.61</v>
      </c>
      <c r="AI569" s="23">
        <f>VLOOKUP(A569,Sheet2!A:E,5,FALSE)</f>
        <v>-4.4303594771241723</v>
      </c>
      <c r="AJ569" s="24">
        <f>VLOOKUP(A569,Sheet3!$A:$B,2,FALSE)</f>
        <v>232456642.28049999</v>
      </c>
      <c r="AK569" s="21">
        <f>VLOOKUP(A569,Sheet4!$D$2:$E$572,2,FALSE)/G569</f>
        <v>0.22401404157595337</v>
      </c>
      <c r="AL569" s="23">
        <f>IFERROR(VLOOKUP(A569,Sheet5!$A$1:$B$29,2,FALSE),0)</f>
        <v>0</v>
      </c>
      <c r="AM569" s="30">
        <f t="shared" si="80"/>
        <v>0.90635658525282925</v>
      </c>
      <c r="AN569" s="30">
        <f t="shared" si="81"/>
        <v>0.50516811378520843</v>
      </c>
      <c r="AO569" s="30">
        <f t="shared" si="82"/>
        <v>0.89783573796462801</v>
      </c>
      <c r="AP569" s="30">
        <f t="shared" si="83"/>
        <v>0.88303215573421112</v>
      </c>
      <c r="AQ569" s="5">
        <f>COUNTIF(Sheet6!A:A,Sheet1!A569)</f>
        <v>2</v>
      </c>
      <c r="AR569" s="31">
        <f t="shared" si="79"/>
        <v>2</v>
      </c>
    </row>
    <row r="570" spans="1:44" x14ac:dyDescent="0.2">
      <c r="A570" s="22">
        <v>42461</v>
      </c>
      <c r="B570" s="16">
        <v>42461</v>
      </c>
      <c r="C570" s="29">
        <f t="shared" si="75"/>
        <v>0.8830510830438838</v>
      </c>
      <c r="D570" s="29">
        <f t="shared" si="76"/>
        <v>0.51567769862680279</v>
      </c>
      <c r="E570" s="29">
        <f t="shared" si="77"/>
        <v>0.87532504419758639</v>
      </c>
      <c r="F570" s="29">
        <f t="shared" si="78"/>
        <v>0.85733517090061973</v>
      </c>
      <c r="G570" s="8">
        <v>3634604121</v>
      </c>
      <c r="H570" s="8">
        <v>481357221.204</v>
      </c>
      <c r="I570" s="9">
        <v>312736891</v>
      </c>
      <c r="J570" s="8">
        <v>83177822.6875</v>
      </c>
      <c r="K570" s="8">
        <v>433425112</v>
      </c>
      <c r="L570" s="8">
        <v>309483034.08460003</v>
      </c>
      <c r="M570" s="17">
        <v>5254784201.9761009</v>
      </c>
      <c r="N570" s="27">
        <v>0.87487798049010146</v>
      </c>
      <c r="O570" s="27">
        <v>0.8830510830438838</v>
      </c>
      <c r="P570" s="27">
        <v>0.58341682519475691</v>
      </c>
      <c r="Q570" s="27">
        <v>0.79815791306355222</v>
      </c>
      <c r="R570" s="11">
        <v>955</v>
      </c>
      <c r="S570" s="20">
        <v>2883872902</v>
      </c>
      <c r="T570" s="20">
        <v>487937051</v>
      </c>
      <c r="U570" s="20">
        <v>741918670</v>
      </c>
      <c r="V570" s="20">
        <v>65628</v>
      </c>
      <c r="W570" s="20">
        <v>328915730</v>
      </c>
      <c r="X570" s="20">
        <v>8746921</v>
      </c>
      <c r="Y570" s="20">
        <v>16178839</v>
      </c>
      <c r="Z570" s="20">
        <v>54511939</v>
      </c>
      <c r="AA570" s="8">
        <v>564535043.8915</v>
      </c>
      <c r="AB570" s="8">
        <v>189952764.35260001</v>
      </c>
      <c r="AC570" s="8">
        <v>115438945.6075</v>
      </c>
      <c r="AD570" s="8">
        <v>0</v>
      </c>
      <c r="AE570" s="8">
        <v>2159810.5194999999</v>
      </c>
      <c r="AF570" s="20">
        <v>1931513.605</v>
      </c>
      <c r="AG570" s="18">
        <v>0.14918956534595104</v>
      </c>
      <c r="AH570" s="20">
        <v>0</v>
      </c>
      <c r="AI570" s="23">
        <f>VLOOKUP(A570,Sheet2!A:E,5,FALSE)</f>
        <v>-2.4817659085101016</v>
      </c>
      <c r="AJ570" s="24">
        <f>VLOOKUP(A570,Sheet3!$A:$B,2,FALSE)</f>
        <v>225738432.05000001</v>
      </c>
      <c r="AK570" s="21">
        <f>VLOOKUP(A570,Sheet4!$D$2:$E$572,2,FALSE)/G570</f>
        <v>0.23320597225277562</v>
      </c>
      <c r="AL570" s="23">
        <f>IFERROR(VLOOKUP(A570,Sheet5!$A$1:$B$29,2,FALSE),0)</f>
        <v>0</v>
      </c>
      <c r="AM570" s="30">
        <f t="shared" si="80"/>
        <v>0.90057105915963531</v>
      </c>
      <c r="AN570" s="30">
        <f t="shared" si="81"/>
        <v>0.50623969652798917</v>
      </c>
      <c r="AO570" s="30">
        <f t="shared" si="82"/>
        <v>0.89223915834814727</v>
      </c>
      <c r="AP570" s="30">
        <f t="shared" si="83"/>
        <v>0.87578469384316071</v>
      </c>
      <c r="AQ570" s="5">
        <f>COUNTIF(Sheet6!A:A,Sheet1!A570)</f>
        <v>0</v>
      </c>
      <c r="AR570" s="31">
        <f t="shared" si="79"/>
        <v>1</v>
      </c>
    </row>
    <row r="571" spans="1:44" x14ac:dyDescent="0.2">
      <c r="A571" s="22">
        <v>42464</v>
      </c>
      <c r="B571" s="16">
        <v>42464</v>
      </c>
      <c r="C571" s="29">
        <f t="shared" si="75"/>
        <v>0.88930009925143372</v>
      </c>
      <c r="D571" s="29">
        <f t="shared" si="76"/>
        <v>0.50354104176800796</v>
      </c>
      <c r="E571" s="29">
        <f t="shared" si="77"/>
        <v>0.88227457657770081</v>
      </c>
      <c r="F571" s="29">
        <f t="shared" si="78"/>
        <v>0.8681705260581084</v>
      </c>
      <c r="G571" s="8">
        <v>2537038894</v>
      </c>
      <c r="H571" s="8">
        <v>315810100.54699999</v>
      </c>
      <c r="I571" s="9">
        <v>212468848</v>
      </c>
      <c r="J571" s="8">
        <v>51993463.795999996</v>
      </c>
      <c r="K571" s="8">
        <v>195053823</v>
      </c>
      <c r="L571" s="8">
        <v>261185692.11280003</v>
      </c>
      <c r="M571" s="17">
        <v>3573550821.4558001</v>
      </c>
      <c r="N571" s="27">
        <v>0.88201256525307381</v>
      </c>
      <c r="O571" s="27">
        <v>0.88930009925143372</v>
      </c>
      <c r="P571" s="27">
        <v>0.42752505326456691</v>
      </c>
      <c r="Q571" s="27">
        <v>0.80842513897424451</v>
      </c>
      <c r="R571" s="11">
        <v>956</v>
      </c>
      <c r="S571" s="20">
        <v>2070448665</v>
      </c>
      <c r="T571" s="20">
        <v>237184489</v>
      </c>
      <c r="U571" s="20">
        <v>457253449</v>
      </c>
      <c r="V571" s="20">
        <v>145484.5</v>
      </c>
      <c r="W571" s="20">
        <v>219406779</v>
      </c>
      <c r="X571" s="20">
        <v>9191295.5</v>
      </c>
      <c r="Y571" s="20">
        <v>6937931</v>
      </c>
      <c r="Z571" s="20">
        <v>42130666</v>
      </c>
      <c r="AA571" s="8">
        <v>367803564.34299999</v>
      </c>
      <c r="AB571" s="8">
        <v>155139618.5898</v>
      </c>
      <c r="AC571" s="8">
        <v>97754865.109999999</v>
      </c>
      <c r="AD571" s="8">
        <v>0</v>
      </c>
      <c r="AE571" s="8">
        <v>7667576.9280000003</v>
      </c>
      <c r="AF571" s="20">
        <v>623631.48499999999</v>
      </c>
      <c r="AG571" s="18">
        <v>0.14191976224336608</v>
      </c>
      <c r="AH571" s="20">
        <v>1626.67</v>
      </c>
      <c r="AI571" s="23">
        <f>VLOOKUP(A571,Sheet2!A:E,5,FALSE)</f>
        <v>-5.6492392223161287</v>
      </c>
      <c r="AJ571" s="24">
        <f>VLOOKUP(A571,Sheet3!$A:$B,2,FALSE)</f>
        <v>164327455.2475</v>
      </c>
      <c r="AK571" s="21">
        <f>VLOOKUP(A571,Sheet4!$D$2:$E$572,2,FALSE)/G571</f>
        <v>0.22057597148479111</v>
      </c>
      <c r="AL571" s="23">
        <f>IFERROR(VLOOKUP(A571,Sheet5!$A$1:$B$29,2,FALSE),0)</f>
        <v>0</v>
      </c>
      <c r="AM571" s="30">
        <f t="shared" si="80"/>
        <v>0.89698503445149824</v>
      </c>
      <c r="AN571" s="30">
        <f t="shared" si="81"/>
        <v>0.50296814739997253</v>
      </c>
      <c r="AO571" s="30">
        <f t="shared" si="82"/>
        <v>0.88945471465290082</v>
      </c>
      <c r="AP571" s="30">
        <f t="shared" si="83"/>
        <v>0.87157028636736134</v>
      </c>
      <c r="AQ571" s="5">
        <f>COUNTIF(Sheet6!A:A,Sheet1!A571)</f>
        <v>1</v>
      </c>
      <c r="AR571" s="31">
        <f t="shared" si="79"/>
        <v>0</v>
      </c>
    </row>
    <row r="572" spans="1:44" x14ac:dyDescent="0.2">
      <c r="A572" s="22">
        <v>42465</v>
      </c>
      <c r="B572" s="16">
        <v>42465</v>
      </c>
      <c r="C572" s="29">
        <f t="shared" si="75"/>
        <v>0.88952755501149883</v>
      </c>
      <c r="D572" s="29">
        <f t="shared" si="76"/>
        <v>0.46397282232539416</v>
      </c>
      <c r="E572" s="29">
        <f t="shared" si="77"/>
        <v>0.8797812617439239</v>
      </c>
      <c r="F572" s="29">
        <f t="shared" si="78"/>
        <v>0.86666493482453932</v>
      </c>
      <c r="G572" s="8">
        <v>3833029647</v>
      </c>
      <c r="H572" s="8">
        <v>476032647.25400001</v>
      </c>
      <c r="I572" s="9">
        <v>330789863</v>
      </c>
      <c r="J572" s="8">
        <v>94670601.204500005</v>
      </c>
      <c r="K572" s="8">
        <v>349826259</v>
      </c>
      <c r="L572" s="8">
        <v>327567768.87640005</v>
      </c>
      <c r="M572" s="17">
        <v>5411916786.3348999</v>
      </c>
      <c r="N572" s="27">
        <v>0.87945918151118707</v>
      </c>
      <c r="O572" s="27">
        <v>0.88952755501149883</v>
      </c>
      <c r="P572" s="27">
        <v>0.51642949982403841</v>
      </c>
      <c r="Q572" s="27">
        <v>0.78392851225547577</v>
      </c>
      <c r="R572" s="11">
        <v>957</v>
      </c>
      <c r="S572" s="20">
        <v>3087406597.5</v>
      </c>
      <c r="T572" s="20">
        <v>426724065</v>
      </c>
      <c r="U572" s="20">
        <v>738863812.5</v>
      </c>
      <c r="V572" s="20">
        <v>141444.5</v>
      </c>
      <c r="W572" s="20">
        <v>343474210</v>
      </c>
      <c r="X572" s="20">
        <v>6617792.5</v>
      </c>
      <c r="Y572" s="20">
        <v>12684347</v>
      </c>
      <c r="Z572" s="20">
        <v>76897806</v>
      </c>
      <c r="AA572" s="8">
        <v>570703248.45850003</v>
      </c>
      <c r="AB572" s="8">
        <v>144185949.04640001</v>
      </c>
      <c r="AC572" s="8">
        <v>176414481.30149999</v>
      </c>
      <c r="AD572" s="8">
        <v>0</v>
      </c>
      <c r="AE572" s="8">
        <v>4787616.4210000001</v>
      </c>
      <c r="AF572" s="20">
        <v>2179722.1074999999</v>
      </c>
      <c r="AG572" s="18">
        <v>0.1495487460033989</v>
      </c>
      <c r="AH572" s="8">
        <v>0</v>
      </c>
      <c r="AI572" s="23">
        <f>VLOOKUP(A572,Sheet2!A:E,5,FALSE)</f>
        <v>-3.6518911321236929</v>
      </c>
      <c r="AJ572" s="24">
        <f>VLOOKUP(A572,Sheet3!$A:$B,2,FALSE)</f>
        <v>302144691.699</v>
      </c>
      <c r="AK572" s="21">
        <f>VLOOKUP(A572,Sheet4!$D$2:$E$572,2,FALSE)/G572</f>
        <v>0.23085456697708134</v>
      </c>
      <c r="AL572" s="23">
        <f>IFERROR(VLOOKUP(A572,Sheet5!$A$1:$B$29,2,FALSE),0)</f>
        <v>0</v>
      </c>
      <c r="AM572" s="30">
        <f t="shared" si="80"/>
        <v>0.89370300061765262</v>
      </c>
      <c r="AN572" s="30">
        <f t="shared" si="81"/>
        <v>0.48973716319076593</v>
      </c>
      <c r="AO572" s="30">
        <f t="shared" si="82"/>
        <v>0.88560003044245883</v>
      </c>
      <c r="AP572" s="30">
        <f t="shared" si="83"/>
        <v>0.86752900349092354</v>
      </c>
      <c r="AQ572" s="5">
        <f>COUNTIF(Sheet6!A:A,Sheet1!A572)</f>
        <v>0</v>
      </c>
      <c r="AR572" s="31">
        <f t="shared" si="79"/>
        <v>0</v>
      </c>
    </row>
    <row r="573" spans="1:44" x14ac:dyDescent="0.2">
      <c r="A573" s="22">
        <v>42466</v>
      </c>
      <c r="B573" s="16">
        <v>42466</v>
      </c>
      <c r="C573" s="29">
        <f t="shared" si="75"/>
        <v>0.89164578009016249</v>
      </c>
      <c r="D573" s="29">
        <f t="shared" si="76"/>
        <v>0.51491143330102906</v>
      </c>
      <c r="E573" s="29">
        <f t="shared" si="77"/>
        <v>0.88010200258289173</v>
      </c>
      <c r="F573" s="29">
        <f t="shared" si="78"/>
        <v>0.86805165252328187</v>
      </c>
      <c r="G573" s="8">
        <v>3349935503</v>
      </c>
      <c r="H573" s="8">
        <v>407089515.00800002</v>
      </c>
      <c r="I573" s="9">
        <v>319120873</v>
      </c>
      <c r="J573" s="8">
        <v>94341154.455500007</v>
      </c>
      <c r="K573" s="8">
        <v>444077620</v>
      </c>
      <c r="L573" s="8">
        <v>542877119.77349997</v>
      </c>
      <c r="M573" s="17">
        <v>5157441785.2369995</v>
      </c>
      <c r="N573" s="27">
        <v>0.87976687998373293</v>
      </c>
      <c r="O573" s="27">
        <v>0.89164578009016249</v>
      </c>
      <c r="P573" s="27">
        <v>0.44994729961164487</v>
      </c>
      <c r="Q573" s="27">
        <v>0.7780828487874123</v>
      </c>
      <c r="R573" s="11">
        <v>958</v>
      </c>
      <c r="S573" s="20">
        <v>2671498933.5</v>
      </c>
      <c r="T573" s="20">
        <v>484734510</v>
      </c>
      <c r="U573" s="20">
        <v>671806273</v>
      </c>
      <c r="V573" s="20">
        <v>20688.5</v>
      </c>
      <c r="W573" s="20">
        <v>330777652</v>
      </c>
      <c r="X573" s="20">
        <v>6609608</v>
      </c>
      <c r="Y573" s="20">
        <v>11656779</v>
      </c>
      <c r="Z573" s="20">
        <v>40656890</v>
      </c>
      <c r="AA573" s="8">
        <v>501430669.46350002</v>
      </c>
      <c r="AB573" s="8">
        <v>382199246.4307</v>
      </c>
      <c r="AC573" s="8">
        <v>152666292.53299999</v>
      </c>
      <c r="AD573" s="8">
        <v>0</v>
      </c>
      <c r="AE573" s="8">
        <v>6478626.7663000003</v>
      </c>
      <c r="AF573" s="20">
        <v>1532954.0434999999</v>
      </c>
      <c r="AG573" s="18">
        <v>0.14444063803690804</v>
      </c>
      <c r="AH573" s="8">
        <v>0</v>
      </c>
      <c r="AI573" s="23">
        <f>VLOOKUP(A573,Sheet2!A:E,5,FALSE)</f>
        <v>-3.8400336657562137</v>
      </c>
      <c r="AJ573" s="24">
        <f>VLOOKUP(A573,Sheet3!$A:$B,2,FALSE)</f>
        <v>217278372.1805</v>
      </c>
      <c r="AK573" s="21">
        <f>VLOOKUP(A573,Sheet4!$D$2:$E$572,2,FALSE)/G573</f>
        <v>0.26044256583534886</v>
      </c>
      <c r="AL573" s="23">
        <f>IFERROR(VLOOKUP(A573,Sheet5!$A$1:$B$29,2,FALSE),0)</f>
        <v>0</v>
      </c>
      <c r="AM573" s="30">
        <f t="shared" si="80"/>
        <v>0.89209684334850914</v>
      </c>
      <c r="AN573" s="30">
        <f t="shared" si="81"/>
        <v>0.50068451841843264</v>
      </c>
      <c r="AO573" s="30">
        <f t="shared" si="82"/>
        <v>0.88351637643269609</v>
      </c>
      <c r="AP573" s="30">
        <f t="shared" si="83"/>
        <v>0.86592226045384335</v>
      </c>
      <c r="AQ573" s="5">
        <f>COUNTIF(Sheet6!A:A,Sheet1!A573)</f>
        <v>0</v>
      </c>
      <c r="AR573" s="31">
        <f t="shared" si="79"/>
        <v>0</v>
      </c>
    </row>
    <row r="574" spans="1:44" x14ac:dyDescent="0.2">
      <c r="A574" s="22">
        <v>42467</v>
      </c>
      <c r="B574" s="16">
        <v>42467</v>
      </c>
      <c r="C574" s="29">
        <f t="shared" si="75"/>
        <v>0.88877958421840453</v>
      </c>
      <c r="D574" s="29">
        <f t="shared" si="76"/>
        <v>0.46456730608709668</v>
      </c>
      <c r="E574" s="29">
        <f t="shared" si="77"/>
        <v>0.88219163681968737</v>
      </c>
      <c r="F574" s="29">
        <f t="shared" si="78"/>
        <v>0.86607315442607002</v>
      </c>
      <c r="G574" s="8">
        <v>3098783720</v>
      </c>
      <c r="H574" s="8">
        <v>387776699.505</v>
      </c>
      <c r="I574" s="9">
        <v>275308425</v>
      </c>
      <c r="J574" s="8">
        <v>64203355.781499997</v>
      </c>
      <c r="K574" s="8">
        <v>314373469</v>
      </c>
      <c r="L574" s="8">
        <v>869151271.50479996</v>
      </c>
      <c r="M574" s="17">
        <v>5009596940.7912998</v>
      </c>
      <c r="N574" s="27">
        <v>0.88186839358320124</v>
      </c>
      <c r="O574" s="27">
        <v>0.88877958421840453</v>
      </c>
      <c r="P574" s="27">
        <v>0.26562475480310843</v>
      </c>
      <c r="Q574" s="27">
        <v>0.81656696562875142</v>
      </c>
      <c r="R574" s="11">
        <v>959</v>
      </c>
      <c r="S574" s="20">
        <v>2500463487</v>
      </c>
      <c r="T574" s="20">
        <v>355702638</v>
      </c>
      <c r="U574" s="20">
        <v>591123751.5</v>
      </c>
      <c r="V574" s="20">
        <v>66358</v>
      </c>
      <c r="W574" s="20">
        <v>285806423</v>
      </c>
      <c r="X574" s="20">
        <v>7130123.5</v>
      </c>
      <c r="Y574" s="20">
        <v>10497998</v>
      </c>
      <c r="Z574" s="20">
        <v>41329169</v>
      </c>
      <c r="AA574" s="8">
        <v>451980055.28649998</v>
      </c>
      <c r="AB574" s="8">
        <v>711394952.67330003</v>
      </c>
      <c r="AC574" s="8">
        <v>152477027.99399999</v>
      </c>
      <c r="AD574" s="8">
        <v>0</v>
      </c>
      <c r="AE574" s="8">
        <v>3868725.88</v>
      </c>
      <c r="AF574" s="20">
        <v>1410564.9575</v>
      </c>
      <c r="AG574" s="18">
        <v>0.14456383088955693</v>
      </c>
      <c r="AH574" s="8">
        <v>0</v>
      </c>
      <c r="AI574" s="23">
        <f>VLOOKUP(A574,Sheet2!A:E,5,FALSE)</f>
        <v>-3.6626629184768889</v>
      </c>
      <c r="AJ574" s="24">
        <f>VLOOKUP(A574,Sheet3!$A:$B,2,FALSE)</f>
        <v>265200157.9815</v>
      </c>
      <c r="AK574" s="21">
        <f>VLOOKUP(A574,Sheet4!$D$2:$E$572,2,FALSE)/G574</f>
        <v>0.2539754070187254</v>
      </c>
      <c r="AL574" s="23">
        <f>IFERROR(VLOOKUP(A574,Sheet5!$A$1:$B$29,2,FALSE),0)</f>
        <v>0</v>
      </c>
      <c r="AM574" s="30">
        <f t="shared" si="80"/>
        <v>0.88846082032307672</v>
      </c>
      <c r="AN574" s="30">
        <f t="shared" si="81"/>
        <v>0.49253406042166609</v>
      </c>
      <c r="AO574" s="30">
        <f t="shared" si="82"/>
        <v>0.87993490438435806</v>
      </c>
      <c r="AP574" s="30">
        <f t="shared" si="83"/>
        <v>0.86525908774652383</v>
      </c>
      <c r="AQ574" s="5">
        <f>COUNTIF(Sheet6!A:A,Sheet1!A574)</f>
        <v>1</v>
      </c>
      <c r="AR574" s="31">
        <f t="shared" si="79"/>
        <v>0</v>
      </c>
    </row>
    <row r="575" spans="1:44" x14ac:dyDescent="0.2">
      <c r="A575" s="22">
        <v>42468</v>
      </c>
      <c r="B575" s="16">
        <v>42468</v>
      </c>
      <c r="C575" s="29">
        <f t="shared" si="75"/>
        <v>0.89460342633660694</v>
      </c>
      <c r="D575" s="29">
        <f t="shared" si="76"/>
        <v>0.49538748818887213</v>
      </c>
      <c r="E575" s="29">
        <f t="shared" si="77"/>
        <v>0.88546154703955549</v>
      </c>
      <c r="F575" s="29">
        <f t="shared" si="78"/>
        <v>0.87265963443637495</v>
      </c>
      <c r="G575" s="8">
        <v>3055683454</v>
      </c>
      <c r="H575" s="8">
        <v>360001489.78900003</v>
      </c>
      <c r="I575" s="9">
        <v>242571938</v>
      </c>
      <c r="J575" s="8">
        <v>67602032.099000007</v>
      </c>
      <c r="K575" s="8">
        <v>195910196</v>
      </c>
      <c r="L575" s="8">
        <v>258815621.45749998</v>
      </c>
      <c r="M575" s="17">
        <v>4180584731.3455</v>
      </c>
      <c r="N575" s="27">
        <v>0.88523357116553081</v>
      </c>
      <c r="O575" s="27">
        <v>0.89460342633660694</v>
      </c>
      <c r="P575" s="27">
        <v>0.43083147795607701</v>
      </c>
      <c r="Q575" s="27">
        <v>0.7871404662491035</v>
      </c>
      <c r="R575" s="11">
        <v>960</v>
      </c>
      <c r="S575" s="20">
        <v>2458224445</v>
      </c>
      <c r="T575" s="20">
        <v>238979936</v>
      </c>
      <c r="U575" s="20">
        <v>588604244</v>
      </c>
      <c r="V575" s="20">
        <v>74560.5</v>
      </c>
      <c r="W575" s="20">
        <v>249987840</v>
      </c>
      <c r="X575" s="20">
        <v>8780204.5</v>
      </c>
      <c r="Y575" s="20">
        <v>7415902</v>
      </c>
      <c r="Z575" s="20">
        <v>43069740</v>
      </c>
      <c r="AA575" s="8">
        <v>427603521.88800001</v>
      </c>
      <c r="AB575" s="8">
        <v>139220183.90099999</v>
      </c>
      <c r="AC575" s="8">
        <v>116926654.37800001</v>
      </c>
      <c r="AD575" s="8">
        <v>0</v>
      </c>
      <c r="AE575" s="8">
        <v>1488587.7</v>
      </c>
      <c r="AF575" s="20">
        <v>1180195.4785</v>
      </c>
      <c r="AG575" s="18">
        <v>0.13885797999507882</v>
      </c>
      <c r="AH575" s="20">
        <v>0</v>
      </c>
      <c r="AI575" s="23">
        <f>VLOOKUP(A575,Sheet2!A:E,5,FALSE)</f>
        <v>-4.7046914623837583</v>
      </c>
      <c r="AJ575" s="24">
        <f>VLOOKUP(A575,Sheet3!$A:$B,2,FALSE)</f>
        <v>187041039.98550001</v>
      </c>
      <c r="AK575" s="21">
        <f>VLOOKUP(A575,Sheet4!$D$2:$E$572,2,FALSE)/G575</f>
        <v>0.25014747844411372</v>
      </c>
      <c r="AL575" s="23">
        <f>IFERROR(VLOOKUP(A575,Sheet5!$A$1:$B$29,2,FALSE),0)</f>
        <v>0</v>
      </c>
      <c r="AM575" s="30">
        <f t="shared" si="80"/>
        <v>0.89077128898162139</v>
      </c>
      <c r="AN575" s="30">
        <f t="shared" si="81"/>
        <v>0.48847601833408005</v>
      </c>
      <c r="AO575" s="30">
        <f t="shared" si="82"/>
        <v>0.8819622049527519</v>
      </c>
      <c r="AP575" s="30">
        <f t="shared" si="83"/>
        <v>0.86832398045367487</v>
      </c>
      <c r="AQ575" s="5">
        <f>COUNTIF(Sheet6!A:A,Sheet1!A575)</f>
        <v>1</v>
      </c>
      <c r="AR575" s="31">
        <f t="shared" si="79"/>
        <v>0</v>
      </c>
    </row>
    <row r="576" spans="1:44" x14ac:dyDescent="0.2">
      <c r="A576" s="22">
        <v>42471</v>
      </c>
      <c r="B576" s="16">
        <v>42471</v>
      </c>
      <c r="C576" s="29">
        <f t="shared" si="75"/>
        <v>0.88904865788293286</v>
      </c>
      <c r="D576" s="29">
        <f t="shared" si="76"/>
        <v>0.54692869919166898</v>
      </c>
      <c r="E576" s="29">
        <f t="shared" si="77"/>
        <v>0.88378449357909239</v>
      </c>
      <c r="F576" s="29">
        <f t="shared" si="78"/>
        <v>0.86754155245521913</v>
      </c>
      <c r="G576" s="8">
        <v>2695307249.5</v>
      </c>
      <c r="H576" s="8">
        <v>336368492.43099999</v>
      </c>
      <c r="I576" s="9">
        <v>237852591.5</v>
      </c>
      <c r="J576" s="8">
        <v>50329031.585500002</v>
      </c>
      <c r="K576" s="8">
        <v>770898693</v>
      </c>
      <c r="L576" s="8">
        <v>252069461.76369998</v>
      </c>
      <c r="M576" s="17">
        <v>4342825519.7801991</v>
      </c>
      <c r="N576" s="27">
        <v>0.88351983790286193</v>
      </c>
      <c r="O576" s="27">
        <v>0.88904865788293286</v>
      </c>
      <c r="P576" s="27">
        <v>0.75359011852922575</v>
      </c>
      <c r="Q576" s="27">
        <v>0.82982108732469784</v>
      </c>
      <c r="R576" s="11">
        <v>961</v>
      </c>
      <c r="S576" s="20">
        <v>2195771448.5</v>
      </c>
      <c r="T576" s="20">
        <v>806780130</v>
      </c>
      <c r="U576" s="20">
        <v>492249237.5</v>
      </c>
      <c r="V576" s="20">
        <v>37600</v>
      </c>
      <c r="W576" s="20">
        <v>245412848.5</v>
      </c>
      <c r="X576" s="20">
        <v>7248963.5</v>
      </c>
      <c r="Y576" s="20">
        <v>7560257</v>
      </c>
      <c r="Z576" s="20">
        <v>35881437</v>
      </c>
      <c r="AA576" s="8">
        <v>386697524.0165</v>
      </c>
      <c r="AB576" s="8">
        <v>158378491.9975</v>
      </c>
      <c r="AC576" s="8">
        <v>90994583.252000004</v>
      </c>
      <c r="AD576" s="8">
        <v>0</v>
      </c>
      <c r="AE576" s="8">
        <v>1491209.9066999999</v>
      </c>
      <c r="AF576" s="20">
        <v>1205176.6074999999</v>
      </c>
      <c r="AG576" s="18">
        <v>0.13887070444307342</v>
      </c>
      <c r="AH576" s="20">
        <v>86459.74</v>
      </c>
      <c r="AI576" s="23">
        <f>VLOOKUP(A576,Sheet2!A:E,5,FALSE)</f>
        <v>-4.3489010989010897</v>
      </c>
      <c r="AJ576" s="24">
        <f>VLOOKUP(A576,Sheet3!$A:$B,2,FALSE)</f>
        <v>152968982.70649999</v>
      </c>
      <c r="AK576" s="21">
        <f>VLOOKUP(A576,Sheet4!$D$2:$E$572,2,FALSE)/G576</f>
        <v>0.24453243280502293</v>
      </c>
      <c r="AL576" s="23">
        <f>IFERROR(VLOOKUP(A576,Sheet5!$A$1:$B$29,2,FALSE),0)</f>
        <v>0</v>
      </c>
      <c r="AM576" s="30">
        <f t="shared" si="80"/>
        <v>0.89072100070792115</v>
      </c>
      <c r="AN576" s="30">
        <f t="shared" si="81"/>
        <v>0.49715354981881221</v>
      </c>
      <c r="AO576" s="30">
        <f t="shared" si="82"/>
        <v>0.88226418835303022</v>
      </c>
      <c r="AP576" s="30">
        <f t="shared" si="83"/>
        <v>0.86819818573309715</v>
      </c>
      <c r="AQ576" s="5">
        <f>COUNTIF(Sheet6!A:A,Sheet1!A576)</f>
        <v>1</v>
      </c>
      <c r="AR576" s="31">
        <f t="shared" si="79"/>
        <v>0</v>
      </c>
    </row>
    <row r="577" spans="1:44" x14ac:dyDescent="0.2">
      <c r="A577" s="22">
        <v>42472</v>
      </c>
      <c r="B577" s="16">
        <v>42472</v>
      </c>
      <c r="C577" s="29">
        <f t="shared" si="75"/>
        <v>0.89085807223821578</v>
      </c>
      <c r="D577" s="29">
        <f t="shared" si="76"/>
        <v>0.50151516917470884</v>
      </c>
      <c r="E577" s="29">
        <f t="shared" si="77"/>
        <v>0.88603168129136634</v>
      </c>
      <c r="F577" s="29">
        <f t="shared" si="78"/>
        <v>0.86851381083149848</v>
      </c>
      <c r="G577" s="8">
        <v>2900741136.5</v>
      </c>
      <c r="H577" s="8">
        <v>355379256.74299997</v>
      </c>
      <c r="I577" s="9">
        <v>271156274.5</v>
      </c>
      <c r="J577" s="8">
        <v>53730287.159500003</v>
      </c>
      <c r="K577" s="8">
        <v>343229873</v>
      </c>
      <c r="L577" s="8">
        <v>542870832.81680012</v>
      </c>
      <c r="M577" s="17">
        <v>4467107660.7193003</v>
      </c>
      <c r="N577" s="27">
        <v>0.88575572484090892</v>
      </c>
      <c r="O577" s="27">
        <v>0.89085807223821578</v>
      </c>
      <c r="P577" s="27">
        <v>0.38734860580391212</v>
      </c>
      <c r="Q577" s="27">
        <v>0.83891742289775961</v>
      </c>
      <c r="R577" s="11">
        <v>962</v>
      </c>
      <c r="S577" s="20">
        <v>2339113671.5</v>
      </c>
      <c r="T577" s="20">
        <v>386961409</v>
      </c>
      <c r="U577" s="20">
        <v>553332678.5</v>
      </c>
      <c r="V577" s="20">
        <v>19928</v>
      </c>
      <c r="W577" s="20">
        <v>279827122.5</v>
      </c>
      <c r="X577" s="20">
        <v>8274858.5</v>
      </c>
      <c r="Y577" s="20">
        <v>8670848</v>
      </c>
      <c r="Z577" s="20">
        <v>43731536</v>
      </c>
      <c r="AA577" s="8">
        <v>409109543.90249997</v>
      </c>
      <c r="AB577" s="8">
        <v>412439361.87550002</v>
      </c>
      <c r="AC577" s="8">
        <v>125578647.778</v>
      </c>
      <c r="AD577" s="8">
        <v>0</v>
      </c>
      <c r="AE577" s="8">
        <v>4067485.7258000001</v>
      </c>
      <c r="AF577" s="20">
        <v>785337.4375</v>
      </c>
      <c r="AG577" s="18">
        <v>0.14339190236447533</v>
      </c>
      <c r="AH577" s="20">
        <v>0</v>
      </c>
      <c r="AI577" s="23">
        <f>VLOOKUP(A577,Sheet2!A:E,5,FALSE)</f>
        <v>-9.7522749180644066</v>
      </c>
      <c r="AJ577" s="24">
        <f>VLOOKUP(A577,Sheet3!$A:$B,2,FALSE)</f>
        <v>224406017.37</v>
      </c>
      <c r="AK577" s="21">
        <f>VLOOKUP(A577,Sheet4!$D$2:$E$572,2,FALSE)/G577</f>
        <v>0.23833603036366632</v>
      </c>
      <c r="AL577" s="23">
        <f>IFERROR(VLOOKUP(A577,Sheet5!$A$1:$B$29,2,FALSE),0)</f>
        <v>0</v>
      </c>
      <c r="AM577" s="30">
        <f t="shared" si="80"/>
        <v>0.89098710415326443</v>
      </c>
      <c r="AN577" s="30">
        <f t="shared" si="81"/>
        <v>0.50466201918867504</v>
      </c>
      <c r="AO577" s="30">
        <f t="shared" si="82"/>
        <v>0.88351427226251877</v>
      </c>
      <c r="AP577" s="30">
        <f t="shared" si="83"/>
        <v>0.86856796093448874</v>
      </c>
      <c r="AQ577" s="5">
        <f>COUNTIF(Sheet6!A:A,Sheet1!A577)</f>
        <v>0</v>
      </c>
      <c r="AR577" s="31">
        <f t="shared" si="79"/>
        <v>0</v>
      </c>
    </row>
    <row r="578" spans="1:44" x14ac:dyDescent="0.2">
      <c r="A578" s="22">
        <v>42473</v>
      </c>
      <c r="B578" s="16">
        <v>42473</v>
      </c>
      <c r="C578" s="29">
        <f t="shared" si="75"/>
        <v>0.8866558224725094</v>
      </c>
      <c r="D578" s="29">
        <f t="shared" si="76"/>
        <v>0.4801702022289876</v>
      </c>
      <c r="E578" s="29">
        <f t="shared" si="77"/>
        <v>0.87923737008386404</v>
      </c>
      <c r="F578" s="29">
        <f t="shared" si="78"/>
        <v>0.85929805226753986</v>
      </c>
      <c r="G578" s="8">
        <v>3558169840.5</v>
      </c>
      <c r="H578" s="8">
        <v>454852744.26999998</v>
      </c>
      <c r="I578" s="9">
        <v>367333510.5</v>
      </c>
      <c r="J578" s="8">
        <v>86557036.364999995</v>
      </c>
      <c r="K578" s="8">
        <v>526525436</v>
      </c>
      <c r="L578" s="8">
        <v>724830764.22080004</v>
      </c>
      <c r="M578" s="17">
        <v>5718269331.8558006</v>
      </c>
      <c r="N578" s="27">
        <v>0.87879554298902807</v>
      </c>
      <c r="O578" s="27">
        <v>0.8866558224725094</v>
      </c>
      <c r="P578" s="27">
        <v>0.42076383679330903</v>
      </c>
      <c r="Q578" s="27">
        <v>0.8159274937946881</v>
      </c>
      <c r="R578" s="11">
        <v>963</v>
      </c>
      <c r="S578" s="20">
        <v>2768534792</v>
      </c>
      <c r="T578" s="20">
        <v>570291405</v>
      </c>
      <c r="U578" s="20">
        <v>780283084</v>
      </c>
      <c r="V578" s="20">
        <v>10246</v>
      </c>
      <c r="W578" s="20">
        <v>383676341.5</v>
      </c>
      <c r="X578" s="20">
        <v>9341718.5</v>
      </c>
      <c r="Y578" s="20">
        <v>16342831</v>
      </c>
      <c r="Z578" s="20">
        <v>43765969</v>
      </c>
      <c r="AA578" s="8">
        <v>541409780.63499999</v>
      </c>
      <c r="AB578" s="8">
        <v>519223392.43900001</v>
      </c>
      <c r="AC578" s="8">
        <v>202429458.61700001</v>
      </c>
      <c r="AD578" s="8">
        <v>0</v>
      </c>
      <c r="AE578" s="8">
        <v>1288492.1828000001</v>
      </c>
      <c r="AF578" s="20">
        <v>1889420.9820000001</v>
      </c>
      <c r="AG578" s="18">
        <v>0.1559565083286075</v>
      </c>
      <c r="AH578" s="20">
        <v>0</v>
      </c>
      <c r="AI578" s="23">
        <f>VLOOKUP(A578,Sheet2!A:E,5,FALSE)</f>
        <v>-3.5089180050718687</v>
      </c>
      <c r="AJ578" s="24">
        <f>VLOOKUP(A578,Sheet3!$A:$B,2,FALSE)</f>
        <v>328809002.77200001</v>
      </c>
      <c r="AK578" s="21">
        <f>VLOOKUP(A578,Sheet4!$D$2:$E$572,2,FALSE)/G578</f>
        <v>0.23341513816736256</v>
      </c>
      <c r="AL578" s="23">
        <f>IFERROR(VLOOKUP(A578,Sheet5!$A$1:$B$29,2,FALSE),0)</f>
        <v>0</v>
      </c>
      <c r="AM578" s="30">
        <f t="shared" si="80"/>
        <v>0.88998911262973412</v>
      </c>
      <c r="AN578" s="30">
        <f t="shared" si="81"/>
        <v>0.49771377297426678</v>
      </c>
      <c r="AO578" s="30">
        <f t="shared" si="82"/>
        <v>0.88334134576271306</v>
      </c>
      <c r="AP578" s="30">
        <f t="shared" si="83"/>
        <v>0.86681724088334045</v>
      </c>
      <c r="AQ578" s="5">
        <f>COUNTIF(Sheet6!A:A,Sheet1!A578)</f>
        <v>3</v>
      </c>
      <c r="AR578" s="31">
        <f t="shared" si="79"/>
        <v>2</v>
      </c>
    </row>
    <row r="579" spans="1:44" x14ac:dyDescent="0.2">
      <c r="A579" s="22">
        <v>42474</v>
      </c>
      <c r="B579" s="16">
        <v>42474</v>
      </c>
      <c r="C579" s="29">
        <f t="shared" ref="C579:C642" si="84">G579/(G579+H579)</f>
        <v>0.8865744463770745</v>
      </c>
      <c r="D579" s="29">
        <f t="shared" ref="D579:D642" si="85">W579/(J579+W579+AJ579)</f>
        <v>0.57520864256264392</v>
      </c>
      <c r="E579" s="29">
        <f t="shared" ref="E579:E642" si="86">(G579+W579)/(W579+G579+H579+J579)</f>
        <v>0.88111170897262125</v>
      </c>
      <c r="F579" s="29">
        <f t="shared" ref="F579:F642" si="87">(G579-U579)/(G579-U579+H579)</f>
        <v>0.86269517016692554</v>
      </c>
      <c r="G579" s="8">
        <v>3798733232</v>
      </c>
      <c r="H579" s="8">
        <v>485998013.66499996</v>
      </c>
      <c r="I579" s="9">
        <v>438770580</v>
      </c>
      <c r="J579" s="8">
        <v>89684889.427499995</v>
      </c>
      <c r="K579" s="8">
        <v>838509231</v>
      </c>
      <c r="L579" s="8">
        <v>424533119.55379999</v>
      </c>
      <c r="M579" s="17">
        <v>6076229065.6462994</v>
      </c>
      <c r="N579" s="27">
        <v>0.88039464555003533</v>
      </c>
      <c r="O579" s="27">
        <v>0.8865744463770745</v>
      </c>
      <c r="P579" s="27">
        <v>0.66388053467276287</v>
      </c>
      <c r="Q579" s="27">
        <v>0.83912613041436834</v>
      </c>
      <c r="R579" s="11">
        <v>964</v>
      </c>
      <c r="S579" s="20">
        <v>3047773267</v>
      </c>
      <c r="T579" s="20">
        <v>893278857</v>
      </c>
      <c r="U579" s="20">
        <v>745176124</v>
      </c>
      <c r="V579" s="20">
        <v>87325</v>
      </c>
      <c r="W579" s="20">
        <v>467800858</v>
      </c>
      <c r="X579" s="20">
        <v>5696516</v>
      </c>
      <c r="Y579" s="20">
        <v>29030278</v>
      </c>
      <c r="Z579" s="20">
        <v>54769626</v>
      </c>
      <c r="AA579" s="8">
        <v>575682903.09249997</v>
      </c>
      <c r="AB579" s="8">
        <v>268459531.83170003</v>
      </c>
      <c r="AC579" s="8">
        <v>151787538.32800001</v>
      </c>
      <c r="AD579" s="8">
        <v>0</v>
      </c>
      <c r="AE579" s="8">
        <v>2053599.5656000001</v>
      </c>
      <c r="AF579" s="20">
        <v>2232449.8285000003</v>
      </c>
      <c r="AG579" s="18">
        <v>0.1552429475953882</v>
      </c>
      <c r="AH579" s="20">
        <v>144848.51999999999</v>
      </c>
      <c r="AI579" s="23">
        <f>VLOOKUP(A579,Sheet2!A:E,5,FALSE)</f>
        <v>-3.0901422107304422</v>
      </c>
      <c r="AJ579" s="24">
        <f>VLOOKUP(A579,Sheet3!$A:$B,2,FALSE)</f>
        <v>255785861.14199999</v>
      </c>
      <c r="AK579" s="21">
        <f>VLOOKUP(A579,Sheet4!$D$2:$E$572,2,FALSE)/G579</f>
        <v>0.23795029035023854</v>
      </c>
      <c r="AL579" s="23">
        <f>IFERROR(VLOOKUP(A579,Sheet5!$A$1:$B$29,2,FALSE),0)</f>
        <v>0</v>
      </c>
      <c r="AM579" s="30">
        <f t="shared" si="80"/>
        <v>0.88954808506146799</v>
      </c>
      <c r="AN579" s="30">
        <f t="shared" si="81"/>
        <v>0.5198420402693763</v>
      </c>
      <c r="AO579" s="30">
        <f t="shared" si="82"/>
        <v>0.88312536019330001</v>
      </c>
      <c r="AP579" s="30">
        <f t="shared" si="83"/>
        <v>0.86614164403151173</v>
      </c>
      <c r="AQ579" s="5">
        <f>COUNTIF(Sheet6!A:A,Sheet1!A579)</f>
        <v>3</v>
      </c>
      <c r="AR579" s="31">
        <f t="shared" si="79"/>
        <v>0</v>
      </c>
    </row>
    <row r="580" spans="1:44" x14ac:dyDescent="0.2">
      <c r="A580" s="22">
        <v>42475</v>
      </c>
      <c r="B580" s="16">
        <v>42475</v>
      </c>
      <c r="C580" s="29">
        <f t="shared" si="84"/>
        <v>0.86960802908997503</v>
      </c>
      <c r="D580" s="29">
        <f t="shared" si="85"/>
        <v>0.51725369162041823</v>
      </c>
      <c r="E580" s="29">
        <f t="shared" si="86"/>
        <v>0.86424020683067926</v>
      </c>
      <c r="F580" s="29">
        <f t="shared" si="87"/>
        <v>0.84217575013953627</v>
      </c>
      <c r="G580" s="8">
        <v>3561886431</v>
      </c>
      <c r="H580" s="8">
        <v>534081306.01300001</v>
      </c>
      <c r="I580" s="9">
        <v>348754874</v>
      </c>
      <c r="J580" s="8">
        <v>83204855.851999998</v>
      </c>
      <c r="K580" s="8">
        <v>492941787</v>
      </c>
      <c r="L580" s="8">
        <v>464443964.30689996</v>
      </c>
      <c r="M580" s="17">
        <v>5485313218.1719007</v>
      </c>
      <c r="N580" s="27">
        <v>0.86367136700350222</v>
      </c>
      <c r="O580" s="27">
        <v>0.86960802908997503</v>
      </c>
      <c r="P580" s="27">
        <v>0.51488314540622648</v>
      </c>
      <c r="Q580" s="27">
        <v>0.81548245855676593</v>
      </c>
      <c r="R580" s="11">
        <v>965</v>
      </c>
      <c r="S580" s="20">
        <v>2842105983</v>
      </c>
      <c r="T580" s="20">
        <v>556316772</v>
      </c>
      <c r="U580" s="20">
        <v>711942110.5</v>
      </c>
      <c r="V580" s="20">
        <v>118979.5</v>
      </c>
      <c r="W580" s="20">
        <v>367727100</v>
      </c>
      <c r="X580" s="20">
        <v>7719358</v>
      </c>
      <c r="Y580" s="20">
        <v>18972226</v>
      </c>
      <c r="Z580" s="20">
        <v>63374985</v>
      </c>
      <c r="AA580" s="8">
        <v>617286161.86500001</v>
      </c>
      <c r="AB580" s="8">
        <v>327667529.18419999</v>
      </c>
      <c r="AC580" s="8">
        <v>130491123.5125</v>
      </c>
      <c r="AD580" s="8">
        <v>0</v>
      </c>
      <c r="AE580" s="8">
        <v>4057019.6601999998</v>
      </c>
      <c r="AF580" s="20">
        <v>2228291.9500000002</v>
      </c>
      <c r="AG580" s="18">
        <v>0.15754871469374246</v>
      </c>
      <c r="AH580" s="20">
        <v>0</v>
      </c>
      <c r="AI580" s="23">
        <f>VLOOKUP(A580,Sheet2!A:E,5,FALSE)</f>
        <v>-2.8652330428192507</v>
      </c>
      <c r="AJ580" s="24">
        <f>VLOOKUP(A580,Sheet3!$A:$B,2,FALSE)</f>
        <v>259990181.5</v>
      </c>
      <c r="AK580" s="21">
        <f>VLOOKUP(A580,Sheet4!$D$2:$E$572,2,FALSE)/G580</f>
        <v>0.25067198568914728</v>
      </c>
      <c r="AL580" s="23">
        <f>IFERROR(VLOOKUP(A580,Sheet5!$A$1:$B$29,2,FALSE),0)</f>
        <v>1</v>
      </c>
      <c r="AM580" s="30">
        <f t="shared" si="80"/>
        <v>0.88454900561214145</v>
      </c>
      <c r="AN580" s="30">
        <f t="shared" si="81"/>
        <v>0.52421528095568548</v>
      </c>
      <c r="AO580" s="30">
        <f t="shared" si="82"/>
        <v>0.87888109215152466</v>
      </c>
      <c r="AP580" s="30">
        <f t="shared" si="83"/>
        <v>0.86004486717214379</v>
      </c>
      <c r="AQ580" s="5">
        <f>COUNTIF(Sheet6!A:A,Sheet1!A580)</f>
        <v>1</v>
      </c>
      <c r="AR580" s="31">
        <f t="shared" si="79"/>
        <v>1</v>
      </c>
    </row>
    <row r="581" spans="1:44" x14ac:dyDescent="0.2">
      <c r="A581" s="22">
        <v>42478</v>
      </c>
      <c r="B581" s="16">
        <v>42478</v>
      </c>
      <c r="C581" s="29">
        <f t="shared" si="84"/>
        <v>0.86145933283362874</v>
      </c>
      <c r="D581" s="29">
        <f t="shared" si="85"/>
        <v>0.53925293765043192</v>
      </c>
      <c r="E581" s="29">
        <f t="shared" si="86"/>
        <v>0.85628976633208043</v>
      </c>
      <c r="F581" s="29">
        <f t="shared" si="87"/>
        <v>0.8339659780244757</v>
      </c>
      <c r="G581" s="8">
        <v>3451015398.5</v>
      </c>
      <c r="H581" s="8">
        <v>554995410.09899998</v>
      </c>
      <c r="I581" s="9">
        <v>295991013.5</v>
      </c>
      <c r="J581" s="8">
        <v>75763331.834000006</v>
      </c>
      <c r="K581" s="8">
        <v>390658406</v>
      </c>
      <c r="L581" s="8">
        <v>258754058.15799999</v>
      </c>
      <c r="M581" s="17">
        <v>5027177618.0909996</v>
      </c>
      <c r="N581" s="27">
        <v>0.85591763839448454</v>
      </c>
      <c r="O581" s="27">
        <v>0.86145933283362874</v>
      </c>
      <c r="P581" s="27">
        <v>0.60155668017014541</v>
      </c>
      <c r="Q581" s="27">
        <v>0.80223112591085266</v>
      </c>
      <c r="R581" s="11">
        <v>966</v>
      </c>
      <c r="S581" s="20">
        <v>2782223684.5</v>
      </c>
      <c r="T581" s="20">
        <v>441040536</v>
      </c>
      <c r="U581" s="20">
        <v>663350048.5</v>
      </c>
      <c r="V581" s="20">
        <v>29266.5</v>
      </c>
      <c r="W581" s="20">
        <v>307326940.5</v>
      </c>
      <c r="X581" s="20">
        <v>5412399</v>
      </c>
      <c r="Y581" s="20">
        <v>11335927</v>
      </c>
      <c r="Z581" s="20">
        <v>50382130</v>
      </c>
      <c r="AA581" s="8">
        <v>630758741.93299997</v>
      </c>
      <c r="AB581" s="8">
        <v>147902313.271</v>
      </c>
      <c r="AC581" s="8">
        <v>107977735.97</v>
      </c>
      <c r="AD581" s="8">
        <v>0</v>
      </c>
      <c r="AE581" s="8">
        <v>1953787.702</v>
      </c>
      <c r="AF581" s="20">
        <v>920221.21499999997</v>
      </c>
      <c r="AG581" s="18">
        <v>0.15425456637749416</v>
      </c>
      <c r="AH581" s="20">
        <v>0</v>
      </c>
      <c r="AI581" s="23">
        <f>VLOOKUP(A581,Sheet2!A:E,5,FALSE)</f>
        <v>-3.3377964141122121</v>
      </c>
      <c r="AJ581" s="24">
        <f>VLOOKUP(A581,Sheet3!$A:$B,2,FALSE)</f>
        <v>186822136.19</v>
      </c>
      <c r="AK581" s="21">
        <f>VLOOKUP(A581,Sheet4!$D$2:$E$572,2,FALSE)/G581</f>
        <v>0.23966453713927116</v>
      </c>
      <c r="AL581" s="23">
        <f>IFERROR(VLOOKUP(A581,Sheet5!$A$1:$B$29,2,FALSE),0)</f>
        <v>0</v>
      </c>
      <c r="AM581" s="30">
        <f t="shared" si="80"/>
        <v>0.87903114060228071</v>
      </c>
      <c r="AN581" s="30">
        <f t="shared" si="81"/>
        <v>0.52268012864743807</v>
      </c>
      <c r="AO581" s="30">
        <f t="shared" si="82"/>
        <v>0.87338214670212222</v>
      </c>
      <c r="AP581" s="30">
        <f t="shared" si="83"/>
        <v>0.85332975228599517</v>
      </c>
      <c r="AQ581" s="5">
        <f>COUNTIF(Sheet6!A:A,Sheet1!A581)</f>
        <v>1</v>
      </c>
      <c r="AR581" s="31">
        <f t="shared" si="79"/>
        <v>0</v>
      </c>
    </row>
    <row r="582" spans="1:44" x14ac:dyDescent="0.2">
      <c r="A582" s="22">
        <v>42479</v>
      </c>
      <c r="B582" s="16">
        <v>42479</v>
      </c>
      <c r="C582" s="29">
        <f t="shared" si="84"/>
        <v>0.86984155418220477</v>
      </c>
      <c r="D582" s="29">
        <f t="shared" si="85"/>
        <v>0.50346833453105966</v>
      </c>
      <c r="E582" s="29">
        <f t="shared" si="86"/>
        <v>0.86384213040904501</v>
      </c>
      <c r="F582" s="29">
        <f t="shared" si="87"/>
        <v>0.845602002521322</v>
      </c>
      <c r="G582" s="8">
        <v>3929466193</v>
      </c>
      <c r="H582" s="8">
        <v>587984340.49899995</v>
      </c>
      <c r="I582" s="9">
        <v>400116800</v>
      </c>
      <c r="J582" s="8">
        <v>96288246.239999995</v>
      </c>
      <c r="K582" s="8">
        <v>996081734</v>
      </c>
      <c r="L582" s="8">
        <v>803786495.67529988</v>
      </c>
      <c r="M582" s="17">
        <v>6813723809.414299</v>
      </c>
      <c r="N582" s="27">
        <v>0.86352367437463773</v>
      </c>
      <c r="O582" s="27">
        <v>0.86984155418220477</v>
      </c>
      <c r="P582" s="27">
        <v>0.55341925457492813</v>
      </c>
      <c r="Q582" s="27">
        <v>0.81050537989429339</v>
      </c>
      <c r="R582" s="11">
        <v>967</v>
      </c>
      <c r="S582" s="20">
        <v>3214453044.5</v>
      </c>
      <c r="T582" s="20">
        <v>1052022369</v>
      </c>
      <c r="U582" s="20">
        <v>709212408</v>
      </c>
      <c r="V582" s="20">
        <v>147752.5</v>
      </c>
      <c r="W582" s="20">
        <v>411843574</v>
      </c>
      <c r="X582" s="20">
        <v>5652988</v>
      </c>
      <c r="Y582" s="20">
        <v>11726774</v>
      </c>
      <c r="Z582" s="20">
        <v>55940635</v>
      </c>
      <c r="AA582" s="8">
        <v>684272586.73899996</v>
      </c>
      <c r="AB582" s="8">
        <v>337194770.46630001</v>
      </c>
      <c r="AC582" s="8">
        <v>165771604.33199999</v>
      </c>
      <c r="AD582" s="8">
        <v>293093038.56</v>
      </c>
      <c r="AE582" s="8">
        <v>6309727.7869999995</v>
      </c>
      <c r="AF582" s="20">
        <v>1417354.5299999998</v>
      </c>
      <c r="AG582" s="18">
        <v>0.15839580329991149</v>
      </c>
      <c r="AH582" s="20">
        <v>0</v>
      </c>
      <c r="AI582" s="23">
        <f>VLOOKUP(A582,Sheet2!A:E,5,FALSE)</f>
        <v>-2.4213199591106673</v>
      </c>
      <c r="AJ582" s="24">
        <f>VLOOKUP(A582,Sheet3!$A:$B,2,FALSE)</f>
        <v>309881043.23750001</v>
      </c>
      <c r="AK582" s="21">
        <f>VLOOKUP(A582,Sheet4!$D$2:$E$572,2,FALSE)/G582</f>
        <v>0.23656166661490349</v>
      </c>
      <c r="AL582" s="23">
        <f>IFERROR(VLOOKUP(A582,Sheet5!$A$1:$B$29,2,FALSE),0)</f>
        <v>0</v>
      </c>
      <c r="AM582" s="30">
        <f t="shared" si="80"/>
        <v>0.87482783699107836</v>
      </c>
      <c r="AN582" s="30">
        <f t="shared" si="81"/>
        <v>0.52307076171870825</v>
      </c>
      <c r="AO582" s="30">
        <f t="shared" si="82"/>
        <v>0.868944236525658</v>
      </c>
      <c r="AP582" s="30">
        <f t="shared" si="83"/>
        <v>0.84874739062395987</v>
      </c>
      <c r="AQ582" s="5">
        <f>COUNTIF(Sheet6!A:A,Sheet1!A582)</f>
        <v>0</v>
      </c>
      <c r="AR582" s="31">
        <f t="shared" si="79"/>
        <v>0</v>
      </c>
    </row>
    <row r="583" spans="1:44" x14ac:dyDescent="0.2">
      <c r="A583" s="22">
        <v>42480</v>
      </c>
      <c r="B583" s="16">
        <v>42480</v>
      </c>
      <c r="C583" s="29">
        <f t="shared" si="84"/>
        <v>0.87556832124811568</v>
      </c>
      <c r="D583" s="29">
        <f t="shared" si="85"/>
        <v>0.49426007564414381</v>
      </c>
      <c r="E583" s="29">
        <f t="shared" si="86"/>
        <v>0.86960932577845651</v>
      </c>
      <c r="F583" s="29">
        <f t="shared" si="87"/>
        <v>0.84760337430360022</v>
      </c>
      <c r="G583" s="8">
        <v>4172654617.5</v>
      </c>
      <c r="H583" s="8">
        <v>592998177.64900005</v>
      </c>
      <c r="I583" s="9">
        <v>357083537.5</v>
      </c>
      <c r="J583" s="8">
        <v>88221838.5</v>
      </c>
      <c r="K583" s="8">
        <v>418546498</v>
      </c>
      <c r="L583" s="8">
        <v>432281298.19659996</v>
      </c>
      <c r="M583" s="17">
        <v>6061785967.3456001</v>
      </c>
      <c r="N583" s="27">
        <v>0.86927163992206957</v>
      </c>
      <c r="O583" s="27">
        <v>0.87556832124811568</v>
      </c>
      <c r="P583" s="27">
        <v>0.49192856635737703</v>
      </c>
      <c r="Q583" s="27">
        <v>0.80771207444424253</v>
      </c>
      <c r="R583" s="11">
        <v>968</v>
      </c>
      <c r="S583" s="20">
        <v>3289288356.5</v>
      </c>
      <c r="T583" s="20">
        <v>474769077</v>
      </c>
      <c r="U583" s="20">
        <v>874502483</v>
      </c>
      <c r="V583" s="20">
        <v>1088913.5</v>
      </c>
      <c r="W583" s="20">
        <v>370578880.5</v>
      </c>
      <c r="X583" s="20">
        <v>7774864.5</v>
      </c>
      <c r="Y583" s="20">
        <v>13495343</v>
      </c>
      <c r="Z583" s="20">
        <v>56222579</v>
      </c>
      <c r="AA583" s="8">
        <v>681220016.14900005</v>
      </c>
      <c r="AB583" s="8">
        <v>227234807.9621</v>
      </c>
      <c r="AC583" s="8">
        <v>173751696.38249999</v>
      </c>
      <c r="AD583" s="8">
        <v>29186976.649999999</v>
      </c>
      <c r="AE583" s="8">
        <v>1034927.82</v>
      </c>
      <c r="AF583" s="20">
        <v>1072889.382</v>
      </c>
      <c r="AG583" s="18">
        <v>0.15893962966207859</v>
      </c>
      <c r="AH583" s="20">
        <v>285532.94</v>
      </c>
      <c r="AI583" s="23">
        <f>VLOOKUP(A583,Sheet2!A:E,5,FALSE)</f>
        <v>-2.2365209934574168</v>
      </c>
      <c r="AJ583" s="24">
        <f>VLOOKUP(A583,Sheet3!$A:$B,2,FALSE)</f>
        <v>290964230.18599999</v>
      </c>
      <c r="AK583" s="21">
        <f>VLOOKUP(A583,Sheet4!$D$2:$E$572,2,FALSE)/G583</f>
        <v>0.25498649852296335</v>
      </c>
      <c r="AL583" s="23">
        <f>IFERROR(VLOOKUP(A583,Sheet5!$A$1:$B$29,2,FALSE),0)</f>
        <v>0</v>
      </c>
      <c r="AM583" s="30">
        <f t="shared" si="80"/>
        <v>0.8726103367461997</v>
      </c>
      <c r="AN583" s="30">
        <f t="shared" si="81"/>
        <v>0.5258887364017395</v>
      </c>
      <c r="AO583" s="30">
        <f t="shared" si="82"/>
        <v>0.86701862766457649</v>
      </c>
      <c r="AP583" s="30">
        <f t="shared" si="83"/>
        <v>0.8464084550311719</v>
      </c>
      <c r="AQ583" s="5">
        <f>COUNTIF(Sheet6!A:A,Sheet1!A583)</f>
        <v>0</v>
      </c>
      <c r="AR583" s="31">
        <f t="shared" si="79"/>
        <v>1</v>
      </c>
    </row>
    <row r="584" spans="1:44" x14ac:dyDescent="0.2">
      <c r="A584" s="22">
        <v>42481</v>
      </c>
      <c r="B584" s="16">
        <v>42481</v>
      </c>
      <c r="C584" s="29">
        <f t="shared" si="84"/>
        <v>0.87565853134525828</v>
      </c>
      <c r="D584" s="29">
        <f t="shared" si="85"/>
        <v>0.53985042841942632</v>
      </c>
      <c r="E584" s="29">
        <f t="shared" si="86"/>
        <v>0.86503444981034172</v>
      </c>
      <c r="F584" s="29">
        <f t="shared" si="87"/>
        <v>0.84143206132945603</v>
      </c>
      <c r="G584" s="8">
        <v>4667380768</v>
      </c>
      <c r="H584" s="8">
        <v>662757180.66999996</v>
      </c>
      <c r="I584" s="9">
        <v>471460651</v>
      </c>
      <c r="J584" s="8">
        <v>141127527.04100001</v>
      </c>
      <c r="K584" s="8">
        <v>526802698</v>
      </c>
      <c r="L584" s="8">
        <v>844914494.63309991</v>
      </c>
      <c r="M584" s="17">
        <v>7314443319.3441</v>
      </c>
      <c r="N584" s="27">
        <v>0.86472795640072508</v>
      </c>
      <c r="O584" s="27">
        <v>0.87565853134525828</v>
      </c>
      <c r="P584" s="27">
        <v>0.38404614364333228</v>
      </c>
      <c r="Q584" s="27">
        <v>0.77458674074930955</v>
      </c>
      <c r="R584" s="11">
        <v>969</v>
      </c>
      <c r="S584" s="20">
        <v>3508261562</v>
      </c>
      <c r="T584" s="20">
        <v>587638424</v>
      </c>
      <c r="U584" s="20">
        <v>1150496173.5</v>
      </c>
      <c r="V584" s="19">
        <v>48437</v>
      </c>
      <c r="W584" s="20">
        <v>484955994</v>
      </c>
      <c r="X584" s="20">
        <v>8574595.5</v>
      </c>
      <c r="Y584" s="20">
        <v>13495343</v>
      </c>
      <c r="Z584" s="19">
        <v>60835726</v>
      </c>
      <c r="AA584" s="8">
        <v>803884707.71099997</v>
      </c>
      <c r="AB584" s="8">
        <v>379744429.39410001</v>
      </c>
      <c r="AC584" s="8">
        <v>160168859.1045</v>
      </c>
      <c r="AD584" s="8">
        <v>299998055.19499999</v>
      </c>
      <c r="AE584" s="8">
        <v>1799139.53</v>
      </c>
      <c r="AF584" s="20">
        <v>3204011.4095000001</v>
      </c>
      <c r="AG584" s="18">
        <v>0.16326261826064167</v>
      </c>
      <c r="AH584" s="20">
        <v>28612.66</v>
      </c>
      <c r="AI584" s="23">
        <f>VLOOKUP(A584,Sheet2!A:E,5,FALSE)</f>
        <v>-3.2157784412119739</v>
      </c>
      <c r="AJ584" s="24">
        <f>VLOOKUP(A584,Sheet3!$A:$B,2,FALSE)</f>
        <v>272231953.89499998</v>
      </c>
      <c r="AK584" s="21">
        <f>VLOOKUP(A584,Sheet4!$D$2:$E$572,2,FALSE)/G584</f>
        <v>0.22458496199864789</v>
      </c>
      <c r="AL584" s="23">
        <f>IFERROR(VLOOKUP(A584,Sheet5!$A$1:$B$29,2,FALSE),0)</f>
        <v>0</v>
      </c>
      <c r="AM584" s="30">
        <f t="shared" si="80"/>
        <v>0.87042715373983648</v>
      </c>
      <c r="AN584" s="30">
        <f t="shared" si="81"/>
        <v>0.51881709357309602</v>
      </c>
      <c r="AO584" s="30">
        <f t="shared" si="82"/>
        <v>0.86380317583212052</v>
      </c>
      <c r="AP584" s="30">
        <f t="shared" si="83"/>
        <v>0.84215583326367816</v>
      </c>
      <c r="AQ584" s="5">
        <f>COUNTIF(Sheet6!A:A,Sheet1!A584)</f>
        <v>1</v>
      </c>
      <c r="AR584" s="31">
        <f t="shared" si="79"/>
        <v>1</v>
      </c>
    </row>
    <row r="585" spans="1:44" x14ac:dyDescent="0.2">
      <c r="A585" s="22">
        <v>42482</v>
      </c>
      <c r="B585" s="16">
        <v>42482</v>
      </c>
      <c r="C585" s="29">
        <f t="shared" si="84"/>
        <v>0.87284062616119618</v>
      </c>
      <c r="D585" s="29">
        <f t="shared" si="85"/>
        <v>0.5364849624550474</v>
      </c>
      <c r="E585" s="29">
        <f t="shared" si="86"/>
        <v>0.8650949567682058</v>
      </c>
      <c r="F585" s="29">
        <f t="shared" si="87"/>
        <v>0.84653984721642883</v>
      </c>
      <c r="G585" s="8">
        <v>3531135158</v>
      </c>
      <c r="H585" s="8">
        <v>514431755.55000007</v>
      </c>
      <c r="I585" s="9">
        <v>385318013</v>
      </c>
      <c r="J585" s="8">
        <v>98543109.827500001</v>
      </c>
      <c r="K585" s="8">
        <v>381141704</v>
      </c>
      <c r="L585" s="8">
        <v>426118982.16680002</v>
      </c>
      <c r="M585" s="17">
        <v>5336688722.5443001</v>
      </c>
      <c r="N585" s="27">
        <v>0.86466837303640232</v>
      </c>
      <c r="O585" s="27">
        <v>0.87284062616119618</v>
      </c>
      <c r="P585" s="27">
        <v>0.47214203606249533</v>
      </c>
      <c r="Q585" s="27">
        <v>0.80219521245137204</v>
      </c>
      <c r="R585" s="11">
        <v>970</v>
      </c>
      <c r="S585" s="19">
        <v>2834910941.5</v>
      </c>
      <c r="T585" s="20">
        <v>443252279</v>
      </c>
      <c r="U585" s="20">
        <v>693349766.5</v>
      </c>
      <c r="V585" s="20">
        <v>0</v>
      </c>
      <c r="W585" s="20">
        <v>399640534</v>
      </c>
      <c r="X585" s="20">
        <v>2874450</v>
      </c>
      <c r="Y585" s="20">
        <v>14322521</v>
      </c>
      <c r="Z585" s="20">
        <v>62110575</v>
      </c>
      <c r="AA585" s="8">
        <v>612974865.37750006</v>
      </c>
      <c r="AB585" s="8">
        <v>260402839.0763</v>
      </c>
      <c r="AC585" s="8">
        <v>158461843.08399999</v>
      </c>
      <c r="AD585" s="8">
        <v>0</v>
      </c>
      <c r="AE585" s="8">
        <v>5121061.0060000001</v>
      </c>
      <c r="AF585" s="20">
        <v>2133239.0005000001</v>
      </c>
      <c r="AG585" s="18">
        <v>0.16451351563816619</v>
      </c>
      <c r="AH585" s="20">
        <v>131388.15</v>
      </c>
      <c r="AI585" s="23">
        <f>VLOOKUP(A585,Sheet2!A:E,5,FALSE)</f>
        <v>-4.8241371465713563</v>
      </c>
      <c r="AJ585" s="24">
        <f>VLOOKUP(A585,Sheet3!$A:$B,2,FALSE)</f>
        <v>246740374.49200001</v>
      </c>
      <c r="AK585" s="21">
        <f>VLOOKUP(A585,Sheet4!$D$2:$E$572,2,FALSE)/G585</f>
        <v>0.24917206703759934</v>
      </c>
      <c r="AL585" s="23">
        <f>IFERROR(VLOOKUP(A585,Sheet5!$A$1:$B$29,2,FALSE),0)</f>
        <v>0</v>
      </c>
      <c r="AM585" s="30">
        <f t="shared" si="80"/>
        <v>0.87107367315408069</v>
      </c>
      <c r="AN585" s="30">
        <f t="shared" si="81"/>
        <v>0.52266334774002177</v>
      </c>
      <c r="AO585" s="30">
        <f t="shared" si="82"/>
        <v>0.86397412581962596</v>
      </c>
      <c r="AP585" s="30">
        <f t="shared" si="83"/>
        <v>0.84302865267905658</v>
      </c>
      <c r="AQ585" s="5">
        <f>COUNTIF(Sheet6!A:A,Sheet1!A585)</f>
        <v>0</v>
      </c>
      <c r="AR585" s="31">
        <f t="shared" si="79"/>
        <v>1</v>
      </c>
    </row>
    <row r="586" spans="1:44" x14ac:dyDescent="0.2">
      <c r="A586" s="22">
        <v>42486</v>
      </c>
      <c r="B586" s="16">
        <v>42486</v>
      </c>
      <c r="C586" s="29">
        <f t="shared" si="84"/>
        <v>0.8845039050618323</v>
      </c>
      <c r="D586" s="29">
        <f t="shared" si="85"/>
        <v>0.51468088945777224</v>
      </c>
      <c r="E586" s="29">
        <f t="shared" si="86"/>
        <v>0.87367545330400209</v>
      </c>
      <c r="F586" s="29">
        <f t="shared" si="87"/>
        <v>0.85406965792687639</v>
      </c>
      <c r="G586" s="8">
        <v>3841456220.5</v>
      </c>
      <c r="H586" s="8">
        <v>501606821.41100001</v>
      </c>
      <c r="I586" s="9">
        <v>412425524.5</v>
      </c>
      <c r="J586" s="8">
        <v>115108241.08400001</v>
      </c>
      <c r="K586" s="8">
        <v>461079938</v>
      </c>
      <c r="L586" s="8">
        <v>472294008.69600004</v>
      </c>
      <c r="M586" s="17">
        <v>5803970754.191</v>
      </c>
      <c r="N586" s="27">
        <v>0.87337998055064159</v>
      </c>
      <c r="O586" s="27">
        <v>0.8845039050618323</v>
      </c>
      <c r="P586" s="27">
        <v>0.49399272352967633</v>
      </c>
      <c r="Q586" s="27">
        <v>0.78641181811051153</v>
      </c>
      <c r="R586" s="11">
        <v>971</v>
      </c>
      <c r="S586" s="20">
        <v>2929189361</v>
      </c>
      <c r="T586" s="20">
        <v>521723483</v>
      </c>
      <c r="U586" s="20">
        <v>905759913</v>
      </c>
      <c r="V586" s="20">
        <v>13879</v>
      </c>
      <c r="W586" s="20">
        <v>423817836.5</v>
      </c>
      <c r="X586" s="20">
        <v>6493067.5</v>
      </c>
      <c r="Y586" s="20">
        <v>11392312</v>
      </c>
      <c r="Z586" s="20">
        <v>60643545</v>
      </c>
      <c r="AA586" s="8">
        <v>616715062.495</v>
      </c>
      <c r="AB586" s="8">
        <v>191912797.2588</v>
      </c>
      <c r="AC586" s="8">
        <v>177108136.81299999</v>
      </c>
      <c r="AD586" s="8">
        <v>97117358.920000002</v>
      </c>
      <c r="AE586" s="8">
        <v>4117004.5307</v>
      </c>
      <c r="AF586" s="20">
        <v>2038711.1735</v>
      </c>
      <c r="AG586" s="18">
        <v>0.15860234454743047</v>
      </c>
      <c r="AH586" s="20">
        <v>0</v>
      </c>
      <c r="AI586" s="23">
        <f>VLOOKUP(A586,Sheet2!A:E,5,FALSE)</f>
        <v>-4.9708145959141739</v>
      </c>
      <c r="AJ586" s="24">
        <f>VLOOKUP(A586,Sheet3!$A:$B,2,FALSE)</f>
        <v>284531418.47049999</v>
      </c>
      <c r="AK586" s="21">
        <f>VLOOKUP(A586,Sheet4!$D$2:$E$572,2,FALSE)/G586</f>
        <v>0.24941307645276078</v>
      </c>
      <c r="AL586" s="23">
        <f>IFERROR(VLOOKUP(A586,Sheet5!$A$1:$B$29,2,FALSE),0)</f>
        <v>0</v>
      </c>
      <c r="AM586" s="30">
        <f t="shared" si="80"/>
        <v>0.87568258759972151</v>
      </c>
      <c r="AN586" s="30">
        <f t="shared" si="81"/>
        <v>0.51774893810148981</v>
      </c>
      <c r="AO586" s="30">
        <f t="shared" si="82"/>
        <v>0.86745126321401023</v>
      </c>
      <c r="AP586" s="30">
        <f t="shared" si="83"/>
        <v>0.84704938865953672</v>
      </c>
      <c r="AQ586" s="5">
        <f>COUNTIF(Sheet6!A:A,Sheet1!A586)</f>
        <v>0</v>
      </c>
      <c r="AR586" s="31">
        <f t="shared" si="79"/>
        <v>0</v>
      </c>
    </row>
    <row r="587" spans="1:44" x14ac:dyDescent="0.2">
      <c r="A587" s="22">
        <v>42487</v>
      </c>
      <c r="B587" s="16">
        <v>42487</v>
      </c>
      <c r="C587" s="29">
        <f t="shared" si="84"/>
        <v>0.8830183029293629</v>
      </c>
      <c r="D587" s="29">
        <f t="shared" si="85"/>
        <v>0.53005199068752351</v>
      </c>
      <c r="E587" s="29">
        <f t="shared" si="86"/>
        <v>0.87261403483068078</v>
      </c>
      <c r="F587" s="29">
        <f t="shared" si="87"/>
        <v>0.86077328452442992</v>
      </c>
      <c r="G587" s="8">
        <v>4131381855</v>
      </c>
      <c r="H587" s="8">
        <v>547322812.04299998</v>
      </c>
      <c r="I587" s="9">
        <v>380496607</v>
      </c>
      <c r="J587" s="8">
        <v>113312233.77150001</v>
      </c>
      <c r="K587" s="8">
        <v>447398962</v>
      </c>
      <c r="L587" s="8">
        <v>679345323.72469997</v>
      </c>
      <c r="M587" s="17">
        <v>6299257793.5391998</v>
      </c>
      <c r="N587" s="27">
        <v>0.87227968669072986</v>
      </c>
      <c r="O587" s="27">
        <v>0.8830183029293629</v>
      </c>
      <c r="P587" s="27">
        <v>0.39707231504816703</v>
      </c>
      <c r="Q587" s="27">
        <v>0.77667408470949795</v>
      </c>
      <c r="R587" s="11">
        <v>972</v>
      </c>
      <c r="S587" s="20">
        <v>3378070149</v>
      </c>
      <c r="T587" s="20">
        <v>498471297</v>
      </c>
      <c r="U587" s="20">
        <v>747542388.5</v>
      </c>
      <c r="V587" s="20">
        <v>0</v>
      </c>
      <c r="W587" s="20">
        <v>394072830</v>
      </c>
      <c r="X587" s="20">
        <v>5769317.5</v>
      </c>
      <c r="Y587" s="20">
        <v>13576223</v>
      </c>
      <c r="Z587" s="20">
        <v>51072335</v>
      </c>
      <c r="AA587" s="8">
        <v>660635045.81449997</v>
      </c>
      <c r="AB587" s="8">
        <v>232534778.81470001</v>
      </c>
      <c r="AC587" s="8">
        <v>143041795.757</v>
      </c>
      <c r="AD587" s="8">
        <v>299723686.64499998</v>
      </c>
      <c r="AE587" s="8">
        <v>1659574.4</v>
      </c>
      <c r="AF587" s="20">
        <v>2385488.108</v>
      </c>
      <c r="AG587" s="18">
        <v>0.14784380041517689</v>
      </c>
      <c r="AH587" s="20">
        <v>0</v>
      </c>
      <c r="AI587" s="23">
        <f>VLOOKUP(A587,Sheet2!A:E,5,FALSE)</f>
        <v>-3.1159128870615485</v>
      </c>
      <c r="AJ587" s="24">
        <f>VLOOKUP(A587,Sheet3!$A:$B,2,FALSE)</f>
        <v>236075647.486</v>
      </c>
      <c r="AK587" s="21">
        <f>VLOOKUP(A587,Sheet4!$D$2:$E$572,2,FALSE)/G587</f>
        <v>0.26135651216250261</v>
      </c>
      <c r="AL587" s="23">
        <f>IFERROR(VLOOKUP(A587,Sheet5!$A$1:$B$29,2,FALSE),0)</f>
        <v>0</v>
      </c>
      <c r="AM587" s="30">
        <f t="shared" si="80"/>
        <v>0.8783179373491532</v>
      </c>
      <c r="AN587" s="30">
        <f t="shared" si="81"/>
        <v>0.52306566933278265</v>
      </c>
      <c r="AO587" s="30">
        <f t="shared" si="82"/>
        <v>0.86920564409833734</v>
      </c>
      <c r="AP587" s="30">
        <f t="shared" si="83"/>
        <v>0.85008364506015843</v>
      </c>
      <c r="AQ587" s="5">
        <f>COUNTIF(Sheet6!A:A,Sheet1!A587)</f>
        <v>2</v>
      </c>
      <c r="AR587" s="31">
        <f t="shared" si="79"/>
        <v>3</v>
      </c>
    </row>
    <row r="588" spans="1:44" x14ac:dyDescent="0.2">
      <c r="A588" s="22">
        <v>42488</v>
      </c>
      <c r="B588" s="16">
        <v>42488</v>
      </c>
      <c r="C588" s="29">
        <f t="shared" si="84"/>
        <v>0.88720513884184482</v>
      </c>
      <c r="D588" s="29">
        <f t="shared" si="85"/>
        <v>0.52519085660782072</v>
      </c>
      <c r="E588" s="29">
        <f t="shared" si="86"/>
        <v>0.88076772883901955</v>
      </c>
      <c r="F588" s="29">
        <f t="shared" si="87"/>
        <v>0.86734492736821789</v>
      </c>
      <c r="G588" s="8">
        <v>4087669219</v>
      </c>
      <c r="H588" s="8">
        <v>519685991.24599999</v>
      </c>
      <c r="I588" s="9">
        <v>360200261</v>
      </c>
      <c r="J588" s="8">
        <v>84566378.721000001</v>
      </c>
      <c r="K588" s="8">
        <v>536973376</v>
      </c>
      <c r="L588" s="8">
        <v>428980627.86689997</v>
      </c>
      <c r="M588" s="17">
        <v>6018075853.8339005</v>
      </c>
      <c r="N588" s="27">
        <v>0.88039631902960791</v>
      </c>
      <c r="O588" s="27">
        <v>0.88720513884184482</v>
      </c>
      <c r="P588" s="27">
        <v>0.55589952922229435</v>
      </c>
      <c r="Q588" s="27">
        <v>0.81636127187658758</v>
      </c>
      <c r="R588" s="11">
        <v>973</v>
      </c>
      <c r="S588" s="20">
        <v>3391197576</v>
      </c>
      <c r="T588" s="20">
        <v>602630145</v>
      </c>
      <c r="U588" s="20">
        <v>689781755</v>
      </c>
      <c r="V588" s="20">
        <v>128845.5</v>
      </c>
      <c r="W588" s="20">
        <v>375937675</v>
      </c>
      <c r="X588" s="20">
        <v>6561042.5</v>
      </c>
      <c r="Y588" s="20">
        <v>15737414</v>
      </c>
      <c r="Z588" s="20">
        <v>65656769</v>
      </c>
      <c r="AA588" s="8">
        <v>604252369.96700001</v>
      </c>
      <c r="AB588" s="8">
        <v>288701611.81089997</v>
      </c>
      <c r="AC588" s="8">
        <v>137726020.20649999</v>
      </c>
      <c r="AD588" s="8">
        <v>0</v>
      </c>
      <c r="AE588" s="8">
        <v>1292555.432</v>
      </c>
      <c r="AF588" s="20">
        <v>1260440.4175</v>
      </c>
      <c r="AG588" s="18">
        <v>0.1491159792804081</v>
      </c>
      <c r="AH588" s="20">
        <v>0</v>
      </c>
      <c r="AI588" s="23">
        <f>VLOOKUP(A588,Sheet2!A:E,5,FALSE)</f>
        <v>-2.9503404856738968</v>
      </c>
      <c r="AJ588" s="24">
        <f>VLOOKUP(A588,Sheet3!$A:$B,2,FALSE)</f>
        <v>255307484.63699999</v>
      </c>
      <c r="AK588" s="21">
        <f>VLOOKUP(A588,Sheet4!$D$2:$E$572,2,FALSE)/G588</f>
        <v>0.25034318041874071</v>
      </c>
      <c r="AL588" s="23">
        <f>IFERROR(VLOOKUP(A588,Sheet5!$A$1:$B$29,2,FALSE),0)</f>
        <v>0</v>
      </c>
      <c r="AM588" s="30">
        <f t="shared" si="80"/>
        <v>0.88064530086789872</v>
      </c>
      <c r="AN588" s="30">
        <f t="shared" si="81"/>
        <v>0.52925182552551797</v>
      </c>
      <c r="AO588" s="30">
        <f t="shared" si="82"/>
        <v>0.8714373247104501</v>
      </c>
      <c r="AP588" s="30">
        <f t="shared" si="83"/>
        <v>0.85403195567308177</v>
      </c>
      <c r="AQ588" s="5">
        <f>COUNTIF(Sheet6!A:A,Sheet1!A588)</f>
        <v>1</v>
      </c>
      <c r="AR588" s="31">
        <f t="shared" ref="AR588:AR651" si="88">AQ579</f>
        <v>3</v>
      </c>
    </row>
    <row r="589" spans="1:44" x14ac:dyDescent="0.2">
      <c r="A589" s="22">
        <v>42489</v>
      </c>
      <c r="B589" s="16">
        <v>42489</v>
      </c>
      <c r="C589" s="29">
        <f t="shared" si="84"/>
        <v>0.88435823472033392</v>
      </c>
      <c r="D589" s="29">
        <f t="shared" si="85"/>
        <v>0.48612835814805472</v>
      </c>
      <c r="E589" s="29">
        <f t="shared" si="86"/>
        <v>0.8762476845461965</v>
      </c>
      <c r="F589" s="29">
        <f t="shared" si="87"/>
        <v>0.85433786444212034</v>
      </c>
      <c r="G589" s="8">
        <v>3498591958</v>
      </c>
      <c r="H589" s="8">
        <v>457488079.07500005</v>
      </c>
      <c r="I589" s="9">
        <v>319868144</v>
      </c>
      <c r="J589" s="8">
        <v>83787564.956</v>
      </c>
      <c r="K589" s="8">
        <v>382281465</v>
      </c>
      <c r="L589" s="8">
        <v>468241391.62420005</v>
      </c>
      <c r="M589" s="17">
        <v>5210258602.6552</v>
      </c>
      <c r="N589" s="27">
        <v>0.87584668531257548</v>
      </c>
      <c r="O589" s="27">
        <v>0.88435823472033392</v>
      </c>
      <c r="P589" s="27">
        <v>0.44946642176943802</v>
      </c>
      <c r="Q589" s="27">
        <v>0.79944703226795644</v>
      </c>
      <c r="R589" s="11">
        <v>974</v>
      </c>
      <c r="S589" s="20">
        <v>2674261752</v>
      </c>
      <c r="T589" s="20">
        <v>429090304</v>
      </c>
      <c r="U589" s="20">
        <v>815331912.5</v>
      </c>
      <c r="V589" s="20">
        <v>875453.5</v>
      </c>
      <c r="W589" s="20">
        <v>333995158</v>
      </c>
      <c r="X589" s="20">
        <v>8122840</v>
      </c>
      <c r="Y589" s="20">
        <v>14127014</v>
      </c>
      <c r="Z589" s="20">
        <v>46808839</v>
      </c>
      <c r="AA589" s="8">
        <v>541275644.03100002</v>
      </c>
      <c r="AB589" s="8">
        <v>270445356.47970003</v>
      </c>
      <c r="AC589" s="8">
        <v>187650966.46200001</v>
      </c>
      <c r="AD589" s="8">
        <v>0</v>
      </c>
      <c r="AE589" s="8">
        <v>8739000.1699999999</v>
      </c>
      <c r="AF589" s="20">
        <v>1406068.5125</v>
      </c>
      <c r="AG589" s="18">
        <v>0.14221923993289368</v>
      </c>
      <c r="AH589" s="20">
        <v>0</v>
      </c>
      <c r="AI589" s="23">
        <f>VLOOKUP(A589,Sheet2!A:E,5,FALSE)</f>
        <v>-3.2371150060328753</v>
      </c>
      <c r="AJ589" s="24">
        <f>VLOOKUP(A589,Sheet3!$A:$B,2,FALSE)</f>
        <v>269268654.32300001</v>
      </c>
      <c r="AK589" s="21">
        <f>VLOOKUP(A589,Sheet4!$D$2:$E$572,2,FALSE)/G589</f>
        <v>0.24606289214665256</v>
      </c>
      <c r="AL589" s="23">
        <f>IFERROR(VLOOKUP(A589,Sheet5!$A$1:$B$29,2,FALSE),0)</f>
        <v>0</v>
      </c>
      <c r="AM589" s="30">
        <f t="shared" si="80"/>
        <v>0.88238524154291409</v>
      </c>
      <c r="AN589" s="30">
        <f t="shared" si="81"/>
        <v>0.51850741147124357</v>
      </c>
      <c r="AO589" s="30">
        <f t="shared" si="82"/>
        <v>0.8736799716576209</v>
      </c>
      <c r="AP589" s="30">
        <f t="shared" si="83"/>
        <v>0.85661311629561465</v>
      </c>
      <c r="AQ589" s="5">
        <f>COUNTIF(Sheet6!A:A,Sheet1!A589)</f>
        <v>0</v>
      </c>
      <c r="AR589" s="31">
        <f t="shared" si="88"/>
        <v>1</v>
      </c>
    </row>
    <row r="590" spans="1:44" x14ac:dyDescent="0.2">
      <c r="A590" s="22">
        <v>42492</v>
      </c>
      <c r="B590" s="16">
        <v>42492</v>
      </c>
      <c r="C590" s="29">
        <f t="shared" si="84"/>
        <v>0.88541110308522997</v>
      </c>
      <c r="D590" s="29">
        <f t="shared" si="85"/>
        <v>0.54235511679103088</v>
      </c>
      <c r="E590" s="29">
        <f t="shared" si="86"/>
        <v>0.87675434764769034</v>
      </c>
      <c r="F590" s="29">
        <f t="shared" si="87"/>
        <v>0.86219409356267507</v>
      </c>
      <c r="G590" s="8">
        <v>3721427788.5</v>
      </c>
      <c r="H590" s="8">
        <v>481622947.51699996</v>
      </c>
      <c r="I590" s="9">
        <v>346332672.5</v>
      </c>
      <c r="J590" s="8">
        <v>91618524.544499993</v>
      </c>
      <c r="K590" s="8">
        <v>309302322</v>
      </c>
      <c r="L590" s="8">
        <v>438891118.81349999</v>
      </c>
      <c r="M590" s="17">
        <v>5389195373.875001</v>
      </c>
      <c r="N590" s="27">
        <v>0.87648325074423017</v>
      </c>
      <c r="O590" s="27">
        <v>0.88541110308522997</v>
      </c>
      <c r="P590" s="27">
        <v>0.41339886869858156</v>
      </c>
      <c r="Q590" s="27">
        <v>0.79556726796145805</v>
      </c>
      <c r="R590" s="11">
        <v>975</v>
      </c>
      <c r="S590" s="20">
        <v>2999183043.5</v>
      </c>
      <c r="T590" s="20">
        <v>364319142</v>
      </c>
      <c r="U590" s="20">
        <v>708113835.5</v>
      </c>
      <c r="V590" s="20">
        <v>9512800</v>
      </c>
      <c r="W590" s="20">
        <v>356541237.5</v>
      </c>
      <c r="X590" s="20">
        <v>4618109.5</v>
      </c>
      <c r="Y590" s="20">
        <v>10208565</v>
      </c>
      <c r="Z590" s="20">
        <v>55016820</v>
      </c>
      <c r="AA590" s="8">
        <v>573241472.06149995</v>
      </c>
      <c r="AB590" s="8">
        <v>287722165.77460003</v>
      </c>
      <c r="AC590" s="8">
        <v>144839206.211</v>
      </c>
      <c r="AD590" s="8">
        <v>0</v>
      </c>
      <c r="AE590" s="8">
        <v>4787613.0883999998</v>
      </c>
      <c r="AF590" s="20">
        <v>1542133.7395000001</v>
      </c>
      <c r="AG590" s="18">
        <v>0.12520243184968879</v>
      </c>
      <c r="AH590" s="20">
        <v>0</v>
      </c>
      <c r="AI590" s="23">
        <f>VLOOKUP(A590,Sheet2!A:E,5,FALSE)</f>
        <v>-3.1696912913675974</v>
      </c>
      <c r="AJ590" s="24">
        <f>VLOOKUP(A590,Sheet3!$A:$B,2,FALSE)</f>
        <v>209234676.50999999</v>
      </c>
      <c r="AK590" s="21">
        <f>VLOOKUP(A590,Sheet4!$D$2:$E$572,2,FALSE)/G590</f>
        <v>0.23702196465990891</v>
      </c>
      <c r="AL590" s="23">
        <f>IFERROR(VLOOKUP(A590,Sheet5!$A$1:$B$29,2,FALSE),0)</f>
        <v>0</v>
      </c>
      <c r="AM590" s="30">
        <f t="shared" si="80"/>
        <v>0.88489933692772083</v>
      </c>
      <c r="AN590" s="30">
        <f t="shared" si="81"/>
        <v>0.51968144233844038</v>
      </c>
      <c r="AO590" s="30">
        <f t="shared" si="82"/>
        <v>0.87601184983351776</v>
      </c>
      <c r="AP590" s="30">
        <f t="shared" si="83"/>
        <v>0.85974396556486388</v>
      </c>
      <c r="AQ590" s="5">
        <f>COUNTIF(Sheet6!A:A,Sheet1!A590)</f>
        <v>1</v>
      </c>
      <c r="AR590" s="31">
        <f t="shared" si="88"/>
        <v>1</v>
      </c>
    </row>
    <row r="591" spans="1:44" x14ac:dyDescent="0.2">
      <c r="A591" s="22">
        <v>42493</v>
      </c>
      <c r="B591" s="16">
        <v>42493</v>
      </c>
      <c r="C591" s="29">
        <f t="shared" si="84"/>
        <v>0.88689356171121514</v>
      </c>
      <c r="D591" s="29">
        <f t="shared" si="85"/>
        <v>0.54759553197436139</v>
      </c>
      <c r="E591" s="29">
        <f t="shared" si="86"/>
        <v>0.88110618962313114</v>
      </c>
      <c r="F591" s="29">
        <f t="shared" si="87"/>
        <v>0.86679947256681944</v>
      </c>
      <c r="G591" s="8">
        <v>5197536137</v>
      </c>
      <c r="H591" s="8">
        <v>662847071.74899995</v>
      </c>
      <c r="I591" s="9">
        <v>383897140</v>
      </c>
      <c r="J591" s="8">
        <v>91713797.620000005</v>
      </c>
      <c r="K591" s="8">
        <v>352435117</v>
      </c>
      <c r="L591" s="8">
        <v>746475270.33640003</v>
      </c>
      <c r="M591" s="17">
        <v>7434904533.7053995</v>
      </c>
      <c r="N591" s="27">
        <v>0.88090884367350319</v>
      </c>
      <c r="O591" s="27">
        <v>0.88689356171121514</v>
      </c>
      <c r="P591" s="27">
        <v>0.32071324564894849</v>
      </c>
      <c r="Q591" s="27">
        <v>0.81133807031248695</v>
      </c>
      <c r="R591" s="11">
        <v>976</v>
      </c>
      <c r="S591" s="20">
        <v>4303737400</v>
      </c>
      <c r="T591" s="20">
        <v>444471091</v>
      </c>
      <c r="U591" s="20">
        <v>884073546</v>
      </c>
      <c r="V591" s="20">
        <v>841.5</v>
      </c>
      <c r="W591" s="20">
        <v>394413943</v>
      </c>
      <c r="X591" s="20">
        <v>9724349.5</v>
      </c>
      <c r="Y591" s="20">
        <v>10516803</v>
      </c>
      <c r="Z591" s="20">
        <v>92035974</v>
      </c>
      <c r="AA591" s="8">
        <v>754560869.36899996</v>
      </c>
      <c r="AB591" s="8">
        <v>270608182.69590002</v>
      </c>
      <c r="AC591" s="8">
        <v>171340199.958</v>
      </c>
      <c r="AD591" s="8">
        <v>299999966.88</v>
      </c>
      <c r="AE591" s="8">
        <v>3234909.2250000001</v>
      </c>
      <c r="AF591" s="20">
        <v>1292011.5774999999</v>
      </c>
      <c r="AG591" s="18">
        <v>0.14125496499370468</v>
      </c>
      <c r="AH591" s="20">
        <v>0</v>
      </c>
      <c r="AI591" s="23">
        <f>VLOOKUP(A591,Sheet2!A:E,5,FALSE)</f>
        <v>-4.0127675792415651</v>
      </c>
      <c r="AJ591" s="24">
        <f>VLOOKUP(A591,Sheet3!$A:$B,2,FALSE)</f>
        <v>234137345.50650001</v>
      </c>
      <c r="AK591" s="21">
        <f>VLOOKUP(A591,Sheet4!$D$2:$E$572,2,FALSE)/G591</f>
        <v>0.25042231910508023</v>
      </c>
      <c r="AL591" s="23">
        <f>IFERROR(VLOOKUP(A591,Sheet5!$A$1:$B$29,2,FALSE),0)</f>
        <v>0</v>
      </c>
      <c r="AM591" s="30">
        <f t="shared" si="80"/>
        <v>0.88537726825759733</v>
      </c>
      <c r="AN591" s="30">
        <f t="shared" si="81"/>
        <v>0.52626437084175826</v>
      </c>
      <c r="AO591" s="30">
        <f t="shared" si="82"/>
        <v>0.87749799709734366</v>
      </c>
      <c r="AP591" s="30">
        <f t="shared" si="83"/>
        <v>0.86228992849285258</v>
      </c>
      <c r="AQ591" s="5">
        <f>COUNTIF(Sheet6!A:A,Sheet1!A591)</f>
        <v>5</v>
      </c>
      <c r="AR591" s="31">
        <f t="shared" si="88"/>
        <v>0</v>
      </c>
    </row>
    <row r="592" spans="1:44" x14ac:dyDescent="0.2">
      <c r="A592" s="22">
        <v>42494</v>
      </c>
      <c r="B592" s="16">
        <v>42494</v>
      </c>
      <c r="C592" s="29">
        <f t="shared" si="84"/>
        <v>0.8847784218054292</v>
      </c>
      <c r="D592" s="29">
        <f t="shared" si="85"/>
        <v>0.50110197750508423</v>
      </c>
      <c r="E592" s="29">
        <f t="shared" si="86"/>
        <v>0.87585742052933602</v>
      </c>
      <c r="F592" s="29">
        <f t="shared" si="87"/>
        <v>0.86605817119992023</v>
      </c>
      <c r="G592" s="8">
        <v>4667695677</v>
      </c>
      <c r="H592" s="8">
        <v>607857571.09500003</v>
      </c>
      <c r="I592" s="9">
        <v>417724180</v>
      </c>
      <c r="J592" s="8">
        <v>114716792.25749999</v>
      </c>
      <c r="K592" s="8">
        <v>497152020</v>
      </c>
      <c r="L592" s="8">
        <v>472054131.05709994</v>
      </c>
      <c r="M592" s="17">
        <v>6777200371.4096003</v>
      </c>
      <c r="N592" s="27">
        <v>0.87558968966938033</v>
      </c>
      <c r="O592" s="27">
        <v>0.8847784218054292</v>
      </c>
      <c r="P592" s="27">
        <v>0.51294765252754848</v>
      </c>
      <c r="Q592" s="27">
        <v>0.78949762078905716</v>
      </c>
      <c r="R592" s="11">
        <v>977</v>
      </c>
      <c r="S592" s="20">
        <v>3921595424</v>
      </c>
      <c r="T592" s="20">
        <v>581010195</v>
      </c>
      <c r="U592" s="20">
        <v>737332615</v>
      </c>
      <c r="V592" s="20">
        <v>65008.5</v>
      </c>
      <c r="W592" s="20">
        <v>430249933</v>
      </c>
      <c r="X592" s="20">
        <v>8702629.5</v>
      </c>
      <c r="Y592" s="19">
        <v>12525753</v>
      </c>
      <c r="Z592" s="20">
        <v>83858175</v>
      </c>
      <c r="AA592" s="8">
        <v>722574363.35249996</v>
      </c>
      <c r="AB592" s="8">
        <v>181382502.13159999</v>
      </c>
      <c r="AC592" s="8">
        <v>212877443.66549999</v>
      </c>
      <c r="AD592" s="8">
        <v>75565310.060000002</v>
      </c>
      <c r="AE592" s="8">
        <v>576592</v>
      </c>
      <c r="AF592" s="20">
        <v>1652283.2</v>
      </c>
      <c r="AG592" s="18">
        <v>0.14350735553476088</v>
      </c>
      <c r="AH592" s="20">
        <v>0</v>
      </c>
      <c r="AI592" s="23">
        <f>VLOOKUP(A592,Sheet2!A:E,5,FALSE)</f>
        <v>-3.5388791208791237</v>
      </c>
      <c r="AJ592" s="24">
        <f>VLOOKUP(A592,Sheet3!$A:$B,2,FALSE)</f>
        <v>313640808.36699998</v>
      </c>
      <c r="AK592" s="21">
        <f>VLOOKUP(A592,Sheet4!$D$2:$E$572,2,FALSE)/G592</f>
        <v>0.29749520193666212</v>
      </c>
      <c r="AL592" s="23">
        <f>IFERROR(VLOOKUP(A592,Sheet5!$A$1:$B$29,2,FALSE),0)</f>
        <v>0</v>
      </c>
      <c r="AM592" s="30">
        <f t="shared" si="80"/>
        <v>0.88572929203281059</v>
      </c>
      <c r="AN592" s="30">
        <f t="shared" si="81"/>
        <v>0.52047436820527038</v>
      </c>
      <c r="AO592" s="30">
        <f t="shared" si="82"/>
        <v>0.8781466742370746</v>
      </c>
      <c r="AP592" s="30">
        <f t="shared" si="83"/>
        <v>0.86334690582795059</v>
      </c>
      <c r="AQ592" s="5">
        <f>COUNTIF(Sheet6!A:A,Sheet1!A592)</f>
        <v>0</v>
      </c>
      <c r="AR592" s="31">
        <f t="shared" si="88"/>
        <v>0</v>
      </c>
    </row>
    <row r="593" spans="1:44" x14ac:dyDescent="0.2">
      <c r="A593" s="22">
        <v>42495</v>
      </c>
      <c r="B593" s="16">
        <v>42495</v>
      </c>
      <c r="C593" s="29">
        <f t="shared" si="84"/>
        <v>0.89144924125445557</v>
      </c>
      <c r="D593" s="29">
        <f t="shared" si="85"/>
        <v>0.50663268791048821</v>
      </c>
      <c r="E593" s="29">
        <f t="shared" si="86"/>
        <v>0.87899671475457064</v>
      </c>
      <c r="F593" s="29">
        <f t="shared" si="87"/>
        <v>0.87107333614317572</v>
      </c>
      <c r="G593" s="8">
        <v>4220500200</v>
      </c>
      <c r="H593" s="8">
        <v>513925502.19800001</v>
      </c>
      <c r="I593" s="9">
        <v>442402761</v>
      </c>
      <c r="J593" s="8">
        <v>129551978.68000001</v>
      </c>
      <c r="K593" s="8">
        <v>465146194</v>
      </c>
      <c r="L593" s="8">
        <v>775210634.12760007</v>
      </c>
      <c r="M593" s="17">
        <v>6546737270.0056</v>
      </c>
      <c r="N593" s="27">
        <v>0.87873514009668996</v>
      </c>
      <c r="O593" s="27">
        <v>0.89144924125445557</v>
      </c>
      <c r="P593" s="27">
        <v>0.37500998378198042</v>
      </c>
      <c r="Q593" s="27">
        <v>0.77794602529994927</v>
      </c>
      <c r="R593" s="11">
        <v>978</v>
      </c>
      <c r="S593" s="20">
        <v>3468659470.5</v>
      </c>
      <c r="T593" s="20">
        <v>522817639</v>
      </c>
      <c r="U593" s="20">
        <v>748240945.5</v>
      </c>
      <c r="V593" s="20">
        <v>15040</v>
      </c>
      <c r="W593" s="20">
        <v>453873645</v>
      </c>
      <c r="X593" s="20">
        <v>3584744</v>
      </c>
      <c r="Y593" s="20">
        <v>11470884</v>
      </c>
      <c r="Z593" s="20">
        <v>57671445</v>
      </c>
      <c r="AA593" s="8">
        <v>643477480.87800002</v>
      </c>
      <c r="AB593" s="8">
        <v>286867150.06120002</v>
      </c>
      <c r="AC593" s="8">
        <v>183065463.01100001</v>
      </c>
      <c r="AD593" s="8">
        <v>300000925.44</v>
      </c>
      <c r="AE593" s="8">
        <v>2594849.8029</v>
      </c>
      <c r="AF593" s="20">
        <v>2682245.8125</v>
      </c>
      <c r="AG593" s="18">
        <v>0.14361705521983362</v>
      </c>
      <c r="AH593" s="20">
        <v>0</v>
      </c>
      <c r="AI593" s="23">
        <f>VLOOKUP(A593,Sheet2!A:E,5,FALSE)</f>
        <v>-4.8483074396867476</v>
      </c>
      <c r="AJ593" s="24">
        <f>VLOOKUP(A593,Sheet3!$A:$B,2,FALSE)</f>
        <v>312437702.61250001</v>
      </c>
      <c r="AK593" s="21">
        <f>VLOOKUP(A593,Sheet4!$D$2:$E$572,2,FALSE)/G593</f>
        <v>0.31813870588165116</v>
      </c>
      <c r="AL593" s="23">
        <f>IFERROR(VLOOKUP(A593,Sheet5!$A$1:$B$29,2,FALSE),0)</f>
        <v>0</v>
      </c>
      <c r="AM593" s="30">
        <f t="shared" si="80"/>
        <v>0.88657811251533281</v>
      </c>
      <c r="AN593" s="30">
        <f t="shared" si="81"/>
        <v>0.5167627344658039</v>
      </c>
      <c r="AO593" s="30">
        <f t="shared" si="82"/>
        <v>0.87779247142018502</v>
      </c>
      <c r="AP593" s="30">
        <f t="shared" si="83"/>
        <v>0.86409258758294205</v>
      </c>
      <c r="AQ593" s="5">
        <f>COUNTIF(Sheet6!A:A,Sheet1!A593)</f>
        <v>0</v>
      </c>
      <c r="AR593" s="31">
        <f t="shared" si="88"/>
        <v>1</v>
      </c>
    </row>
    <row r="594" spans="1:44" x14ac:dyDescent="0.2">
      <c r="A594" s="22">
        <v>42496</v>
      </c>
      <c r="B594" s="16">
        <v>42496</v>
      </c>
      <c r="C594" s="29">
        <f t="shared" si="84"/>
        <v>0.88575068173393767</v>
      </c>
      <c r="D594" s="29">
        <f t="shared" si="85"/>
        <v>0.47218702032406823</v>
      </c>
      <c r="E594" s="29">
        <f t="shared" si="86"/>
        <v>0.87693954805968044</v>
      </c>
      <c r="F594" s="29">
        <f t="shared" si="87"/>
        <v>0.86291779207128816</v>
      </c>
      <c r="G594" s="8">
        <v>4712184860</v>
      </c>
      <c r="H594" s="8">
        <v>607805242.37900007</v>
      </c>
      <c r="I594" s="9">
        <v>408317736</v>
      </c>
      <c r="J594" s="8">
        <v>113479038.7225</v>
      </c>
      <c r="K594" s="8">
        <v>398517977</v>
      </c>
      <c r="L594" s="8">
        <v>1405650051.3326998</v>
      </c>
      <c r="M594" s="17">
        <v>7645954905.4341993</v>
      </c>
      <c r="N594" s="27">
        <v>0.87653019593563519</v>
      </c>
      <c r="O594" s="27">
        <v>0.88575068173393767</v>
      </c>
      <c r="P594" s="27">
        <v>0.22088739559822795</v>
      </c>
      <c r="Q594" s="27">
        <v>0.79033085323188734</v>
      </c>
      <c r="R594" s="11">
        <v>979</v>
      </c>
      <c r="S594" s="20">
        <v>3818536644</v>
      </c>
      <c r="T594" s="20">
        <v>473148926</v>
      </c>
      <c r="U594" s="20">
        <v>886116067.5</v>
      </c>
      <c r="V594" s="20">
        <v>45490</v>
      </c>
      <c r="W594" s="23">
        <v>427750038</v>
      </c>
      <c r="X594" s="20">
        <v>7486658.5</v>
      </c>
      <c r="Y594" s="20">
        <v>19432302</v>
      </c>
      <c r="Z594" s="20">
        <v>74630949</v>
      </c>
      <c r="AA594" s="8">
        <v>721284281.10150003</v>
      </c>
      <c r="AB594" s="8">
        <v>467857630.12099999</v>
      </c>
      <c r="AC594" s="8">
        <v>238692836.0975</v>
      </c>
      <c r="AD594" s="8">
        <v>690125552.98819995</v>
      </c>
      <c r="AE594" s="8">
        <v>6929313.3260000004</v>
      </c>
      <c r="AF594" s="20">
        <v>2044718.8</v>
      </c>
      <c r="AG594" s="18">
        <v>0.14363644193197314</v>
      </c>
      <c r="AH594" s="20">
        <v>0</v>
      </c>
      <c r="AI594" s="23">
        <f>VLOOKUP(A594,Sheet2!A:E,5,FALSE)</f>
        <v>-4.5717461729022144</v>
      </c>
      <c r="AJ594" s="24">
        <f>VLOOKUP(A594,Sheet3!$A:$B,2,FALSE)</f>
        <v>364662062.99250001</v>
      </c>
      <c r="AK594" s="21">
        <f>VLOOKUP(A594,Sheet4!$D$2:$E$572,2,FALSE)/G594</f>
        <v>0.29830100368929496</v>
      </c>
      <c r="AL594" s="23">
        <f>IFERROR(VLOOKUP(A594,Sheet5!$A$1:$B$29,2,FALSE),0)</f>
        <v>0</v>
      </c>
      <c r="AM594" s="30">
        <f t="shared" si="80"/>
        <v>0.8868566019180536</v>
      </c>
      <c r="AN594" s="30">
        <f t="shared" si="81"/>
        <v>0.51397446690100657</v>
      </c>
      <c r="AO594" s="30">
        <f t="shared" si="82"/>
        <v>0.87793084412288169</v>
      </c>
      <c r="AP594" s="30">
        <f t="shared" si="83"/>
        <v>0.86580857310877568</v>
      </c>
      <c r="AQ594" s="5">
        <f>COUNTIF(Sheet6!A:A,Sheet1!A594)</f>
        <v>0</v>
      </c>
      <c r="AR594" s="31">
        <f t="shared" si="88"/>
        <v>0</v>
      </c>
    </row>
    <row r="595" spans="1:44" x14ac:dyDescent="0.2">
      <c r="A595" s="22">
        <v>42499</v>
      </c>
      <c r="B595" s="16">
        <v>42499</v>
      </c>
      <c r="C595" s="29">
        <f t="shared" si="84"/>
        <v>0.88632064869082117</v>
      </c>
      <c r="D595" s="29">
        <f t="shared" si="85"/>
        <v>0.53606736841964497</v>
      </c>
      <c r="E595" s="29">
        <f t="shared" si="86"/>
        <v>0.87951189940994456</v>
      </c>
      <c r="F595" s="29">
        <f t="shared" si="87"/>
        <v>0.86017965935762419</v>
      </c>
      <c r="G595" s="8">
        <v>3810503705</v>
      </c>
      <c r="H595" s="8">
        <v>488734624.41099995</v>
      </c>
      <c r="I595" s="9">
        <v>337919792</v>
      </c>
      <c r="J595" s="8">
        <v>81096027.626000002</v>
      </c>
      <c r="K595" s="8">
        <v>378015265</v>
      </c>
      <c r="L595" s="8">
        <v>478343302.44340003</v>
      </c>
      <c r="M595" s="17">
        <v>5574612716.480401</v>
      </c>
      <c r="N595" s="27">
        <v>0.87922849553297089</v>
      </c>
      <c r="O595" s="27">
        <v>0.88632064869082117</v>
      </c>
      <c r="P595" s="27">
        <v>0.44142171208555631</v>
      </c>
      <c r="Q595" s="27">
        <v>0.81145447458287978</v>
      </c>
      <c r="R595" s="11">
        <v>980</v>
      </c>
      <c r="S595" s="20">
        <v>2997340595</v>
      </c>
      <c r="T595" s="20">
        <v>466061459</v>
      </c>
      <c r="U595" s="20">
        <v>803791085</v>
      </c>
      <c r="V595" s="20">
        <v>1137398.5</v>
      </c>
      <c r="W595" s="20">
        <v>349017747</v>
      </c>
      <c r="X595" s="20">
        <v>8234626.5</v>
      </c>
      <c r="Y595" s="20">
        <v>11097955</v>
      </c>
      <c r="Z595" s="20">
        <v>88046194</v>
      </c>
      <c r="AA595" s="8">
        <v>569830652.03699994</v>
      </c>
      <c r="AB595" s="8">
        <v>324009582.68690002</v>
      </c>
      <c r="AC595" s="8">
        <v>152693665.25</v>
      </c>
      <c r="AD595" s="8">
        <v>0</v>
      </c>
      <c r="AE595" s="8">
        <v>930259.74</v>
      </c>
      <c r="AF595" s="20">
        <v>709794.76650000003</v>
      </c>
      <c r="AG595" s="18">
        <v>0.14004292084651387</v>
      </c>
      <c r="AH595" s="20">
        <v>0</v>
      </c>
      <c r="AI595" s="23">
        <f>VLOOKUP(A595,Sheet2!A:E,5,FALSE)</f>
        <v>-4.9752890916098966</v>
      </c>
      <c r="AJ595" s="24">
        <f>VLOOKUP(A595,Sheet3!$A:$B,2,FALSE)</f>
        <v>220956907.08500001</v>
      </c>
      <c r="AK595" s="21">
        <f>VLOOKUP(A595,Sheet4!$D$2:$E$572,2,FALSE)/G595</f>
        <v>0.2502586533316335</v>
      </c>
      <c r="AL595" s="23">
        <f>IFERROR(VLOOKUP(A595,Sheet5!$A$1:$B$29,2,FALSE),0)</f>
        <v>0</v>
      </c>
      <c r="AM595" s="30">
        <f t="shared" si="80"/>
        <v>0.88703851103917175</v>
      </c>
      <c r="AN595" s="30">
        <f t="shared" si="81"/>
        <v>0.51271691722672941</v>
      </c>
      <c r="AO595" s="30">
        <f t="shared" si="82"/>
        <v>0.87848235447533241</v>
      </c>
      <c r="AP595" s="30">
        <f t="shared" si="83"/>
        <v>0.86540568626776548</v>
      </c>
      <c r="AQ595" s="5">
        <f>COUNTIF(Sheet6!A:A,Sheet1!A595)</f>
        <v>3</v>
      </c>
      <c r="AR595" s="31">
        <f t="shared" si="88"/>
        <v>0</v>
      </c>
    </row>
    <row r="596" spans="1:44" x14ac:dyDescent="0.2">
      <c r="A596" s="22">
        <v>42500</v>
      </c>
      <c r="B596" s="16">
        <v>42500</v>
      </c>
      <c r="C596" s="29">
        <f t="shared" si="84"/>
        <v>0.89679289718159172</v>
      </c>
      <c r="D596" s="29">
        <f t="shared" si="85"/>
        <v>0.53101647075562142</v>
      </c>
      <c r="E596" s="29">
        <f t="shared" si="86"/>
        <v>0.88938839638781886</v>
      </c>
      <c r="F596" s="29">
        <f t="shared" si="87"/>
        <v>0.87518800406835606</v>
      </c>
      <c r="G596" s="8">
        <v>5019912243</v>
      </c>
      <c r="H596" s="8">
        <v>577714877.79499996</v>
      </c>
      <c r="I596" s="9">
        <v>565232116</v>
      </c>
      <c r="J596" s="8">
        <v>119509516.39</v>
      </c>
      <c r="K596" s="8">
        <v>657100649</v>
      </c>
      <c r="L596" s="8">
        <v>739167373.32640004</v>
      </c>
      <c r="M596" s="17">
        <v>7678636775.5114002</v>
      </c>
      <c r="N596" s="27">
        <v>0.88901886826819498</v>
      </c>
      <c r="O596" s="27">
        <v>0.89679289718159172</v>
      </c>
      <c r="P596" s="27">
        <v>0.47061211636514311</v>
      </c>
      <c r="Q596" s="27">
        <v>0.83065820439061777</v>
      </c>
      <c r="R596" s="11">
        <v>981</v>
      </c>
      <c r="S596" s="20">
        <v>4039883306.5</v>
      </c>
      <c r="T596" s="20">
        <v>725696052</v>
      </c>
      <c r="U596" s="20">
        <v>968946412</v>
      </c>
      <c r="V596" s="19">
        <v>247031</v>
      </c>
      <c r="W596" s="20">
        <v>586220076</v>
      </c>
      <c r="X596" s="20">
        <v>10835493.5</v>
      </c>
      <c r="Y596" s="20">
        <v>20987960</v>
      </c>
      <c r="Z596" s="20">
        <v>68595403</v>
      </c>
      <c r="AA596" s="8">
        <v>697224394.18499994</v>
      </c>
      <c r="AB596" s="8">
        <v>445745111.78689998</v>
      </c>
      <c r="AC596" s="8">
        <v>240352154.98199999</v>
      </c>
      <c r="AD596" s="8">
        <v>50248914.850000001</v>
      </c>
      <c r="AE596" s="8">
        <v>1134443.3149999999</v>
      </c>
      <c r="AF596" s="20">
        <v>1686748.3925000001</v>
      </c>
      <c r="AG596" s="18">
        <v>0.13875832089744852</v>
      </c>
      <c r="AH596" s="20">
        <v>0</v>
      </c>
      <c r="AI596" s="23">
        <f>VLOOKUP(A596,Sheet2!A:E,5,FALSE)</f>
        <v>-4.5071152556446208</v>
      </c>
      <c r="AJ596" s="24">
        <f>VLOOKUP(A596,Sheet3!$A:$B,2,FALSE)</f>
        <v>398228774.78799999</v>
      </c>
      <c r="AK596" s="21">
        <f>VLOOKUP(A596,Sheet4!$D$2:$E$572,2,FALSE)/G596</f>
        <v>0.29463610625936792</v>
      </c>
      <c r="AL596" s="23">
        <f>IFERROR(VLOOKUP(A596,Sheet5!$A$1:$B$29,2,FALSE),0)</f>
        <v>0</v>
      </c>
      <c r="AM596" s="30">
        <f t="shared" si="80"/>
        <v>0.88901837813324713</v>
      </c>
      <c r="AN596" s="30">
        <f t="shared" si="81"/>
        <v>0.50940110498298141</v>
      </c>
      <c r="AO596" s="30">
        <f t="shared" si="82"/>
        <v>0.88013879582827015</v>
      </c>
      <c r="AP596" s="30">
        <f t="shared" si="83"/>
        <v>0.86708339256807287</v>
      </c>
      <c r="AQ596" s="5">
        <f>COUNTIF(Sheet6!A:A,Sheet1!A596)</f>
        <v>1</v>
      </c>
      <c r="AR596" s="31">
        <f t="shared" si="88"/>
        <v>2</v>
      </c>
    </row>
    <row r="597" spans="1:44" x14ac:dyDescent="0.2">
      <c r="A597" s="22">
        <v>42501</v>
      </c>
      <c r="B597" s="16">
        <v>42501</v>
      </c>
      <c r="C597" s="29">
        <f t="shared" si="84"/>
        <v>0.89190820345665545</v>
      </c>
      <c r="D597" s="29">
        <f t="shared" si="85"/>
        <v>0.53362397362222314</v>
      </c>
      <c r="E597" s="29">
        <f t="shared" si="86"/>
        <v>0.88299594018522831</v>
      </c>
      <c r="F597" s="29">
        <f t="shared" si="87"/>
        <v>0.87200534114356587</v>
      </c>
      <c r="G597" s="8">
        <v>4648933607</v>
      </c>
      <c r="H597" s="8">
        <v>563411776.73199999</v>
      </c>
      <c r="I597" s="9">
        <v>459836295</v>
      </c>
      <c r="J597" s="8">
        <v>116119461.3765</v>
      </c>
      <c r="K597" s="8">
        <v>586020345</v>
      </c>
      <c r="L597" s="8">
        <v>400891829.57909995</v>
      </c>
      <c r="M597" s="17">
        <v>6775213314.6876001</v>
      </c>
      <c r="N597" s="27">
        <v>0.88260264598193261</v>
      </c>
      <c r="O597" s="27">
        <v>0.89190820345665545</v>
      </c>
      <c r="P597" s="27">
        <v>0.59379178826112566</v>
      </c>
      <c r="Q597" s="27">
        <v>0.80497641120963226</v>
      </c>
      <c r="R597" s="11">
        <v>982</v>
      </c>
      <c r="S597" s="20">
        <v>3830534078</v>
      </c>
      <c r="T597" s="20">
        <v>647903210</v>
      </c>
      <c r="U597" s="20">
        <v>810507199.5</v>
      </c>
      <c r="V597" s="20">
        <v>94087</v>
      </c>
      <c r="W597" s="20">
        <v>479292930</v>
      </c>
      <c r="X597" s="20">
        <v>7798242.5</v>
      </c>
      <c r="Y597" s="20">
        <v>19456635</v>
      </c>
      <c r="Z597" s="20">
        <v>61882865</v>
      </c>
      <c r="AA597" s="8">
        <v>679531238.1085</v>
      </c>
      <c r="AB597" s="8">
        <v>247744969.65439999</v>
      </c>
      <c r="AC597" s="8">
        <v>138960254.04449999</v>
      </c>
      <c r="AD597" s="8">
        <v>0</v>
      </c>
      <c r="AE597" s="8">
        <v>12705639.3627</v>
      </c>
      <c r="AF597" s="20">
        <v>1480966.5175000001</v>
      </c>
      <c r="AG597" s="18">
        <v>0.13764399418778792</v>
      </c>
      <c r="AH597" s="20">
        <v>0</v>
      </c>
      <c r="AI597" s="23">
        <f>VLOOKUP(A597,Sheet2!A:E,5,FALSE)</f>
        <v>-2.5760233918128765</v>
      </c>
      <c r="AJ597" s="24">
        <f>VLOOKUP(A597,Sheet3!$A:$B,2,FALSE)</f>
        <v>302772386.09249997</v>
      </c>
      <c r="AK597" s="21">
        <f>VLOOKUP(A597,Sheet4!$D$2:$E$572,2,FALSE)/G597</f>
        <v>0.26553704043524967</v>
      </c>
      <c r="AL597" s="23">
        <f>IFERROR(VLOOKUP(A597,Sheet5!$A$1:$B$29,2,FALSE),0)</f>
        <v>0</v>
      </c>
      <c r="AM597" s="30">
        <f t="shared" si="80"/>
        <v>0.89044433446349236</v>
      </c>
      <c r="AN597" s="30">
        <f t="shared" si="81"/>
        <v>0.51590550420640924</v>
      </c>
      <c r="AO597" s="30">
        <f t="shared" si="82"/>
        <v>0.88156649975944856</v>
      </c>
      <c r="AP597" s="30">
        <f t="shared" si="83"/>
        <v>0.86827282655680205</v>
      </c>
      <c r="AQ597" s="5">
        <f>COUNTIF(Sheet6!A:A,Sheet1!A597)</f>
        <v>2</v>
      </c>
      <c r="AR597" s="31">
        <f t="shared" si="88"/>
        <v>1</v>
      </c>
    </row>
    <row r="598" spans="1:44" x14ac:dyDescent="0.2">
      <c r="A598" s="22">
        <v>42502</v>
      </c>
      <c r="B598" s="16">
        <v>42502</v>
      </c>
      <c r="C598" s="29">
        <f t="shared" si="84"/>
        <v>0.90091766803072626</v>
      </c>
      <c r="D598" s="29">
        <f t="shared" si="85"/>
        <v>0.54441595940115473</v>
      </c>
      <c r="E598" s="29">
        <f t="shared" si="86"/>
        <v>0.89126273965997915</v>
      </c>
      <c r="F598" s="29">
        <f t="shared" si="87"/>
        <v>0.88151680291156131</v>
      </c>
      <c r="G598" s="8">
        <v>4024554099</v>
      </c>
      <c r="H598" s="8">
        <v>442617810.05699998</v>
      </c>
      <c r="I598" s="9">
        <v>394873012</v>
      </c>
      <c r="J598" s="8">
        <v>98260404.594500005</v>
      </c>
      <c r="K598" s="8">
        <v>655094649</v>
      </c>
      <c r="L598" s="8">
        <v>401294876.18749994</v>
      </c>
      <c r="M598" s="17">
        <v>6016694850.8389997</v>
      </c>
      <c r="N598" s="27">
        <v>0.89095868517318355</v>
      </c>
      <c r="O598" s="27">
        <v>0.90091766803072626</v>
      </c>
      <c r="P598" s="27">
        <v>0.62012603625895135</v>
      </c>
      <c r="Q598" s="27">
        <v>0.80619386267782778</v>
      </c>
      <c r="R598" s="11">
        <v>983</v>
      </c>
      <c r="S598" s="20">
        <v>3286836047.5</v>
      </c>
      <c r="T598" s="20">
        <v>716379308</v>
      </c>
      <c r="U598" s="20">
        <v>731470806</v>
      </c>
      <c r="V598" s="20">
        <v>54951.5</v>
      </c>
      <c r="W598" s="20">
        <v>408743171</v>
      </c>
      <c r="X598" s="20">
        <v>6192294</v>
      </c>
      <c r="Y598" s="20">
        <v>13870159</v>
      </c>
      <c r="Z598" s="20">
        <v>61284659</v>
      </c>
      <c r="AA598" s="8">
        <v>540878214.65149999</v>
      </c>
      <c r="AB598" s="8">
        <v>233226756.24790001</v>
      </c>
      <c r="AC598" s="8">
        <v>154347094.1665</v>
      </c>
      <c r="AD598" s="8">
        <v>0</v>
      </c>
      <c r="AE598" s="8">
        <v>11563333.7136</v>
      </c>
      <c r="AF598" s="20">
        <v>2157692.0595</v>
      </c>
      <c r="AG598" s="18">
        <v>0.13152450954730621</v>
      </c>
      <c r="AH598" s="20">
        <v>0</v>
      </c>
      <c r="AI598" s="23">
        <f>VLOOKUP(A598,Sheet2!A:E,5,FALSE)</f>
        <v>-4.06474630700062</v>
      </c>
      <c r="AJ598" s="24">
        <f>VLOOKUP(A598,Sheet3!$A:$B,2,FALSE)</f>
        <v>243788468.50650001</v>
      </c>
      <c r="AK598" s="21">
        <f>VLOOKUP(A598,Sheet4!$D$2:$E$572,2,FALSE)/G598</f>
        <v>0.25148337254448472</v>
      </c>
      <c r="AL598" s="23">
        <f>IFERROR(VLOOKUP(A598,Sheet5!$A$1:$B$29,2,FALSE),0)</f>
        <v>0</v>
      </c>
      <c r="AM598" s="30">
        <f t="shared" ref="AM598:AM661" si="89">AVERAGE(C594:C598)</f>
        <v>0.8923380198187465</v>
      </c>
      <c r="AN598" s="30">
        <f t="shared" ref="AN598:AN661" si="90">AVERAGE(D594:D598)</f>
        <v>0.52346215850454247</v>
      </c>
      <c r="AO598" s="30">
        <f t="shared" ref="AO598:AO661" si="91">AVERAGE(E594:E598)</f>
        <v>0.88401970474053027</v>
      </c>
      <c r="AP598" s="30">
        <f t="shared" ref="AP598:AP661" si="92">AVERAGE(F594:F598)</f>
        <v>0.87036151991047928</v>
      </c>
      <c r="AQ598" s="5">
        <f>COUNTIF(Sheet6!A:A,Sheet1!A598)</f>
        <v>2</v>
      </c>
      <c r="AR598" s="31">
        <f t="shared" si="88"/>
        <v>0</v>
      </c>
    </row>
    <row r="599" spans="1:44" x14ac:dyDescent="0.2">
      <c r="A599" s="22">
        <v>42503</v>
      </c>
      <c r="B599" s="16">
        <v>42503</v>
      </c>
      <c r="C599" s="29">
        <f t="shared" si="84"/>
        <v>0.90485140997562719</v>
      </c>
      <c r="D599" s="29">
        <f t="shared" si="85"/>
        <v>0.53546947003044798</v>
      </c>
      <c r="E599" s="29">
        <f t="shared" si="86"/>
        <v>0.89624259481104585</v>
      </c>
      <c r="F599" s="29">
        <f t="shared" si="87"/>
        <v>0.87746159850519967</v>
      </c>
      <c r="G599" s="8">
        <v>3952450192</v>
      </c>
      <c r="H599" s="8">
        <v>415615269.82700002</v>
      </c>
      <c r="I599" s="9">
        <v>366834908</v>
      </c>
      <c r="J599" s="8">
        <v>86231751.284999996</v>
      </c>
      <c r="K599" s="8">
        <v>476142308</v>
      </c>
      <c r="L599" s="8">
        <v>522781333.09810001</v>
      </c>
      <c r="M599" s="17">
        <v>5820055762.2100992</v>
      </c>
      <c r="N599" s="27">
        <v>0.89590681016303531</v>
      </c>
      <c r="O599" s="27">
        <v>0.90485140997562719</v>
      </c>
      <c r="P599" s="27">
        <v>0.47665536024013283</v>
      </c>
      <c r="Q599" s="27">
        <v>0.81600715087018894</v>
      </c>
      <c r="R599" s="11">
        <v>984</v>
      </c>
      <c r="S599" s="20">
        <v>2972114108</v>
      </c>
      <c r="T599" s="20">
        <v>564444295</v>
      </c>
      <c r="U599" s="19">
        <v>976350989</v>
      </c>
      <c r="V599" s="20">
        <v>53409</v>
      </c>
      <c r="W599" s="20">
        <v>382437285</v>
      </c>
      <c r="X599" s="20">
        <v>3931686</v>
      </c>
      <c r="Y599" s="20">
        <v>15602377</v>
      </c>
      <c r="Z599" s="20">
        <v>88301987</v>
      </c>
      <c r="AA599" s="8">
        <v>501847021.11199999</v>
      </c>
      <c r="AB599" s="8">
        <v>397062615.50319999</v>
      </c>
      <c r="AC599" s="8">
        <v>122332726.4945</v>
      </c>
      <c r="AD599" s="8">
        <v>0</v>
      </c>
      <c r="AE599" s="8">
        <v>1287727.0529</v>
      </c>
      <c r="AF599" s="20">
        <v>2098264.0474999999</v>
      </c>
      <c r="AG599" s="18">
        <v>0.12963271211243826</v>
      </c>
      <c r="AH599" s="20">
        <v>0</v>
      </c>
      <c r="AI599" s="23">
        <f>VLOOKUP(A599,Sheet2!A:E,5,FALSE)</f>
        <v>-4.7477655366308031</v>
      </c>
      <c r="AJ599" s="24">
        <f>VLOOKUP(A599,Sheet3!$A:$B,2,FALSE)</f>
        <v>245540281.71450001</v>
      </c>
      <c r="AK599" s="21">
        <f>VLOOKUP(A599,Sheet4!$D$2:$E$572,2,FALSE)/G599</f>
        <v>0.2458260544646732</v>
      </c>
      <c r="AL599" s="23">
        <f>IFERROR(VLOOKUP(A599,Sheet5!$A$1:$B$29,2,FALSE),0)</f>
        <v>0</v>
      </c>
      <c r="AM599" s="30">
        <f t="shared" si="89"/>
        <v>0.89615816546708449</v>
      </c>
      <c r="AN599" s="30">
        <f t="shared" si="90"/>
        <v>0.53611864844581847</v>
      </c>
      <c r="AO599" s="30">
        <f t="shared" si="91"/>
        <v>0.88788031409080348</v>
      </c>
      <c r="AP599" s="30">
        <f t="shared" si="92"/>
        <v>0.87327028119726136</v>
      </c>
      <c r="AQ599" s="5">
        <f>COUNTIF(Sheet6!A:A,Sheet1!A599)</f>
        <v>0</v>
      </c>
      <c r="AR599" s="31">
        <f t="shared" si="88"/>
        <v>1</v>
      </c>
    </row>
    <row r="600" spans="1:44" x14ac:dyDescent="0.2">
      <c r="A600" s="22">
        <v>42506</v>
      </c>
      <c r="B600" s="16">
        <v>42506</v>
      </c>
      <c r="C600" s="29">
        <f t="shared" si="84"/>
        <v>0.8930716867563252</v>
      </c>
      <c r="D600" s="29">
        <f t="shared" si="85"/>
        <v>0.58100904490932415</v>
      </c>
      <c r="E600" s="29">
        <f t="shared" si="86"/>
        <v>0.88707322219283125</v>
      </c>
      <c r="F600" s="29">
        <f t="shared" si="87"/>
        <v>0.87378794453116693</v>
      </c>
      <c r="G600" s="8">
        <v>3285590834</v>
      </c>
      <c r="H600" s="8">
        <v>393386881.58899999</v>
      </c>
      <c r="I600" s="9">
        <v>325736588</v>
      </c>
      <c r="J600" s="8">
        <v>68622313.765499994</v>
      </c>
      <c r="K600" s="8">
        <v>283238242</v>
      </c>
      <c r="L600" s="8">
        <v>235146129.51930001</v>
      </c>
      <c r="M600" s="17">
        <v>4591720988.8738003</v>
      </c>
      <c r="N600" s="27">
        <v>0.8865772120609664</v>
      </c>
      <c r="O600" s="27">
        <v>0.8930716867563252</v>
      </c>
      <c r="P600" s="27">
        <v>0.54638653779216939</v>
      </c>
      <c r="Q600" s="27">
        <v>0.83354210706116461</v>
      </c>
      <c r="R600" s="11">
        <v>985</v>
      </c>
      <c r="S600" s="20">
        <v>2719100846.5</v>
      </c>
      <c r="T600" s="20">
        <v>331896357</v>
      </c>
      <c r="U600" s="19">
        <v>562105241.5</v>
      </c>
      <c r="V600" s="20">
        <v>129381</v>
      </c>
      <c r="W600" s="20">
        <v>343627971</v>
      </c>
      <c r="X600" s="20">
        <v>4255365</v>
      </c>
      <c r="Y600" s="20">
        <v>17891383</v>
      </c>
      <c r="Z600" s="20">
        <v>48658115</v>
      </c>
      <c r="AA600" s="8">
        <v>462009195.3545</v>
      </c>
      <c r="AB600" s="8">
        <v>121094578.60770001</v>
      </c>
      <c r="AC600" s="8">
        <v>100634506.892</v>
      </c>
      <c r="AD600" s="8">
        <v>0</v>
      </c>
      <c r="AE600" s="8">
        <v>11734505.8346</v>
      </c>
      <c r="AF600" s="20">
        <v>1682538.1850000001</v>
      </c>
      <c r="AG600" s="18">
        <v>0.12866675327868557</v>
      </c>
      <c r="AH600" s="20">
        <v>0</v>
      </c>
      <c r="AI600" s="23">
        <f>VLOOKUP(A600,Sheet2!A:E,5,FALSE)</f>
        <v>-3.8440299466615135</v>
      </c>
      <c r="AJ600" s="24">
        <f>VLOOKUP(A600,Sheet3!$A:$B,2,FALSE)</f>
        <v>179182798.7825</v>
      </c>
      <c r="AK600" s="21">
        <f>VLOOKUP(A600,Sheet4!$D$2:$E$572,2,FALSE)/G600</f>
        <v>0.25914457681616482</v>
      </c>
      <c r="AL600" s="23">
        <f>IFERROR(VLOOKUP(A600,Sheet5!$A$1:$B$29,2,FALSE),0)</f>
        <v>0</v>
      </c>
      <c r="AM600" s="30">
        <f t="shared" si="89"/>
        <v>0.89750837308018505</v>
      </c>
      <c r="AN600" s="30">
        <f t="shared" si="90"/>
        <v>0.54510698374375433</v>
      </c>
      <c r="AO600" s="30">
        <f t="shared" si="91"/>
        <v>0.88939257864738064</v>
      </c>
      <c r="AP600" s="30">
        <f t="shared" si="92"/>
        <v>0.87599193823196997</v>
      </c>
      <c r="AQ600" s="5">
        <f>COUNTIF(Sheet6!A:A,Sheet1!A600)</f>
        <v>0</v>
      </c>
      <c r="AR600" s="31">
        <f t="shared" si="88"/>
        <v>5</v>
      </c>
    </row>
    <row r="601" spans="1:44" x14ac:dyDescent="0.2">
      <c r="A601" s="22">
        <v>42507</v>
      </c>
      <c r="B601" s="16">
        <v>42507</v>
      </c>
      <c r="C601" s="29">
        <f t="shared" si="84"/>
        <v>0.9003099369636387</v>
      </c>
      <c r="D601" s="29">
        <f t="shared" si="85"/>
        <v>0.55482199301541957</v>
      </c>
      <c r="E601" s="29">
        <f t="shared" si="86"/>
        <v>0.89273157703742512</v>
      </c>
      <c r="F601" s="29">
        <f t="shared" si="87"/>
        <v>0.87942601421590283</v>
      </c>
      <c r="G601" s="8">
        <v>3726574845</v>
      </c>
      <c r="H601" s="8">
        <v>412638432.56100005</v>
      </c>
      <c r="I601" s="9">
        <v>323443100</v>
      </c>
      <c r="J601" s="8">
        <v>76087305.221499994</v>
      </c>
      <c r="K601" s="8">
        <v>756660748</v>
      </c>
      <c r="L601" s="8">
        <v>274986902.21699995</v>
      </c>
      <c r="M601" s="17">
        <v>5570391332.9995003</v>
      </c>
      <c r="N601" s="27">
        <v>0.89232136204640566</v>
      </c>
      <c r="O601" s="27">
        <v>0.9003099369636387</v>
      </c>
      <c r="P601" s="27">
        <v>0.73344881640630077</v>
      </c>
      <c r="Q601" s="27">
        <v>0.81748716870385518</v>
      </c>
      <c r="R601" s="11">
        <v>986</v>
      </c>
      <c r="S601" s="20">
        <v>3003779776</v>
      </c>
      <c r="T601" s="20">
        <v>819487796</v>
      </c>
      <c r="U601" s="20">
        <v>716929193</v>
      </c>
      <c r="V601" s="20">
        <v>42448</v>
      </c>
      <c r="W601" s="20">
        <v>340800125</v>
      </c>
      <c r="X601" s="20">
        <v>5823428</v>
      </c>
      <c r="Y601" s="20">
        <v>17357025</v>
      </c>
      <c r="Z601" s="20">
        <v>62827048</v>
      </c>
      <c r="AA601" s="8">
        <v>488725737.78250003</v>
      </c>
      <c r="AB601" s="8">
        <v>161542974.27739999</v>
      </c>
      <c r="AC601" s="8">
        <v>109906148.897</v>
      </c>
      <c r="AD601" s="8">
        <v>0</v>
      </c>
      <c r="AE601" s="8">
        <v>2418373.5200999998</v>
      </c>
      <c r="AF601" s="20">
        <v>1119405.5225</v>
      </c>
      <c r="AG601" s="18">
        <v>0.12780698544705996</v>
      </c>
      <c r="AH601" s="20">
        <v>149889.62</v>
      </c>
      <c r="AI601" s="23">
        <f>VLOOKUP(A601,Sheet2!A:E,5,FALSE)</f>
        <v>-3.9737724703042518</v>
      </c>
      <c r="AJ601" s="24">
        <f>VLOOKUP(A601,Sheet3!$A:$B,2,FALSE)</f>
        <v>197363859.90450001</v>
      </c>
      <c r="AK601" s="21">
        <f>VLOOKUP(A601,Sheet4!$D$2:$E$572,2,FALSE)/G601</f>
        <v>0.24331543606016051</v>
      </c>
      <c r="AL601" s="23">
        <f>IFERROR(VLOOKUP(A601,Sheet5!$A$1:$B$29,2,FALSE),0)</f>
        <v>0</v>
      </c>
      <c r="AM601" s="30">
        <f t="shared" si="89"/>
        <v>0.8982117810365946</v>
      </c>
      <c r="AN601" s="30">
        <f t="shared" si="90"/>
        <v>0.54986808819571398</v>
      </c>
      <c r="AO601" s="30">
        <f t="shared" si="91"/>
        <v>0.89006121477730193</v>
      </c>
      <c r="AP601" s="30">
        <f t="shared" si="92"/>
        <v>0.87683954026147926</v>
      </c>
      <c r="AQ601" s="5">
        <f>COUNTIF(Sheet6!A:A,Sheet1!A601)</f>
        <v>0</v>
      </c>
      <c r="AR601" s="31">
        <f t="shared" si="88"/>
        <v>0</v>
      </c>
    </row>
    <row r="602" spans="1:44" x14ac:dyDescent="0.2">
      <c r="A602" s="22">
        <v>42508</v>
      </c>
      <c r="B602" s="16">
        <v>42508</v>
      </c>
      <c r="C602" s="29">
        <f t="shared" si="84"/>
        <v>0.89786461130672901</v>
      </c>
      <c r="D602" s="29">
        <f t="shared" si="85"/>
        <v>0.5999780161166508</v>
      </c>
      <c r="E602" s="29">
        <f t="shared" si="86"/>
        <v>0.88936049913769633</v>
      </c>
      <c r="F602" s="29">
        <f t="shared" si="87"/>
        <v>0.87398497482140691</v>
      </c>
      <c r="G602" s="8">
        <v>4149525884</v>
      </c>
      <c r="H602" s="8">
        <v>472023770.30799997</v>
      </c>
      <c r="I602" s="9">
        <v>483111012</v>
      </c>
      <c r="J602" s="8">
        <v>107961220.1215</v>
      </c>
      <c r="K602" s="8">
        <v>630172566</v>
      </c>
      <c r="L602" s="8">
        <v>432983925.12620002</v>
      </c>
      <c r="M602" s="17">
        <v>6275778377.5556993</v>
      </c>
      <c r="N602" s="27">
        <v>0.88873449809597194</v>
      </c>
      <c r="O602" s="27">
        <v>0.89786461130672901</v>
      </c>
      <c r="P602" s="27">
        <v>0.59273735452855036</v>
      </c>
      <c r="Q602" s="27">
        <v>0.82602764466775158</v>
      </c>
      <c r="R602" s="11">
        <v>987</v>
      </c>
      <c r="S602" s="20">
        <v>3267753548</v>
      </c>
      <c r="T602" s="20">
        <v>704365302</v>
      </c>
      <c r="U602" s="19">
        <v>875775929</v>
      </c>
      <c r="V602" s="20">
        <v>60678</v>
      </c>
      <c r="W602" s="20">
        <v>512604156</v>
      </c>
      <c r="X602" s="20">
        <v>5935729</v>
      </c>
      <c r="Y602" s="20">
        <v>29493144</v>
      </c>
      <c r="Z602" s="20">
        <v>74192736</v>
      </c>
      <c r="AA602" s="8">
        <v>579984990.42949998</v>
      </c>
      <c r="AB602" s="8">
        <v>297184208.4364</v>
      </c>
      <c r="AC602" s="8">
        <v>130460934.96799999</v>
      </c>
      <c r="AD602" s="8">
        <v>0</v>
      </c>
      <c r="AE602" s="8">
        <v>1523194.8518000001</v>
      </c>
      <c r="AF602" s="20">
        <v>3815586.87</v>
      </c>
      <c r="AG602" s="18">
        <v>0.12912162596661864</v>
      </c>
      <c r="AH602" s="20">
        <v>1833814.1850000001</v>
      </c>
      <c r="AI602" s="23">
        <f>VLOOKUP(A602,Sheet2!A:E,5,FALSE)</f>
        <v>-3.8198830409356432</v>
      </c>
      <c r="AJ602" s="24">
        <f>VLOOKUP(A602,Sheet3!$A:$B,2,FALSE)</f>
        <v>233806187.8865</v>
      </c>
      <c r="AK602" s="21">
        <f>VLOOKUP(A602,Sheet4!$D$2:$E$572,2,FALSE)/G602</f>
        <v>0.27389072092067229</v>
      </c>
      <c r="AL602" s="23">
        <f>IFERROR(VLOOKUP(A602,Sheet5!$A$1:$B$29,2,FALSE),0)</f>
        <v>0</v>
      </c>
      <c r="AM602" s="30">
        <f t="shared" si="89"/>
        <v>0.89940306260660918</v>
      </c>
      <c r="AN602" s="30">
        <f t="shared" si="90"/>
        <v>0.56313889669459949</v>
      </c>
      <c r="AO602" s="30">
        <f t="shared" si="91"/>
        <v>0.89133412656779554</v>
      </c>
      <c r="AP602" s="30">
        <f t="shared" si="92"/>
        <v>0.87723546699704757</v>
      </c>
      <c r="AQ602" s="5">
        <f>COUNTIF(Sheet6!A:A,Sheet1!A602)</f>
        <v>0</v>
      </c>
      <c r="AR602" s="31">
        <f t="shared" si="88"/>
        <v>0</v>
      </c>
    </row>
    <row r="603" spans="1:44" x14ac:dyDescent="0.2">
      <c r="A603" s="22">
        <v>42509</v>
      </c>
      <c r="B603" s="16">
        <v>42509</v>
      </c>
      <c r="C603" s="29">
        <f t="shared" si="84"/>
        <v>0.91465583224029878</v>
      </c>
      <c r="D603" s="29">
        <f t="shared" si="85"/>
        <v>0.55525732708364794</v>
      </c>
      <c r="E603" s="29">
        <f t="shared" si="86"/>
        <v>0.90614815223154821</v>
      </c>
      <c r="F603" s="29">
        <f t="shared" si="87"/>
        <v>0.88069976901922808</v>
      </c>
      <c r="G603" s="8">
        <v>4292779085</v>
      </c>
      <c r="H603" s="8">
        <v>400548102.87300003</v>
      </c>
      <c r="I603" s="9">
        <v>401583672</v>
      </c>
      <c r="J603" s="8">
        <v>87267702.405499995</v>
      </c>
      <c r="K603" s="8">
        <v>534415953</v>
      </c>
      <c r="L603" s="8">
        <v>272760489.76569998</v>
      </c>
      <c r="M603" s="17">
        <v>5989355005.0442009</v>
      </c>
      <c r="N603" s="27">
        <v>0.90586665445506809</v>
      </c>
      <c r="O603" s="27">
        <v>0.91465583224029878</v>
      </c>
      <c r="P603" s="27">
        <v>0.66208071084047426</v>
      </c>
      <c r="Q603" s="27">
        <v>0.82698529767452256</v>
      </c>
      <c r="R603" s="11">
        <v>988</v>
      </c>
      <c r="S603" s="20">
        <v>2952115500</v>
      </c>
      <c r="T603" s="20">
        <v>590901416</v>
      </c>
      <c r="U603" s="20">
        <v>1335847495</v>
      </c>
      <c r="V603" s="20">
        <v>18577.5</v>
      </c>
      <c r="W603" s="20">
        <v>417127018</v>
      </c>
      <c r="X603" s="20">
        <v>4797512.5</v>
      </c>
      <c r="Y603" s="20">
        <v>15543346</v>
      </c>
      <c r="Z603" s="20">
        <v>56485463</v>
      </c>
      <c r="AA603" s="8">
        <v>487815805.27850002</v>
      </c>
      <c r="AB603" s="8">
        <v>152968293.6805</v>
      </c>
      <c r="AC603" s="8">
        <v>115941044.1735</v>
      </c>
      <c r="AD603" s="8">
        <v>0</v>
      </c>
      <c r="AE603" s="8">
        <v>1569769.2652</v>
      </c>
      <c r="AF603" s="20">
        <v>2281382.6465000003</v>
      </c>
      <c r="AG603" s="18">
        <v>0.13124939004506969</v>
      </c>
      <c r="AH603" s="20">
        <v>0</v>
      </c>
      <c r="AI603" s="23">
        <f>VLOOKUP(A603,Sheet2!A:E,5,FALSE)</f>
        <v>-4.2724769483390128</v>
      </c>
      <c r="AJ603" s="24">
        <f>VLOOKUP(A603,Sheet3!$A:$B,2,FALSE)</f>
        <v>246837181.73050001</v>
      </c>
      <c r="AK603" s="21">
        <f>VLOOKUP(A603,Sheet4!$D$2:$E$572,2,FALSE)/G603</f>
        <v>0.21997243841456612</v>
      </c>
      <c r="AL603" s="23">
        <f>IFERROR(VLOOKUP(A603,Sheet5!$A$1:$B$29,2,FALSE),0)</f>
        <v>0</v>
      </c>
      <c r="AM603" s="30">
        <f t="shared" si="89"/>
        <v>0.90215069544852378</v>
      </c>
      <c r="AN603" s="30">
        <f t="shared" si="90"/>
        <v>0.56530717023109811</v>
      </c>
      <c r="AO603" s="30">
        <f t="shared" si="91"/>
        <v>0.89431120908210937</v>
      </c>
      <c r="AP603" s="30">
        <f t="shared" si="92"/>
        <v>0.87707206021858075</v>
      </c>
      <c r="AQ603" s="5">
        <f>COUNTIF(Sheet6!A:A,Sheet1!A603)</f>
        <v>2</v>
      </c>
      <c r="AR603" s="31">
        <f t="shared" si="88"/>
        <v>0</v>
      </c>
    </row>
    <row r="604" spans="1:44" x14ac:dyDescent="0.2">
      <c r="A604" s="22">
        <v>42510</v>
      </c>
      <c r="B604" s="16">
        <v>42510</v>
      </c>
      <c r="C604" s="29">
        <f t="shared" si="84"/>
        <v>0.89181553395876412</v>
      </c>
      <c r="D604" s="29">
        <f t="shared" si="85"/>
        <v>0.58704737489946357</v>
      </c>
      <c r="E604" s="29">
        <f t="shared" si="86"/>
        <v>0.88469646027824556</v>
      </c>
      <c r="F604" s="29">
        <f t="shared" si="87"/>
        <v>0.86931293754723904</v>
      </c>
      <c r="G604" s="8">
        <v>3238028678</v>
      </c>
      <c r="H604" s="8">
        <v>392799172.26900005</v>
      </c>
      <c r="I604" s="9">
        <v>333090607</v>
      </c>
      <c r="J604" s="8">
        <v>74438106.7315</v>
      </c>
      <c r="K604" s="8">
        <v>315720031</v>
      </c>
      <c r="L604" s="8">
        <v>396811397.84710002</v>
      </c>
      <c r="M604" s="17">
        <v>4750887992.8476</v>
      </c>
      <c r="N604" s="27">
        <v>0.88430014249716404</v>
      </c>
      <c r="O604" s="27">
        <v>0.89181553395876412</v>
      </c>
      <c r="P604" s="27">
        <v>0.44309628771161114</v>
      </c>
      <c r="Q604" s="27">
        <v>0.82335909691496556</v>
      </c>
      <c r="R604" s="11">
        <v>989</v>
      </c>
      <c r="S604" s="19">
        <v>2606521822.5</v>
      </c>
      <c r="T604" s="20">
        <v>369375124</v>
      </c>
      <c r="U604" s="20">
        <v>625180888</v>
      </c>
      <c r="V604" s="20">
        <v>344895</v>
      </c>
      <c r="W604" s="20">
        <v>346971122</v>
      </c>
      <c r="X604" s="20">
        <v>5981072.5</v>
      </c>
      <c r="Y604" s="20">
        <v>13880515</v>
      </c>
      <c r="Z604" s="20">
        <v>53655093</v>
      </c>
      <c r="AA604" s="8">
        <v>467237279.00050002</v>
      </c>
      <c r="AB604" s="8">
        <v>265214635.64680001</v>
      </c>
      <c r="AC604" s="8">
        <v>104750918.40549999</v>
      </c>
      <c r="AD604" s="8">
        <v>0</v>
      </c>
      <c r="AE604" s="8">
        <v>25086313.148800001</v>
      </c>
      <c r="AF604" s="20">
        <v>1759530.6459999999</v>
      </c>
      <c r="AG604" s="18">
        <v>0.12698436152200374</v>
      </c>
      <c r="AH604" s="20">
        <v>117180</v>
      </c>
      <c r="AI604" s="23">
        <f>VLOOKUP(A604,Sheet2!A:E,5,FALSE)</f>
        <v>-5.5535394837720551</v>
      </c>
      <c r="AJ604" s="24">
        <f>VLOOKUP(A604,Sheet3!$A:$B,2,FALSE)</f>
        <v>169635270.9725</v>
      </c>
      <c r="AK604" s="21">
        <f>VLOOKUP(A604,Sheet4!$D$2:$E$572,2,FALSE)/G604</f>
        <v>0.27925275806189137</v>
      </c>
      <c r="AL604" s="23">
        <f>IFERROR(VLOOKUP(A604,Sheet5!$A$1:$B$29,2,FALSE),0)</f>
        <v>0</v>
      </c>
      <c r="AM604" s="30">
        <f t="shared" si="89"/>
        <v>0.89954352024515105</v>
      </c>
      <c r="AN604" s="30">
        <f t="shared" si="90"/>
        <v>0.57562275120490125</v>
      </c>
      <c r="AO604" s="30">
        <f t="shared" si="91"/>
        <v>0.89200198217554916</v>
      </c>
      <c r="AP604" s="30">
        <f t="shared" si="92"/>
        <v>0.87544232802698885</v>
      </c>
      <c r="AQ604" s="5">
        <f>COUNTIF(Sheet6!A:A,Sheet1!A604)</f>
        <v>0</v>
      </c>
      <c r="AR604" s="31">
        <f t="shared" si="88"/>
        <v>3</v>
      </c>
    </row>
    <row r="605" spans="1:44" x14ac:dyDescent="0.2">
      <c r="A605" s="22">
        <v>42513</v>
      </c>
      <c r="B605" s="16">
        <v>42513</v>
      </c>
      <c r="C605" s="29">
        <f t="shared" si="84"/>
        <v>0.89685536798537568</v>
      </c>
      <c r="D605" s="29">
        <f t="shared" si="85"/>
        <v>0.5801354759184465</v>
      </c>
      <c r="E605" s="29">
        <f t="shared" si="86"/>
        <v>0.8881405303173997</v>
      </c>
      <c r="F605" s="29">
        <f t="shared" si="87"/>
        <v>0.87319806286319579</v>
      </c>
      <c r="G605" s="8">
        <v>3314248671</v>
      </c>
      <c r="H605" s="8">
        <v>381161747.78900003</v>
      </c>
      <c r="I605" s="9">
        <v>317412500</v>
      </c>
      <c r="J605" s="8">
        <v>78065236.381999999</v>
      </c>
      <c r="K605" s="8">
        <v>454005350</v>
      </c>
      <c r="L605" s="8">
        <v>175209245.22850001</v>
      </c>
      <c r="M605" s="17">
        <v>4720102750.3994999</v>
      </c>
      <c r="N605" s="27">
        <v>0.88774394049602068</v>
      </c>
      <c r="O605" s="27">
        <v>0.89685536798537568</v>
      </c>
      <c r="P605" s="27">
        <v>0.72154294169722399</v>
      </c>
      <c r="Q605" s="27">
        <v>0.80958848111177162</v>
      </c>
      <c r="R605" s="11">
        <v>990</v>
      </c>
      <c r="S605" s="20">
        <v>2618727227.5</v>
      </c>
      <c r="T605" s="20">
        <v>497909382</v>
      </c>
      <c r="U605" s="20">
        <v>689448866.5</v>
      </c>
      <c r="V605" s="20">
        <v>1064404.5</v>
      </c>
      <c r="W605" s="20">
        <v>331916454</v>
      </c>
      <c r="X605" s="20">
        <v>5008172.5</v>
      </c>
      <c r="Y605" s="20">
        <v>14503954</v>
      </c>
      <c r="Z605" s="20">
        <v>43904032</v>
      </c>
      <c r="AA605" s="8">
        <v>459226984.171</v>
      </c>
      <c r="AB605" s="8">
        <v>89661968.325000003</v>
      </c>
      <c r="AC605" s="8">
        <v>84346535.413499996</v>
      </c>
      <c r="AD605" s="8">
        <v>0</v>
      </c>
      <c r="AE605" s="8">
        <v>734197.4</v>
      </c>
      <c r="AF605" s="20">
        <v>466544.09</v>
      </c>
      <c r="AG605" s="18">
        <v>0.12631215595552689</v>
      </c>
      <c r="AH605" s="20">
        <v>0</v>
      </c>
      <c r="AI605" s="23">
        <f>VLOOKUP(A605,Sheet2!A:E,5,FALSE)</f>
        <v>-3.7468231768231566</v>
      </c>
      <c r="AJ605" s="24">
        <f>VLOOKUP(A605,Sheet3!$A:$B,2,FALSE)</f>
        <v>162154418.81650001</v>
      </c>
      <c r="AK605" s="21">
        <f>VLOOKUP(A605,Sheet4!$D$2:$E$572,2,FALSE)/G605</f>
        <v>0.26332950402780747</v>
      </c>
      <c r="AL605" s="23">
        <f>IFERROR(VLOOKUP(A605,Sheet5!$A$1:$B$29,2,FALSE),0)</f>
        <v>0</v>
      </c>
      <c r="AM605" s="30">
        <f t="shared" si="89"/>
        <v>0.90030025649096124</v>
      </c>
      <c r="AN605" s="30">
        <f t="shared" si="90"/>
        <v>0.57544803740672568</v>
      </c>
      <c r="AO605" s="30">
        <f t="shared" si="91"/>
        <v>0.89221544380046292</v>
      </c>
      <c r="AP605" s="30">
        <f t="shared" si="92"/>
        <v>0.87532435169339462</v>
      </c>
      <c r="AQ605" s="5">
        <f>COUNTIF(Sheet6!A:A,Sheet1!A605)</f>
        <v>0</v>
      </c>
      <c r="AR605" s="31">
        <f t="shared" si="88"/>
        <v>1</v>
      </c>
    </row>
    <row r="606" spans="1:44" x14ac:dyDescent="0.2">
      <c r="A606" s="22">
        <v>42514</v>
      </c>
      <c r="B606" s="16">
        <v>42514</v>
      </c>
      <c r="C606" s="29">
        <f t="shared" si="84"/>
        <v>0.90188147593266277</v>
      </c>
      <c r="D606" s="29">
        <f t="shared" si="85"/>
        <v>0.52352325704773128</v>
      </c>
      <c r="E606" s="29">
        <f t="shared" si="86"/>
        <v>0.89288862375847822</v>
      </c>
      <c r="F606" s="29">
        <f t="shared" si="87"/>
        <v>0.87397040864456643</v>
      </c>
      <c r="G606" s="8">
        <v>3442979067</v>
      </c>
      <c r="H606" s="8">
        <v>374572528.05799997</v>
      </c>
      <c r="I606" s="9">
        <v>314849483</v>
      </c>
      <c r="J606" s="8">
        <v>77956361.285999998</v>
      </c>
      <c r="K606" s="8">
        <v>348393740</v>
      </c>
      <c r="L606" s="8">
        <v>317947940.46089995</v>
      </c>
      <c r="M606" s="17">
        <v>4876699119.8049002</v>
      </c>
      <c r="N606" s="27">
        <v>0.89252007795934141</v>
      </c>
      <c r="O606" s="27">
        <v>0.90188147593266277</v>
      </c>
      <c r="P606" s="27">
        <v>0.52284548635621975</v>
      </c>
      <c r="Q606" s="27">
        <v>0.80859868878320418</v>
      </c>
      <c r="R606" s="11">
        <v>991</v>
      </c>
      <c r="S606" s="20">
        <v>2592346490</v>
      </c>
      <c r="T606" s="20">
        <v>391363970</v>
      </c>
      <c r="U606" s="20">
        <v>845451757</v>
      </c>
      <c r="V606" s="20">
        <v>57658.5</v>
      </c>
      <c r="W606" s="20">
        <v>329336362</v>
      </c>
      <c r="X606" s="20">
        <v>5123161.5</v>
      </c>
      <c r="Y606" s="20">
        <v>14486879</v>
      </c>
      <c r="Z606" s="20">
        <v>42970230</v>
      </c>
      <c r="AA606" s="8">
        <v>452528889.34399998</v>
      </c>
      <c r="AB606" s="8">
        <v>176586239.55739999</v>
      </c>
      <c r="AC606" s="8">
        <v>120655495.111</v>
      </c>
      <c r="AD606" s="8">
        <v>18397837.324999999</v>
      </c>
      <c r="AE606" s="8">
        <v>776262.65</v>
      </c>
      <c r="AF606" s="20">
        <v>1532105.8174999999</v>
      </c>
      <c r="AG606" s="18">
        <v>0.12698934600405667</v>
      </c>
      <c r="AH606" s="20">
        <v>0</v>
      </c>
      <c r="AI606" s="23">
        <f>VLOOKUP(A606,Sheet2!A:E,5,FALSE)</f>
        <v>-4.3460405156537814</v>
      </c>
      <c r="AJ606" s="24">
        <f>VLOOKUP(A606,Sheet3!$A:$B,2,FALSE)</f>
        <v>221784127.7735</v>
      </c>
      <c r="AK606" s="21">
        <f>VLOOKUP(A606,Sheet4!$D$2:$E$572,2,FALSE)/G606</f>
        <v>0.27289633591773155</v>
      </c>
      <c r="AL606" s="23">
        <f>IFERROR(VLOOKUP(A606,Sheet5!$A$1:$B$29,2,FALSE),0)</f>
        <v>0</v>
      </c>
      <c r="AM606" s="30">
        <f t="shared" si="89"/>
        <v>0.90061456428476594</v>
      </c>
      <c r="AN606" s="30">
        <f t="shared" si="90"/>
        <v>0.56918829021318795</v>
      </c>
      <c r="AO606" s="30">
        <f t="shared" si="91"/>
        <v>0.89224685314467356</v>
      </c>
      <c r="AP606" s="30">
        <f t="shared" si="92"/>
        <v>0.87423323057912727</v>
      </c>
      <c r="AQ606" s="5">
        <f>COUNTIF(Sheet6!A:A,Sheet1!A606)</f>
        <v>1</v>
      </c>
      <c r="AR606" s="31">
        <f t="shared" si="88"/>
        <v>2</v>
      </c>
    </row>
    <row r="607" spans="1:44" x14ac:dyDescent="0.2">
      <c r="A607" s="22">
        <v>42515</v>
      </c>
      <c r="B607" s="16">
        <v>42515</v>
      </c>
      <c r="C607" s="29">
        <f t="shared" si="84"/>
        <v>0.90772316838255751</v>
      </c>
      <c r="D607" s="29">
        <f t="shared" si="85"/>
        <v>0.53329485017620715</v>
      </c>
      <c r="E607" s="29">
        <f t="shared" si="86"/>
        <v>0.89902264391636177</v>
      </c>
      <c r="F607" s="29">
        <f t="shared" si="87"/>
        <v>0.8882557969493724</v>
      </c>
      <c r="G607" s="8">
        <v>4379471404</v>
      </c>
      <c r="H607" s="8">
        <v>445205938.76699996</v>
      </c>
      <c r="I607" s="9">
        <v>404255374</v>
      </c>
      <c r="J607" s="8">
        <v>93735202.133000001</v>
      </c>
      <c r="K607" s="8">
        <v>458912094</v>
      </c>
      <c r="L607" s="8">
        <v>679689281.97600007</v>
      </c>
      <c r="M607" s="17">
        <v>6461269294.8760004</v>
      </c>
      <c r="N607" s="27">
        <v>0.89874605195896196</v>
      </c>
      <c r="O607" s="27">
        <v>0.90772316838255751</v>
      </c>
      <c r="P607" s="27">
        <v>0.40304895434244858</v>
      </c>
      <c r="Q607" s="27">
        <v>0.81712707702534149</v>
      </c>
      <c r="R607" s="11">
        <v>992</v>
      </c>
      <c r="S607" s="20">
        <v>3534240043.5</v>
      </c>
      <c r="T607" s="20">
        <v>542765717</v>
      </c>
      <c r="U607" s="20">
        <v>840524907</v>
      </c>
      <c r="V607" s="20">
        <v>118328.5</v>
      </c>
      <c r="W607" s="20">
        <v>418834951</v>
      </c>
      <c r="X607" s="20">
        <v>4588125</v>
      </c>
      <c r="Y607" s="20">
        <v>14579577</v>
      </c>
      <c r="Z607" s="20">
        <v>83853623</v>
      </c>
      <c r="AA607" s="8">
        <v>538941140.89999998</v>
      </c>
      <c r="AB607" s="8">
        <v>437885018.972</v>
      </c>
      <c r="AC607" s="8">
        <v>166353684.60499999</v>
      </c>
      <c r="AD607" s="8">
        <v>66199989.560000002</v>
      </c>
      <c r="AE607" s="8">
        <v>7748713.6864999998</v>
      </c>
      <c r="AF607" s="20">
        <v>1501875.1525000001</v>
      </c>
      <c r="AG607" s="18">
        <v>0.13318491203145863</v>
      </c>
      <c r="AH607" s="20">
        <v>0</v>
      </c>
      <c r="AI607" s="23">
        <f>VLOOKUP(A607,Sheet2!A:E,5,FALSE)</f>
        <v>-3.4267045635997868</v>
      </c>
      <c r="AJ607" s="24">
        <f>VLOOKUP(A607,Sheet3!$A:$B,2,FALSE)</f>
        <v>272802049.24550003</v>
      </c>
      <c r="AK607" s="21">
        <f>VLOOKUP(A607,Sheet4!$D$2:$E$572,2,FALSE)/G607</f>
        <v>0.27688524445101043</v>
      </c>
      <c r="AL607" s="23">
        <f>IFERROR(VLOOKUP(A607,Sheet5!$A$1:$B$29,2,FALSE),0)</f>
        <v>0</v>
      </c>
      <c r="AM607" s="30">
        <f t="shared" si="89"/>
        <v>0.90258627569993166</v>
      </c>
      <c r="AN607" s="30">
        <f t="shared" si="90"/>
        <v>0.5558516570250992</v>
      </c>
      <c r="AO607" s="30">
        <f t="shared" si="91"/>
        <v>0.89417928210040676</v>
      </c>
      <c r="AP607" s="30">
        <f t="shared" si="92"/>
        <v>0.87708739500472033</v>
      </c>
      <c r="AQ607" s="5">
        <f>COUNTIF(Sheet6!A:A,Sheet1!A607)</f>
        <v>2</v>
      </c>
      <c r="AR607" s="31">
        <f t="shared" si="88"/>
        <v>2</v>
      </c>
    </row>
    <row r="608" spans="1:44" x14ac:dyDescent="0.2">
      <c r="A608" s="22">
        <v>42516</v>
      </c>
      <c r="B608" s="16">
        <v>42516</v>
      </c>
      <c r="C608" s="29">
        <f t="shared" si="84"/>
        <v>0.90466323012170924</v>
      </c>
      <c r="D608" s="29">
        <f t="shared" si="85"/>
        <v>0.55837583901685661</v>
      </c>
      <c r="E608" s="29">
        <f t="shared" si="86"/>
        <v>0.89686605201175162</v>
      </c>
      <c r="F608" s="29">
        <f t="shared" si="87"/>
        <v>0.88555760610219514</v>
      </c>
      <c r="G608" s="8">
        <v>3782161997.5</v>
      </c>
      <c r="H608" s="8">
        <v>398578273.09900004</v>
      </c>
      <c r="I608" s="9">
        <v>385226321.5</v>
      </c>
      <c r="J608" s="8">
        <v>82033852.033999994</v>
      </c>
      <c r="K608" s="8">
        <v>438979926</v>
      </c>
      <c r="L608" s="8">
        <v>578034759.91169989</v>
      </c>
      <c r="M608" s="17">
        <v>5665015130.0447006</v>
      </c>
      <c r="N608" s="27">
        <v>0.89659808967108445</v>
      </c>
      <c r="O608" s="27">
        <v>0.90466323012170924</v>
      </c>
      <c r="P608" s="27">
        <v>0.43163577879554188</v>
      </c>
      <c r="Q608" s="27">
        <v>0.82885960972245187</v>
      </c>
      <c r="R608" s="11">
        <v>993</v>
      </c>
      <c r="S608" s="20">
        <v>3074333406</v>
      </c>
      <c r="T608" s="19">
        <v>506442094</v>
      </c>
      <c r="U608" s="19">
        <v>697955093.5</v>
      </c>
      <c r="V608" s="20">
        <v>256303.5</v>
      </c>
      <c r="W608" s="20">
        <v>397302743.5</v>
      </c>
      <c r="X608" s="20">
        <v>9617194.5</v>
      </c>
      <c r="Y608" s="20">
        <v>12076422</v>
      </c>
      <c r="Z608" s="20">
        <v>67462168</v>
      </c>
      <c r="AA608" s="8">
        <v>480612125.13300002</v>
      </c>
      <c r="AB608" s="8">
        <v>145797208.47920001</v>
      </c>
      <c r="AC608" s="8">
        <v>123538178.08750001</v>
      </c>
      <c r="AD608" s="8">
        <v>300000026.755</v>
      </c>
      <c r="AE608" s="8">
        <v>7299296.79</v>
      </c>
      <c r="AF608" s="20">
        <v>1400049.8</v>
      </c>
      <c r="AG608" s="18">
        <v>0.13163169926101087</v>
      </c>
      <c r="AH608" s="20">
        <v>120614.76</v>
      </c>
      <c r="AI608" s="23">
        <f>VLOOKUP(A608,Sheet2!A:E,5,FALSE)</f>
        <v>-3.5457511181268346</v>
      </c>
      <c r="AJ608" s="24">
        <f>VLOOKUP(A608,Sheet3!$A:$B,2,FALSE)</f>
        <v>232196239.05199999</v>
      </c>
      <c r="AK608" s="21">
        <f>VLOOKUP(A608,Sheet4!$D$2:$E$572,2,FALSE)/G608</f>
        <v>0.28172636314866095</v>
      </c>
      <c r="AL608" s="23">
        <f>IFERROR(VLOOKUP(A608,Sheet5!$A$1:$B$29,2,FALSE),0)</f>
        <v>0</v>
      </c>
      <c r="AM608" s="30">
        <f t="shared" si="89"/>
        <v>0.90058775527621382</v>
      </c>
      <c r="AN608" s="30">
        <f t="shared" si="90"/>
        <v>0.55647535941174109</v>
      </c>
      <c r="AO608" s="30">
        <f t="shared" si="91"/>
        <v>0.8923228620564474</v>
      </c>
      <c r="AP608" s="30">
        <f t="shared" si="92"/>
        <v>0.87805896242131376</v>
      </c>
      <c r="AQ608" s="5">
        <f>COUNTIF(Sheet6!A:A,Sheet1!A608)</f>
        <v>0</v>
      </c>
      <c r="AR608" s="31">
        <f t="shared" si="88"/>
        <v>0</v>
      </c>
    </row>
    <row r="609" spans="1:44" x14ac:dyDescent="0.2">
      <c r="A609" s="22">
        <v>42517</v>
      </c>
      <c r="B609" s="16">
        <v>42517</v>
      </c>
      <c r="C609" s="29">
        <f t="shared" si="84"/>
        <v>0.90013932957248177</v>
      </c>
      <c r="D609" s="29">
        <f t="shared" si="85"/>
        <v>0.51569031091236806</v>
      </c>
      <c r="E609" s="29">
        <f t="shared" si="86"/>
        <v>0.8904007717876109</v>
      </c>
      <c r="F609" s="29">
        <f t="shared" si="87"/>
        <v>0.8784025054040141</v>
      </c>
      <c r="G609" s="8">
        <v>3502829682</v>
      </c>
      <c r="H609" s="8">
        <v>388600863.162</v>
      </c>
      <c r="I609" s="9">
        <v>360852617</v>
      </c>
      <c r="J609" s="8">
        <v>89045912.201499999</v>
      </c>
      <c r="K609" s="8">
        <v>505713983</v>
      </c>
      <c r="L609" s="8">
        <v>371302308.09319997</v>
      </c>
      <c r="M609" s="17">
        <v>5218345365.4567003</v>
      </c>
      <c r="N609" s="27">
        <v>0.88997683262848937</v>
      </c>
      <c r="O609" s="27">
        <v>0.90013932957248177</v>
      </c>
      <c r="P609" s="27">
        <v>0.57663009015445765</v>
      </c>
      <c r="Q609" s="27">
        <v>0.809197345492781</v>
      </c>
      <c r="R609" s="11">
        <v>994</v>
      </c>
      <c r="S609" s="20">
        <v>2798354425.5</v>
      </c>
      <c r="T609" s="20">
        <v>556924716</v>
      </c>
      <c r="U609" s="20">
        <v>695633917.5</v>
      </c>
      <c r="V609" s="20">
        <v>10656</v>
      </c>
      <c r="W609" s="20">
        <v>377645248</v>
      </c>
      <c r="X609" s="20">
        <v>8830683</v>
      </c>
      <c r="Y609" s="20">
        <v>16792631</v>
      </c>
      <c r="Z609" s="20">
        <v>51210733</v>
      </c>
      <c r="AA609" s="8">
        <v>477646775.3635</v>
      </c>
      <c r="AB609" s="8">
        <v>214357745.74219999</v>
      </c>
      <c r="AC609" s="8">
        <v>153016794.1525</v>
      </c>
      <c r="AD609" s="8">
        <v>0</v>
      </c>
      <c r="AE609" s="8">
        <v>2635874.8190000001</v>
      </c>
      <c r="AF609" s="23">
        <v>1291893.3794999998</v>
      </c>
      <c r="AG609" s="18">
        <v>0.13111453560987232</v>
      </c>
      <c r="AH609" s="20">
        <v>82800.05</v>
      </c>
      <c r="AI609" s="23">
        <f>VLOOKUP(A609,Sheet2!A:E,5,FALSE)</f>
        <v>-3.414809245153509</v>
      </c>
      <c r="AJ609" s="24">
        <f>VLOOKUP(A609,Sheet3!$A:$B,2,FALSE)</f>
        <v>265618987.97999999</v>
      </c>
      <c r="AK609" s="21">
        <f>VLOOKUP(A609,Sheet4!$D$2:$E$572,2,FALSE)/G609</f>
        <v>0.26675946882727997</v>
      </c>
      <c r="AL609" s="23">
        <f>IFERROR(VLOOKUP(A609,Sheet5!$A$1:$B$29,2,FALSE),0)</f>
        <v>0</v>
      </c>
      <c r="AM609" s="30">
        <f t="shared" si="89"/>
        <v>0.90225251439895737</v>
      </c>
      <c r="AN609" s="30">
        <f t="shared" si="90"/>
        <v>0.54220394661432192</v>
      </c>
      <c r="AO609" s="30">
        <f t="shared" si="91"/>
        <v>0.89346372435832055</v>
      </c>
      <c r="AP609" s="30">
        <f t="shared" si="92"/>
        <v>0.87987687599266873</v>
      </c>
      <c r="AQ609" s="5">
        <f>COUNTIF(Sheet6!A:A,Sheet1!A609)</f>
        <v>0</v>
      </c>
      <c r="AR609" s="31">
        <f t="shared" si="88"/>
        <v>0</v>
      </c>
    </row>
    <row r="610" spans="1:44" x14ac:dyDescent="0.2">
      <c r="A610" s="22">
        <v>42520</v>
      </c>
      <c r="B610" s="16">
        <v>42520</v>
      </c>
      <c r="C610" s="29">
        <f t="shared" si="84"/>
        <v>0.89330041231126056</v>
      </c>
      <c r="D610" s="29">
        <f t="shared" si="85"/>
        <v>0.54987403429523785</v>
      </c>
      <c r="E610" s="29">
        <f t="shared" si="86"/>
        <v>0.88685815929016509</v>
      </c>
      <c r="F610" s="29">
        <f t="shared" si="87"/>
        <v>0.87473409174996064</v>
      </c>
      <c r="G610" s="8">
        <v>2853416561</v>
      </c>
      <c r="H610" s="8">
        <v>340824168.85399997</v>
      </c>
      <c r="I610" s="9">
        <v>320135976</v>
      </c>
      <c r="J610" s="8">
        <v>65393857.636500001</v>
      </c>
      <c r="K610" s="8">
        <v>270022154</v>
      </c>
      <c r="L610" s="8">
        <v>830629338.7680999</v>
      </c>
      <c r="M610" s="17">
        <v>4680422056.2586002</v>
      </c>
      <c r="N610" s="27">
        <v>0.88652400502047479</v>
      </c>
      <c r="O610" s="27">
        <v>0.89330041231126056</v>
      </c>
      <c r="P610" s="27">
        <v>0.24532938516342151</v>
      </c>
      <c r="Q610" s="27">
        <v>0.83490667192428547</v>
      </c>
      <c r="R610" s="11">
        <v>995</v>
      </c>
      <c r="S610" s="20">
        <v>2375236038.5</v>
      </c>
      <c r="T610" s="20">
        <v>309612503</v>
      </c>
      <c r="U610" s="20">
        <v>473435256</v>
      </c>
      <c r="V610" s="20">
        <v>24350</v>
      </c>
      <c r="W610" s="20">
        <v>330708507</v>
      </c>
      <c r="X610" s="20">
        <v>4720916.5</v>
      </c>
      <c r="Y610" s="20">
        <v>10572531</v>
      </c>
      <c r="Z610" s="20">
        <v>39590349</v>
      </c>
      <c r="AA610" s="8">
        <v>406218026.49049997</v>
      </c>
      <c r="AB610" s="8">
        <v>420107582.73079997</v>
      </c>
      <c r="AC610" s="8">
        <v>108738967.4355</v>
      </c>
      <c r="AD610" s="8">
        <v>300000008.13499999</v>
      </c>
      <c r="AE610" s="8">
        <v>392898.81430000003</v>
      </c>
      <c r="AF610" s="23">
        <v>1389881.6525000001</v>
      </c>
      <c r="AG610" s="18">
        <v>0.13061975450118682</v>
      </c>
      <c r="AH610" s="20">
        <v>0</v>
      </c>
      <c r="AI610" s="23">
        <f>VLOOKUP(A610,Sheet2!A:E,5,FALSE)</f>
        <v>-3.6953604473141057</v>
      </c>
      <c r="AJ610" s="24">
        <f>VLOOKUP(A610,Sheet3!$A:$B,2,FALSE)</f>
        <v>205323573.62200001</v>
      </c>
      <c r="AK610" s="21">
        <f>VLOOKUP(A610,Sheet4!$D$2:$E$572,2,FALSE)/G610</f>
        <v>0.27150176564292045</v>
      </c>
      <c r="AL610" s="23">
        <f>IFERROR(VLOOKUP(A610,Sheet5!$A$1:$B$29,2,FALSE),0)</f>
        <v>0</v>
      </c>
      <c r="AM610" s="30">
        <f t="shared" si="89"/>
        <v>0.90154152326413439</v>
      </c>
      <c r="AN610" s="30">
        <f t="shared" si="90"/>
        <v>0.53615165828968014</v>
      </c>
      <c r="AO610" s="30">
        <f t="shared" si="91"/>
        <v>0.8932072501528735</v>
      </c>
      <c r="AP610" s="30">
        <f t="shared" si="92"/>
        <v>0.88018408177002172</v>
      </c>
      <c r="AQ610" s="5">
        <f>COUNTIF(Sheet6!A:A,Sheet1!A610)</f>
        <v>1</v>
      </c>
      <c r="AR610" s="31">
        <f t="shared" si="88"/>
        <v>0</v>
      </c>
    </row>
    <row r="611" spans="1:44" x14ac:dyDescent="0.2">
      <c r="A611" s="22">
        <v>42521</v>
      </c>
      <c r="B611" s="16">
        <v>42521</v>
      </c>
      <c r="C611" s="29">
        <f t="shared" si="84"/>
        <v>0.93695939365097736</v>
      </c>
      <c r="D611" s="29">
        <f t="shared" si="85"/>
        <v>0.56100908122952753</v>
      </c>
      <c r="E611" s="29">
        <f t="shared" si="86"/>
        <v>0.92990798133153196</v>
      </c>
      <c r="F611" s="29">
        <f t="shared" si="87"/>
        <v>0.87676885666121029</v>
      </c>
      <c r="G611" s="8">
        <v>5360154243</v>
      </c>
      <c r="H611" s="8">
        <v>360642495.17400002</v>
      </c>
      <c r="I611" s="9">
        <v>359356483</v>
      </c>
      <c r="J611" s="8">
        <v>71979191.072500005</v>
      </c>
      <c r="K611" s="8">
        <v>1576032347</v>
      </c>
      <c r="L611" s="8">
        <v>397272691.44499999</v>
      </c>
      <c r="M611" s="17">
        <v>8125437450.6914997</v>
      </c>
      <c r="N611" s="27">
        <v>0.92967939289061485</v>
      </c>
      <c r="O611" s="27">
        <v>0.93695939365097736</v>
      </c>
      <c r="P611" s="27">
        <v>0.79867649263285823</v>
      </c>
      <c r="Q611" s="27">
        <v>0.84054211712395244</v>
      </c>
      <c r="R611" s="11">
        <v>996</v>
      </c>
      <c r="S611" s="20">
        <v>2560367168</v>
      </c>
      <c r="T611" s="20">
        <v>1673134654</v>
      </c>
      <c r="U611" s="20">
        <v>2794243552</v>
      </c>
      <c r="V611" s="20">
        <v>24358</v>
      </c>
      <c r="W611" s="20">
        <v>379420199</v>
      </c>
      <c r="X611" s="20">
        <v>5519165</v>
      </c>
      <c r="Y611" s="20">
        <v>20063716</v>
      </c>
      <c r="Z611" s="20">
        <v>97102307</v>
      </c>
      <c r="AA611" s="8">
        <v>432621686.24650002</v>
      </c>
      <c r="AB611" s="8">
        <v>240160828.32749999</v>
      </c>
      <c r="AC611" s="8">
        <v>128985838.795</v>
      </c>
      <c r="AD611" s="8">
        <v>25698768.059999999</v>
      </c>
      <c r="AE611" s="8">
        <v>1310360.0900000001</v>
      </c>
      <c r="AF611" s="20">
        <v>1116896.1725000001</v>
      </c>
      <c r="AG611" s="18">
        <v>0.10991884648123282</v>
      </c>
      <c r="AH611" s="20">
        <v>0</v>
      </c>
      <c r="AI611" s="23">
        <f>VLOOKUP(A611,Sheet2!A:E,5,FALSE)</f>
        <v>-2.9214492655976234</v>
      </c>
      <c r="AJ611" s="24">
        <f>VLOOKUP(A611,Sheet3!$A:$B,2,FALSE)</f>
        <v>224918002.45249999</v>
      </c>
      <c r="AK611" s="21">
        <f>VLOOKUP(A611,Sheet4!$D$2:$E$572,2,FALSE)/G611</f>
        <v>0.25266940337657928</v>
      </c>
      <c r="AL611" s="23">
        <f>IFERROR(VLOOKUP(A611,Sheet5!$A$1:$B$29,2,FALSE),0)</f>
        <v>0</v>
      </c>
      <c r="AM611" s="30">
        <f t="shared" si="89"/>
        <v>0.90855710680779733</v>
      </c>
      <c r="AN611" s="30">
        <f t="shared" si="90"/>
        <v>0.54364882312603935</v>
      </c>
      <c r="AO611" s="30">
        <f t="shared" si="91"/>
        <v>0.90061112166748425</v>
      </c>
      <c r="AP611" s="30">
        <f t="shared" si="92"/>
        <v>0.88074377137335058</v>
      </c>
      <c r="AQ611" s="5">
        <f>COUNTIF(Sheet6!A:A,Sheet1!A611)</f>
        <v>0</v>
      </c>
      <c r="AR611" s="31">
        <f t="shared" si="88"/>
        <v>0</v>
      </c>
    </row>
    <row r="612" spans="1:44" x14ac:dyDescent="0.2">
      <c r="A612" s="22">
        <v>42522</v>
      </c>
      <c r="B612" s="16">
        <v>42522</v>
      </c>
      <c r="C612" s="29">
        <f t="shared" si="84"/>
        <v>0.90542646252022163</v>
      </c>
      <c r="D612" s="29">
        <f t="shared" si="85"/>
        <v>0.53017978408226518</v>
      </c>
      <c r="E612" s="29">
        <f t="shared" si="86"/>
        <v>0.89876292440672556</v>
      </c>
      <c r="F612" s="29">
        <f t="shared" si="87"/>
        <v>0.88372237740002124</v>
      </c>
      <c r="G612" s="8">
        <v>3711836766</v>
      </c>
      <c r="H612" s="8">
        <v>387708497.64100003</v>
      </c>
      <c r="I612" s="9">
        <v>366274638</v>
      </c>
      <c r="J612" s="8">
        <v>73914089.150999993</v>
      </c>
      <c r="K612" s="8">
        <v>494559808</v>
      </c>
      <c r="L612" s="8">
        <v>380198144.44739997</v>
      </c>
      <c r="M612" s="17">
        <v>5414491943.2393999</v>
      </c>
      <c r="N612" s="27">
        <v>0.89831505816677482</v>
      </c>
      <c r="O612" s="27">
        <v>0.90542646252022163</v>
      </c>
      <c r="P612" s="27">
        <v>0.56536760439424338</v>
      </c>
      <c r="Q612" s="27">
        <v>0.83941222885515421</v>
      </c>
      <c r="R612" s="11">
        <v>997</v>
      </c>
      <c r="S612" s="20">
        <v>2941591009</v>
      </c>
      <c r="T612" s="20">
        <v>565139374</v>
      </c>
      <c r="U612" s="20">
        <v>765210686</v>
      </c>
      <c r="V612" s="20">
        <v>117841.5</v>
      </c>
      <c r="W612" s="20">
        <v>386358126</v>
      </c>
      <c r="X612" s="20">
        <v>4917229.5</v>
      </c>
      <c r="Y612" s="20">
        <v>20083488</v>
      </c>
      <c r="Z612" s="20">
        <v>70579566</v>
      </c>
      <c r="AA612" s="8">
        <v>461622586.792</v>
      </c>
      <c r="AB612" s="8">
        <v>241755975.13870001</v>
      </c>
      <c r="AC612" s="8">
        <v>130047087.19599999</v>
      </c>
      <c r="AD612" s="8">
        <v>0</v>
      </c>
      <c r="AE612" s="8">
        <v>7129099.8076999998</v>
      </c>
      <c r="AF612" s="20">
        <v>1265982.3049999999</v>
      </c>
      <c r="AG612" s="18">
        <v>0.10082561897258152</v>
      </c>
      <c r="AH612" s="20">
        <v>0</v>
      </c>
      <c r="AI612" s="23">
        <f>VLOOKUP(A612,Sheet2!A:E,5,FALSE)</f>
        <v>-3.624027777777779</v>
      </c>
      <c r="AJ612" s="24">
        <f>VLOOKUP(A612,Sheet3!$A:$B,2,FALSE)</f>
        <v>268458184.611</v>
      </c>
      <c r="AK612" s="21">
        <f>VLOOKUP(A612,Sheet4!$D$2:$E$572,2,FALSE)/G612</f>
        <v>0.26163819897825213</v>
      </c>
      <c r="AL612" s="23">
        <f>IFERROR(VLOOKUP(A612,Sheet5!$A$1:$B$29,2,FALSE),0)</f>
        <v>1</v>
      </c>
      <c r="AM612" s="30">
        <f t="shared" si="89"/>
        <v>0.90809776563533018</v>
      </c>
      <c r="AN612" s="30">
        <f t="shared" si="90"/>
        <v>0.54302580990725102</v>
      </c>
      <c r="AO612" s="30">
        <f t="shared" si="91"/>
        <v>0.90055917776555705</v>
      </c>
      <c r="AP612" s="30">
        <f t="shared" si="92"/>
        <v>0.87983708746348022</v>
      </c>
      <c r="AQ612" s="5">
        <f>COUNTIF(Sheet6!A:A,Sheet1!A612)</f>
        <v>0</v>
      </c>
      <c r="AR612" s="31">
        <f>AQ603</f>
        <v>2</v>
      </c>
    </row>
    <row r="613" spans="1:44" x14ac:dyDescent="0.2">
      <c r="A613" s="22">
        <v>42523</v>
      </c>
      <c r="B613" s="16">
        <v>42523</v>
      </c>
      <c r="C613" s="29">
        <f t="shared" si="84"/>
        <v>0.88851071725074926</v>
      </c>
      <c r="D613" s="29">
        <f t="shared" si="85"/>
        <v>0.55632958602291571</v>
      </c>
      <c r="E613" s="29">
        <f t="shared" si="86"/>
        <v>0.88405308843703401</v>
      </c>
      <c r="F613" s="29">
        <f t="shared" si="87"/>
        <v>0.86453030010619114</v>
      </c>
      <c r="G613" s="8">
        <v>3486939561</v>
      </c>
      <c r="H613" s="8">
        <v>437537086.60799998</v>
      </c>
      <c r="I613" s="9">
        <v>375376500</v>
      </c>
      <c r="J613" s="8">
        <v>71160885.782000005</v>
      </c>
      <c r="K613" s="8">
        <v>421016466</v>
      </c>
      <c r="L613" s="8">
        <v>504165322.22619998</v>
      </c>
      <c r="M613" s="17">
        <v>5296195821.6161995</v>
      </c>
      <c r="N613" s="27">
        <v>0.88362014660578159</v>
      </c>
      <c r="O613" s="27">
        <v>0.88851071725074926</v>
      </c>
      <c r="P613" s="27">
        <v>0.45506350358148712</v>
      </c>
      <c r="Q613" s="27">
        <v>0.84625783079206673</v>
      </c>
      <c r="R613" s="11">
        <v>998</v>
      </c>
      <c r="S613" s="20">
        <v>2786518546</v>
      </c>
      <c r="T613" s="20">
        <v>474220698</v>
      </c>
      <c r="U613" s="20">
        <v>694698424.5</v>
      </c>
      <c r="V613" s="20">
        <v>1177006.5</v>
      </c>
      <c r="W613" s="20">
        <v>391697718</v>
      </c>
      <c r="X613" s="20">
        <v>4545584</v>
      </c>
      <c r="Y613" s="20">
        <v>16321218</v>
      </c>
      <c r="Z613" s="20">
        <v>53204232</v>
      </c>
      <c r="AA613" s="8">
        <v>508697972.38999999</v>
      </c>
      <c r="AB613" s="8">
        <v>235684685.34470001</v>
      </c>
      <c r="AC613" s="8">
        <v>166553062.1825</v>
      </c>
      <c r="AD613" s="8">
        <v>100000106.86</v>
      </c>
      <c r="AE613" s="8">
        <v>990666.50650000002</v>
      </c>
      <c r="AF613" s="20">
        <v>936801.33250000002</v>
      </c>
      <c r="AG613" s="18">
        <v>0.10565749025363054</v>
      </c>
      <c r="AH613" s="20">
        <v>64158.27</v>
      </c>
      <c r="AI613" s="23">
        <f>VLOOKUP(A613,Sheet2!A:E,5,FALSE)</f>
        <v>-3.7154794790844474</v>
      </c>
      <c r="AJ613" s="24">
        <f>VLOOKUP(A613,Sheet3!$A:$B,2,FALSE)</f>
        <v>241216332.80399999</v>
      </c>
      <c r="AK613" s="21">
        <f>VLOOKUP(A613,Sheet4!$D$2:$E$572,2,FALSE)/G613</f>
        <v>0.29786103417631049</v>
      </c>
      <c r="AL613" s="23">
        <f>IFERROR(VLOOKUP(A613,Sheet5!$A$1:$B$29,2,FALSE),0)</f>
        <v>0</v>
      </c>
      <c r="AM613" s="30">
        <f t="shared" si="89"/>
        <v>0.90486726306113818</v>
      </c>
      <c r="AN613" s="30">
        <f t="shared" si="90"/>
        <v>0.54261655930846286</v>
      </c>
      <c r="AO613" s="30">
        <f t="shared" si="91"/>
        <v>0.89799658505061353</v>
      </c>
      <c r="AP613" s="30">
        <f t="shared" si="92"/>
        <v>0.87563162626427948</v>
      </c>
      <c r="AQ613" s="5">
        <f>COUNTIF(Sheet6!A:A,Sheet1!A613)</f>
        <v>2</v>
      </c>
      <c r="AR613" s="31">
        <f t="shared" si="88"/>
        <v>0</v>
      </c>
    </row>
    <row r="614" spans="1:44" x14ac:dyDescent="0.2">
      <c r="A614" s="22">
        <v>42524</v>
      </c>
      <c r="B614" s="16">
        <v>42524</v>
      </c>
      <c r="C614" s="29">
        <f t="shared" si="84"/>
        <v>0.89275186514752058</v>
      </c>
      <c r="D614" s="29">
        <f t="shared" si="85"/>
        <v>0.59096856679629306</v>
      </c>
      <c r="E614" s="29">
        <f t="shared" si="86"/>
        <v>0.88614390056168069</v>
      </c>
      <c r="F614" s="29">
        <f t="shared" si="87"/>
        <v>0.87146801066948143</v>
      </c>
      <c r="G614" s="8">
        <v>3130695504</v>
      </c>
      <c r="H614" s="8">
        <v>376096950.00699997</v>
      </c>
      <c r="I614" s="9">
        <v>379483516</v>
      </c>
      <c r="J614" s="8">
        <v>78188715.964499995</v>
      </c>
      <c r="K614" s="8">
        <v>464508415</v>
      </c>
      <c r="L614" s="8">
        <v>458036736.24919993</v>
      </c>
      <c r="M614" s="17">
        <v>4887009837.2207003</v>
      </c>
      <c r="N614" s="27">
        <v>0.8854105908474813</v>
      </c>
      <c r="O614" s="27">
        <v>0.89275186514752058</v>
      </c>
      <c r="P614" s="27">
        <v>0.50350751328649712</v>
      </c>
      <c r="Q614" s="27">
        <v>0.8381876290301129</v>
      </c>
      <c r="R614" s="11">
        <v>999</v>
      </c>
      <c r="S614" s="20">
        <v>2543688197</v>
      </c>
      <c r="T614" s="20">
        <v>508456289</v>
      </c>
      <c r="U614" s="20">
        <v>580696375</v>
      </c>
      <c r="V614" s="20">
        <v>868232</v>
      </c>
      <c r="W614" s="20">
        <v>405017330</v>
      </c>
      <c r="X614" s="20">
        <v>5442700</v>
      </c>
      <c r="Y614" s="20">
        <v>25533814</v>
      </c>
      <c r="Z614" s="20">
        <v>43947874</v>
      </c>
      <c r="AA614" s="8">
        <v>454285665.97149998</v>
      </c>
      <c r="AB614" s="8">
        <v>343136788.99019998</v>
      </c>
      <c r="AC614" s="8">
        <v>112742992.34649999</v>
      </c>
      <c r="AD614" s="8">
        <v>0</v>
      </c>
      <c r="AE614" s="8">
        <v>880823.2</v>
      </c>
      <c r="AF614" s="20">
        <v>1276131.7124999999</v>
      </c>
      <c r="AG614" s="18">
        <v>0.10884995179381653</v>
      </c>
      <c r="AH614" s="26">
        <v>0</v>
      </c>
      <c r="AI614" s="23">
        <f>VLOOKUP(A614,Sheet2!A:E,5,FALSE)</f>
        <v>-4.8048425747187737</v>
      </c>
      <c r="AJ614" s="24">
        <f>VLOOKUP(A614,Sheet3!$A:$B,2,FALSE)</f>
        <v>202138916.11300001</v>
      </c>
      <c r="AK614" s="21">
        <f>VLOOKUP(A614,Sheet4!$D$2:$E$572,2,FALSE)/G614</f>
        <v>0.27768319812043912</v>
      </c>
      <c r="AL614" s="23">
        <f>IFERROR(VLOOKUP(A614,Sheet5!$A$1:$B$29,2,FALSE),0)</f>
        <v>0</v>
      </c>
      <c r="AM614" s="30">
        <f t="shared" si="89"/>
        <v>0.90338977017614597</v>
      </c>
      <c r="AN614" s="30">
        <f t="shared" si="90"/>
        <v>0.55767221048524784</v>
      </c>
      <c r="AO614" s="30">
        <f t="shared" si="91"/>
        <v>0.89714521080542742</v>
      </c>
      <c r="AP614" s="30">
        <f t="shared" si="92"/>
        <v>0.8742447273173729</v>
      </c>
      <c r="AQ614" s="5">
        <f>COUNTIF(Sheet6!A:A,Sheet1!A614)</f>
        <v>0</v>
      </c>
      <c r="AR614" s="31">
        <f t="shared" si="88"/>
        <v>0</v>
      </c>
    </row>
    <row r="615" spans="1:44" x14ac:dyDescent="0.2">
      <c r="A615" s="22">
        <v>42527</v>
      </c>
      <c r="B615" s="16">
        <v>42527</v>
      </c>
      <c r="C615" s="29">
        <f t="shared" si="84"/>
        <v>0.88933676967892061</v>
      </c>
      <c r="D615" s="29">
        <f t="shared" si="85"/>
        <v>0.59009196951389709</v>
      </c>
      <c r="E615" s="29">
        <f t="shared" si="86"/>
        <v>0.88317838621689537</v>
      </c>
      <c r="F615" s="29">
        <f t="shared" si="87"/>
        <v>0.86786233375664379</v>
      </c>
      <c r="G615" s="8">
        <v>3506987233</v>
      </c>
      <c r="H615" s="8">
        <v>436386472.62799996</v>
      </c>
      <c r="I615" s="9">
        <v>356694387</v>
      </c>
      <c r="J615" s="8">
        <v>76678041.707000002</v>
      </c>
      <c r="K615" s="8">
        <v>330009587</v>
      </c>
      <c r="L615" s="8">
        <v>149674549.67430001</v>
      </c>
      <c r="M615" s="17">
        <v>4856430271.0093002</v>
      </c>
      <c r="N615" s="27">
        <v>0.88277489747233084</v>
      </c>
      <c r="O615" s="27">
        <v>0.88933676967892061</v>
      </c>
      <c r="P615" s="27">
        <v>0.68797269238042924</v>
      </c>
      <c r="Q615" s="27">
        <v>0.82903035678747472</v>
      </c>
      <c r="R615" s="11">
        <v>1000</v>
      </c>
      <c r="S615" s="20">
        <v>2857749328</v>
      </c>
      <c r="T615" s="20">
        <v>391252310</v>
      </c>
      <c r="U615" s="20">
        <v>640859857.5</v>
      </c>
      <c r="V615" s="19">
        <v>104966</v>
      </c>
      <c r="W615" s="20">
        <v>371811177</v>
      </c>
      <c r="X615" s="20">
        <v>8273081.5</v>
      </c>
      <c r="Y615" s="20">
        <v>15116790</v>
      </c>
      <c r="Z615" s="20">
        <v>61242723</v>
      </c>
      <c r="AA615" s="8">
        <v>513064514.33499998</v>
      </c>
      <c r="AB615" s="8">
        <v>52901294.950000003</v>
      </c>
      <c r="AC615" s="8">
        <v>94719422.307500005</v>
      </c>
      <c r="AD615" s="8">
        <v>0</v>
      </c>
      <c r="AE615" s="8">
        <v>757702.24179999996</v>
      </c>
      <c r="AF615" s="20">
        <v>1296130.175</v>
      </c>
      <c r="AG615" s="18">
        <v>0.11072545107312759</v>
      </c>
      <c r="AH615" s="26">
        <v>0</v>
      </c>
      <c r="AI615" s="23">
        <f>VLOOKUP(A615,Sheet2!A:E,5,FALSE)</f>
        <v>-3.4076421933382446</v>
      </c>
      <c r="AJ615" s="24">
        <f>VLOOKUP(A615,Sheet3!$A:$B,2,FALSE)</f>
        <v>181600998.088</v>
      </c>
      <c r="AK615" s="21">
        <f>VLOOKUP(A615,Sheet4!$D$2:$E$572,2,FALSE)/G615</f>
        <v>0.28476946546707033</v>
      </c>
      <c r="AL615" s="23">
        <f>IFERROR(VLOOKUP(A615,Sheet5!$A$1:$B$29,2,FALSE),0)</f>
        <v>0</v>
      </c>
      <c r="AM615" s="30">
        <f t="shared" si="89"/>
        <v>0.90259704164967791</v>
      </c>
      <c r="AN615" s="30">
        <f t="shared" si="90"/>
        <v>0.56571579752897971</v>
      </c>
      <c r="AO615" s="30">
        <f t="shared" si="91"/>
        <v>0.89640925619077338</v>
      </c>
      <c r="AP615" s="30">
        <f t="shared" si="92"/>
        <v>0.87287037571870951</v>
      </c>
      <c r="AQ615" s="5">
        <f>COUNTIF(Sheet6!A:A,Sheet1!A615)</f>
        <v>0</v>
      </c>
      <c r="AR615" s="31">
        <f t="shared" si="88"/>
        <v>1</v>
      </c>
    </row>
    <row r="616" spans="1:44" x14ac:dyDescent="0.2">
      <c r="A616" s="22">
        <v>42528</v>
      </c>
      <c r="B616" s="16">
        <v>42528</v>
      </c>
      <c r="C616" s="29">
        <f t="shared" si="84"/>
        <v>0.88575880144607411</v>
      </c>
      <c r="D616" s="29">
        <f t="shared" si="85"/>
        <v>0.5536779086547654</v>
      </c>
      <c r="E616" s="29">
        <f t="shared" si="86"/>
        <v>0.87456389550666491</v>
      </c>
      <c r="F616" s="29">
        <f t="shared" si="87"/>
        <v>0.85931906567272553</v>
      </c>
      <c r="G616" s="8">
        <v>3403083113</v>
      </c>
      <c r="H616" s="8">
        <v>438914400.81999999</v>
      </c>
      <c r="I616" s="9">
        <v>385099096</v>
      </c>
      <c r="J616" s="8">
        <v>106563804.33</v>
      </c>
      <c r="K616" s="8">
        <v>902680532</v>
      </c>
      <c r="L616" s="8">
        <v>809366507.03779995</v>
      </c>
      <c r="M616" s="17">
        <v>6045707453.1878004</v>
      </c>
      <c r="N616" s="27">
        <v>0.87412991489389924</v>
      </c>
      <c r="O616" s="27">
        <v>0.88575880144607411</v>
      </c>
      <c r="P616" s="27">
        <v>0.52725217906823529</v>
      </c>
      <c r="Q616" s="27">
        <v>0.78967243482002747</v>
      </c>
      <c r="R616" s="11">
        <v>1001</v>
      </c>
      <c r="S616" s="20">
        <v>2673982861.5</v>
      </c>
      <c r="T616" s="20">
        <v>953339271</v>
      </c>
      <c r="U616" s="20">
        <v>722069409</v>
      </c>
      <c r="V616" s="20">
        <v>5714</v>
      </c>
      <c r="W616" s="20">
        <v>400092583</v>
      </c>
      <c r="X616" s="20">
        <v>7025128.5</v>
      </c>
      <c r="Y616" s="20">
        <v>14993487</v>
      </c>
      <c r="Z616" s="20">
        <v>50658739</v>
      </c>
      <c r="AA616" s="8">
        <v>545478205.14999998</v>
      </c>
      <c r="AB616" s="8">
        <v>671766565.44029999</v>
      </c>
      <c r="AC616" s="8">
        <v>134162154.4075</v>
      </c>
      <c r="AD616" s="8">
        <v>0</v>
      </c>
      <c r="AE616" s="8">
        <v>2142027.7999999998</v>
      </c>
      <c r="AF616" s="8">
        <v>1295759.3899999999</v>
      </c>
      <c r="AG616" s="18">
        <v>0.10998303325847802</v>
      </c>
      <c r="AH616" s="20">
        <v>830355.43</v>
      </c>
      <c r="AI616" s="23">
        <f>VLOOKUP(A616,Sheet2!A:E,5,FALSE)</f>
        <v>-2.254712478341899</v>
      </c>
      <c r="AJ616" s="24">
        <f>VLOOKUP(A616,Sheet3!$A:$B,2,FALSE)</f>
        <v>215952509.91150001</v>
      </c>
      <c r="AK616" s="21">
        <f>VLOOKUP(A616,Sheet4!$D$2:$E$572,2,FALSE)/G616</f>
        <v>0.2718174767089504</v>
      </c>
      <c r="AL616" s="23">
        <f>IFERROR(VLOOKUP(A616,Sheet5!$A$1:$B$29,2,FALSE),0)</f>
        <v>0</v>
      </c>
      <c r="AM616" s="30">
        <f t="shared" si="89"/>
        <v>0.89235692320869719</v>
      </c>
      <c r="AN616" s="30">
        <f t="shared" si="90"/>
        <v>0.56424956301402729</v>
      </c>
      <c r="AO616" s="30">
        <f t="shared" si="91"/>
        <v>0.88534043902580017</v>
      </c>
      <c r="AP616" s="30">
        <f t="shared" si="92"/>
        <v>0.86938041752101258</v>
      </c>
      <c r="AQ616" s="5">
        <f>COUNTIF(Sheet6!A:A,Sheet1!A616)</f>
        <v>5</v>
      </c>
      <c r="AR616" s="31">
        <f t="shared" si="88"/>
        <v>2</v>
      </c>
    </row>
    <row r="617" spans="1:44" x14ac:dyDescent="0.2">
      <c r="A617" s="22">
        <v>42529</v>
      </c>
      <c r="B617" s="16">
        <v>42529</v>
      </c>
      <c r="C617" s="29">
        <f t="shared" si="84"/>
        <v>0.88816691065303299</v>
      </c>
      <c r="D617" s="29">
        <f t="shared" si="85"/>
        <v>0.5514232890975852</v>
      </c>
      <c r="E617" s="29">
        <f t="shared" si="86"/>
        <v>0.88225134692442897</v>
      </c>
      <c r="F617" s="29">
        <f t="shared" si="87"/>
        <v>0.86296862108932193</v>
      </c>
      <c r="G617" s="8">
        <v>3493320596</v>
      </c>
      <c r="H617" s="8">
        <v>439859703.89600003</v>
      </c>
      <c r="I617" s="9">
        <v>366801240</v>
      </c>
      <c r="J617" s="8">
        <v>78146618.834000006</v>
      </c>
      <c r="K617" s="8">
        <v>452173222</v>
      </c>
      <c r="L617" s="8">
        <v>404903697.39469999</v>
      </c>
      <c r="M617" s="17">
        <v>5235205078.1246996</v>
      </c>
      <c r="N617" s="27">
        <v>0.88168315226289262</v>
      </c>
      <c r="O617" s="27">
        <v>0.88816691065303299</v>
      </c>
      <c r="P617" s="27">
        <v>0.52757601070314875</v>
      </c>
      <c r="Q617" s="27">
        <v>0.83233018490973831</v>
      </c>
      <c r="R617" s="11">
        <v>1002</v>
      </c>
      <c r="S617" s="20">
        <v>2765880642</v>
      </c>
      <c r="T617" s="20">
        <v>509612552</v>
      </c>
      <c r="U617" s="20">
        <v>723260737</v>
      </c>
      <c r="V617" s="20">
        <v>4078</v>
      </c>
      <c r="W617" s="20">
        <v>387927843</v>
      </c>
      <c r="X617" s="20">
        <v>4175139</v>
      </c>
      <c r="Y617" s="20">
        <v>21126603</v>
      </c>
      <c r="Z617" s="20">
        <v>57439330</v>
      </c>
      <c r="AA617" s="8">
        <v>518006322.73000002</v>
      </c>
      <c r="AB617" s="8">
        <v>256279455.52340001</v>
      </c>
      <c r="AC617" s="8">
        <v>141117642.22549999</v>
      </c>
      <c r="AD617" s="8">
        <v>0</v>
      </c>
      <c r="AE617" s="8">
        <v>6892371.2682999996</v>
      </c>
      <c r="AF617" s="8">
        <v>614228.37749999994</v>
      </c>
      <c r="AG617" s="18">
        <v>0.10815531675878781</v>
      </c>
      <c r="AH617" s="26">
        <v>0</v>
      </c>
      <c r="AI617" s="23">
        <f>VLOOKUP(A617,Sheet2!A:E,5,FALSE)</f>
        <v>-2.7774983366600328</v>
      </c>
      <c r="AJ617" s="24">
        <f>VLOOKUP(A617,Sheet3!$A:$B,2,FALSE)</f>
        <v>237428365.61250001</v>
      </c>
      <c r="AK617" s="21">
        <f>VLOOKUP(A617,Sheet4!$D$2:$E$572,2,FALSE)/G617</f>
        <v>0.30380702173992508</v>
      </c>
      <c r="AL617" s="23">
        <f>IFERROR(VLOOKUP(A617,Sheet5!$A$1:$B$29,2,FALSE),0)</f>
        <v>0</v>
      </c>
      <c r="AM617" s="30">
        <f t="shared" si="89"/>
        <v>0.88890501283525958</v>
      </c>
      <c r="AN617" s="30">
        <f t="shared" si="90"/>
        <v>0.56849826401709125</v>
      </c>
      <c r="AO617" s="30">
        <f t="shared" si="91"/>
        <v>0.88203812352934086</v>
      </c>
      <c r="AP617" s="30">
        <f t="shared" si="92"/>
        <v>0.86522966625887288</v>
      </c>
      <c r="AQ617" s="5">
        <f>COUNTIF(Sheet6!A:A,Sheet1!A617)</f>
        <v>3</v>
      </c>
      <c r="AR617" s="31">
        <f t="shared" si="88"/>
        <v>0</v>
      </c>
    </row>
    <row r="618" spans="1:44" x14ac:dyDescent="0.2">
      <c r="A618" s="22">
        <v>42530</v>
      </c>
      <c r="B618" s="16">
        <v>42530</v>
      </c>
      <c r="C618" s="29">
        <f t="shared" si="84"/>
        <v>0.89336778763945002</v>
      </c>
      <c r="D618" s="29">
        <f t="shared" si="85"/>
        <v>0.51996795958993902</v>
      </c>
      <c r="E618" s="29">
        <f t="shared" si="86"/>
        <v>0.88806733643279134</v>
      </c>
      <c r="F618" s="29">
        <f t="shared" si="87"/>
        <v>0.87260651659921173</v>
      </c>
      <c r="G618" s="8">
        <v>3231628269</v>
      </c>
      <c r="H618" s="8">
        <v>385726546.91400003</v>
      </c>
      <c r="I618" s="9">
        <v>316265002</v>
      </c>
      <c r="J618" s="8">
        <v>63490093.042999998</v>
      </c>
      <c r="K618" s="8">
        <v>556576801</v>
      </c>
      <c r="L618" s="8">
        <v>338865706.44440001</v>
      </c>
      <c r="M618" s="17">
        <v>4892552418.4014006</v>
      </c>
      <c r="N618" s="27">
        <v>0.88761463908570692</v>
      </c>
      <c r="O618" s="27">
        <v>0.89336778763945002</v>
      </c>
      <c r="P618" s="27">
        <v>0.62156620483483027</v>
      </c>
      <c r="Q618" s="27">
        <v>0.83963944859211215</v>
      </c>
      <c r="R618" s="11">
        <v>1003</v>
      </c>
      <c r="S618" s="20">
        <v>2634958314.5</v>
      </c>
      <c r="T618" s="20">
        <v>605773227</v>
      </c>
      <c r="U618" s="20">
        <v>589519038</v>
      </c>
      <c r="V618" s="20">
        <v>0</v>
      </c>
      <c r="W618" s="20">
        <v>332430802</v>
      </c>
      <c r="X618" s="20">
        <v>7150916.5</v>
      </c>
      <c r="Y618" s="20">
        <v>16165800</v>
      </c>
      <c r="Z618" s="20">
        <v>49196426</v>
      </c>
      <c r="AA618" s="8">
        <v>449216639.95700002</v>
      </c>
      <c r="AB618" s="8">
        <v>221931963.45179999</v>
      </c>
      <c r="AC618" s="8">
        <v>115143005.41599999</v>
      </c>
      <c r="AD618" s="8">
        <v>0</v>
      </c>
      <c r="AE618" s="8">
        <v>734562.50260000001</v>
      </c>
      <c r="AF618" s="20">
        <v>1056175.074</v>
      </c>
      <c r="AG618" s="18">
        <v>0.10792434078840868</v>
      </c>
      <c r="AH618" s="20">
        <v>0</v>
      </c>
      <c r="AI618" s="23">
        <f>VLOOKUP(A618,Sheet2!A:E,5,FALSE)</f>
        <v>-5.5203453038674262</v>
      </c>
      <c r="AJ618" s="24">
        <f>VLOOKUP(A618,Sheet3!$A:$B,2,FALSE)</f>
        <v>243408501.83399999</v>
      </c>
      <c r="AK618" s="21">
        <f>VLOOKUP(A618,Sheet4!$D$2:$E$572,2,FALSE)/G618</f>
        <v>0.29991976497173661</v>
      </c>
      <c r="AL618" s="23">
        <f>IFERROR(VLOOKUP(A618,Sheet5!$A$1:$B$29,2,FALSE),0)</f>
        <v>0</v>
      </c>
      <c r="AM618" s="30">
        <f t="shared" si="89"/>
        <v>0.88987642691299962</v>
      </c>
      <c r="AN618" s="30">
        <f t="shared" si="90"/>
        <v>0.56122593873049587</v>
      </c>
      <c r="AO618" s="30">
        <f t="shared" si="91"/>
        <v>0.88284097312849208</v>
      </c>
      <c r="AP618" s="30">
        <f t="shared" si="92"/>
        <v>0.86684490955747684</v>
      </c>
      <c r="AQ618" s="5">
        <f>COUNTIF(Sheet6!A:A,Sheet1!A618)</f>
        <v>0</v>
      </c>
      <c r="AR618" s="31">
        <f t="shared" si="88"/>
        <v>0</v>
      </c>
    </row>
    <row r="619" spans="1:44" x14ac:dyDescent="0.2">
      <c r="A619" s="22">
        <v>42531</v>
      </c>
      <c r="B619" s="16">
        <v>42531</v>
      </c>
      <c r="C619" s="29">
        <f t="shared" si="84"/>
        <v>0.89873715757056272</v>
      </c>
      <c r="D619" s="29">
        <f t="shared" si="85"/>
        <v>0.57350234441937076</v>
      </c>
      <c r="E619" s="29">
        <f t="shared" si="86"/>
        <v>0.89486745295895231</v>
      </c>
      <c r="F619" s="29">
        <f t="shared" si="87"/>
        <v>0.87554026883643965</v>
      </c>
      <c r="G619" s="8">
        <v>3125912897</v>
      </c>
      <c r="H619" s="8">
        <v>352204003.66300005</v>
      </c>
      <c r="I619" s="9">
        <v>322035279</v>
      </c>
      <c r="J619" s="8">
        <v>54712219.784000002</v>
      </c>
      <c r="K619" s="8">
        <v>325333376</v>
      </c>
      <c r="L619" s="8">
        <v>310097653.48190004</v>
      </c>
      <c r="M619" s="17">
        <v>4490295428.9288998</v>
      </c>
      <c r="N619" s="27">
        <v>0.89444084634848009</v>
      </c>
      <c r="O619" s="27">
        <v>0.89873715757056272</v>
      </c>
      <c r="P619" s="27">
        <v>0.51198849427491955</v>
      </c>
      <c r="Q619" s="27">
        <v>0.86056664691364282</v>
      </c>
      <c r="R619" s="11">
        <v>1004</v>
      </c>
      <c r="S619" s="20">
        <v>2472279672</v>
      </c>
      <c r="T619" s="20">
        <v>385582362</v>
      </c>
      <c r="U619" s="20">
        <v>648253776.5</v>
      </c>
      <c r="V619" s="20">
        <v>0</v>
      </c>
      <c r="W619" s="20">
        <v>337677539</v>
      </c>
      <c r="X619" s="20">
        <v>5379448.5</v>
      </c>
      <c r="Y619" s="20">
        <v>15642260</v>
      </c>
      <c r="Z619" s="20">
        <v>60248986</v>
      </c>
      <c r="AA619" s="8">
        <v>406916223.44700003</v>
      </c>
      <c r="AB619" s="8">
        <v>188327148.33270001</v>
      </c>
      <c r="AC619" s="8">
        <v>118242895.48649999</v>
      </c>
      <c r="AD619" s="8">
        <v>0</v>
      </c>
      <c r="AE619" s="8">
        <v>1706824.5777</v>
      </c>
      <c r="AF619" s="20">
        <v>1820785.085</v>
      </c>
      <c r="AG619" s="18">
        <v>0.1112478455050285</v>
      </c>
      <c r="AH619" s="20">
        <v>0</v>
      </c>
      <c r="AI619" s="23">
        <f>VLOOKUP(A619,Sheet2!A:E,5,FALSE)</f>
        <v>-4.1151238857065371</v>
      </c>
      <c r="AJ619" s="24">
        <f>VLOOKUP(A619,Sheet3!$A:$B,2,FALSE)</f>
        <v>196409122.83500001</v>
      </c>
      <c r="AK619" s="21">
        <f>VLOOKUP(A619,Sheet4!$D$2:$E$572,2,FALSE)/G619</f>
        <v>0.29105169927252456</v>
      </c>
      <c r="AL619" s="23">
        <f>IFERROR(VLOOKUP(A619,Sheet5!$A$1:$B$29,2,FALSE),0)</f>
        <v>0</v>
      </c>
      <c r="AM619" s="30">
        <f t="shared" si="89"/>
        <v>0.89107348539760811</v>
      </c>
      <c r="AN619" s="30">
        <f t="shared" si="90"/>
        <v>0.55773269425511152</v>
      </c>
      <c r="AO619" s="30">
        <f t="shared" si="91"/>
        <v>0.88458568360794665</v>
      </c>
      <c r="AP619" s="30">
        <f t="shared" si="92"/>
        <v>0.86765936119086839</v>
      </c>
      <c r="AQ619" s="5">
        <f>COUNTIF(Sheet6!A:A,Sheet1!A619)</f>
        <v>0</v>
      </c>
      <c r="AR619" s="31">
        <f t="shared" si="88"/>
        <v>1</v>
      </c>
    </row>
    <row r="620" spans="1:44" x14ac:dyDescent="0.2">
      <c r="A620" s="22">
        <v>42535</v>
      </c>
      <c r="B620" s="16">
        <v>42535</v>
      </c>
      <c r="C620" s="29">
        <f t="shared" si="84"/>
        <v>0.89613192540267761</v>
      </c>
      <c r="D620" s="29">
        <f t="shared" si="85"/>
        <v>0.55691480664925042</v>
      </c>
      <c r="E620" s="29">
        <f t="shared" si="86"/>
        <v>0.88817605054595838</v>
      </c>
      <c r="F620" s="29">
        <f t="shared" si="87"/>
        <v>0.87012966757612142</v>
      </c>
      <c r="G620" s="8">
        <v>4425812235</v>
      </c>
      <c r="H620" s="8">
        <v>512983169.495</v>
      </c>
      <c r="I620" s="9">
        <v>430959122</v>
      </c>
      <c r="J620" s="8">
        <v>101437700.7915</v>
      </c>
      <c r="K620" s="8">
        <v>309493065</v>
      </c>
      <c r="L620" s="8">
        <v>431374969.1778</v>
      </c>
      <c r="M620" s="17">
        <v>6212060261.4643002</v>
      </c>
      <c r="N620" s="27">
        <v>0.88769890642441762</v>
      </c>
      <c r="O620" s="27">
        <v>0.89613192540267761</v>
      </c>
      <c r="P620" s="27">
        <v>0.41774385008184217</v>
      </c>
      <c r="Q620" s="27">
        <v>0.81747338655312085</v>
      </c>
      <c r="R620" s="11">
        <v>1005</v>
      </c>
      <c r="S620" s="20">
        <v>3429820516</v>
      </c>
      <c r="T620" s="20">
        <v>377561720</v>
      </c>
      <c r="U620" s="20">
        <v>988831160</v>
      </c>
      <c r="V620" s="20">
        <v>5347.5</v>
      </c>
      <c r="W620" s="20">
        <v>454304275</v>
      </c>
      <c r="X620" s="20">
        <v>7155211.5</v>
      </c>
      <c r="Y620" s="20">
        <v>23345153</v>
      </c>
      <c r="Z620" s="20">
        <v>68068655</v>
      </c>
      <c r="AA620" s="8">
        <v>614420870.28649998</v>
      </c>
      <c r="AB620" s="8">
        <v>247774711.37740001</v>
      </c>
      <c r="AC620" s="8">
        <v>169507531.7295</v>
      </c>
      <c r="AD620" s="8">
        <v>0</v>
      </c>
      <c r="AE620" s="8">
        <v>13181102.773399999</v>
      </c>
      <c r="AF620" s="20">
        <v>911623.29749999999</v>
      </c>
      <c r="AG620" s="18">
        <v>0.13157874663416155</v>
      </c>
      <c r="AH620" s="20">
        <v>0</v>
      </c>
      <c r="AI620" s="23">
        <f>VLOOKUP(A620,Sheet2!A:E,5,FALSE)</f>
        <v>-6.0310982430742888</v>
      </c>
      <c r="AJ620" s="24">
        <f>VLOOKUP(A620,Sheet3!$A:$B,2,FALSE)</f>
        <v>260009858.3775</v>
      </c>
      <c r="AK620" s="21">
        <f>VLOOKUP(A620,Sheet4!$D$2:$E$572,2,FALSE)/G620</f>
        <v>0.27763082909469611</v>
      </c>
      <c r="AL620" s="23">
        <f>IFERROR(VLOOKUP(A620,Sheet5!$A$1:$B$29,2,FALSE),0)</f>
        <v>0</v>
      </c>
      <c r="AM620" s="30">
        <f t="shared" si="89"/>
        <v>0.89243251654235944</v>
      </c>
      <c r="AN620" s="30">
        <f t="shared" si="90"/>
        <v>0.5510972616821822</v>
      </c>
      <c r="AO620" s="30">
        <f t="shared" si="91"/>
        <v>0.8855852164737591</v>
      </c>
      <c r="AP620" s="30">
        <f t="shared" si="92"/>
        <v>0.86811282795476397</v>
      </c>
      <c r="AQ620" s="5">
        <f>COUNTIF(Sheet6!A:A,Sheet1!A620)</f>
        <v>0</v>
      </c>
      <c r="AR620" s="31">
        <f t="shared" si="88"/>
        <v>0</v>
      </c>
    </row>
    <row r="621" spans="1:44" x14ac:dyDescent="0.2">
      <c r="A621" s="22">
        <v>42536</v>
      </c>
      <c r="B621" s="16">
        <v>42536</v>
      </c>
      <c r="C621" s="29">
        <f t="shared" si="84"/>
        <v>0.89234087721054056</v>
      </c>
      <c r="D621" s="29">
        <f t="shared" si="85"/>
        <v>0.54917578392498567</v>
      </c>
      <c r="E621" s="29">
        <f t="shared" si="86"/>
        <v>0.88636065402834063</v>
      </c>
      <c r="F621" s="29">
        <f t="shared" si="87"/>
        <v>0.86288598850652809</v>
      </c>
      <c r="G621" s="8">
        <v>4146441634</v>
      </c>
      <c r="H621" s="8">
        <v>500259800.27899992</v>
      </c>
      <c r="I621" s="9">
        <v>407053127</v>
      </c>
      <c r="J621" s="8">
        <v>86121746.703500003</v>
      </c>
      <c r="K621" s="8">
        <v>710706820</v>
      </c>
      <c r="L621" s="8">
        <v>1012734951.256</v>
      </c>
      <c r="M621" s="17">
        <v>6863318079.2385006</v>
      </c>
      <c r="N621" s="27">
        <v>0.88591524156489554</v>
      </c>
      <c r="O621" s="27">
        <v>0.89234087721054056</v>
      </c>
      <c r="P621" s="27">
        <v>0.41237646194571176</v>
      </c>
      <c r="Q621" s="27">
        <v>0.8322262531198501</v>
      </c>
      <c r="R621" s="11">
        <v>1006</v>
      </c>
      <c r="S621" s="20">
        <v>3145679635.5</v>
      </c>
      <c r="T621" s="20">
        <v>775565951</v>
      </c>
      <c r="U621" s="20">
        <v>998206325.5</v>
      </c>
      <c r="V621" s="20">
        <v>2363</v>
      </c>
      <c r="W621" s="20">
        <v>427199010</v>
      </c>
      <c r="X621" s="20">
        <v>2553310</v>
      </c>
      <c r="Y621" s="20">
        <v>20145883</v>
      </c>
      <c r="Z621" s="20">
        <v>64859131</v>
      </c>
      <c r="AA621" s="8">
        <v>586381546.98249996</v>
      </c>
      <c r="AB621" s="8">
        <v>326252580.66570002</v>
      </c>
      <c r="AC621" s="8">
        <v>149020830.1065</v>
      </c>
      <c r="AD621" s="8">
        <v>520329926.48500001</v>
      </c>
      <c r="AE621" s="8">
        <v>15172532.4988</v>
      </c>
      <c r="AF621" s="20">
        <v>1959081.5</v>
      </c>
      <c r="AG621" s="18">
        <v>0.13172636680331506</v>
      </c>
      <c r="AH621" s="20">
        <v>0</v>
      </c>
      <c r="AI621" s="23">
        <f>VLOOKUP(A621,Sheet2!A:E,5,FALSE)</f>
        <v>-3.2249317156831649</v>
      </c>
      <c r="AJ621" s="24">
        <f>VLOOKUP(A621,Sheet3!$A:$B,2,FALSE)</f>
        <v>264570444.08250001</v>
      </c>
      <c r="AK621" s="21">
        <f>VLOOKUP(A621,Sheet4!$D$2:$E$572,2,FALSE)/G621</f>
        <v>0.28659973577617948</v>
      </c>
      <c r="AL621" s="23">
        <f>IFERROR(VLOOKUP(A621,Sheet5!$A$1:$B$29,2,FALSE),0)</f>
        <v>0</v>
      </c>
      <c r="AM621" s="30">
        <f t="shared" si="89"/>
        <v>0.89374893169525271</v>
      </c>
      <c r="AN621" s="30">
        <f t="shared" si="90"/>
        <v>0.55019683673622621</v>
      </c>
      <c r="AO621" s="30">
        <f t="shared" si="91"/>
        <v>0.88794456817809431</v>
      </c>
      <c r="AP621" s="30">
        <f t="shared" si="92"/>
        <v>0.86882621252152459</v>
      </c>
      <c r="AQ621" s="5">
        <f>COUNTIF(Sheet6!A:A,Sheet1!A621)</f>
        <v>0</v>
      </c>
      <c r="AR621" s="31">
        <f t="shared" si="88"/>
        <v>0</v>
      </c>
    </row>
    <row r="622" spans="1:44" x14ac:dyDescent="0.2">
      <c r="A622" s="22">
        <v>42537</v>
      </c>
      <c r="B622" s="16">
        <v>42537</v>
      </c>
      <c r="C622" s="29">
        <f t="shared" si="84"/>
        <v>0.92304146466984405</v>
      </c>
      <c r="D622" s="29">
        <f t="shared" si="85"/>
        <v>0.53501367977053205</v>
      </c>
      <c r="E622" s="29">
        <f t="shared" si="86"/>
        <v>0.9159668192826651</v>
      </c>
      <c r="F622" s="29">
        <f t="shared" si="87"/>
        <v>0.86856099316469737</v>
      </c>
      <c r="G622" s="8">
        <v>5209294046</v>
      </c>
      <c r="H622" s="8">
        <v>434324627.03899997</v>
      </c>
      <c r="I622" s="9">
        <v>358026611</v>
      </c>
      <c r="J622" s="8">
        <v>78119534.059</v>
      </c>
      <c r="K622" s="8">
        <v>465163093</v>
      </c>
      <c r="L622" s="8">
        <v>325871809.86439997</v>
      </c>
      <c r="M622" s="17">
        <v>6870799720.9623995</v>
      </c>
      <c r="N622" s="27">
        <v>0.91571316055308971</v>
      </c>
      <c r="O622" s="27">
        <v>0.92304146466984405</v>
      </c>
      <c r="P622" s="27">
        <v>0.58804370238987902</v>
      </c>
      <c r="Q622" s="27">
        <v>0.8281191737561534</v>
      </c>
      <c r="R622" s="11">
        <v>1007</v>
      </c>
      <c r="S622" s="20">
        <v>2865083574</v>
      </c>
      <c r="T622" s="20">
        <v>581733241</v>
      </c>
      <c r="U622" s="20">
        <v>2339237139</v>
      </c>
      <c r="V622" s="20">
        <v>4785.5</v>
      </c>
      <c r="W622" s="20">
        <v>376378712</v>
      </c>
      <c r="X622" s="20">
        <v>4968547.5</v>
      </c>
      <c r="Y622" s="20">
        <v>18352101</v>
      </c>
      <c r="Z622" s="20">
        <v>116570148</v>
      </c>
      <c r="AA622" s="8">
        <v>512444161.09799999</v>
      </c>
      <c r="AB622" s="8">
        <v>197114827.14840001</v>
      </c>
      <c r="AC622" s="8">
        <v>113650463.266</v>
      </c>
      <c r="AD622" s="8">
        <v>0</v>
      </c>
      <c r="AE622" s="8">
        <v>13657874.154999999</v>
      </c>
      <c r="AF622" s="20">
        <v>1448645.2949999999</v>
      </c>
      <c r="AG622" s="18">
        <v>0.13050592213276302</v>
      </c>
      <c r="AH622" s="20">
        <v>0</v>
      </c>
      <c r="AI622" s="23">
        <f>VLOOKUP(A622,Sheet2!A:E,5,FALSE)</f>
        <v>-3.3947960432725943</v>
      </c>
      <c r="AJ622" s="24">
        <f>VLOOKUP(A622,Sheet3!$A:$B,2,FALSE)</f>
        <v>248995377.06</v>
      </c>
      <c r="AK622" s="21">
        <f>VLOOKUP(A622,Sheet4!$D$2:$E$572,2,FALSE)/G622</f>
        <v>0.25191057148725216</v>
      </c>
      <c r="AL622" s="23">
        <f>IFERROR(VLOOKUP(A622,Sheet5!$A$1:$B$29,2,FALSE),0)</f>
        <v>0</v>
      </c>
      <c r="AM622" s="30">
        <f t="shared" si="89"/>
        <v>0.90072384249861503</v>
      </c>
      <c r="AN622" s="30">
        <f t="shared" si="90"/>
        <v>0.54691491487081556</v>
      </c>
      <c r="AO622" s="30">
        <f t="shared" si="91"/>
        <v>0.89468766264974153</v>
      </c>
      <c r="AP622" s="30">
        <f t="shared" si="92"/>
        <v>0.86994468693659965</v>
      </c>
      <c r="AQ622" s="5">
        <f>COUNTIF(Sheet6!A:A,Sheet1!A622)</f>
        <v>0</v>
      </c>
      <c r="AR622" s="31">
        <f t="shared" si="88"/>
        <v>2</v>
      </c>
    </row>
    <row r="623" spans="1:44" x14ac:dyDescent="0.2">
      <c r="A623" s="22">
        <v>42538</v>
      </c>
      <c r="B623" s="16">
        <v>42538</v>
      </c>
      <c r="C623" s="29">
        <f t="shared" si="84"/>
        <v>0.92331421413464121</v>
      </c>
      <c r="D623" s="29">
        <f t="shared" si="85"/>
        <v>0.57274763518094041</v>
      </c>
      <c r="E623" s="29">
        <f t="shared" si="86"/>
        <v>0.91771340158561843</v>
      </c>
      <c r="F623" s="29">
        <f t="shared" si="87"/>
        <v>0.86451035800383713</v>
      </c>
      <c r="G623" s="8">
        <v>5032798291</v>
      </c>
      <c r="H623" s="8">
        <v>417998646.76500005</v>
      </c>
      <c r="I623" s="9">
        <v>342014686</v>
      </c>
      <c r="J623" s="8">
        <v>65757775.022500001</v>
      </c>
      <c r="K623" s="8">
        <v>834538906</v>
      </c>
      <c r="L623" s="8">
        <v>332537913.65079999</v>
      </c>
      <c r="M623" s="17">
        <v>7025646218.4383001</v>
      </c>
      <c r="N623" s="27">
        <v>0.91742755118892683</v>
      </c>
      <c r="O623" s="27">
        <v>0.92331421413464121</v>
      </c>
      <c r="P623" s="27">
        <v>0.71506767330851595</v>
      </c>
      <c r="Q623" s="27">
        <v>0.84640490572085103</v>
      </c>
      <c r="R623" s="11">
        <v>1008</v>
      </c>
      <c r="S623" s="20">
        <v>2663320058</v>
      </c>
      <c r="T623" s="20">
        <v>908193814</v>
      </c>
      <c r="U623" s="20">
        <v>2365700242.5</v>
      </c>
      <c r="V623" s="20">
        <v>68.5</v>
      </c>
      <c r="W623" s="20">
        <v>362366413</v>
      </c>
      <c r="X623" s="20">
        <v>3777922</v>
      </c>
      <c r="Y623" s="20">
        <v>20351727</v>
      </c>
      <c r="Z623" s="20">
        <v>73654908</v>
      </c>
      <c r="AA623" s="8">
        <v>483756421.78750002</v>
      </c>
      <c r="AB623" s="8">
        <v>198177959.89129999</v>
      </c>
      <c r="AC623" s="8">
        <v>130596890.484</v>
      </c>
      <c r="AD623" s="8">
        <v>0</v>
      </c>
      <c r="AE623" s="8">
        <v>2100582.8254999998</v>
      </c>
      <c r="AF623" s="20">
        <v>1662480.45</v>
      </c>
      <c r="AG623" s="18">
        <v>0.13081462342370109</v>
      </c>
      <c r="AH623" s="20">
        <v>372194.45</v>
      </c>
      <c r="AI623" s="23">
        <f>VLOOKUP(A623,Sheet2!A:E,5,FALSE)</f>
        <v>-3.4275950601235072</v>
      </c>
      <c r="AJ623" s="24">
        <f>VLOOKUP(A623,Sheet3!$A:$B,2,FALSE)</f>
        <v>204556578.7615</v>
      </c>
      <c r="AK623" s="21">
        <f>VLOOKUP(A623,Sheet4!$D$2:$E$572,2,FALSE)/G623</f>
        <v>0.25252986977314767</v>
      </c>
      <c r="AL623" s="23">
        <f>IFERROR(VLOOKUP(A623,Sheet5!$A$1:$B$29,2,FALSE),0)</f>
        <v>1</v>
      </c>
      <c r="AM623" s="30">
        <f t="shared" si="89"/>
        <v>0.90671312779765323</v>
      </c>
      <c r="AN623" s="30">
        <f t="shared" si="90"/>
        <v>0.55747084998901586</v>
      </c>
      <c r="AO623" s="30">
        <f t="shared" si="91"/>
        <v>0.90061687568030691</v>
      </c>
      <c r="AP623" s="30">
        <f t="shared" si="92"/>
        <v>0.8683254552175248</v>
      </c>
      <c r="AQ623" s="5">
        <f>COUNTIF(Sheet6!A:A,Sheet1!A623)</f>
        <v>0</v>
      </c>
      <c r="AR623" s="31">
        <f t="shared" si="88"/>
        <v>0</v>
      </c>
    </row>
    <row r="624" spans="1:44" x14ac:dyDescent="0.2">
      <c r="A624" s="22">
        <v>42541</v>
      </c>
      <c r="B624" s="16">
        <v>42541</v>
      </c>
      <c r="C624" s="29">
        <f t="shared" si="84"/>
        <v>0.89494044946651596</v>
      </c>
      <c r="D624" s="29">
        <f t="shared" si="85"/>
        <v>0.57322892233191147</v>
      </c>
      <c r="E624" s="29">
        <f t="shared" si="86"/>
        <v>0.88946435198108931</v>
      </c>
      <c r="F624" s="29">
        <f t="shared" si="87"/>
        <v>0.87118076528668542</v>
      </c>
      <c r="G624" s="8">
        <v>3568177805</v>
      </c>
      <c r="H624" s="8">
        <v>418878324.96599996</v>
      </c>
      <c r="I624" s="9">
        <v>338718760</v>
      </c>
      <c r="J624" s="8">
        <v>68515846.747999996</v>
      </c>
      <c r="K624" s="8">
        <v>224662037</v>
      </c>
      <c r="L624" s="8">
        <v>241979285.93410003</v>
      </c>
      <c r="M624" s="17">
        <v>4860932059.6480999</v>
      </c>
      <c r="N624" s="27">
        <v>0.8890846780706031</v>
      </c>
      <c r="O624" s="27">
        <v>0.89494044946651596</v>
      </c>
      <c r="P624" s="27">
        <v>0.48144479701753118</v>
      </c>
      <c r="Q624" s="27">
        <v>0.83776640736759878</v>
      </c>
      <c r="R624" s="11">
        <v>1009</v>
      </c>
      <c r="S624" s="20">
        <v>2823887151.5</v>
      </c>
      <c r="T624" s="20">
        <v>302248441</v>
      </c>
      <c r="U624" s="20">
        <v>735380820</v>
      </c>
      <c r="V624" s="20">
        <v>6250</v>
      </c>
      <c r="W624" s="20">
        <v>353812511</v>
      </c>
      <c r="X624" s="20">
        <v>8903583.5</v>
      </c>
      <c r="Y624" s="20">
        <v>15093751</v>
      </c>
      <c r="Z624" s="20">
        <v>77586404</v>
      </c>
      <c r="AA624" s="8">
        <v>487394171.71399999</v>
      </c>
      <c r="AB624" s="8">
        <v>103507847.5486</v>
      </c>
      <c r="AC624" s="8">
        <v>126377308.10950001</v>
      </c>
      <c r="AD624" s="8">
        <v>0</v>
      </c>
      <c r="AE624" s="8">
        <v>10513454.696</v>
      </c>
      <c r="AF624" s="20">
        <v>1580675.58</v>
      </c>
      <c r="AG624" s="18">
        <v>0.14717672505142912</v>
      </c>
      <c r="AH624" s="20">
        <v>0</v>
      </c>
      <c r="AI624" s="23">
        <f>VLOOKUP(A624,Sheet2!A:E,5,FALSE)</f>
        <v>-3.3164575885603074</v>
      </c>
      <c r="AJ624" s="24">
        <f>VLOOKUP(A624,Sheet3!$A:$B,2,FALSE)</f>
        <v>194898891.639</v>
      </c>
      <c r="AK624" s="21">
        <f>VLOOKUP(A624,Sheet4!$D$2:$E$572,2,FALSE)/G624</f>
        <v>0.29556797260499751</v>
      </c>
      <c r="AL624" s="23">
        <f>IFERROR(VLOOKUP(A624,Sheet5!$A$1:$B$29,2,FALSE),0)</f>
        <v>0</v>
      </c>
      <c r="AM624" s="30">
        <f t="shared" si="89"/>
        <v>0.90595378617684386</v>
      </c>
      <c r="AN624" s="30">
        <f t="shared" si="90"/>
        <v>0.55741616557152407</v>
      </c>
      <c r="AO624" s="30">
        <f t="shared" si="91"/>
        <v>0.89953625548473437</v>
      </c>
      <c r="AP624" s="30">
        <f t="shared" si="92"/>
        <v>0.867453554507574</v>
      </c>
      <c r="AQ624" s="5">
        <f>COUNTIF(Sheet6!A:A,Sheet1!A624)</f>
        <v>0</v>
      </c>
      <c r="AR624" s="31">
        <f t="shared" si="88"/>
        <v>0</v>
      </c>
    </row>
    <row r="625" spans="1:44" x14ac:dyDescent="0.2">
      <c r="A625" s="22">
        <v>42542</v>
      </c>
      <c r="B625" s="16">
        <v>42542</v>
      </c>
      <c r="C625" s="29">
        <f t="shared" si="84"/>
        <v>0.89920877029103152</v>
      </c>
      <c r="D625" s="29">
        <f t="shared" si="85"/>
        <v>0.56459022047166241</v>
      </c>
      <c r="E625" s="29">
        <f t="shared" si="86"/>
        <v>0.89479144959553647</v>
      </c>
      <c r="F625" s="29">
        <f t="shared" si="87"/>
        <v>0.87482829424631703</v>
      </c>
      <c r="G625" s="8">
        <v>3919483343</v>
      </c>
      <c r="H625" s="8">
        <v>439330174.50099999</v>
      </c>
      <c r="I625" s="9">
        <v>431877489</v>
      </c>
      <c r="J625" s="8">
        <v>74583085.067499995</v>
      </c>
      <c r="K625" s="8">
        <v>388511936</v>
      </c>
      <c r="L625" s="8">
        <v>339686199.11129999</v>
      </c>
      <c r="M625" s="17">
        <v>5593472226.6798</v>
      </c>
      <c r="N625" s="27">
        <v>0.89437115979568138</v>
      </c>
      <c r="O625" s="27">
        <v>0.89920877029103152</v>
      </c>
      <c r="P625" s="27">
        <v>0.53352503565615239</v>
      </c>
      <c r="Q625" s="27">
        <v>0.8581791554668432</v>
      </c>
      <c r="R625" s="11">
        <v>1010</v>
      </c>
      <c r="S625" s="20">
        <v>3064300492</v>
      </c>
      <c r="T625" s="20">
        <v>461885041</v>
      </c>
      <c r="U625" s="20">
        <v>848993372</v>
      </c>
      <c r="V625" s="20">
        <v>30.5</v>
      </c>
      <c r="W625" s="20">
        <v>451313410</v>
      </c>
      <c r="X625" s="20">
        <v>6189448.5</v>
      </c>
      <c r="Y625" s="20">
        <v>19435921</v>
      </c>
      <c r="Z625" s="20">
        <v>73373105</v>
      </c>
      <c r="AA625" s="8">
        <v>513913259.56849998</v>
      </c>
      <c r="AB625" s="8">
        <v>183889076.21270001</v>
      </c>
      <c r="AC625" s="8">
        <v>146266051.35100001</v>
      </c>
      <c r="AD625" s="8">
        <v>0</v>
      </c>
      <c r="AE625" s="8">
        <v>8458864.4050999992</v>
      </c>
      <c r="AF625" s="20">
        <v>1072207.1425000001</v>
      </c>
      <c r="AG625" s="18">
        <v>0.14655359862370812</v>
      </c>
      <c r="AH625" s="20">
        <v>56196.77</v>
      </c>
      <c r="AI625" s="23">
        <f>VLOOKUP(A625,Sheet2!A:E,5,FALSE)</f>
        <v>-2.177028710120374</v>
      </c>
      <c r="AJ625" s="24">
        <f>VLOOKUP(A625,Sheet3!$A:$B,2,FALSE)</f>
        <v>273468059.32200003</v>
      </c>
      <c r="AK625" s="21">
        <f>VLOOKUP(A625,Sheet4!$D$2:$E$572,2,FALSE)/G625</f>
        <v>0.3097578970510374</v>
      </c>
      <c r="AL625" s="23">
        <f>IFERROR(VLOOKUP(A625,Sheet5!$A$1:$B$29,2,FALSE),0)</f>
        <v>0</v>
      </c>
      <c r="AM625" s="30">
        <f t="shared" si="89"/>
        <v>0.90656915515451464</v>
      </c>
      <c r="AN625" s="30">
        <f t="shared" si="90"/>
        <v>0.5589512483360064</v>
      </c>
      <c r="AO625" s="30">
        <f t="shared" si="91"/>
        <v>0.90085933529465001</v>
      </c>
      <c r="AP625" s="30">
        <f t="shared" si="92"/>
        <v>0.86839327984161296</v>
      </c>
      <c r="AQ625" s="5">
        <f>COUNTIF(Sheet6!A:A,Sheet1!A625)</f>
        <v>0</v>
      </c>
      <c r="AR625" s="31">
        <f t="shared" si="88"/>
        <v>5</v>
      </c>
    </row>
    <row r="626" spans="1:44" x14ac:dyDescent="0.2">
      <c r="A626" s="22">
        <v>42543</v>
      </c>
      <c r="B626" s="16">
        <v>42543</v>
      </c>
      <c r="C626" s="29">
        <f t="shared" si="84"/>
        <v>0.87985884112352464</v>
      </c>
      <c r="D626" s="29">
        <f t="shared" si="85"/>
        <v>0.5223300046361512</v>
      </c>
      <c r="E626" s="29">
        <f t="shared" si="86"/>
        <v>0.87805730047481023</v>
      </c>
      <c r="F626" s="29">
        <f t="shared" si="87"/>
        <v>0.85237199881105785</v>
      </c>
      <c r="G626" s="8">
        <v>3340941336</v>
      </c>
      <c r="H626" s="8">
        <v>456191999.31299996</v>
      </c>
      <c r="I626" s="9">
        <v>304922735</v>
      </c>
      <c r="J626" s="8">
        <v>51808942.366499998</v>
      </c>
      <c r="K626" s="8">
        <v>279782137</v>
      </c>
      <c r="L626" s="8">
        <v>416399388.37299997</v>
      </c>
      <c r="M626" s="17">
        <v>4850046538.0524998</v>
      </c>
      <c r="N626" s="27">
        <v>0.87770403223772364</v>
      </c>
      <c r="O626" s="27">
        <v>0.87985884112352464</v>
      </c>
      <c r="P626" s="27">
        <v>0.40188101350448568</v>
      </c>
      <c r="Q626" s="27">
        <v>0.85950705294142282</v>
      </c>
      <c r="R626" s="11">
        <v>1011</v>
      </c>
      <c r="S626" s="20">
        <v>2628104198</v>
      </c>
      <c r="T626" s="20">
        <v>333768945</v>
      </c>
      <c r="U626" s="20">
        <v>706987864</v>
      </c>
      <c r="V626" s="20">
        <v>529911</v>
      </c>
      <c r="W626" s="20">
        <v>316956490</v>
      </c>
      <c r="X626" s="20">
        <v>5319363</v>
      </c>
      <c r="Y626" s="20">
        <v>12033755</v>
      </c>
      <c r="Z626" s="20">
        <v>53986808</v>
      </c>
      <c r="AA626" s="8">
        <v>508000941.67949998</v>
      </c>
      <c r="AB626" s="8">
        <v>240406746.40990001</v>
      </c>
      <c r="AC626" s="8">
        <v>173069981.24599999</v>
      </c>
      <c r="AD626" s="8">
        <v>0</v>
      </c>
      <c r="AE626" s="8">
        <v>2125727.2645999999</v>
      </c>
      <c r="AF626" s="20">
        <v>796933.45250000001</v>
      </c>
      <c r="AG626" s="18">
        <v>0.14577443310367946</v>
      </c>
      <c r="AH626" s="20">
        <v>0</v>
      </c>
      <c r="AI626" s="23">
        <f>VLOOKUP(A626,Sheet2!A:E,5,FALSE)</f>
        <v>-1.8735641783374033</v>
      </c>
      <c r="AJ626" s="24">
        <f>VLOOKUP(A626,Sheet3!$A:$B,2,FALSE)</f>
        <v>238047286.0045</v>
      </c>
      <c r="AK626" s="21">
        <f>VLOOKUP(A626,Sheet4!$D$2:$E$572,2,FALSE)/G626</f>
        <v>0.31295505587433337</v>
      </c>
      <c r="AL626" s="23">
        <f>IFERROR(VLOOKUP(A626,Sheet5!$A$1:$B$29,2,FALSE),0)</f>
        <v>0</v>
      </c>
      <c r="AM626" s="30">
        <f t="shared" si="89"/>
        <v>0.90407274793711134</v>
      </c>
      <c r="AN626" s="30">
        <f t="shared" si="90"/>
        <v>0.55358209247823953</v>
      </c>
      <c r="AO626" s="30">
        <f t="shared" si="91"/>
        <v>0.89919866458394393</v>
      </c>
      <c r="AP626" s="30">
        <f t="shared" si="92"/>
        <v>0.86629048190251901</v>
      </c>
      <c r="AQ626" s="5">
        <f>COUNTIF(Sheet6!A:A,Sheet1!A626)</f>
        <v>0</v>
      </c>
      <c r="AR626" s="31">
        <f t="shared" si="88"/>
        <v>3</v>
      </c>
    </row>
    <row r="627" spans="1:44" x14ac:dyDescent="0.2">
      <c r="A627" s="22">
        <v>42544</v>
      </c>
      <c r="B627" s="16">
        <v>42544</v>
      </c>
      <c r="C627" s="29">
        <f t="shared" si="84"/>
        <v>0.88138844986684572</v>
      </c>
      <c r="D627" s="29">
        <f t="shared" si="85"/>
        <v>0.51147116096191603</v>
      </c>
      <c r="E627" s="29">
        <f t="shared" si="86"/>
        <v>0.87791874330537201</v>
      </c>
      <c r="F627" s="29">
        <f t="shared" si="87"/>
        <v>0.85800034538239522</v>
      </c>
      <c r="G627" s="8">
        <v>3323313361</v>
      </c>
      <c r="H627" s="8">
        <v>447229991.93599999</v>
      </c>
      <c r="I627" s="9">
        <v>295445063</v>
      </c>
      <c r="J627" s="8">
        <v>57570789.619000003</v>
      </c>
      <c r="K627" s="8">
        <v>474851514</v>
      </c>
      <c r="L627" s="8">
        <v>674508001.80979991</v>
      </c>
      <c r="M627" s="17">
        <v>5272918721.3648005</v>
      </c>
      <c r="N627" s="27">
        <v>0.87758129412208663</v>
      </c>
      <c r="O627" s="27">
        <v>0.88138844986684572</v>
      </c>
      <c r="P627" s="27">
        <v>0.41314445782043718</v>
      </c>
      <c r="Q627" s="27">
        <v>0.84201814260720154</v>
      </c>
      <c r="R627" s="11">
        <v>1012</v>
      </c>
      <c r="S627" s="20">
        <v>2697871106</v>
      </c>
      <c r="T627" s="20">
        <v>533093836</v>
      </c>
      <c r="U627" s="20">
        <v>621028707</v>
      </c>
      <c r="V627" s="20">
        <v>354</v>
      </c>
      <c r="W627" s="20">
        <v>306843141</v>
      </c>
      <c r="X627" s="20">
        <v>4413194</v>
      </c>
      <c r="Y627" s="20">
        <v>11398078</v>
      </c>
      <c r="Z627" s="20">
        <v>58242322</v>
      </c>
      <c r="AA627" s="8">
        <v>504800781.55500001</v>
      </c>
      <c r="AB627" s="8">
        <v>460330841.71079999</v>
      </c>
      <c r="AC627" s="8">
        <v>143797272.38800001</v>
      </c>
      <c r="AD627" s="8">
        <v>65886298.539999999</v>
      </c>
      <c r="AE627" s="8">
        <v>3462490.071</v>
      </c>
      <c r="AF627" s="8">
        <v>1031099.1</v>
      </c>
      <c r="AG627" s="18">
        <v>0.13504864009821202</v>
      </c>
      <c r="AH627" s="20">
        <v>15512.4</v>
      </c>
      <c r="AI627" s="23">
        <f>VLOOKUP(A627,Sheet2!A:E,5,FALSE)</f>
        <v>-2.2176590851009492</v>
      </c>
      <c r="AJ627" s="24">
        <f>VLOOKUP(A627,Sheet3!$A:$B,2,FALSE)</f>
        <v>235508732.514</v>
      </c>
      <c r="AK627" s="21">
        <f>VLOOKUP(A627,Sheet4!$D$2:$E$572,2,FALSE)/G627</f>
        <v>0.29046231762298746</v>
      </c>
      <c r="AL627" s="23">
        <f>IFERROR(VLOOKUP(A627,Sheet5!$A$1:$B$29,2,FALSE),0)</f>
        <v>0</v>
      </c>
      <c r="AM627" s="30">
        <f t="shared" si="89"/>
        <v>0.89574214497651172</v>
      </c>
      <c r="AN627" s="30">
        <f t="shared" si="90"/>
        <v>0.54887358871651626</v>
      </c>
      <c r="AO627" s="30">
        <f t="shared" si="91"/>
        <v>0.89158904938848538</v>
      </c>
      <c r="AP627" s="30">
        <f t="shared" si="92"/>
        <v>0.86417835234605855</v>
      </c>
      <c r="AQ627" s="5">
        <f>COUNTIF(Sheet6!A:A,Sheet1!A627)</f>
        <v>1</v>
      </c>
      <c r="AR627" s="31">
        <f t="shared" si="88"/>
        <v>0</v>
      </c>
    </row>
    <row r="628" spans="1:44" x14ac:dyDescent="0.2">
      <c r="A628" s="22">
        <v>42545</v>
      </c>
      <c r="B628" s="16">
        <v>42545</v>
      </c>
      <c r="C628" s="29">
        <f t="shared" si="84"/>
        <v>0.92763632494596049</v>
      </c>
      <c r="D628" s="29">
        <f t="shared" si="85"/>
        <v>0.63688675467677458</v>
      </c>
      <c r="E628" s="29">
        <f t="shared" si="86"/>
        <v>0.92318082260330314</v>
      </c>
      <c r="F628" s="29">
        <f t="shared" si="87"/>
        <v>0.91937144866324161</v>
      </c>
      <c r="G628" s="8">
        <v>6849175363</v>
      </c>
      <c r="H628" s="8">
        <v>534295054.02900004</v>
      </c>
      <c r="I628" s="9">
        <v>548384538</v>
      </c>
      <c r="J628" s="8">
        <v>83768711.941</v>
      </c>
      <c r="K628" s="8">
        <v>352891875</v>
      </c>
      <c r="L628" s="8">
        <v>570640874.7924999</v>
      </c>
      <c r="M628" s="17">
        <v>8939156416.7625008</v>
      </c>
      <c r="N628" s="27">
        <v>0.92289261676332723</v>
      </c>
      <c r="O628" s="27">
        <v>0.92763632494596049</v>
      </c>
      <c r="P628" s="27">
        <v>0.38211084022660596</v>
      </c>
      <c r="Q628" s="27">
        <v>0.87350430879615493</v>
      </c>
      <c r="R628" s="11">
        <v>1013</v>
      </c>
      <c r="S628" s="20">
        <v>6081759320</v>
      </c>
      <c r="T628" s="20">
        <v>443263639</v>
      </c>
      <c r="U628" s="20">
        <v>756846905</v>
      </c>
      <c r="V628" s="20">
        <v>35483</v>
      </c>
      <c r="W628" s="20">
        <v>578457101</v>
      </c>
      <c r="X628" s="20">
        <v>10533655</v>
      </c>
      <c r="Y628" s="20">
        <v>30072563</v>
      </c>
      <c r="Z628" s="20">
        <v>90371764</v>
      </c>
      <c r="AA628" s="8">
        <v>618063765.97000003</v>
      </c>
      <c r="AB628" s="8">
        <v>408868537.34799999</v>
      </c>
      <c r="AC628" s="8">
        <v>148360631.17699999</v>
      </c>
      <c r="AD628" s="8">
        <v>0</v>
      </c>
      <c r="AE628" s="8">
        <v>11988481.664999999</v>
      </c>
      <c r="AF628" s="8">
        <v>1423224.6025</v>
      </c>
      <c r="AG628" s="18">
        <v>0.17539713487236647</v>
      </c>
      <c r="AH628" s="8"/>
      <c r="AI628" s="23">
        <f>VLOOKUP(A628,Sheet2!A:E,5,FALSE)</f>
        <v>-11.52982366470739</v>
      </c>
      <c r="AJ628" s="24">
        <f>VLOOKUP(A628,Sheet3!$A:$B,2,FALSE)</f>
        <v>246031576.2295</v>
      </c>
      <c r="AK628" s="21">
        <f>VLOOKUP(A628,Sheet4!$D$2:$E$572,2,FALSE)/G628</f>
        <v>0.28787595578493441</v>
      </c>
      <c r="AL628" s="23">
        <f>IFERROR(VLOOKUP(A628,Sheet5!$A$1:$B$29,2,FALSE),0)</f>
        <v>0</v>
      </c>
      <c r="AM628" s="30">
        <f t="shared" si="89"/>
        <v>0.89660656713877562</v>
      </c>
      <c r="AN628" s="30">
        <f t="shared" si="90"/>
        <v>0.56170141261568307</v>
      </c>
      <c r="AO628" s="30">
        <f t="shared" si="91"/>
        <v>0.89268253359202221</v>
      </c>
      <c r="AP628" s="30">
        <f t="shared" si="92"/>
        <v>0.87515057047793943</v>
      </c>
      <c r="AQ628" s="5">
        <f>COUNTIF(Sheet6!A:A,Sheet1!A628)</f>
        <v>0</v>
      </c>
      <c r="AR628" s="31">
        <f t="shared" si="88"/>
        <v>0</v>
      </c>
    </row>
    <row r="629" spans="1:44" x14ac:dyDescent="0.2">
      <c r="A629" s="22">
        <v>42548</v>
      </c>
      <c r="B629" s="16">
        <v>42548</v>
      </c>
      <c r="C629" s="29">
        <f t="shared" si="84"/>
        <v>0.89266999681723369</v>
      </c>
      <c r="D629" s="29">
        <f t="shared" si="85"/>
        <v>0.53130966312361105</v>
      </c>
      <c r="E629" s="29">
        <f t="shared" si="86"/>
        <v>0.8852024368025373</v>
      </c>
      <c r="F629" s="29">
        <f t="shared" si="87"/>
        <v>0.87613250574150647</v>
      </c>
      <c r="G629" s="8">
        <v>4484906135</v>
      </c>
      <c r="H629" s="8">
        <v>539241815.51999998</v>
      </c>
      <c r="I629" s="9">
        <v>393175979</v>
      </c>
      <c r="J629" s="8">
        <v>95192355.707000002</v>
      </c>
      <c r="K629" s="8">
        <v>441281656</v>
      </c>
      <c r="L629" s="8">
        <v>510888111.34290004</v>
      </c>
      <c r="M629" s="17">
        <v>6464686052.5699005</v>
      </c>
      <c r="N629" s="27">
        <v>0.88491024091353321</v>
      </c>
      <c r="O629" s="27">
        <v>0.89266999681723369</v>
      </c>
      <c r="P629" s="27">
        <v>0.46344850585986258</v>
      </c>
      <c r="Q629" s="27">
        <v>0.81052455159369929</v>
      </c>
      <c r="R629" s="11">
        <v>1014</v>
      </c>
      <c r="S629" s="20">
        <v>3807847961.5</v>
      </c>
      <c r="T629" s="20">
        <v>513399343</v>
      </c>
      <c r="U629" s="20">
        <v>670771637</v>
      </c>
      <c r="V629" s="20">
        <v>19509</v>
      </c>
      <c r="W629" s="20">
        <v>407207066</v>
      </c>
      <c r="X629" s="20">
        <v>6267027.5</v>
      </c>
      <c r="Y629" s="20">
        <v>14031087</v>
      </c>
      <c r="Z629" s="20">
        <v>72117687</v>
      </c>
      <c r="AA629" s="8">
        <v>634434171.227</v>
      </c>
      <c r="AB629" s="8">
        <v>343315324.00919998</v>
      </c>
      <c r="AC629" s="8">
        <v>160814428.24450001</v>
      </c>
      <c r="AD629" s="8">
        <v>0</v>
      </c>
      <c r="AE629" s="8">
        <v>4685164.7692</v>
      </c>
      <c r="AF629" s="8">
        <v>2073194.32</v>
      </c>
      <c r="AG629" s="18">
        <v>0.17611471473714876</v>
      </c>
      <c r="AH629" s="20">
        <v>9550.2000000000007</v>
      </c>
      <c r="AI629" s="23">
        <f>VLOOKUP(A629,Sheet2!A:E,5,FALSE)</f>
        <v>-3.5773034657649938</v>
      </c>
      <c r="AJ629" s="24">
        <f>VLOOKUP(A629,Sheet3!$A:$B,2,FALSE)</f>
        <v>264021922.12099999</v>
      </c>
      <c r="AK629" s="21">
        <f>VLOOKUP(A629,Sheet4!$D$2:$E$572,2,FALSE)/G629</f>
        <v>0.29876447528026134</v>
      </c>
      <c r="AL629" s="23">
        <f>IFERROR(VLOOKUP(A629,Sheet5!$A$1:$B$29,2,FALSE),0)</f>
        <v>0</v>
      </c>
      <c r="AM629" s="30">
        <f t="shared" si="89"/>
        <v>0.89615247660891928</v>
      </c>
      <c r="AN629" s="30">
        <f t="shared" si="90"/>
        <v>0.55331756077402305</v>
      </c>
      <c r="AO629" s="30">
        <f t="shared" si="91"/>
        <v>0.89183015055631176</v>
      </c>
      <c r="AP629" s="30">
        <f t="shared" si="92"/>
        <v>0.87614091856890364</v>
      </c>
      <c r="AQ629" s="5">
        <f>COUNTIF(Sheet6!A:A,Sheet1!A629)</f>
        <v>0</v>
      </c>
      <c r="AR629" s="31">
        <f t="shared" si="88"/>
        <v>0</v>
      </c>
    </row>
    <row r="630" spans="1:44" x14ac:dyDescent="0.2">
      <c r="A630" s="22">
        <v>42549</v>
      </c>
      <c r="B630" s="16">
        <v>42549</v>
      </c>
      <c r="C630" s="29">
        <f t="shared" si="84"/>
        <v>0.89476706282828833</v>
      </c>
      <c r="D630" s="29">
        <f t="shared" si="85"/>
        <v>0.56009706523553093</v>
      </c>
      <c r="E630" s="29">
        <f t="shared" si="86"/>
        <v>0.88738975870786563</v>
      </c>
      <c r="F630" s="29">
        <f t="shared" si="87"/>
        <v>0.87247999822053346</v>
      </c>
      <c r="G630" s="8">
        <v>5012194124</v>
      </c>
      <c r="H630" s="8">
        <v>589480694.19999993</v>
      </c>
      <c r="I630" s="9">
        <v>491201634</v>
      </c>
      <c r="J630" s="8">
        <v>111597470.55850001</v>
      </c>
      <c r="K630" s="8">
        <v>636358180</v>
      </c>
      <c r="L630" s="8">
        <v>886262011.67239988</v>
      </c>
      <c r="M630" s="17">
        <v>7727094114.4308996</v>
      </c>
      <c r="N630" s="27">
        <v>0.88700441431675781</v>
      </c>
      <c r="O630" s="27">
        <v>0.89476706282828833</v>
      </c>
      <c r="P630" s="27">
        <v>0.41793625454358607</v>
      </c>
      <c r="Q630" s="27">
        <v>0.82116660685688381</v>
      </c>
      <c r="R630" s="11">
        <v>1015</v>
      </c>
      <c r="S630" s="20">
        <v>4028292238.5</v>
      </c>
      <c r="T630" s="20">
        <v>709146503</v>
      </c>
      <c r="U630" s="20">
        <v>979022011</v>
      </c>
      <c r="V630" s="20">
        <v>2934</v>
      </c>
      <c r="W630" s="20">
        <v>512432911</v>
      </c>
      <c r="X630" s="20">
        <v>4876940.5</v>
      </c>
      <c r="Y630" s="20">
        <v>21231277</v>
      </c>
      <c r="Z630" s="20">
        <v>72788323</v>
      </c>
      <c r="AA630" s="8">
        <v>701078164.75849998</v>
      </c>
      <c r="AB630" s="8">
        <v>603104728.59669995</v>
      </c>
      <c r="AC630" s="8">
        <v>171583041.83899999</v>
      </c>
      <c r="AD630" s="8">
        <v>96322222.359999999</v>
      </c>
      <c r="AE630" s="8">
        <v>13248680.6392</v>
      </c>
      <c r="AF630" s="20">
        <v>2003338.2375</v>
      </c>
      <c r="AG630" s="18">
        <v>0.17633271603167999</v>
      </c>
      <c r="AH630" s="20">
        <v>0</v>
      </c>
      <c r="AI630" s="23">
        <f>VLOOKUP(A630,Sheet2!A:E,5,FALSE)</f>
        <v>-3.6343878908849181</v>
      </c>
      <c r="AJ630" s="24">
        <f>VLOOKUP(A630,Sheet3!$A:$B,2,FALSE)</f>
        <v>290869807.72299999</v>
      </c>
      <c r="AK630" s="21">
        <f>VLOOKUP(A630,Sheet4!$D$2:$E$572,2,FALSE)/G630</f>
        <v>0.30271218207010531</v>
      </c>
      <c r="AL630" s="23">
        <f>IFERROR(VLOOKUP(A630,Sheet5!$A$1:$B$29,2,FALSE),0)</f>
        <v>0</v>
      </c>
      <c r="AM630" s="30">
        <f t="shared" si="89"/>
        <v>0.8952641351163706</v>
      </c>
      <c r="AN630" s="30">
        <f t="shared" si="90"/>
        <v>0.55241892972679674</v>
      </c>
      <c r="AO630" s="30">
        <f t="shared" si="91"/>
        <v>0.89034981237877775</v>
      </c>
      <c r="AP630" s="30">
        <f t="shared" si="92"/>
        <v>0.87567125936374679</v>
      </c>
      <c r="AQ630" s="5">
        <f>COUNTIF(Sheet6!A:A,Sheet1!A630)</f>
        <v>1</v>
      </c>
      <c r="AR630" s="31">
        <f t="shared" si="88"/>
        <v>0</v>
      </c>
    </row>
    <row r="631" spans="1:44" x14ac:dyDescent="0.2">
      <c r="A631" s="22">
        <v>42550</v>
      </c>
      <c r="B631" s="16">
        <v>42550</v>
      </c>
      <c r="C631" s="29">
        <f t="shared" si="84"/>
        <v>0.89883103243520102</v>
      </c>
      <c r="D631" s="29">
        <f t="shared" si="85"/>
        <v>0.5333731020624487</v>
      </c>
      <c r="E631" s="29">
        <f t="shared" si="86"/>
        <v>0.88970989470659012</v>
      </c>
      <c r="F631" s="29">
        <f t="shared" si="87"/>
        <v>0.87224088362347318</v>
      </c>
      <c r="G631" s="8">
        <v>4299776732</v>
      </c>
      <c r="H631" s="8">
        <v>483966348.55499995</v>
      </c>
      <c r="I631" s="9">
        <v>464245826</v>
      </c>
      <c r="J631" s="8">
        <v>109055353.748</v>
      </c>
      <c r="K631" s="8">
        <v>558376786</v>
      </c>
      <c r="L631" s="8">
        <v>751643305.47599995</v>
      </c>
      <c r="M631" s="17">
        <v>6667064351.7790003</v>
      </c>
      <c r="N631" s="27">
        <v>0.889300578175649</v>
      </c>
      <c r="O631" s="27">
        <v>0.89883103243520102</v>
      </c>
      <c r="P631" s="27">
        <v>0.42623528420153983</v>
      </c>
      <c r="Q631" s="27">
        <v>0.81615214435776529</v>
      </c>
      <c r="R631" s="11">
        <v>1016</v>
      </c>
      <c r="S631" s="20">
        <v>3299422864.5</v>
      </c>
      <c r="T631" s="20">
        <v>632462184</v>
      </c>
      <c r="U631" s="20">
        <v>995627114.5</v>
      </c>
      <c r="V631" s="20">
        <v>907.5</v>
      </c>
      <c r="W631" s="20">
        <v>484127272</v>
      </c>
      <c r="X631" s="20">
        <v>4725845.5</v>
      </c>
      <c r="Y631" s="20">
        <v>19881446</v>
      </c>
      <c r="Z631" s="20">
        <v>74085398</v>
      </c>
      <c r="AA631" s="20">
        <v>593021702.30299997</v>
      </c>
      <c r="AB631" s="20">
        <v>531860851.84869999</v>
      </c>
      <c r="AC631" s="20">
        <v>189830760.66850001</v>
      </c>
      <c r="AD631" s="20">
        <v>0</v>
      </c>
      <c r="AE631" s="20">
        <v>27991739.193799999</v>
      </c>
      <c r="AF631" s="20">
        <v>1959953.7649999999</v>
      </c>
      <c r="AG631" s="18">
        <v>0.18004279517122609</v>
      </c>
      <c r="AH631" s="20">
        <v>0</v>
      </c>
      <c r="AI631" s="23">
        <f>VLOOKUP(A631,Sheet2!A:E,5,FALSE)</f>
        <v>-2.5726391118245089</v>
      </c>
      <c r="AJ631" s="24">
        <f>VLOOKUP(A631,Sheet3!$A:$B,2,FALSE)</f>
        <v>314488327.52649999</v>
      </c>
      <c r="AK631" s="21">
        <f>VLOOKUP(A631,Sheet4!$D$2:$E$572,2,FALSE)/G631</f>
        <v>0.29151867983473478</v>
      </c>
      <c r="AL631" s="23">
        <f>IFERROR(VLOOKUP(A631,Sheet5!$A$1:$B$29,2,FALSE),0)</f>
        <v>0</v>
      </c>
      <c r="AM631" s="30">
        <f t="shared" si="89"/>
        <v>0.89905857337870587</v>
      </c>
      <c r="AN631" s="30">
        <f t="shared" si="90"/>
        <v>0.55462754921205626</v>
      </c>
      <c r="AO631" s="30">
        <f t="shared" si="91"/>
        <v>0.89268033122513368</v>
      </c>
      <c r="AP631" s="30">
        <f t="shared" si="92"/>
        <v>0.87964503632623003</v>
      </c>
      <c r="AQ631" s="5">
        <f>COUNTIF(Sheet6!A:A,Sheet1!A631)</f>
        <v>1</v>
      </c>
      <c r="AR631" s="31">
        <f t="shared" si="88"/>
        <v>0</v>
      </c>
    </row>
    <row r="632" spans="1:44" x14ac:dyDescent="0.2">
      <c r="A632" s="22">
        <v>42551</v>
      </c>
      <c r="B632" s="16">
        <v>42551</v>
      </c>
      <c r="C632" s="29">
        <f t="shared" si="84"/>
        <v>0.90240883505440062</v>
      </c>
      <c r="D632" s="29">
        <f t="shared" si="85"/>
        <v>0.50085324520754182</v>
      </c>
      <c r="E632" s="29">
        <f t="shared" si="86"/>
        <v>0.89598497649888409</v>
      </c>
      <c r="F632" s="29">
        <f t="shared" si="87"/>
        <v>0.86848842168848084</v>
      </c>
      <c r="G632" s="8">
        <v>5034486207.5</v>
      </c>
      <c r="H632" s="8">
        <v>544455411.79000008</v>
      </c>
      <c r="I632" s="9">
        <v>372130759.5</v>
      </c>
      <c r="J632" s="8">
        <v>85122602.911500007</v>
      </c>
      <c r="K632" s="8">
        <v>575781109</v>
      </c>
      <c r="L632" s="8">
        <v>681706137.01279998</v>
      </c>
      <c r="M632" s="17">
        <v>7293682227.7143002</v>
      </c>
      <c r="N632" s="27">
        <v>0.89569952319134116</v>
      </c>
      <c r="O632" s="27">
        <v>0.90240883505440062</v>
      </c>
      <c r="P632" s="27">
        <v>0.45788226546684124</v>
      </c>
      <c r="Q632" s="27">
        <v>0.82034776305018076</v>
      </c>
      <c r="R632" s="11">
        <v>1017</v>
      </c>
      <c r="S632" s="20">
        <v>3588284613.5</v>
      </c>
      <c r="T632" s="20">
        <v>697154609</v>
      </c>
      <c r="U632" s="20">
        <v>1438960799.5</v>
      </c>
      <c r="V632" s="20">
        <v>0</v>
      </c>
      <c r="W632" s="20">
        <v>388696172.5</v>
      </c>
      <c r="X632" s="20">
        <v>7240794.5</v>
      </c>
      <c r="Y632" s="20">
        <v>16565413</v>
      </c>
      <c r="Z632" s="20">
        <v>121373500</v>
      </c>
      <c r="AA632" s="20">
        <v>629578014.70150006</v>
      </c>
      <c r="AB632" s="20">
        <v>498175150.79149997</v>
      </c>
      <c r="AC632" s="20">
        <v>155551604.12599999</v>
      </c>
      <c r="AD632" s="20">
        <v>22329910.524999999</v>
      </c>
      <c r="AE632" s="20">
        <v>4290222.5802999996</v>
      </c>
      <c r="AF632" s="20">
        <v>1359248.99</v>
      </c>
      <c r="AG632" s="18">
        <v>0.19070755791501134</v>
      </c>
      <c r="AH632" s="20">
        <v>0</v>
      </c>
      <c r="AI632" s="23">
        <f>VLOOKUP(A632,Sheet2!A:E,5,FALSE)</f>
        <v>-3.6605371205492228</v>
      </c>
      <c r="AJ632" s="24">
        <f>VLOOKUP(A632,Sheet3!$A:$B,2,FALSE)</f>
        <v>302249216.99800003</v>
      </c>
      <c r="AK632" s="21">
        <f>VLOOKUP(A632,Sheet4!$D$2:$E$572,2,FALSE)/G632</f>
        <v>0.30374533168814921</v>
      </c>
      <c r="AL632" s="23">
        <f>IFERROR(VLOOKUP(A632,Sheet5!$A$1:$B$29,2,FALSE),0)</f>
        <v>0</v>
      </c>
      <c r="AM632" s="30">
        <f t="shared" si="89"/>
        <v>0.90326265041621689</v>
      </c>
      <c r="AN632" s="30">
        <f t="shared" si="90"/>
        <v>0.55250396606118135</v>
      </c>
      <c r="AO632" s="30">
        <f t="shared" si="91"/>
        <v>0.89629357786383612</v>
      </c>
      <c r="AP632" s="30">
        <f t="shared" si="92"/>
        <v>0.88174265158744713</v>
      </c>
      <c r="AQ632" s="5">
        <f>COUNTIF(Sheet6!A:A,Sheet1!A632)</f>
        <v>0</v>
      </c>
      <c r="AR632" s="31">
        <f t="shared" si="88"/>
        <v>0</v>
      </c>
    </row>
    <row r="633" spans="1:44" x14ac:dyDescent="0.2">
      <c r="A633" s="22">
        <v>42552</v>
      </c>
      <c r="B633" s="16">
        <v>42552</v>
      </c>
      <c r="C633" s="29">
        <f t="shared" si="84"/>
        <v>0.8984731197887047</v>
      </c>
      <c r="D633" s="29">
        <f t="shared" si="85"/>
        <v>0.56097952328041467</v>
      </c>
      <c r="E633" s="29">
        <f t="shared" si="86"/>
        <v>0.88937874211890589</v>
      </c>
      <c r="F633" s="29">
        <f t="shared" si="87"/>
        <v>0.87708119117530625</v>
      </c>
      <c r="G633" s="8">
        <v>3575966501</v>
      </c>
      <c r="H633" s="8">
        <v>404081896.93200004</v>
      </c>
      <c r="I633" s="9">
        <v>340487313</v>
      </c>
      <c r="J633" s="8">
        <v>85919732.946999997</v>
      </c>
      <c r="K633" s="8">
        <v>668493690</v>
      </c>
      <c r="L633" s="8">
        <v>316018411.44629997</v>
      </c>
      <c r="M633" s="17">
        <v>5390967545.3252993</v>
      </c>
      <c r="N633" s="27">
        <v>0.88879914114196701</v>
      </c>
      <c r="O633" s="27">
        <v>0.8984731197887047</v>
      </c>
      <c r="P633" s="27">
        <v>0.67901013001053778</v>
      </c>
      <c r="Q633" s="27">
        <v>0.80885262495554688</v>
      </c>
      <c r="R633" s="11">
        <v>1018</v>
      </c>
      <c r="S633" s="20">
        <v>2873486488</v>
      </c>
      <c r="T633" s="20">
        <v>716315483</v>
      </c>
      <c r="U633" s="20">
        <v>692659748.5</v>
      </c>
      <c r="V633" s="20">
        <v>0</v>
      </c>
      <c r="W633" s="20">
        <v>363574972</v>
      </c>
      <c r="X633" s="20">
        <v>9820264.5</v>
      </c>
      <c r="Y633" s="20">
        <v>23087659</v>
      </c>
      <c r="Z633" s="20">
        <v>47821793</v>
      </c>
      <c r="AA633" s="20">
        <v>490001629.87900001</v>
      </c>
      <c r="AB633" s="20">
        <v>198464242.84290001</v>
      </c>
      <c r="AC633" s="20">
        <v>112899899.22750001</v>
      </c>
      <c r="AD633" s="8">
        <v>0</v>
      </c>
      <c r="AE633" s="20">
        <v>2664779.7234</v>
      </c>
      <c r="AF633" s="20">
        <v>1989489.6525000001</v>
      </c>
      <c r="AG633" s="18">
        <v>0.18886159092460456</v>
      </c>
      <c r="AH633" s="20">
        <v>0</v>
      </c>
      <c r="AI633" s="23">
        <f>VLOOKUP(A633,Sheet2!A:E,5,FALSE)</f>
        <v>-2.8464161164719943</v>
      </c>
      <c r="AJ633" s="24">
        <f>VLOOKUP(A633,Sheet3!$A:$B,2,FALSE)</f>
        <v>198612680.28150001</v>
      </c>
      <c r="AK633" s="21">
        <f>VLOOKUP(A633,Sheet4!$D$2:$E$572,2,FALSE)/G633</f>
        <v>0.28476032959264014</v>
      </c>
      <c r="AL633" s="23">
        <f>IFERROR(VLOOKUP(A633,Sheet5!$A$1:$B$29,2,FALSE),0)</f>
        <v>0</v>
      </c>
      <c r="AM633" s="30">
        <f t="shared" si="89"/>
        <v>0.89743000938476558</v>
      </c>
      <c r="AN633" s="30">
        <f t="shared" si="90"/>
        <v>0.53732251978190948</v>
      </c>
      <c r="AO633" s="30">
        <f t="shared" si="91"/>
        <v>0.88953316176695663</v>
      </c>
      <c r="AP633" s="30">
        <f t="shared" si="92"/>
        <v>0.87328460008986009</v>
      </c>
      <c r="AQ633" s="5">
        <f>COUNTIF(Sheet6!A:A,Sheet1!A633)</f>
        <v>1</v>
      </c>
      <c r="AR633" s="31">
        <f t="shared" si="88"/>
        <v>0</v>
      </c>
    </row>
    <row r="634" spans="1:44" x14ac:dyDescent="0.2">
      <c r="A634" s="22">
        <v>42555</v>
      </c>
      <c r="B634" s="16">
        <v>42555</v>
      </c>
      <c r="C634" s="29">
        <f t="shared" si="84"/>
        <v>0.89562465245488831</v>
      </c>
      <c r="D634" s="29">
        <f t="shared" si="85"/>
        <v>0.53608996434770129</v>
      </c>
      <c r="E634" s="29">
        <f t="shared" si="86"/>
        <v>0.89129167403056309</v>
      </c>
      <c r="F634" s="29">
        <f t="shared" si="87"/>
        <v>0.87491392645013344</v>
      </c>
      <c r="G634" s="8">
        <v>3304073663</v>
      </c>
      <c r="H634" s="8">
        <v>385053979.86200005</v>
      </c>
      <c r="I634" s="9">
        <v>247012687</v>
      </c>
      <c r="J634" s="8">
        <v>49288908.633500002</v>
      </c>
      <c r="K634" s="8">
        <v>308478284</v>
      </c>
      <c r="L634" s="8">
        <v>248424828.66030002</v>
      </c>
      <c r="M634" s="17">
        <v>4542332351.1557999</v>
      </c>
      <c r="N634" s="27">
        <v>0.89101728759849608</v>
      </c>
      <c r="O634" s="27">
        <v>0.89562465245488831</v>
      </c>
      <c r="P634" s="27">
        <v>0.55391732778510383</v>
      </c>
      <c r="Q634" s="27">
        <v>0.83911496986368217</v>
      </c>
      <c r="R634" s="11">
        <v>1019</v>
      </c>
      <c r="S634" s="20">
        <v>2680865359</v>
      </c>
      <c r="T634" s="20">
        <v>384450709</v>
      </c>
      <c r="U634" s="20">
        <v>610815494</v>
      </c>
      <c r="V634" s="20">
        <v>62.5</v>
      </c>
      <c r="W634" s="20">
        <v>257072153</v>
      </c>
      <c r="X634" s="20">
        <v>12392747.5</v>
      </c>
      <c r="Y634" s="20">
        <v>10059466</v>
      </c>
      <c r="Z634" s="20">
        <v>75972425</v>
      </c>
      <c r="AA634" s="20">
        <v>434342888.49550003</v>
      </c>
      <c r="AB634" s="20">
        <v>146372265.95480001</v>
      </c>
      <c r="AC634" s="20">
        <v>99524920.092999995</v>
      </c>
      <c r="AD634" s="8">
        <v>0</v>
      </c>
      <c r="AE634" s="20">
        <v>538152.95999999996</v>
      </c>
      <c r="AF634" s="20">
        <v>1989489.6525000001</v>
      </c>
      <c r="AG634" s="18">
        <v>0.18838921340111983</v>
      </c>
      <c r="AH634" s="20">
        <v>0</v>
      </c>
      <c r="AI634" s="23">
        <f>VLOOKUP(A634,Sheet2!A:E,5,FALSE)</f>
        <v>-3.7100199418091568</v>
      </c>
      <c r="AJ634" s="24">
        <f>VLOOKUP(A634,Sheet3!$A:$B,2,FALSE)</f>
        <v>173170677.62</v>
      </c>
      <c r="AK634" s="21">
        <f>VLOOKUP(A634,Sheet4!$D$2:$E$572,2,FALSE)/G634</f>
        <v>0.29417719732668379</v>
      </c>
      <c r="AL634" s="23">
        <f>IFERROR(VLOOKUP(A634,Sheet5!$A$1:$B$29,2,FALSE),0)</f>
        <v>0</v>
      </c>
      <c r="AM634" s="30">
        <f t="shared" si="89"/>
        <v>0.89802094051229664</v>
      </c>
      <c r="AN634" s="30">
        <f t="shared" si="90"/>
        <v>0.53827858002672746</v>
      </c>
      <c r="AO634" s="30">
        <f t="shared" si="91"/>
        <v>0.89075100921256156</v>
      </c>
      <c r="AP634" s="30">
        <f t="shared" si="92"/>
        <v>0.87304088423158555</v>
      </c>
      <c r="AQ634" s="5">
        <f>COUNTIF(Sheet6!A:A,Sheet1!A634)</f>
        <v>0</v>
      </c>
      <c r="AR634" s="31">
        <f t="shared" si="88"/>
        <v>0</v>
      </c>
    </row>
    <row r="635" spans="1:44" x14ac:dyDescent="0.2">
      <c r="A635" s="22">
        <v>42556</v>
      </c>
      <c r="B635" s="16">
        <v>42556</v>
      </c>
      <c r="C635" s="29">
        <f t="shared" si="84"/>
        <v>0.89343846625535361</v>
      </c>
      <c r="D635" s="29">
        <f t="shared" si="85"/>
        <v>0.54794406138244844</v>
      </c>
      <c r="E635" s="29">
        <f t="shared" si="86"/>
        <v>0.88496151162854808</v>
      </c>
      <c r="F635" s="29">
        <f t="shared" si="87"/>
        <v>0.86826634829363558</v>
      </c>
      <c r="G635" s="8">
        <v>3224438656</v>
      </c>
      <c r="H635" s="8">
        <v>384582869.02399999</v>
      </c>
      <c r="I635" s="9">
        <v>310217961</v>
      </c>
      <c r="J635" s="8">
        <v>76807393.882499993</v>
      </c>
      <c r="K635" s="8">
        <v>444173672</v>
      </c>
      <c r="L635" s="8">
        <v>428488749.84269994</v>
      </c>
      <c r="M635" s="17">
        <v>4868709301.7491999</v>
      </c>
      <c r="N635" s="27">
        <v>0.88453832580730485</v>
      </c>
      <c r="O635" s="27">
        <v>0.89343846625535361</v>
      </c>
      <c r="P635" s="27">
        <v>0.50898682111473303</v>
      </c>
      <c r="Q635" s="27">
        <v>0.80880622718669493</v>
      </c>
      <c r="R635" s="11">
        <v>1020</v>
      </c>
      <c r="S635" s="20">
        <v>2528279303.5</v>
      </c>
      <c r="T635" s="20">
        <v>508707400</v>
      </c>
      <c r="U635" s="20">
        <v>689624210.5</v>
      </c>
      <c r="V635" s="20">
        <v>0</v>
      </c>
      <c r="W635" s="20">
        <v>324918001</v>
      </c>
      <c r="X635" s="20">
        <v>6535142</v>
      </c>
      <c r="Y635" s="20">
        <v>14700040</v>
      </c>
      <c r="Z635" s="20">
        <v>64533728</v>
      </c>
      <c r="AA635" s="20">
        <v>461390262.90649998</v>
      </c>
      <c r="AB635" s="20">
        <v>301030494.8937</v>
      </c>
      <c r="AC635" s="20">
        <v>110888077.5465</v>
      </c>
      <c r="AD635" s="8">
        <v>0</v>
      </c>
      <c r="AE635" s="20">
        <v>15651140</v>
      </c>
      <c r="AF635" s="20">
        <v>919037.40249999997</v>
      </c>
      <c r="AG635" s="18">
        <v>0.18895146361934853</v>
      </c>
      <c r="AH635" s="20">
        <v>2720934.55</v>
      </c>
      <c r="AI635" s="23">
        <f>VLOOKUP(A635,Sheet2!A:E,5,FALSE)</f>
        <v>-14.813614599028949</v>
      </c>
      <c r="AJ635" s="24">
        <f>VLOOKUP(A635,Sheet3!$A:$B,2,FALSE)</f>
        <v>191251195.06400001</v>
      </c>
      <c r="AK635" s="21">
        <f>VLOOKUP(A635,Sheet4!$D$2:$E$572,2,FALSE)/G635</f>
        <v>0.301329834932825</v>
      </c>
      <c r="AL635" s="23">
        <f>IFERROR(VLOOKUP(A635,Sheet5!$A$1:$B$29,2,FALSE),0)</f>
        <v>0</v>
      </c>
      <c r="AM635" s="30">
        <f t="shared" si="89"/>
        <v>0.89775522119770979</v>
      </c>
      <c r="AN635" s="30">
        <f t="shared" si="90"/>
        <v>0.53584797925611094</v>
      </c>
      <c r="AO635" s="30">
        <f t="shared" si="91"/>
        <v>0.89026535979669819</v>
      </c>
      <c r="AP635" s="30">
        <f t="shared" si="92"/>
        <v>0.87219815424620584</v>
      </c>
      <c r="AQ635" s="5">
        <f>COUNTIF(Sheet6!A:A,Sheet1!A635)</f>
        <v>0</v>
      </c>
      <c r="AR635" s="31">
        <f t="shared" si="88"/>
        <v>0</v>
      </c>
    </row>
    <row r="636" spans="1:44" x14ac:dyDescent="0.2">
      <c r="A636" s="22">
        <v>42557</v>
      </c>
      <c r="B636" s="16">
        <v>42557</v>
      </c>
      <c r="C636" s="29">
        <f t="shared" si="84"/>
        <v>0.89502941159096561</v>
      </c>
      <c r="D636" s="29">
        <f t="shared" si="85"/>
        <v>0.54352700575529544</v>
      </c>
      <c r="E636" s="29">
        <f t="shared" si="86"/>
        <v>0.88765935045116584</v>
      </c>
      <c r="F636" s="29">
        <f t="shared" si="87"/>
        <v>0.87091079635750523</v>
      </c>
      <c r="G636" s="8">
        <v>4168652426</v>
      </c>
      <c r="H636" s="8">
        <v>488906724.58700001</v>
      </c>
      <c r="I636" s="9">
        <v>375436246</v>
      </c>
      <c r="J636" s="8">
        <v>88282209.544499993</v>
      </c>
      <c r="K636" s="8">
        <v>471194008</v>
      </c>
      <c r="L636" s="8">
        <v>406084389.15090001</v>
      </c>
      <c r="M636" s="17">
        <v>5998556003.2824001</v>
      </c>
      <c r="N636" s="27">
        <v>0.8872959096299613</v>
      </c>
      <c r="O636" s="27">
        <v>0.89502941159096561</v>
      </c>
      <c r="P636" s="27">
        <v>0.53710886935125368</v>
      </c>
      <c r="Q636" s="27">
        <v>0.81618849872329235</v>
      </c>
      <c r="R636" s="11">
        <v>1021</v>
      </c>
      <c r="S636" s="20">
        <v>3289321863</v>
      </c>
      <c r="T636" s="20">
        <v>531074508</v>
      </c>
      <c r="U636" s="20">
        <v>870203502</v>
      </c>
      <c r="V636" s="20">
        <v>250</v>
      </c>
      <c r="W636" s="20">
        <v>392004437</v>
      </c>
      <c r="X636" s="20">
        <v>9126811</v>
      </c>
      <c r="Y636" s="20">
        <v>16568191</v>
      </c>
      <c r="Z636" s="20">
        <v>59880500</v>
      </c>
      <c r="AA636" s="20">
        <v>577188934.13150001</v>
      </c>
      <c r="AB636" s="20">
        <v>262335258.43180001</v>
      </c>
      <c r="AC636" s="20">
        <v>136218641.73550001</v>
      </c>
      <c r="AD636" s="8">
        <v>0</v>
      </c>
      <c r="AE636" s="20">
        <v>5913807.8561000004</v>
      </c>
      <c r="AF636" s="20">
        <v>1616681.1274999999</v>
      </c>
      <c r="AG636" s="18">
        <v>0.18923180736525272</v>
      </c>
      <c r="AH636" s="20">
        <v>0</v>
      </c>
      <c r="AI636" s="23">
        <f>VLOOKUP(A636,Sheet2!A:E,5,FALSE)</f>
        <v>-2.3068980934436025</v>
      </c>
      <c r="AJ636" s="24">
        <f>VLOOKUP(A636,Sheet3!$A:$B,2,FALSE)</f>
        <v>240936830.5765</v>
      </c>
      <c r="AK636" s="21">
        <f>VLOOKUP(A636,Sheet4!$D$2:$E$572,2,FALSE)/G636</f>
        <v>0.30997618456023562</v>
      </c>
      <c r="AL636" s="23">
        <f>IFERROR(VLOOKUP(A636,Sheet5!$A$1:$B$29,2,FALSE),0)</f>
        <v>0</v>
      </c>
      <c r="AM636" s="30">
        <f t="shared" si="89"/>
        <v>0.89699489702886248</v>
      </c>
      <c r="AN636" s="30">
        <f t="shared" si="90"/>
        <v>0.53787875999468038</v>
      </c>
      <c r="AO636" s="30">
        <f t="shared" si="91"/>
        <v>0.88985525094561346</v>
      </c>
      <c r="AP636" s="30">
        <f t="shared" si="92"/>
        <v>0.87193213679301229</v>
      </c>
      <c r="AQ636" s="5">
        <f>COUNTIF(Sheet6!A:A,Sheet1!A636)</f>
        <v>1</v>
      </c>
      <c r="AR636" s="31">
        <f t="shared" si="88"/>
        <v>1</v>
      </c>
    </row>
    <row r="637" spans="1:44" x14ac:dyDescent="0.2">
      <c r="A637" s="22">
        <v>42558</v>
      </c>
      <c r="B637" s="16">
        <v>42558</v>
      </c>
      <c r="C637" s="29">
        <f t="shared" si="84"/>
        <v>0.88639859879984906</v>
      </c>
      <c r="D637" s="29">
        <f t="shared" si="85"/>
        <v>0.52410497127377442</v>
      </c>
      <c r="E637" s="29">
        <f t="shared" si="86"/>
        <v>0.87794827416233545</v>
      </c>
      <c r="F637" s="29">
        <f t="shared" si="87"/>
        <v>0.86021705167944673</v>
      </c>
      <c r="G637" s="8">
        <v>3482972171</v>
      </c>
      <c r="H637" s="8">
        <v>446379901.21199995</v>
      </c>
      <c r="I637" s="9">
        <v>363500651</v>
      </c>
      <c r="J637" s="8">
        <v>91161387.668500006</v>
      </c>
      <c r="K637" s="8">
        <v>429247756</v>
      </c>
      <c r="L637" s="8">
        <v>508196132.71759999</v>
      </c>
      <c r="M637" s="17">
        <v>5321457999.5980997</v>
      </c>
      <c r="N637" s="27">
        <v>0.87738604956895583</v>
      </c>
      <c r="O637" s="27">
        <v>0.88639859879984906</v>
      </c>
      <c r="P637" s="27">
        <v>0.45789167881525183</v>
      </c>
      <c r="Q637" s="27">
        <v>0.80802339692470582</v>
      </c>
      <c r="R637" s="11">
        <v>1022</v>
      </c>
      <c r="S637" s="20">
        <v>2741513917.5</v>
      </c>
      <c r="T637" s="20">
        <v>521051848</v>
      </c>
      <c r="U637" s="20">
        <v>735973290.5</v>
      </c>
      <c r="V637" s="20">
        <v>0</v>
      </c>
      <c r="W637" s="20">
        <v>383695372</v>
      </c>
      <c r="X637" s="20">
        <v>5484963</v>
      </c>
      <c r="Y637" s="20">
        <v>20194721</v>
      </c>
      <c r="Z637" s="20">
        <v>91804092</v>
      </c>
      <c r="AA637" s="20">
        <v>537541288.88049996</v>
      </c>
      <c r="AB637" s="20">
        <v>366404524.95499998</v>
      </c>
      <c r="AC637" s="20">
        <v>138024271.97150001</v>
      </c>
      <c r="AD637" s="8">
        <v>0</v>
      </c>
      <c r="AE637" s="20">
        <v>1822242.5411</v>
      </c>
      <c r="AF637" s="20">
        <v>1945093.25</v>
      </c>
      <c r="AG637" s="18">
        <v>0.19111708932927832</v>
      </c>
      <c r="AH637" s="20">
        <v>0</v>
      </c>
      <c r="AI637" s="23">
        <f>VLOOKUP(A637,Sheet2!A:E,5,FALSE)</f>
        <v>-2.3015129127585765</v>
      </c>
      <c r="AJ637" s="24">
        <f>VLOOKUP(A637,Sheet3!$A:$B,2,FALSE)</f>
        <v>257239658.09200001</v>
      </c>
      <c r="AK637" s="21">
        <f>VLOOKUP(A637,Sheet4!$D$2:$E$572,2,FALSE)/G637</f>
        <v>0.29573575195571095</v>
      </c>
      <c r="AL637" s="23">
        <f>IFERROR(VLOOKUP(A637,Sheet5!$A$1:$B$29,2,FALSE),0)</f>
        <v>0</v>
      </c>
      <c r="AM637" s="30">
        <f t="shared" si="89"/>
        <v>0.89379284977795237</v>
      </c>
      <c r="AN637" s="30">
        <f t="shared" si="90"/>
        <v>0.54252910520792685</v>
      </c>
      <c r="AO637" s="30">
        <f t="shared" si="91"/>
        <v>0.88624791047830365</v>
      </c>
      <c r="AP637" s="30">
        <f t="shared" si="92"/>
        <v>0.87027786279120534</v>
      </c>
      <c r="AQ637" s="5">
        <f>COUNTIF(Sheet6!A:A,Sheet1!A637)</f>
        <v>1</v>
      </c>
      <c r="AR637" s="31">
        <f t="shared" si="88"/>
        <v>0</v>
      </c>
    </row>
    <row r="638" spans="1:44" x14ac:dyDescent="0.2">
      <c r="A638" s="22">
        <v>42559</v>
      </c>
      <c r="B638" s="16">
        <v>42559</v>
      </c>
      <c r="C638" s="29">
        <f t="shared" si="84"/>
        <v>0.89095477932836353</v>
      </c>
      <c r="D638" s="29">
        <f t="shared" si="85"/>
        <v>0.51790985218230012</v>
      </c>
      <c r="E638" s="29">
        <f t="shared" si="86"/>
        <v>0.88223724209762799</v>
      </c>
      <c r="F638" s="29">
        <f t="shared" si="87"/>
        <v>0.86586096064710072</v>
      </c>
      <c r="G638" s="8">
        <v>2932817914</v>
      </c>
      <c r="H638" s="8">
        <v>358951749.33899999</v>
      </c>
      <c r="I638" s="9">
        <v>294849481</v>
      </c>
      <c r="J638" s="8">
        <v>73593024.415999994</v>
      </c>
      <c r="K638" s="8">
        <v>328453438</v>
      </c>
      <c r="L638" s="8">
        <v>763877658.21689999</v>
      </c>
      <c r="M638" s="17">
        <v>4752543264.9719</v>
      </c>
      <c r="N638" s="27">
        <v>0.88182521837193739</v>
      </c>
      <c r="O638" s="27">
        <v>0.89095477932836353</v>
      </c>
      <c r="P638" s="27">
        <v>0.30069036681052269</v>
      </c>
      <c r="Q638" s="27">
        <v>0.80696846436638225</v>
      </c>
      <c r="R638" s="11">
        <v>1023</v>
      </c>
      <c r="S638" s="20">
        <v>2311934377.5</v>
      </c>
      <c r="T638" s="20">
        <v>383829547</v>
      </c>
      <c r="U638" s="20">
        <v>615801868.5</v>
      </c>
      <c r="V638" s="20">
        <v>574918.5</v>
      </c>
      <c r="W638" s="20">
        <v>307655688</v>
      </c>
      <c r="X638" s="20">
        <v>4506749.5</v>
      </c>
      <c r="Y638" s="20">
        <v>12806207</v>
      </c>
      <c r="Z638" s="20">
        <v>55376109</v>
      </c>
      <c r="AA638" s="20">
        <v>432544773.755</v>
      </c>
      <c r="AB638" s="20">
        <v>404868686.82840002</v>
      </c>
      <c r="AC638" s="20">
        <v>124874710.793</v>
      </c>
      <c r="AD638" s="20">
        <v>231193225.08500001</v>
      </c>
      <c r="AE638" s="20">
        <v>1861312.4</v>
      </c>
      <c r="AF638" s="20">
        <v>1079723.1105</v>
      </c>
      <c r="AG638" s="18">
        <v>0.19123126627965531</v>
      </c>
      <c r="AH638" s="20">
        <v>0</v>
      </c>
      <c r="AI638" s="23">
        <f>VLOOKUP(A638,Sheet2!A:E,5,FALSE)</f>
        <v>-2.919024598789814</v>
      </c>
      <c r="AJ638" s="24">
        <f>VLOOKUP(A638,Sheet3!$A:$B,2,FALSE)</f>
        <v>212784567.12799999</v>
      </c>
      <c r="AK638" s="21">
        <f>VLOOKUP(A638,Sheet4!$D$2:$E$572,2,FALSE)/G638</f>
        <v>0.30240256183442693</v>
      </c>
      <c r="AL638" s="23">
        <f>IFERROR(VLOOKUP(A638,Sheet5!$A$1:$B$29,2,FALSE),0)</f>
        <v>0</v>
      </c>
      <c r="AM638" s="30">
        <f t="shared" si="89"/>
        <v>0.892289181685884</v>
      </c>
      <c r="AN638" s="30">
        <f t="shared" si="90"/>
        <v>0.53391517098830399</v>
      </c>
      <c r="AO638" s="30">
        <f t="shared" si="91"/>
        <v>0.88481961047404811</v>
      </c>
      <c r="AP638" s="30">
        <f t="shared" si="92"/>
        <v>0.86803381668556445</v>
      </c>
      <c r="AQ638" s="5">
        <f>COUNTIF(Sheet6!A:A,Sheet1!A638)</f>
        <v>0</v>
      </c>
      <c r="AR638" s="31">
        <f t="shared" si="88"/>
        <v>0</v>
      </c>
    </row>
    <row r="639" spans="1:44" x14ac:dyDescent="0.2">
      <c r="A639" s="22">
        <v>42562</v>
      </c>
      <c r="B639" s="16">
        <v>42562</v>
      </c>
      <c r="C639" s="29">
        <f t="shared" si="84"/>
        <v>0.89363389436312912</v>
      </c>
      <c r="D639" s="29">
        <f t="shared" si="85"/>
        <v>0.53290784969885763</v>
      </c>
      <c r="E639" s="29">
        <f t="shared" si="86"/>
        <v>0.88835735302297703</v>
      </c>
      <c r="F639" s="29">
        <f t="shared" si="87"/>
        <v>0.86817755429605159</v>
      </c>
      <c r="G639" s="8">
        <v>3463761710</v>
      </c>
      <c r="H639" s="8">
        <v>412279397.94</v>
      </c>
      <c r="I639" s="9">
        <v>268912164</v>
      </c>
      <c r="J639" s="8">
        <v>58940130.560999997</v>
      </c>
      <c r="K639" s="8">
        <v>364145589</v>
      </c>
      <c r="L639" s="8">
        <v>280425570.93599999</v>
      </c>
      <c r="M639" s="17">
        <v>4848464562.4369993</v>
      </c>
      <c r="N639" s="27">
        <v>0.88790878279152852</v>
      </c>
      <c r="O639" s="27">
        <v>0.89363389436312912</v>
      </c>
      <c r="P639" s="27">
        <v>0.5649424169647248</v>
      </c>
      <c r="Q639" s="27">
        <v>0.82903176445556204</v>
      </c>
      <c r="R639" s="11">
        <v>1024</v>
      </c>
      <c r="S639" s="20">
        <v>2701218372</v>
      </c>
      <c r="T639" s="20">
        <v>444504746</v>
      </c>
      <c r="U639" s="20">
        <v>748505461.5</v>
      </c>
      <c r="V639" s="20">
        <v>1582945.5</v>
      </c>
      <c r="W639" s="20">
        <v>285803034</v>
      </c>
      <c r="X639" s="20">
        <v>12454931</v>
      </c>
      <c r="Y639" s="20">
        <v>16890870</v>
      </c>
      <c r="Z639" s="20">
        <v>80359157</v>
      </c>
      <c r="AA639" s="20">
        <v>471219528.50099999</v>
      </c>
      <c r="AB639" s="20">
        <v>161485684.35280001</v>
      </c>
      <c r="AC639" s="20">
        <v>110505589.12800001</v>
      </c>
      <c r="AD639" s="8">
        <v>0</v>
      </c>
      <c r="AE639" s="20">
        <v>7354574.3447000002</v>
      </c>
      <c r="AF639" s="20">
        <v>1079723.1105</v>
      </c>
      <c r="AG639" s="18">
        <v>0.20349545800708976</v>
      </c>
      <c r="AH639" s="20">
        <v>0</v>
      </c>
      <c r="AI639" s="23">
        <f>VLOOKUP(A639,Sheet2!A:E,5,FALSE)</f>
        <v>-2.5587000324991904</v>
      </c>
      <c r="AJ639" s="24">
        <f>VLOOKUP(A639,Sheet3!$A:$B,2,FALSE)</f>
        <v>191565381.39399999</v>
      </c>
      <c r="AK639" s="21">
        <f>VLOOKUP(A639,Sheet4!$D$2:$E$572,2,FALSE)/G639</f>
        <v>0.27893643303258581</v>
      </c>
      <c r="AL639" s="23">
        <f>IFERROR(VLOOKUP(A639,Sheet5!$A$1:$B$29,2,FALSE),0)</f>
        <v>0</v>
      </c>
      <c r="AM639" s="30">
        <f t="shared" si="89"/>
        <v>0.89189103006753212</v>
      </c>
      <c r="AN639" s="30">
        <f t="shared" si="90"/>
        <v>0.53327874805853526</v>
      </c>
      <c r="AO639" s="30">
        <f t="shared" si="91"/>
        <v>0.88423274627253101</v>
      </c>
      <c r="AP639" s="30">
        <f t="shared" si="92"/>
        <v>0.86668654225474795</v>
      </c>
      <c r="AQ639" s="5">
        <f>COUNTIF(Sheet6!A:A,Sheet1!A639)</f>
        <v>2</v>
      </c>
      <c r="AR639" s="31">
        <f t="shared" si="88"/>
        <v>1</v>
      </c>
    </row>
    <row r="640" spans="1:44" x14ac:dyDescent="0.2">
      <c r="A640" s="22">
        <v>42563</v>
      </c>
      <c r="B640" s="16">
        <v>42563</v>
      </c>
      <c r="C640" s="29">
        <f t="shared" si="84"/>
        <v>0.87831117789648161</v>
      </c>
      <c r="D640" s="29">
        <f t="shared" si="85"/>
        <v>0.5076548523146619</v>
      </c>
      <c r="E640" s="29">
        <f t="shared" si="86"/>
        <v>0.8715000895741547</v>
      </c>
      <c r="F640" s="29">
        <f t="shared" si="87"/>
        <v>0.8500428147052761</v>
      </c>
      <c r="G640" s="8">
        <v>3712211746</v>
      </c>
      <c r="H640" s="8">
        <v>514321901.09599996</v>
      </c>
      <c r="I640" s="9">
        <v>342400861</v>
      </c>
      <c r="J640" s="8">
        <v>85298958.266499996</v>
      </c>
      <c r="K640" s="8">
        <v>357622726</v>
      </c>
      <c r="L640" s="8">
        <v>806350027.22640002</v>
      </c>
      <c r="M640" s="17">
        <v>5818206219.5888996</v>
      </c>
      <c r="N640" s="27">
        <v>0.87116657045759871</v>
      </c>
      <c r="O640" s="27">
        <v>0.87831117789648161</v>
      </c>
      <c r="P640" s="27">
        <v>0.30724321081289108</v>
      </c>
      <c r="Q640" s="27">
        <v>0.806041661793921</v>
      </c>
      <c r="R640" s="11">
        <v>1025</v>
      </c>
      <c r="S640" s="20">
        <v>2907298941.5</v>
      </c>
      <c r="T640" s="20">
        <v>424873679</v>
      </c>
      <c r="U640" s="20">
        <v>796742003</v>
      </c>
      <c r="V640" s="20">
        <v>265572.5</v>
      </c>
      <c r="W640" s="20">
        <v>354480837</v>
      </c>
      <c r="X640" s="20">
        <v>7905229</v>
      </c>
      <c r="Y640" s="20">
        <v>12079976</v>
      </c>
      <c r="Z640" s="20">
        <v>67250953</v>
      </c>
      <c r="AA640" s="20">
        <v>599620859.36249995</v>
      </c>
      <c r="AB640" s="20">
        <v>404624721.83590001</v>
      </c>
      <c r="AC640" s="20">
        <v>121163442.58050001</v>
      </c>
      <c r="AD640" s="20">
        <v>173455613.46000001</v>
      </c>
      <c r="AE640" s="20">
        <v>105485851.655</v>
      </c>
      <c r="AF640" s="20">
        <v>1620397.6950000001</v>
      </c>
      <c r="AG640" s="18">
        <v>0.18716513639601551</v>
      </c>
      <c r="AH640" s="20">
        <v>0</v>
      </c>
      <c r="AI640" s="23">
        <f>VLOOKUP(A640,Sheet2!A:E,5,FALSE)</f>
        <v>-1.5100622340763437</v>
      </c>
      <c r="AJ640" s="24">
        <f>VLOOKUP(A640,Sheet3!$A:$B,2,FALSE)</f>
        <v>258491550.676</v>
      </c>
      <c r="AK640" s="21">
        <f>VLOOKUP(A640,Sheet4!$D$2:$E$572,2,FALSE)/G640</f>
        <v>0.30260548776404578</v>
      </c>
      <c r="AL640" s="23">
        <f>IFERROR(VLOOKUP(A640,Sheet5!$A$1:$B$29,2,FALSE),0)</f>
        <v>0</v>
      </c>
      <c r="AM640" s="30">
        <f t="shared" si="89"/>
        <v>0.88886557239575781</v>
      </c>
      <c r="AN640" s="30">
        <f t="shared" si="90"/>
        <v>0.52522090624497797</v>
      </c>
      <c r="AO640" s="30">
        <f t="shared" si="91"/>
        <v>0.88154046186165225</v>
      </c>
      <c r="AP640" s="30">
        <f t="shared" si="92"/>
        <v>0.86304183553707614</v>
      </c>
      <c r="AQ640" s="5">
        <f>COUNTIF(Sheet6!A:A,Sheet1!A640)</f>
        <v>0</v>
      </c>
      <c r="AR640" s="31">
        <f t="shared" si="88"/>
        <v>1</v>
      </c>
    </row>
    <row r="641" spans="1:44" x14ac:dyDescent="0.2">
      <c r="A641" s="22">
        <v>42564</v>
      </c>
      <c r="B641" s="16">
        <v>42564</v>
      </c>
      <c r="C641" s="29">
        <f t="shared" si="84"/>
        <v>0.88072789373133009</v>
      </c>
      <c r="D641" s="29">
        <f t="shared" si="85"/>
        <v>0.50600713034459677</v>
      </c>
      <c r="E641" s="29">
        <f t="shared" si="86"/>
        <v>0.87450413504716162</v>
      </c>
      <c r="F641" s="29">
        <f t="shared" si="87"/>
        <v>0.8543029327282442</v>
      </c>
      <c r="G641" s="8">
        <v>3828753945</v>
      </c>
      <c r="H641" s="8">
        <v>518506965.26699996</v>
      </c>
      <c r="I641" s="9">
        <v>370332344</v>
      </c>
      <c r="J641" s="8">
        <v>86558275.841999993</v>
      </c>
      <c r="K641" s="8">
        <v>389316150</v>
      </c>
      <c r="L641" s="8">
        <v>544124656.13170004</v>
      </c>
      <c r="M641" s="17">
        <v>5737592336.2406998</v>
      </c>
      <c r="N641" s="27">
        <v>0.87405367267937284</v>
      </c>
      <c r="O641" s="27">
        <v>0.88072789373133009</v>
      </c>
      <c r="P641" s="27">
        <v>0.4170764203178311</v>
      </c>
      <c r="Q641" s="27">
        <v>0.81743957136124734</v>
      </c>
      <c r="R641" s="11">
        <v>1026</v>
      </c>
      <c r="S641" s="20">
        <v>3032408934.5</v>
      </c>
      <c r="T641" s="20">
        <v>465889991</v>
      </c>
      <c r="U641" s="20">
        <v>788459247.5</v>
      </c>
      <c r="V641" s="20">
        <v>104928</v>
      </c>
      <c r="W641" s="20">
        <v>387576653</v>
      </c>
      <c r="X641" s="20">
        <v>7780835</v>
      </c>
      <c r="Y641" s="20">
        <v>17244309</v>
      </c>
      <c r="Z641" s="20">
        <v>76573841</v>
      </c>
      <c r="AA641" s="20">
        <v>605065241.10899997</v>
      </c>
      <c r="AB641" s="20">
        <v>380689583.94730002</v>
      </c>
      <c r="AC641" s="20">
        <v>156260050.90349999</v>
      </c>
      <c r="AD641" s="8">
        <v>0</v>
      </c>
      <c r="AE641" s="20">
        <v>4676768.7823999999</v>
      </c>
      <c r="AF641" s="20">
        <v>2498252.4984999998</v>
      </c>
      <c r="AG641" s="18">
        <v>0.18195535555984069</v>
      </c>
      <c r="AH641" s="20">
        <v>0</v>
      </c>
      <c r="AI641" s="23">
        <f>VLOOKUP(A641,Sheet2!A:E,5,FALSE)</f>
        <v>-1.358256953980755</v>
      </c>
      <c r="AJ641" s="24">
        <f>VLOOKUP(A641,Sheet3!$A:$B,2,FALSE)</f>
        <v>291816042.51300001</v>
      </c>
      <c r="AK641" s="21">
        <f>VLOOKUP(A641,Sheet4!$D$2:$E$572,2,FALSE)/G641</f>
        <v>0.31913428321717341</v>
      </c>
      <c r="AL641" s="23">
        <f>IFERROR(VLOOKUP(A641,Sheet5!$A$1:$B$29,2,FALSE),0)</f>
        <v>0</v>
      </c>
      <c r="AM641" s="30">
        <f t="shared" si="89"/>
        <v>0.88600526882383068</v>
      </c>
      <c r="AN641" s="30">
        <f t="shared" si="90"/>
        <v>0.51771693116283823</v>
      </c>
      <c r="AO641" s="30">
        <f t="shared" si="91"/>
        <v>0.87890941878085138</v>
      </c>
      <c r="AP641" s="30">
        <f t="shared" si="92"/>
        <v>0.85972026281122393</v>
      </c>
      <c r="AQ641" s="5">
        <f>COUNTIF(Sheet6!A:A,Sheet1!A641)</f>
        <v>1</v>
      </c>
      <c r="AR641" s="31">
        <f t="shared" si="88"/>
        <v>0</v>
      </c>
    </row>
    <row r="642" spans="1:44" x14ac:dyDescent="0.2">
      <c r="A642" s="22">
        <v>42565</v>
      </c>
      <c r="B642" s="16">
        <v>42565</v>
      </c>
      <c r="C642" s="29">
        <f t="shared" si="84"/>
        <v>0.87715154850602906</v>
      </c>
      <c r="D642" s="29">
        <f t="shared" si="85"/>
        <v>0.48344580198197568</v>
      </c>
      <c r="E642" s="29">
        <f t="shared" si="86"/>
        <v>0.87046670443869345</v>
      </c>
      <c r="F642" s="29">
        <f t="shared" si="87"/>
        <v>0.84827480586931581</v>
      </c>
      <c r="G642" s="8">
        <v>3279062566</v>
      </c>
      <c r="H642" s="8">
        <v>459245337.10399997</v>
      </c>
      <c r="I642" s="9">
        <v>275686726</v>
      </c>
      <c r="J642" s="8">
        <v>71328661.231000006</v>
      </c>
      <c r="K642" s="8">
        <v>283313793</v>
      </c>
      <c r="L642" s="8">
        <v>587336500.20190001</v>
      </c>
      <c r="M642" s="17">
        <v>4955973583.5368996</v>
      </c>
      <c r="N642" s="27">
        <v>0.87012680254945196</v>
      </c>
      <c r="O642" s="27">
        <v>0.87715154850602906</v>
      </c>
      <c r="P642" s="27">
        <v>0.32540480972915814</v>
      </c>
      <c r="Q642" s="27">
        <v>0.80061060483698276</v>
      </c>
      <c r="R642" s="11">
        <v>1027</v>
      </c>
      <c r="S642" s="20">
        <v>2562973748</v>
      </c>
      <c r="T642" s="20">
        <v>347568095</v>
      </c>
      <c r="U642" s="20">
        <v>711484706.5</v>
      </c>
      <c r="V642" s="20">
        <v>21375.5</v>
      </c>
      <c r="W642" s="20">
        <v>286406820</v>
      </c>
      <c r="X642" s="20">
        <v>4582736</v>
      </c>
      <c r="Y642" s="20">
        <v>10720094</v>
      </c>
      <c r="Z642" s="20">
        <v>64254302</v>
      </c>
      <c r="AA642" s="20">
        <v>530573998.33499998</v>
      </c>
      <c r="AB642" s="20">
        <v>153099021.85890001</v>
      </c>
      <c r="AC642" s="20">
        <v>146414464.7455</v>
      </c>
      <c r="AD642" s="20">
        <v>269424863.75</v>
      </c>
      <c r="AE642" s="20">
        <v>17025564.600000001</v>
      </c>
      <c r="AF642" s="20">
        <v>1372585.2475000001</v>
      </c>
      <c r="AG642" s="18">
        <v>0.18182891592822992</v>
      </c>
      <c r="AH642" s="20">
        <v>0</v>
      </c>
      <c r="AI642" s="23">
        <f>VLOOKUP(A642,Sheet2!A:E,5,FALSE)</f>
        <v>-18.107932263814629</v>
      </c>
      <c r="AJ642" s="24">
        <f>VLOOKUP(A642,Sheet3!$A:$B,2,FALSE)</f>
        <v>234692498.96000001</v>
      </c>
      <c r="AK642" s="21">
        <f>VLOOKUP(A642,Sheet4!$D$2:$E$572,2,FALSE)/G642</f>
        <v>0.3135546886326932</v>
      </c>
      <c r="AL642" s="23">
        <f>IFERROR(VLOOKUP(A642,Sheet5!$A$1:$B$29,2,FALSE),0)</f>
        <v>0</v>
      </c>
      <c r="AM642" s="30">
        <f t="shared" si="89"/>
        <v>0.88415585876506664</v>
      </c>
      <c r="AN642" s="30">
        <f t="shared" si="90"/>
        <v>0.50958509730447843</v>
      </c>
      <c r="AO642" s="30">
        <f t="shared" si="91"/>
        <v>0.877413104836123</v>
      </c>
      <c r="AP642" s="30">
        <f t="shared" si="92"/>
        <v>0.85733181364919775</v>
      </c>
      <c r="AQ642" s="5">
        <f>COUNTIF(Sheet6!A:A,Sheet1!A642)</f>
        <v>1</v>
      </c>
      <c r="AR642" s="31">
        <f t="shared" si="88"/>
        <v>1</v>
      </c>
    </row>
    <row r="643" spans="1:44" x14ac:dyDescent="0.2">
      <c r="A643" s="22">
        <v>42566</v>
      </c>
      <c r="B643" s="16">
        <v>42566</v>
      </c>
      <c r="C643" s="29">
        <f t="shared" ref="C643:C706" si="93">G643/(G643+H643)</f>
        <v>0.86639113467643292</v>
      </c>
      <c r="D643" s="29">
        <f t="shared" ref="D643:D706" si="94">W643/(J643+W643+AJ643)</f>
        <v>0.50272043921828258</v>
      </c>
      <c r="E643" s="29">
        <f t="shared" ref="E643:E706" si="95">(G643+W643)/(W643+G643+H643+J643)</f>
        <v>0.86150239985786603</v>
      </c>
      <c r="F643" s="29">
        <f t="shared" ref="F643:F706" si="96">(G643-U643)/(G643-U643+H643)</f>
        <v>0.84000811635270767</v>
      </c>
      <c r="G643" s="8">
        <v>3255174664</v>
      </c>
      <c r="H643" s="8">
        <v>501990585.86800003</v>
      </c>
      <c r="I643" s="9">
        <v>290225099</v>
      </c>
      <c r="J643" s="8">
        <v>70204441.186000004</v>
      </c>
      <c r="K643" s="8">
        <v>396699604</v>
      </c>
      <c r="L643" s="8">
        <v>226617017.84280002</v>
      </c>
      <c r="M643" s="17">
        <v>4740911411.8968</v>
      </c>
      <c r="N643" s="27">
        <v>0.86103658659270454</v>
      </c>
      <c r="O643" s="27">
        <v>0.86639113467643292</v>
      </c>
      <c r="P643" s="27">
        <v>0.63643353971081384</v>
      </c>
      <c r="Q643" s="27">
        <v>0.81242720384610989</v>
      </c>
      <c r="R643" s="11">
        <v>1028</v>
      </c>
      <c r="S643" s="20">
        <v>2632555566</v>
      </c>
      <c r="T643" s="20">
        <v>465424150</v>
      </c>
      <c r="U643" s="20">
        <v>619564926.5</v>
      </c>
      <c r="V643" s="20">
        <v>2250</v>
      </c>
      <c r="W643" s="20">
        <v>304073933</v>
      </c>
      <c r="X643" s="20">
        <v>3051921.5</v>
      </c>
      <c r="Y643" s="20">
        <v>13848834</v>
      </c>
      <c r="Z643" s="20">
        <v>68724546</v>
      </c>
      <c r="AA643" s="20">
        <v>572195027.05400002</v>
      </c>
      <c r="AB643" s="20">
        <v>99963546.722100005</v>
      </c>
      <c r="AC643" s="20">
        <v>110450719.1145</v>
      </c>
      <c r="AD643" s="8">
        <v>0</v>
      </c>
      <c r="AE643" s="20">
        <v>14872697.6412</v>
      </c>
      <c r="AF643" s="20">
        <v>1330054.365</v>
      </c>
      <c r="AG643" s="18">
        <v>0.18183338628954737</v>
      </c>
      <c r="AH643" s="20">
        <v>0</v>
      </c>
      <c r="AI643" s="23">
        <f>VLOOKUP(A643,Sheet2!A:E,5,FALSE)</f>
        <v>-1.6554284980084848</v>
      </c>
      <c r="AJ643" s="24">
        <f>VLOOKUP(A643,Sheet3!$A:$B,2,FALSE)</f>
        <v>230578538.87850001</v>
      </c>
      <c r="AK643" s="21">
        <f>VLOOKUP(A643,Sheet4!$D$2:$E$572,2,FALSE)/G643</f>
        <v>0.31070860375666159</v>
      </c>
      <c r="AL643" s="23">
        <f>IFERROR(VLOOKUP(A643,Sheet5!$A$1:$B$29,2,FALSE),0)</f>
        <v>0</v>
      </c>
      <c r="AM643" s="30">
        <f t="shared" si="89"/>
        <v>0.87924312983468056</v>
      </c>
      <c r="AN643" s="30">
        <f t="shared" si="90"/>
        <v>0.50654721471167496</v>
      </c>
      <c r="AO643" s="30">
        <f t="shared" si="91"/>
        <v>0.87326613638817052</v>
      </c>
      <c r="AP643" s="30">
        <f t="shared" si="92"/>
        <v>0.85216124479031907</v>
      </c>
      <c r="AQ643" s="5">
        <f>COUNTIF(Sheet6!A:A,Sheet1!A643)</f>
        <v>0</v>
      </c>
      <c r="AR643" s="31">
        <f t="shared" si="88"/>
        <v>0</v>
      </c>
    </row>
    <row r="644" spans="1:44" x14ac:dyDescent="0.2">
      <c r="A644" s="22">
        <v>42569</v>
      </c>
      <c r="B644" s="16">
        <v>42569</v>
      </c>
      <c r="C644" s="29">
        <f t="shared" si="93"/>
        <v>0.88301066261152417</v>
      </c>
      <c r="D644" s="29">
        <f t="shared" si="94"/>
        <v>0.53112039091512475</v>
      </c>
      <c r="E644" s="29">
        <f t="shared" si="95"/>
        <v>0.87779110969603691</v>
      </c>
      <c r="F644" s="29">
        <f t="shared" si="96"/>
        <v>0.856143269053801</v>
      </c>
      <c r="G644" s="8">
        <v>2736564899</v>
      </c>
      <c r="H644" s="8">
        <v>362565173.68400002</v>
      </c>
      <c r="I644" s="9">
        <v>242778623</v>
      </c>
      <c r="J644" s="8">
        <v>53748836.939999998</v>
      </c>
      <c r="K644" s="8">
        <v>215027007</v>
      </c>
      <c r="L644" s="8">
        <v>245974029.83069998</v>
      </c>
      <c r="M644" s="17">
        <v>3856658569.4547</v>
      </c>
      <c r="N644" s="27">
        <v>0.87739811608672658</v>
      </c>
      <c r="O644" s="27">
        <v>0.88301066261152417</v>
      </c>
      <c r="P644" s="27">
        <v>0.46643497480672141</v>
      </c>
      <c r="Q644" s="27">
        <v>0.82517693403937042</v>
      </c>
      <c r="R644" s="11">
        <v>1029</v>
      </c>
      <c r="S644" s="20">
        <v>2152671439</v>
      </c>
      <c r="T644" s="20">
        <v>267861440</v>
      </c>
      <c r="U644" s="20">
        <v>578808838.5</v>
      </c>
      <c r="V644" s="20">
        <v>5625</v>
      </c>
      <c r="W644" s="20">
        <v>253698219</v>
      </c>
      <c r="X644" s="20">
        <v>5078996.5</v>
      </c>
      <c r="Y644" s="20">
        <v>10919596</v>
      </c>
      <c r="Z644" s="20">
        <v>52834433</v>
      </c>
      <c r="AA644" s="20">
        <v>416314010.62400001</v>
      </c>
      <c r="AB644" s="20">
        <v>122621773.67659999</v>
      </c>
      <c r="AC644" s="20">
        <v>104541408.9005</v>
      </c>
      <c r="AD644" s="20">
        <v>15499986.98</v>
      </c>
      <c r="AE644" s="20">
        <v>2177311.2785999998</v>
      </c>
      <c r="AF644" s="20">
        <v>1133548.9950000001</v>
      </c>
      <c r="AG644" s="18">
        <v>0.17241742189708464</v>
      </c>
      <c r="AH644" s="20">
        <v>0</v>
      </c>
      <c r="AI644" s="23">
        <f>VLOOKUP(A644,Sheet2!A:E,5,FALSE)</f>
        <v>-2.4278380689292001</v>
      </c>
      <c r="AJ644" s="24">
        <f>VLOOKUP(A644,Sheet3!$A:$B,2,FALSE)</f>
        <v>170219068.9905</v>
      </c>
      <c r="AK644" s="21">
        <f>VLOOKUP(A644,Sheet4!$D$2:$E$572,2,FALSE)/G644</f>
        <v>0.2959147830834068</v>
      </c>
      <c r="AL644" s="23">
        <f>IFERROR(VLOOKUP(A644,Sheet5!$A$1:$B$29,2,FALSE),0)</f>
        <v>0</v>
      </c>
      <c r="AM644" s="30">
        <f t="shared" si="89"/>
        <v>0.8771184834843595</v>
      </c>
      <c r="AN644" s="30">
        <f t="shared" si="90"/>
        <v>0.50618972295492837</v>
      </c>
      <c r="AO644" s="30">
        <f t="shared" si="91"/>
        <v>0.87115288772278254</v>
      </c>
      <c r="AP644" s="30">
        <f t="shared" si="92"/>
        <v>0.84975438774186896</v>
      </c>
      <c r="AQ644" s="5">
        <f>COUNTIF(Sheet6!A:A,Sheet1!A644)</f>
        <v>1</v>
      </c>
      <c r="AR644" s="31">
        <f t="shared" si="88"/>
        <v>0</v>
      </c>
    </row>
    <row r="645" spans="1:44" x14ac:dyDescent="0.2">
      <c r="A645" s="22">
        <v>42570</v>
      </c>
      <c r="B645" s="16">
        <v>42570</v>
      </c>
      <c r="C645" s="29">
        <f t="shared" si="93"/>
        <v>0.88082738052612308</v>
      </c>
      <c r="D645" s="29">
        <f t="shared" si="94"/>
        <v>0.55829682207579634</v>
      </c>
      <c r="E645" s="29">
        <f t="shared" si="95"/>
        <v>0.87340228111843754</v>
      </c>
      <c r="F645" s="29">
        <f t="shared" si="96"/>
        <v>0.85338712809709527</v>
      </c>
      <c r="G645" s="8">
        <v>3193971499</v>
      </c>
      <c r="H645" s="8">
        <v>432132286.61600006</v>
      </c>
      <c r="I645" s="9">
        <v>334169190</v>
      </c>
      <c r="J645" s="8">
        <v>81307880.307999998</v>
      </c>
      <c r="K645" s="8">
        <v>354678915</v>
      </c>
      <c r="L645" s="8">
        <v>376318810.565</v>
      </c>
      <c r="M645" s="17">
        <v>4772578581.4889994</v>
      </c>
      <c r="N645" s="27">
        <v>0.87296056042738357</v>
      </c>
      <c r="O645" s="27">
        <v>0.88082738052612308</v>
      </c>
      <c r="P645" s="27">
        <v>0.48519838379232011</v>
      </c>
      <c r="Q645" s="27">
        <v>0.81072651698095866</v>
      </c>
      <c r="R645" s="11">
        <v>1030</v>
      </c>
      <c r="S645" s="20">
        <v>2509648601.5</v>
      </c>
      <c r="T645" s="20">
        <v>420192126</v>
      </c>
      <c r="U645" s="20">
        <v>678666217.5</v>
      </c>
      <c r="V645" s="20">
        <v>0</v>
      </c>
      <c r="W645" s="20">
        <v>348270944</v>
      </c>
      <c r="X645" s="20">
        <v>5656680</v>
      </c>
      <c r="Y645" s="20">
        <v>14101754</v>
      </c>
      <c r="Z645" s="20">
        <v>65513211</v>
      </c>
      <c r="AA645" s="20">
        <v>513440166.92400002</v>
      </c>
      <c r="AB645" s="20">
        <v>238421045.7362</v>
      </c>
      <c r="AC645" s="20">
        <v>134488416.98500001</v>
      </c>
      <c r="AD645" s="8">
        <v>0</v>
      </c>
      <c r="AE645" s="20">
        <v>2449110.5137999998</v>
      </c>
      <c r="AF645" s="20">
        <v>960237.33</v>
      </c>
      <c r="AG645" s="18">
        <v>0.17269921405922134</v>
      </c>
      <c r="AH645" s="20">
        <v>0</v>
      </c>
      <c r="AI645" s="23">
        <f>VLOOKUP(A645,Sheet2!A:E,5,FALSE)</f>
        <v>-2.0621386354876052</v>
      </c>
      <c r="AJ645" s="24">
        <f>VLOOKUP(A645,Sheet3!$A:$B,2,FALSE)</f>
        <v>194230823.58700001</v>
      </c>
      <c r="AK645" s="21">
        <f>VLOOKUP(A645,Sheet4!$D$2:$E$572,2,FALSE)/G645</f>
        <v>0.29967235138828641</v>
      </c>
      <c r="AL645" s="23">
        <f>IFERROR(VLOOKUP(A645,Sheet5!$A$1:$B$29,2,FALSE),0)</f>
        <v>0</v>
      </c>
      <c r="AM645" s="30">
        <f t="shared" si="89"/>
        <v>0.87762172401028771</v>
      </c>
      <c r="AN645" s="30">
        <f t="shared" si="90"/>
        <v>0.51631811690715523</v>
      </c>
      <c r="AO645" s="30">
        <f t="shared" si="91"/>
        <v>0.87153332603163913</v>
      </c>
      <c r="AP645" s="30">
        <f t="shared" si="92"/>
        <v>0.85042325042023281</v>
      </c>
      <c r="AQ645" s="5">
        <f>COUNTIF(Sheet6!A:A,Sheet1!A645)</f>
        <v>0</v>
      </c>
      <c r="AR645" s="31">
        <f t="shared" si="88"/>
        <v>1</v>
      </c>
    </row>
    <row r="646" spans="1:44" x14ac:dyDescent="0.2">
      <c r="A646" s="22">
        <v>42571</v>
      </c>
      <c r="B646" s="16">
        <v>42571</v>
      </c>
      <c r="C646" s="29">
        <f t="shared" si="93"/>
        <v>0.88345867415183921</v>
      </c>
      <c r="D646" s="29">
        <f t="shared" si="94"/>
        <v>0.52443259652896423</v>
      </c>
      <c r="E646" s="29">
        <f t="shared" si="95"/>
        <v>0.87492186138147399</v>
      </c>
      <c r="F646" s="29">
        <f t="shared" si="96"/>
        <v>0.85875221147218295</v>
      </c>
      <c r="G646" s="8">
        <v>3835878289</v>
      </c>
      <c r="H646" s="8">
        <v>506009341.09500003</v>
      </c>
      <c r="I646" s="9">
        <v>384020976</v>
      </c>
      <c r="J646" s="8">
        <v>99209825.411500007</v>
      </c>
      <c r="K646" s="8">
        <v>520365684</v>
      </c>
      <c r="L646" s="8">
        <v>408029281.02039993</v>
      </c>
      <c r="M646" s="17">
        <v>5753513396.5269003</v>
      </c>
      <c r="N646" s="27">
        <v>0.87456905460504142</v>
      </c>
      <c r="O646" s="27">
        <v>0.88345867415183921</v>
      </c>
      <c r="P646" s="27">
        <v>0.56050032971534458</v>
      </c>
      <c r="Q646" s="27">
        <v>0.80031875082883686</v>
      </c>
      <c r="R646" s="11">
        <v>1031</v>
      </c>
      <c r="S646" s="20">
        <v>3069675969.5</v>
      </c>
      <c r="T646" s="20">
        <v>598553147</v>
      </c>
      <c r="U646" s="20">
        <v>759464525.5</v>
      </c>
      <c r="V646" s="20">
        <v>0</v>
      </c>
      <c r="W646" s="20">
        <v>397631144</v>
      </c>
      <c r="X646" s="20">
        <v>6737794</v>
      </c>
      <c r="Y646" s="20">
        <v>13610168</v>
      </c>
      <c r="Z646" s="20">
        <v>78187463</v>
      </c>
      <c r="AA646" s="20">
        <v>605219166.50650001</v>
      </c>
      <c r="AB646" s="20">
        <v>202547953.10839999</v>
      </c>
      <c r="AC646" s="20">
        <v>163752468.308</v>
      </c>
      <c r="AD646" s="20">
        <v>27256488.25</v>
      </c>
      <c r="AE646" s="20">
        <v>12909240.831499999</v>
      </c>
      <c r="AF646" s="20">
        <v>1563130.5225</v>
      </c>
      <c r="AG646" s="18">
        <v>0.17345452396383698</v>
      </c>
      <c r="AH646" s="20">
        <v>0</v>
      </c>
      <c r="AI646" s="23">
        <f>VLOOKUP(A646,Sheet2!A:E,5,FALSE)</f>
        <v>-2.2366006223407737</v>
      </c>
      <c r="AJ646" s="24">
        <f>VLOOKUP(A646,Sheet3!$A:$B,2,FALSE)</f>
        <v>261371137.60049999</v>
      </c>
      <c r="AK646" s="21">
        <f>VLOOKUP(A646,Sheet4!$D$2:$E$572,2,FALSE)/G646</f>
        <v>0.29195820538226935</v>
      </c>
      <c r="AL646" s="23">
        <f>IFERROR(VLOOKUP(A646,Sheet5!$A$1:$B$29,2,FALSE),0)</f>
        <v>0</v>
      </c>
      <c r="AM646" s="30">
        <f t="shared" si="89"/>
        <v>0.87816788009438951</v>
      </c>
      <c r="AN646" s="30">
        <f t="shared" si="90"/>
        <v>0.52000321014402873</v>
      </c>
      <c r="AO646" s="30">
        <f t="shared" si="91"/>
        <v>0.87161687129850163</v>
      </c>
      <c r="AP646" s="30">
        <f t="shared" si="92"/>
        <v>0.85131310616902067</v>
      </c>
      <c r="AQ646" s="5">
        <f>COUNTIF(Sheet6!A:A,Sheet1!A646)</f>
        <v>2</v>
      </c>
      <c r="AR646" s="31">
        <f t="shared" si="88"/>
        <v>1</v>
      </c>
    </row>
    <row r="647" spans="1:44" x14ac:dyDescent="0.2">
      <c r="A647" s="22">
        <v>42572</v>
      </c>
      <c r="B647" s="16">
        <v>42572</v>
      </c>
      <c r="C647" s="29">
        <f t="shared" si="93"/>
        <v>0.89178342857212667</v>
      </c>
      <c r="D647" s="29">
        <f t="shared" si="94"/>
        <v>0.4958726928447037</v>
      </c>
      <c r="E647" s="29">
        <f t="shared" si="95"/>
        <v>0.8846448686513646</v>
      </c>
      <c r="F647" s="29">
        <f t="shared" si="96"/>
        <v>0.85079506725523069</v>
      </c>
      <c r="G647" s="8">
        <v>4374053965</v>
      </c>
      <c r="H647" s="8">
        <v>530784838.74799997</v>
      </c>
      <c r="I647" s="9">
        <v>361353687</v>
      </c>
      <c r="J647" s="8">
        <v>88783802.528500006</v>
      </c>
      <c r="K647" s="8">
        <v>785580396</v>
      </c>
      <c r="L647" s="8">
        <v>885790083.3023001</v>
      </c>
      <c r="M647" s="17">
        <v>7026346772.5788002</v>
      </c>
      <c r="N647" s="27">
        <v>0.88430039511950664</v>
      </c>
      <c r="O647" s="27">
        <v>0.89178342857212667</v>
      </c>
      <c r="P647" s="27">
        <v>0.47002170118975306</v>
      </c>
      <c r="Q647" s="27">
        <v>0.80952934989396141</v>
      </c>
      <c r="R647" s="11">
        <v>1032</v>
      </c>
      <c r="S647" s="20">
        <v>3016383931</v>
      </c>
      <c r="T647" s="20">
        <v>858224904</v>
      </c>
      <c r="U647" s="20">
        <v>1347417283</v>
      </c>
      <c r="V647" s="20">
        <v>0</v>
      </c>
      <c r="W647" s="20">
        <v>377344719</v>
      </c>
      <c r="X647" s="20">
        <v>10252751</v>
      </c>
      <c r="Y647" s="20">
        <v>15991032</v>
      </c>
      <c r="Z647" s="20">
        <v>72644508</v>
      </c>
      <c r="AA647" s="20">
        <v>619568641.27649999</v>
      </c>
      <c r="AB647" s="20">
        <v>223855139.16839999</v>
      </c>
      <c r="AC647" s="20">
        <v>174905437.86950001</v>
      </c>
      <c r="AD647" s="20">
        <v>400345629.09500003</v>
      </c>
      <c r="AE647" s="20">
        <v>85020545.714399993</v>
      </c>
      <c r="AF647" s="20">
        <v>1663331.4550000001</v>
      </c>
      <c r="AG647" s="18">
        <v>0.17364770713061198</v>
      </c>
      <c r="AH647" s="20">
        <v>66698.84</v>
      </c>
      <c r="AI647" s="23">
        <f>VLOOKUP(A647,Sheet2!A:E,5,FALSE)</f>
        <v>-3.6129690543863737</v>
      </c>
      <c r="AJ647" s="24">
        <f>VLOOKUP(A647,Sheet3!$A:$B,2,FALSE)</f>
        <v>294842438.24599999</v>
      </c>
      <c r="AK647" s="21">
        <f>VLOOKUP(A647,Sheet4!$D$2:$E$572,2,FALSE)/G647</f>
        <v>0.24928997570935318</v>
      </c>
      <c r="AL647" s="23">
        <f>IFERROR(VLOOKUP(A647,Sheet5!$A$1:$B$29,2,FALSE),0)</f>
        <v>0</v>
      </c>
      <c r="AM647" s="30">
        <f t="shared" si="89"/>
        <v>0.88109425610760927</v>
      </c>
      <c r="AN647" s="30">
        <f t="shared" si="90"/>
        <v>0.52248858831657441</v>
      </c>
      <c r="AO647" s="30">
        <f t="shared" si="91"/>
        <v>0.87445250414103592</v>
      </c>
      <c r="AP647" s="30">
        <f t="shared" si="92"/>
        <v>0.85181715844620354</v>
      </c>
      <c r="AQ647" s="5">
        <f>COUNTIF(Sheet6!A:A,Sheet1!A647)</f>
        <v>1</v>
      </c>
      <c r="AR647" s="31">
        <f t="shared" si="88"/>
        <v>0</v>
      </c>
    </row>
    <row r="648" spans="1:44" x14ac:dyDescent="0.2">
      <c r="A648" s="22">
        <v>42573</v>
      </c>
      <c r="B648" s="16">
        <v>42573</v>
      </c>
      <c r="C648" s="29">
        <f t="shared" si="93"/>
        <v>0.88144337466963885</v>
      </c>
      <c r="D648" s="29">
        <f t="shared" si="94"/>
        <v>0.53363044212198929</v>
      </c>
      <c r="E648" s="29">
        <f t="shared" si="95"/>
        <v>0.87781102737618799</v>
      </c>
      <c r="F648" s="29">
        <f t="shared" si="96"/>
        <v>0.85431696297268256</v>
      </c>
      <c r="G648" s="8">
        <v>3197888855.5</v>
      </c>
      <c r="H648" s="8">
        <v>430125090.03400004</v>
      </c>
      <c r="I648" s="9">
        <v>322235283.5</v>
      </c>
      <c r="J648" s="8">
        <v>61688776.957500003</v>
      </c>
      <c r="K648" s="8">
        <v>450375437</v>
      </c>
      <c r="L648" s="8">
        <v>356661559.49520004</v>
      </c>
      <c r="M648" s="17">
        <v>4818975002.4867001</v>
      </c>
      <c r="N648" s="27">
        <v>0.87741239613946764</v>
      </c>
      <c r="O648" s="27">
        <v>0.88144337466963885</v>
      </c>
      <c r="P648" s="27">
        <v>0.55806045937904991</v>
      </c>
      <c r="Q648" s="27">
        <v>0.84461761160818227</v>
      </c>
      <c r="R648" s="11">
        <v>1033</v>
      </c>
      <c r="S648" s="20">
        <v>2517108608.5</v>
      </c>
      <c r="T648" s="20">
        <v>520958365</v>
      </c>
      <c r="U648" s="20">
        <v>675541929.5</v>
      </c>
      <c r="V648" s="20">
        <v>727</v>
      </c>
      <c r="W648" s="20">
        <v>335323893.5</v>
      </c>
      <c r="X648" s="20">
        <v>5237590.5</v>
      </c>
      <c r="Y648" s="20">
        <v>13088610</v>
      </c>
      <c r="Z648" s="20">
        <v>70582928</v>
      </c>
      <c r="AA648" s="20">
        <v>491813866.99150002</v>
      </c>
      <c r="AB648" s="20">
        <v>213346567.22830001</v>
      </c>
      <c r="AC648" s="20">
        <v>129546732.1725</v>
      </c>
      <c r="AD648" s="8">
        <v>0</v>
      </c>
      <c r="AE648" s="20">
        <v>11464249.864399999</v>
      </c>
      <c r="AF648" s="20">
        <v>2304010.23</v>
      </c>
      <c r="AG648" s="18">
        <v>0.11642841697425456</v>
      </c>
      <c r="AH648" s="20">
        <v>0</v>
      </c>
      <c r="AI648" s="23">
        <f>VLOOKUP(A648,Sheet2!A:E,5,FALSE)</f>
        <v>-1.9537380640628375</v>
      </c>
      <c r="AJ648" s="24">
        <f>VLOOKUP(A648,Sheet3!$A:$B,2,FALSE)</f>
        <v>231369571.3175</v>
      </c>
      <c r="AK648" s="21">
        <f>VLOOKUP(A648,Sheet4!$D$2:$E$572,2,FALSE)/G648</f>
        <v>0.3232159757564157</v>
      </c>
      <c r="AL648" s="23">
        <f>IFERROR(VLOOKUP(A648,Sheet5!$A$1:$B$29,2,FALSE),0)</f>
        <v>0</v>
      </c>
      <c r="AM648" s="30">
        <f t="shared" si="89"/>
        <v>0.88410470410625019</v>
      </c>
      <c r="AN648" s="30">
        <f t="shared" si="90"/>
        <v>0.52867058889731555</v>
      </c>
      <c r="AO648" s="30">
        <f t="shared" si="91"/>
        <v>0.87771422964470014</v>
      </c>
      <c r="AP648" s="30">
        <f t="shared" si="92"/>
        <v>0.85467892777019849</v>
      </c>
      <c r="AQ648" s="5">
        <f>COUNTIF(Sheet6!A:A,Sheet1!A648)</f>
        <v>0</v>
      </c>
      <c r="AR648" s="31">
        <f t="shared" si="88"/>
        <v>2</v>
      </c>
    </row>
    <row r="649" spans="1:44" x14ac:dyDescent="0.2">
      <c r="A649" s="22">
        <v>42576</v>
      </c>
      <c r="B649" s="16">
        <v>42576</v>
      </c>
      <c r="C649" s="29">
        <f t="shared" si="93"/>
        <v>0.88362520183968996</v>
      </c>
      <c r="D649" s="29">
        <f t="shared" si="94"/>
        <v>0.55023205444864609</v>
      </c>
      <c r="E649" s="29">
        <f t="shared" si="95"/>
        <v>0.87846604080224011</v>
      </c>
      <c r="F649" s="29">
        <f t="shared" si="96"/>
        <v>0.85641271196836244</v>
      </c>
      <c r="G649" s="8">
        <v>3218502853</v>
      </c>
      <c r="H649" s="8">
        <v>423881776.02499998</v>
      </c>
      <c r="I649" s="9">
        <v>298559421</v>
      </c>
      <c r="J649" s="8">
        <v>64629680.652000003</v>
      </c>
      <c r="K649" s="8">
        <v>321554100</v>
      </c>
      <c r="L649" s="8">
        <v>300916954.02030003</v>
      </c>
      <c r="M649" s="17">
        <v>4628044784.6973</v>
      </c>
      <c r="N649" s="27">
        <v>0.87804207598634454</v>
      </c>
      <c r="O649" s="27">
        <v>0.88362520183968996</v>
      </c>
      <c r="P649" s="27">
        <v>0.51657679168084414</v>
      </c>
      <c r="Q649" s="27">
        <v>0.82864227226816667</v>
      </c>
      <c r="R649" s="11">
        <v>1034</v>
      </c>
      <c r="S649" s="20">
        <v>2521931393.5</v>
      </c>
      <c r="T649" s="20">
        <v>383885361</v>
      </c>
      <c r="U649" s="20">
        <v>690300347.5</v>
      </c>
      <c r="V649" s="20">
        <v>2129</v>
      </c>
      <c r="W649" s="20">
        <v>312532654</v>
      </c>
      <c r="X649" s="20">
        <v>6268983</v>
      </c>
      <c r="Y649" s="20">
        <v>13973233</v>
      </c>
      <c r="Z649" s="20">
        <v>62331261</v>
      </c>
      <c r="AA649" s="20">
        <v>488511456.67699999</v>
      </c>
      <c r="AB649" s="20">
        <v>189067545.5713</v>
      </c>
      <c r="AC649" s="20">
        <v>109914572.774</v>
      </c>
      <c r="AD649" s="8">
        <v>0</v>
      </c>
      <c r="AE649" s="20">
        <v>233774.64</v>
      </c>
      <c r="AF649" s="20">
        <v>1701061.0349999999</v>
      </c>
      <c r="AG649" s="18">
        <v>0.11681104409001203</v>
      </c>
      <c r="AH649" s="20">
        <v>0</v>
      </c>
      <c r="AI649" s="23">
        <f>VLOOKUP(A649,Sheet2!A:E,5,FALSE)</f>
        <v>-2.5119618163392183</v>
      </c>
      <c r="AJ649" s="24">
        <f>VLOOKUP(A649,Sheet3!$A:$B,2,FALSE)</f>
        <v>190839204.83149999</v>
      </c>
      <c r="AK649" s="21">
        <f>VLOOKUP(A649,Sheet4!$D$2:$E$572,2,FALSE)/G649</f>
        <v>0.27245099478874069</v>
      </c>
      <c r="AL649" s="23">
        <f>IFERROR(VLOOKUP(A649,Sheet5!$A$1:$B$29,2,FALSE),0)</f>
        <v>0</v>
      </c>
      <c r="AM649" s="30">
        <f t="shared" si="89"/>
        <v>0.8842276119518836</v>
      </c>
      <c r="AN649" s="30">
        <f t="shared" si="90"/>
        <v>0.53249292160401995</v>
      </c>
      <c r="AO649" s="30">
        <f t="shared" si="91"/>
        <v>0.87784921586594089</v>
      </c>
      <c r="AP649" s="30">
        <f t="shared" si="92"/>
        <v>0.85473281635311071</v>
      </c>
      <c r="AQ649" s="5">
        <f>COUNTIF(Sheet6!A:A,Sheet1!A649)</f>
        <v>0</v>
      </c>
      <c r="AR649" s="31">
        <f t="shared" si="88"/>
        <v>0</v>
      </c>
    </row>
    <row r="650" spans="1:44" x14ac:dyDescent="0.2">
      <c r="A650" s="22">
        <v>42577</v>
      </c>
      <c r="B650" s="16">
        <v>42577</v>
      </c>
      <c r="C650" s="29">
        <f t="shared" si="93"/>
        <v>0.8952892627777761</v>
      </c>
      <c r="D650" s="29">
        <f t="shared" si="94"/>
        <v>0.49109223823882442</v>
      </c>
      <c r="E650" s="29">
        <f t="shared" si="95"/>
        <v>0.89039666910888104</v>
      </c>
      <c r="F650" s="29">
        <f t="shared" si="96"/>
        <v>0.86801928370159076</v>
      </c>
      <c r="G650" s="8">
        <v>3944609195</v>
      </c>
      <c r="H650" s="8">
        <v>461351379.97800004</v>
      </c>
      <c r="I650" s="9">
        <v>364588797</v>
      </c>
      <c r="J650" s="8">
        <v>70945991.194499999</v>
      </c>
      <c r="K650" s="8">
        <v>408578536</v>
      </c>
      <c r="L650" s="8">
        <v>374482334.63269997</v>
      </c>
      <c r="M650" s="17">
        <v>5624556233.8051996</v>
      </c>
      <c r="N650" s="27">
        <v>0.89005517278370383</v>
      </c>
      <c r="O650" s="27">
        <v>0.8952892627777761</v>
      </c>
      <c r="P650" s="27">
        <v>0.52177110531634074</v>
      </c>
      <c r="Q650" s="27">
        <v>0.84255904365284029</v>
      </c>
      <c r="R650" s="11">
        <v>1035</v>
      </c>
      <c r="S650" s="20">
        <v>3027983005.5</v>
      </c>
      <c r="T650" s="20">
        <v>489311078</v>
      </c>
      <c r="U650" s="20">
        <v>910363696</v>
      </c>
      <c r="V650" s="20">
        <v>0</v>
      </c>
      <c r="W650" s="20">
        <v>379673675</v>
      </c>
      <c r="X650" s="20">
        <v>6262493.5</v>
      </c>
      <c r="Y650" s="20">
        <v>15084878</v>
      </c>
      <c r="Z650" s="20">
        <v>80732542</v>
      </c>
      <c r="AA650" s="20">
        <v>532297371.17250001</v>
      </c>
      <c r="AB650" s="20">
        <v>216275364.8822</v>
      </c>
      <c r="AC650" s="20">
        <v>147304033.24599999</v>
      </c>
      <c r="AD650" s="20">
        <v>6030430.4403999997</v>
      </c>
      <c r="AE650" s="20">
        <v>2752895.2316000001</v>
      </c>
      <c r="AF650" s="20">
        <v>2119610.8325</v>
      </c>
      <c r="AG650" s="18">
        <v>0.11070722023462917</v>
      </c>
      <c r="AH650" s="20">
        <v>0</v>
      </c>
      <c r="AI650" s="23">
        <f>VLOOKUP(A650,Sheet2!A:E,5,FALSE)</f>
        <v>-1.8953552614673144</v>
      </c>
      <c r="AJ650" s="24">
        <f>VLOOKUP(A650,Sheet3!$A:$B,2,FALSE)</f>
        <v>322501237.44999999</v>
      </c>
      <c r="AK650" s="21">
        <f>VLOOKUP(A650,Sheet4!$D$2:$E$572,2,FALSE)/G650</f>
        <v>0.2574955418985429</v>
      </c>
      <c r="AL650" s="23">
        <f>IFERROR(VLOOKUP(A650,Sheet5!$A$1:$B$29,2,FALSE),0)</f>
        <v>0</v>
      </c>
      <c r="AM650" s="30">
        <f t="shared" si="89"/>
        <v>0.88711998840221418</v>
      </c>
      <c r="AN650" s="30">
        <f t="shared" si="90"/>
        <v>0.5190520048366255</v>
      </c>
      <c r="AO650" s="30">
        <f t="shared" si="91"/>
        <v>0.88124809346402944</v>
      </c>
      <c r="AP650" s="30">
        <f t="shared" si="92"/>
        <v>0.85765924747400979</v>
      </c>
      <c r="AQ650" s="5">
        <f>COUNTIF(Sheet6!A:A,Sheet1!A650)</f>
        <v>0</v>
      </c>
      <c r="AR650" s="31">
        <f t="shared" si="88"/>
        <v>1</v>
      </c>
    </row>
    <row r="651" spans="1:44" x14ac:dyDescent="0.2">
      <c r="A651" s="22">
        <v>42578</v>
      </c>
      <c r="B651" s="16">
        <v>42578</v>
      </c>
      <c r="C651" s="29">
        <f t="shared" si="93"/>
        <v>0.87948347367998025</v>
      </c>
      <c r="D651" s="29">
        <f t="shared" si="94"/>
        <v>0.52812006189901473</v>
      </c>
      <c r="E651" s="29">
        <f t="shared" si="95"/>
        <v>0.87428146067414136</v>
      </c>
      <c r="F651" s="29">
        <f t="shared" si="96"/>
        <v>0.85057523978860949</v>
      </c>
      <c r="G651" s="8">
        <v>3724455485</v>
      </c>
      <c r="H651" s="8">
        <v>510365971.52600002</v>
      </c>
      <c r="I651" s="9">
        <v>362184459</v>
      </c>
      <c r="J651" s="8">
        <v>79456376.893000007</v>
      </c>
      <c r="K651" s="8">
        <v>361648973</v>
      </c>
      <c r="L651" s="8">
        <v>422594134.43770003</v>
      </c>
      <c r="M651" s="17">
        <v>5460705399.8566999</v>
      </c>
      <c r="N651" s="27">
        <v>0.87387424263525892</v>
      </c>
      <c r="O651" s="27">
        <v>0.87948347367998025</v>
      </c>
      <c r="P651" s="27">
        <v>0.46114396106277444</v>
      </c>
      <c r="Q651" s="27">
        <v>0.82605433320545529</v>
      </c>
      <c r="R651" s="11">
        <v>1036</v>
      </c>
      <c r="S651" s="20">
        <v>2898190625</v>
      </c>
      <c r="T651" s="20">
        <v>432319854</v>
      </c>
      <c r="U651" s="20">
        <v>819283290</v>
      </c>
      <c r="V651" s="20">
        <v>0</v>
      </c>
      <c r="W651" s="20">
        <v>377332104</v>
      </c>
      <c r="X651" s="20">
        <v>6981570</v>
      </c>
      <c r="Y651" s="20">
        <v>15147645</v>
      </c>
      <c r="Z651" s="20">
        <v>70670881</v>
      </c>
      <c r="AA651" s="20">
        <v>589822348.41900003</v>
      </c>
      <c r="AB651" s="20">
        <v>211383540.8574</v>
      </c>
      <c r="AC651" s="20">
        <v>156449028.29750001</v>
      </c>
      <c r="AD651" s="20">
        <v>27220949.18</v>
      </c>
      <c r="AE651" s="20">
        <v>25654156.312800001</v>
      </c>
      <c r="AF651" s="20">
        <v>1886459.79</v>
      </c>
      <c r="AG651" s="18">
        <v>0.11060186721427472</v>
      </c>
      <c r="AH651" s="20">
        <v>0</v>
      </c>
      <c r="AI651" s="23">
        <f>VLOOKUP(A651,Sheet2!A:E,5,FALSE)</f>
        <v>-1.4917312661498829</v>
      </c>
      <c r="AJ651" s="24">
        <f>VLOOKUP(A651,Sheet3!$A:$B,2,FALSE)</f>
        <v>257693189.51199999</v>
      </c>
      <c r="AK651" s="21">
        <f>VLOOKUP(A651,Sheet4!$D$2:$E$572,2,FALSE)/G651</f>
        <v>0.27806368368354928</v>
      </c>
      <c r="AL651" s="23">
        <f>IFERROR(VLOOKUP(A651,Sheet5!$A$1:$B$29,2,FALSE),0)</f>
        <v>0</v>
      </c>
      <c r="AM651" s="30">
        <f t="shared" si="89"/>
        <v>0.88632494830784236</v>
      </c>
      <c r="AN651" s="30">
        <f t="shared" si="90"/>
        <v>0.51978949791063567</v>
      </c>
      <c r="AO651" s="30">
        <f t="shared" si="91"/>
        <v>0.88112001332256307</v>
      </c>
      <c r="AP651" s="30">
        <f t="shared" si="92"/>
        <v>0.85602385313729512</v>
      </c>
      <c r="AQ651" s="5">
        <f>COUNTIF(Sheet6!A:A,Sheet1!A651)</f>
        <v>0</v>
      </c>
      <c r="AR651" s="31">
        <f t="shared" si="88"/>
        <v>1</v>
      </c>
    </row>
    <row r="652" spans="1:44" x14ac:dyDescent="0.2">
      <c r="A652" s="22">
        <v>42579</v>
      </c>
      <c r="B652" s="16">
        <v>42579</v>
      </c>
      <c r="C652" s="29">
        <f t="shared" si="93"/>
        <v>0.88293279212985953</v>
      </c>
      <c r="D652" s="29">
        <f t="shared" si="94"/>
        <v>0.52897749519588666</v>
      </c>
      <c r="E652" s="29">
        <f t="shared" si="95"/>
        <v>0.87948850858010019</v>
      </c>
      <c r="F652" s="29">
        <f t="shared" si="96"/>
        <v>0.85376743892421769</v>
      </c>
      <c r="G652" s="8">
        <v>3770619251</v>
      </c>
      <c r="H652" s="8">
        <v>499942772.07800001</v>
      </c>
      <c r="I652" s="9">
        <v>382411671</v>
      </c>
      <c r="J652" s="8">
        <v>71665643.841499999</v>
      </c>
      <c r="K652" s="8">
        <v>347863809</v>
      </c>
      <c r="L652" s="8">
        <v>690361780.22429991</v>
      </c>
      <c r="M652" s="17">
        <v>5762864927.1438007</v>
      </c>
      <c r="N652" s="27">
        <v>0.87901543905545843</v>
      </c>
      <c r="O652" s="27">
        <v>0.88293279212985953</v>
      </c>
      <c r="P652" s="27">
        <v>0.33505609244316836</v>
      </c>
      <c r="Q652" s="27">
        <v>0.84836645802171717</v>
      </c>
      <c r="R652" s="11">
        <v>1037</v>
      </c>
      <c r="S652" s="20">
        <v>2909431764.5</v>
      </c>
      <c r="T652" s="20">
        <v>409041192</v>
      </c>
      <c r="U652" s="20">
        <v>851742244.5</v>
      </c>
      <c r="V652" s="20">
        <v>1250</v>
      </c>
      <c r="W652" s="20">
        <v>400958308</v>
      </c>
      <c r="X652" s="20">
        <v>9443992</v>
      </c>
      <c r="Y652" s="20">
        <v>18546637</v>
      </c>
      <c r="Z652" s="20">
        <v>61177383</v>
      </c>
      <c r="AA652" s="20">
        <v>571608415.91949999</v>
      </c>
      <c r="AB652" s="20">
        <v>290403487.5165</v>
      </c>
      <c r="AC652" s="20">
        <v>165030605.41549999</v>
      </c>
      <c r="AD652" s="20">
        <v>219353272.595</v>
      </c>
      <c r="AE652" s="20">
        <v>13688456.8748</v>
      </c>
      <c r="AF652" s="20">
        <v>1885957.8225</v>
      </c>
      <c r="AG652" s="18">
        <v>9.7272799330417492E-2</v>
      </c>
      <c r="AH652" s="20">
        <v>0</v>
      </c>
      <c r="AI652" s="23">
        <f>VLOOKUP(A652,Sheet2!A:E,5,FALSE)</f>
        <v>-1.3757756056098591</v>
      </c>
      <c r="AJ652" s="24">
        <f>VLOOKUP(A652,Sheet3!$A:$B,2,FALSE)</f>
        <v>285363508.19499999</v>
      </c>
      <c r="AK652" s="21">
        <f>VLOOKUP(A652,Sheet4!$D$2:$E$572,2,FALSE)/G652</f>
        <v>0.2836493194527267</v>
      </c>
      <c r="AL652" s="23">
        <f>IFERROR(VLOOKUP(A652,Sheet5!$A$1:$B$29,2,FALSE),0)</f>
        <v>0</v>
      </c>
      <c r="AM652" s="30">
        <f t="shared" si="89"/>
        <v>0.88455482101938898</v>
      </c>
      <c r="AN652" s="30">
        <f t="shared" si="90"/>
        <v>0.5264104583808723</v>
      </c>
      <c r="AO652" s="30">
        <f t="shared" si="91"/>
        <v>0.88008874130831016</v>
      </c>
      <c r="AP652" s="30">
        <f t="shared" si="92"/>
        <v>0.85661832747109246</v>
      </c>
      <c r="AQ652" s="5">
        <f>COUNTIF(Sheet6!A:A,Sheet1!A652)</f>
        <v>0</v>
      </c>
      <c r="AR652" s="31">
        <f t="shared" ref="AR652:AR715" si="97">AQ643</f>
        <v>0</v>
      </c>
    </row>
    <row r="653" spans="1:44" x14ac:dyDescent="0.2">
      <c r="A653" s="22">
        <v>42580</v>
      </c>
      <c r="B653" s="16">
        <v>42580</v>
      </c>
      <c r="C653" s="29">
        <f t="shared" si="93"/>
        <v>0.89219736217699819</v>
      </c>
      <c r="D653" s="29">
        <f t="shared" si="94"/>
        <v>0.54543932111210025</v>
      </c>
      <c r="E653" s="29">
        <f t="shared" si="95"/>
        <v>0.88635744954358664</v>
      </c>
      <c r="F653" s="29">
        <f t="shared" si="96"/>
        <v>0.84677057150068358</v>
      </c>
      <c r="G653" s="8">
        <v>4834035956</v>
      </c>
      <c r="H653" s="8">
        <v>584088061.09500003</v>
      </c>
      <c r="I653" s="9">
        <v>356784855</v>
      </c>
      <c r="J653" s="8">
        <v>83480393.717500001</v>
      </c>
      <c r="K653" s="8">
        <v>441157393</v>
      </c>
      <c r="L653" s="8">
        <v>544869968.3039</v>
      </c>
      <c r="M653" s="17">
        <v>6844416627.1163998</v>
      </c>
      <c r="N653" s="27">
        <v>0.88604914686905578</v>
      </c>
      <c r="O653" s="27">
        <v>0.89219736217699819</v>
      </c>
      <c r="P653" s="27">
        <v>0.44740887556773634</v>
      </c>
      <c r="Q653" s="27">
        <v>0.8169925986456219</v>
      </c>
      <c r="R653" s="11">
        <v>1038</v>
      </c>
      <c r="S653" s="20">
        <v>3220419943</v>
      </c>
      <c r="T653" s="20">
        <v>517056233</v>
      </c>
      <c r="U653" s="20">
        <v>1606270988.5</v>
      </c>
      <c r="V653" s="20">
        <v>513033</v>
      </c>
      <c r="W653" s="20">
        <v>372678172</v>
      </c>
      <c r="X653" s="20">
        <v>6831991.5</v>
      </c>
      <c r="Y653" s="20">
        <v>15893317</v>
      </c>
      <c r="Z653" s="20">
        <v>75898840</v>
      </c>
      <c r="AA653" s="20">
        <v>667568454.8125</v>
      </c>
      <c r="AB653" s="20">
        <v>340226266.68769997</v>
      </c>
      <c r="AC653" s="20">
        <v>139877133.35100001</v>
      </c>
      <c r="AD653" s="20">
        <v>50009409.505000003</v>
      </c>
      <c r="AE653" s="20">
        <v>13029966.8177</v>
      </c>
      <c r="AF653" s="20">
        <v>1727191.9424999999</v>
      </c>
      <c r="AG653" s="18">
        <v>9.7519219515768057E-2</v>
      </c>
      <c r="AH653" s="20">
        <v>0</v>
      </c>
      <c r="AI653" s="23">
        <f>VLOOKUP(A653,Sheet2!A:E,5,FALSE)</f>
        <v>-1.6056372863934099</v>
      </c>
      <c r="AJ653" s="24">
        <f>VLOOKUP(A653,Sheet3!$A:$B,2,FALSE)</f>
        <v>227103820.35350001</v>
      </c>
      <c r="AK653" s="21">
        <f>VLOOKUP(A653,Sheet4!$D$2:$E$572,2,FALSE)/G653</f>
        <v>0.29151591938091698</v>
      </c>
      <c r="AL653" s="23">
        <f>IFERROR(VLOOKUP(A653,Sheet5!$A$1:$B$29,2,FALSE),0)</f>
        <v>0</v>
      </c>
      <c r="AM653" s="30">
        <f t="shared" si="89"/>
        <v>0.88670561852086072</v>
      </c>
      <c r="AN653" s="30">
        <f t="shared" si="90"/>
        <v>0.52877223417889441</v>
      </c>
      <c r="AO653" s="30">
        <f t="shared" si="91"/>
        <v>0.88179802574178989</v>
      </c>
      <c r="AP653" s="30">
        <f t="shared" si="92"/>
        <v>0.85510904917669284</v>
      </c>
      <c r="AQ653" s="5">
        <f>COUNTIF(Sheet6!A:A,Sheet1!A653)</f>
        <v>1</v>
      </c>
      <c r="AR653" s="31">
        <f t="shared" si="97"/>
        <v>1</v>
      </c>
    </row>
    <row r="654" spans="1:44" x14ac:dyDescent="0.2">
      <c r="A654" s="22">
        <v>42583</v>
      </c>
      <c r="B654" s="16">
        <v>42583</v>
      </c>
      <c r="C654" s="29">
        <f t="shared" si="93"/>
        <v>0.87622116511390402</v>
      </c>
      <c r="D654" s="29">
        <f t="shared" si="94"/>
        <v>0.56954244281792687</v>
      </c>
      <c r="E654" s="29">
        <f t="shared" si="95"/>
        <v>0.87280518349595659</v>
      </c>
      <c r="F654" s="29">
        <f t="shared" si="96"/>
        <v>0.8532912841577972</v>
      </c>
      <c r="G654" s="8">
        <v>3130274484</v>
      </c>
      <c r="H654" s="8">
        <v>442196267.255</v>
      </c>
      <c r="I654" s="9">
        <v>260337866</v>
      </c>
      <c r="J654" s="8">
        <v>53686170.490500003</v>
      </c>
      <c r="K654" s="8">
        <v>163297229</v>
      </c>
      <c r="L654" s="8">
        <v>184343407.14749998</v>
      </c>
      <c r="M654" s="17">
        <v>4234135423.8930001</v>
      </c>
      <c r="N654" s="27">
        <v>0.87240882470521608</v>
      </c>
      <c r="O654" s="27">
        <v>0.87622116511390402</v>
      </c>
      <c r="P654" s="27">
        <v>0.46972997981373743</v>
      </c>
      <c r="Q654" s="27">
        <v>0.83538664207113156</v>
      </c>
      <c r="R654" s="11">
        <v>1039</v>
      </c>
      <c r="S654" s="20">
        <v>2564063578.5</v>
      </c>
      <c r="T654" s="20">
        <v>219207033</v>
      </c>
      <c r="U654" s="20">
        <v>558360344</v>
      </c>
      <c r="V654" s="20">
        <v>1494.5</v>
      </c>
      <c r="W654" s="20">
        <v>272448787</v>
      </c>
      <c r="X654" s="20">
        <v>7849067</v>
      </c>
      <c r="Y654" s="20">
        <v>12110921</v>
      </c>
      <c r="Z654" s="20">
        <v>55909804</v>
      </c>
      <c r="AA654" s="20">
        <v>495882437.74550003</v>
      </c>
      <c r="AB654" s="20">
        <v>88747139.798999995</v>
      </c>
      <c r="AC654" s="20">
        <v>94263705.208499998</v>
      </c>
      <c r="AD654" s="8">
        <v>0</v>
      </c>
      <c r="AE654" s="20">
        <v>800371.5</v>
      </c>
      <c r="AF654" s="20">
        <v>532190.64</v>
      </c>
      <c r="AG654" s="18">
        <v>9.6673827071567214E-2</v>
      </c>
      <c r="AH654" s="20">
        <v>0</v>
      </c>
      <c r="AI654" s="23">
        <f>VLOOKUP(A654,Sheet2!A:E,5,FALSE)</f>
        <v>-1.5131301642524975</v>
      </c>
      <c r="AJ654" s="24">
        <f>VLOOKUP(A654,Sheet3!$A:$B,2,FALSE)</f>
        <v>152229368.88350001</v>
      </c>
      <c r="AK654" s="21">
        <f>VLOOKUP(A654,Sheet4!$D$2:$E$572,2,FALSE)/G654</f>
        <v>0.28994554502372832</v>
      </c>
      <c r="AL654" s="23">
        <f>IFERROR(VLOOKUP(A654,Sheet5!$A$1:$B$29,2,FALSE),0)</f>
        <v>1</v>
      </c>
      <c r="AM654" s="30">
        <f t="shared" si="89"/>
        <v>0.88522481117570351</v>
      </c>
      <c r="AN654" s="30">
        <f t="shared" si="90"/>
        <v>0.53263431185275067</v>
      </c>
      <c r="AO654" s="30">
        <f t="shared" si="91"/>
        <v>0.88066585428053323</v>
      </c>
      <c r="AP654" s="30">
        <f t="shared" si="92"/>
        <v>0.85448476361457959</v>
      </c>
      <c r="AQ654" s="5">
        <f>COUNTIF(Sheet6!A:A,Sheet1!A654)</f>
        <v>2</v>
      </c>
      <c r="AR654" s="31">
        <f t="shared" si="97"/>
        <v>0</v>
      </c>
    </row>
    <row r="655" spans="1:44" x14ac:dyDescent="0.2">
      <c r="A655" s="22">
        <v>42584</v>
      </c>
      <c r="B655" s="16">
        <v>42584</v>
      </c>
      <c r="C655" s="29">
        <f t="shared" si="93"/>
        <v>0.87882993006762733</v>
      </c>
      <c r="D655" s="29">
        <f t="shared" si="94"/>
        <v>0.51221444598932453</v>
      </c>
      <c r="E655" s="29">
        <f t="shared" si="95"/>
        <v>0.87407646031054687</v>
      </c>
      <c r="F655" s="29">
        <f t="shared" si="96"/>
        <v>0.85075885574798904</v>
      </c>
      <c r="G655" s="8">
        <v>4022771642</v>
      </c>
      <c r="H655" s="8">
        <v>554646017.96799994</v>
      </c>
      <c r="I655" s="9">
        <v>351798429</v>
      </c>
      <c r="J655" s="8">
        <v>77841839.251000002</v>
      </c>
      <c r="K655" s="8">
        <v>698261765</v>
      </c>
      <c r="L655" s="8">
        <v>631585574.98080003</v>
      </c>
      <c r="M655" s="17">
        <v>6336905268.1998005</v>
      </c>
      <c r="N655" s="27">
        <v>0.87368073901154664</v>
      </c>
      <c r="O655" s="27">
        <v>0.87882993006762733</v>
      </c>
      <c r="P655" s="27">
        <v>0.52506911433163539</v>
      </c>
      <c r="Q655" s="27">
        <v>0.82522188565028398</v>
      </c>
      <c r="R655" s="11">
        <v>1040</v>
      </c>
      <c r="S655" s="20">
        <v>3155929190.5</v>
      </c>
      <c r="T655" s="20">
        <v>766559912</v>
      </c>
      <c r="U655" s="20">
        <v>860975919</v>
      </c>
      <c r="V655" s="19">
        <v>0</v>
      </c>
      <c r="W655" s="20">
        <v>367533370</v>
      </c>
      <c r="X655" s="20">
        <v>5866532.5</v>
      </c>
      <c r="Y655" s="20">
        <v>15734941</v>
      </c>
      <c r="Z655" s="20">
        <v>68298147</v>
      </c>
      <c r="AA655" s="20">
        <v>632487857.21899998</v>
      </c>
      <c r="AB655" s="20">
        <v>360067268.49830002</v>
      </c>
      <c r="AC655" s="20">
        <v>157663129.02500001</v>
      </c>
      <c r="AD655" s="8">
        <v>0</v>
      </c>
      <c r="AE655" s="20">
        <v>112852470.89</v>
      </c>
      <c r="AF655" s="20">
        <v>1002706.5675</v>
      </c>
      <c r="AG655" s="18">
        <v>9.3470703643090972E-2</v>
      </c>
      <c r="AH655" s="20">
        <v>0</v>
      </c>
      <c r="AI655" s="23">
        <f>VLOOKUP(A655,Sheet2!A:E,5,FALSE)</f>
        <v>-2.4350223790388585</v>
      </c>
      <c r="AJ655" s="24">
        <f>VLOOKUP(A655,Sheet3!$A:$B,2,FALSE)</f>
        <v>272162870.50800002</v>
      </c>
      <c r="AK655" s="21">
        <f>VLOOKUP(A655,Sheet4!$D$2:$E$572,2,FALSE)/G655</f>
        <v>0.31664567573818547</v>
      </c>
      <c r="AL655" s="23">
        <f>IFERROR(VLOOKUP(A655,Sheet5!$A$1:$B$29,2,FALSE),0)</f>
        <v>0</v>
      </c>
      <c r="AM655" s="30">
        <f t="shared" si="89"/>
        <v>0.88193294463367378</v>
      </c>
      <c r="AN655" s="30">
        <f t="shared" si="90"/>
        <v>0.53685875340285061</v>
      </c>
      <c r="AO655" s="30">
        <f t="shared" si="91"/>
        <v>0.87740181252086624</v>
      </c>
      <c r="AP655" s="30">
        <f t="shared" si="92"/>
        <v>0.85103267802385951</v>
      </c>
      <c r="AQ655" s="5">
        <f>COUNTIF(Sheet6!A:A,Sheet1!A655)</f>
        <v>0</v>
      </c>
      <c r="AR655" s="31">
        <f t="shared" si="97"/>
        <v>2</v>
      </c>
    </row>
    <row r="656" spans="1:44" x14ac:dyDescent="0.2">
      <c r="A656" s="22">
        <v>42585</v>
      </c>
      <c r="B656" s="16">
        <v>42585</v>
      </c>
      <c r="C656" s="29">
        <f t="shared" si="93"/>
        <v>0.88731182806445585</v>
      </c>
      <c r="D656" s="29">
        <f t="shared" si="94"/>
        <v>0.55452381610394663</v>
      </c>
      <c r="E656" s="29">
        <f t="shared" si="95"/>
        <v>0.88315922360034327</v>
      </c>
      <c r="F656" s="29">
        <f t="shared" si="96"/>
        <v>0.85651636484695093</v>
      </c>
      <c r="G656" s="8">
        <v>3848115440</v>
      </c>
      <c r="H656" s="8">
        <v>488708795.05400002</v>
      </c>
      <c r="I656" s="9">
        <v>385817709</v>
      </c>
      <c r="J656" s="8">
        <v>72937368.837500006</v>
      </c>
      <c r="K656" s="8">
        <v>755750104</v>
      </c>
      <c r="L656" s="8">
        <v>443475495.64289999</v>
      </c>
      <c r="M656" s="17">
        <v>5994804912.534399</v>
      </c>
      <c r="N656" s="27">
        <v>0.88288252007808954</v>
      </c>
      <c r="O656" s="27">
        <v>0.88731182806445585</v>
      </c>
      <c r="P656" s="27">
        <v>0.63019844158183735</v>
      </c>
      <c r="Q656" s="27">
        <v>0.84485108640062101</v>
      </c>
      <c r="R656" s="11">
        <v>1041</v>
      </c>
      <c r="S656" s="20">
        <v>2908444507</v>
      </c>
      <c r="T656" s="20">
        <v>835201308</v>
      </c>
      <c r="U656" s="20">
        <v>930799607</v>
      </c>
      <c r="V656" s="20">
        <v>1170850.5</v>
      </c>
      <c r="W656" s="20">
        <v>397174649</v>
      </c>
      <c r="X656" s="20">
        <v>7700475.5</v>
      </c>
      <c r="Y656" s="20">
        <v>11356940</v>
      </c>
      <c r="Z656" s="20">
        <v>79451204</v>
      </c>
      <c r="AA656" s="20">
        <v>561646163.8915</v>
      </c>
      <c r="AB656" s="20">
        <v>236269248.94890001</v>
      </c>
      <c r="AC656" s="20">
        <v>143130351.7735</v>
      </c>
      <c r="AD656" s="20">
        <v>55405439.905000001</v>
      </c>
      <c r="AE656" s="20">
        <v>7494006.1780000003</v>
      </c>
      <c r="AF656" s="20">
        <v>1176448.8374999999</v>
      </c>
      <c r="AG656" s="18">
        <v>0.10673576868605204</v>
      </c>
      <c r="AH656" s="20">
        <v>0</v>
      </c>
      <c r="AI656" s="23">
        <f>VLOOKUP(A656,Sheet2!A:E,5,FALSE)</f>
        <v>-2.6176919771247293</v>
      </c>
      <c r="AJ656" s="24">
        <f>VLOOKUP(A656,Sheet3!$A:$B,2,FALSE)</f>
        <v>246132510.28850001</v>
      </c>
      <c r="AK656" s="21">
        <f>VLOOKUP(A656,Sheet4!$D$2:$E$572,2,FALSE)/G656</f>
        <v>0.27546455904588196</v>
      </c>
      <c r="AL656" s="23">
        <f>IFERROR(VLOOKUP(A656,Sheet5!$A$1:$B$29,2,FALSE),0)</f>
        <v>0</v>
      </c>
      <c r="AM656" s="30">
        <f t="shared" si="89"/>
        <v>0.88349861551056907</v>
      </c>
      <c r="AN656" s="30">
        <f t="shared" si="90"/>
        <v>0.54213950424383694</v>
      </c>
      <c r="AO656" s="30">
        <f t="shared" si="91"/>
        <v>0.87917736510610678</v>
      </c>
      <c r="AP656" s="30">
        <f t="shared" si="92"/>
        <v>0.85222090303552778</v>
      </c>
      <c r="AQ656" s="5">
        <f>COUNTIF(Sheet6!A:A,Sheet1!A656)</f>
        <v>0</v>
      </c>
      <c r="AR656" s="31">
        <f t="shared" si="97"/>
        <v>1</v>
      </c>
    </row>
    <row r="657" spans="1:44" x14ac:dyDescent="0.2">
      <c r="A657" s="22">
        <v>42586</v>
      </c>
      <c r="B657" s="16">
        <v>42586</v>
      </c>
      <c r="C657" s="29">
        <f t="shared" si="93"/>
        <v>0.88731304468073224</v>
      </c>
      <c r="D657" s="29">
        <f t="shared" si="94"/>
        <v>0.56570153600017892</v>
      </c>
      <c r="E657" s="29">
        <f t="shared" si="95"/>
        <v>0.8829524130934151</v>
      </c>
      <c r="F657" s="29">
        <f t="shared" si="96"/>
        <v>0.85859299995111749</v>
      </c>
      <c r="G657" s="8">
        <v>3595248027</v>
      </c>
      <c r="H657" s="8">
        <v>456589200.63099998</v>
      </c>
      <c r="I657" s="9">
        <v>368440852</v>
      </c>
      <c r="J657" s="8">
        <v>70672083.771500006</v>
      </c>
      <c r="K657" s="8">
        <v>446703746</v>
      </c>
      <c r="L657" s="8">
        <v>491887225.39300001</v>
      </c>
      <c r="M657" s="17">
        <v>5429541134.7954998</v>
      </c>
      <c r="N657" s="27">
        <v>0.88259471487810304</v>
      </c>
      <c r="O657" s="27">
        <v>0.88731304468073224</v>
      </c>
      <c r="P657" s="27">
        <v>0.47593015447083331</v>
      </c>
      <c r="Q657" s="27">
        <v>0.84393493591073387</v>
      </c>
      <c r="R657" s="11">
        <v>1042</v>
      </c>
      <c r="S657" s="20">
        <v>2764459364</v>
      </c>
      <c r="T657" s="20">
        <v>509273159</v>
      </c>
      <c r="U657" s="20">
        <v>822936250.5</v>
      </c>
      <c r="V657" s="20">
        <v>0</v>
      </c>
      <c r="W657" s="20">
        <v>382165226</v>
      </c>
      <c r="X657" s="20">
        <v>7852412.5</v>
      </c>
      <c r="Y657" s="20">
        <v>13724374</v>
      </c>
      <c r="Z657" s="20">
        <v>62569413</v>
      </c>
      <c r="AA657" s="20">
        <v>527261284.40249997</v>
      </c>
      <c r="AB657" s="20">
        <v>347999952.77990001</v>
      </c>
      <c r="AC657" s="20">
        <v>136737569.1665</v>
      </c>
      <c r="AD657" s="8">
        <v>0</v>
      </c>
      <c r="AE657" s="20">
        <v>6232951.7341</v>
      </c>
      <c r="AF657" s="20">
        <v>916751.71250000002</v>
      </c>
      <c r="AG657" s="18">
        <v>0.10599908916846015</v>
      </c>
      <c r="AH657" s="20">
        <v>50562.41</v>
      </c>
      <c r="AI657" s="23">
        <f>VLOOKUP(A657,Sheet2!A:E,5,FALSE)</f>
        <v>-1.4636139930832535</v>
      </c>
      <c r="AJ657" s="24">
        <f>VLOOKUP(A657,Sheet3!$A:$B,2,FALSE)</f>
        <v>222722506.98649999</v>
      </c>
      <c r="AK657" s="21">
        <f>VLOOKUP(A657,Sheet4!$D$2:$E$572,2,FALSE)/G657</f>
        <v>0.32792240689066376</v>
      </c>
      <c r="AL657" s="23">
        <f>IFERROR(VLOOKUP(A657,Sheet5!$A$1:$B$29,2,FALSE),0)</f>
        <v>0</v>
      </c>
      <c r="AM657" s="30">
        <f t="shared" si="89"/>
        <v>0.88437466602074366</v>
      </c>
      <c r="AN657" s="30">
        <f t="shared" si="90"/>
        <v>0.54948431240469531</v>
      </c>
      <c r="AO657" s="30">
        <f t="shared" si="91"/>
        <v>0.87987014600876967</v>
      </c>
      <c r="AP657" s="30">
        <f t="shared" si="92"/>
        <v>0.85318601524090754</v>
      </c>
      <c r="AQ657" s="5">
        <f>COUNTIF(Sheet6!A:A,Sheet1!A657)</f>
        <v>2</v>
      </c>
      <c r="AR657" s="31">
        <f t="shared" si="97"/>
        <v>0</v>
      </c>
    </row>
    <row r="658" spans="1:44" x14ac:dyDescent="0.2">
      <c r="A658" s="22">
        <v>42587</v>
      </c>
      <c r="B658" s="16">
        <v>42587</v>
      </c>
      <c r="C658" s="29">
        <f t="shared" si="93"/>
        <v>0.88827789659828593</v>
      </c>
      <c r="D658" s="29">
        <f t="shared" si="94"/>
        <v>0.55898364639361831</v>
      </c>
      <c r="E658" s="29">
        <f t="shared" si="95"/>
        <v>0.88443165111694433</v>
      </c>
      <c r="F658" s="29">
        <f t="shared" si="96"/>
        <v>0.86035172771931867</v>
      </c>
      <c r="G658" s="8">
        <v>3307149382</v>
      </c>
      <c r="H658" s="8">
        <v>415952807.82699996</v>
      </c>
      <c r="I658" s="9">
        <v>312168297</v>
      </c>
      <c r="J658" s="8">
        <v>58965882.038500004</v>
      </c>
      <c r="K658" s="8">
        <v>362407695</v>
      </c>
      <c r="L658" s="8">
        <v>344031012.9727</v>
      </c>
      <c r="M658" s="17">
        <v>4800675076.8381996</v>
      </c>
      <c r="N658" s="27">
        <v>0.88400310898584045</v>
      </c>
      <c r="O658" s="27">
        <v>0.88827789659828593</v>
      </c>
      <c r="P658" s="27">
        <v>0.51300656505646214</v>
      </c>
      <c r="Q658" s="27">
        <v>0.84736365437835537</v>
      </c>
      <c r="R658" s="11">
        <v>1043</v>
      </c>
      <c r="S658" s="20">
        <v>2556621352.5</v>
      </c>
      <c r="T658" s="20">
        <v>417513276</v>
      </c>
      <c r="U658" s="20">
        <v>744527510.5</v>
      </c>
      <c r="V658" s="20">
        <v>0</v>
      </c>
      <c r="W658" s="20">
        <v>327350246</v>
      </c>
      <c r="X658" s="20">
        <v>6000519</v>
      </c>
      <c r="Y658" s="20">
        <v>15181949</v>
      </c>
      <c r="Z658" s="20">
        <v>55105581</v>
      </c>
      <c r="AA658" s="20">
        <v>474918689.86549997</v>
      </c>
      <c r="AB658" s="20">
        <v>200530172.10710001</v>
      </c>
      <c r="AC658" s="20">
        <v>132910618.66150001</v>
      </c>
      <c r="AD658" s="8">
        <v>0</v>
      </c>
      <c r="AE658" s="20">
        <v>9499304.2641000003</v>
      </c>
      <c r="AF658" s="20">
        <v>1090917.94</v>
      </c>
      <c r="AG658" s="18">
        <v>0.10591707650803783</v>
      </c>
      <c r="AH658" s="20">
        <v>0</v>
      </c>
      <c r="AI658" s="23">
        <f>VLOOKUP(A658,Sheet2!A:E,5,FALSE)</f>
        <v>-1.963369805956833</v>
      </c>
      <c r="AJ658" s="24">
        <f>VLOOKUP(A658,Sheet3!$A:$B,2,FALSE)</f>
        <v>199300728.755</v>
      </c>
      <c r="AK658" s="21">
        <f>VLOOKUP(A658,Sheet4!$D$2:$E$572,2,FALSE)/G658</f>
        <v>0.29212835447472085</v>
      </c>
      <c r="AL658" s="23">
        <f>IFERROR(VLOOKUP(A658,Sheet5!$A$1:$B$29,2,FALSE),0)</f>
        <v>0</v>
      </c>
      <c r="AM658" s="30">
        <f t="shared" si="89"/>
        <v>0.88359077290500121</v>
      </c>
      <c r="AN658" s="30">
        <f t="shared" si="90"/>
        <v>0.55219317746099905</v>
      </c>
      <c r="AO658" s="30">
        <f t="shared" si="91"/>
        <v>0.87948498632344108</v>
      </c>
      <c r="AP658" s="30">
        <f t="shared" si="92"/>
        <v>0.85590224648463464</v>
      </c>
      <c r="AQ658" s="5">
        <f>COUNTIF(Sheet6!A:A,Sheet1!A658)</f>
        <v>0</v>
      </c>
      <c r="AR658" s="31">
        <f t="shared" si="97"/>
        <v>0</v>
      </c>
    </row>
    <row r="659" spans="1:44" x14ac:dyDescent="0.2">
      <c r="A659" s="22">
        <v>42590</v>
      </c>
      <c r="B659" s="16">
        <v>42590</v>
      </c>
      <c r="C659" s="29">
        <f t="shared" si="93"/>
        <v>0.87785938206069358</v>
      </c>
      <c r="D659" s="29">
        <f t="shared" si="94"/>
        <v>0.57558869858314765</v>
      </c>
      <c r="E659" s="29">
        <f t="shared" si="95"/>
        <v>0.87526142273293595</v>
      </c>
      <c r="F659" s="29">
        <f t="shared" si="96"/>
        <v>0.85437738664640905</v>
      </c>
      <c r="G659" s="8">
        <v>3253347950</v>
      </c>
      <c r="H659" s="8">
        <v>452653280.36000001</v>
      </c>
      <c r="I659" s="9">
        <v>308682661</v>
      </c>
      <c r="J659" s="8">
        <v>56966577.737000003</v>
      </c>
      <c r="K659" s="8">
        <v>398272982</v>
      </c>
      <c r="L659" s="8">
        <v>649804735.58010006</v>
      </c>
      <c r="M659" s="17">
        <v>5119728186.6771002</v>
      </c>
      <c r="N659" s="27">
        <v>0.87483703182163808</v>
      </c>
      <c r="O659" s="27">
        <v>0.87785938206069358</v>
      </c>
      <c r="P659" s="27">
        <v>0.38000329109139913</v>
      </c>
      <c r="Q659" s="27">
        <v>0.84989122460899669</v>
      </c>
      <c r="R659" s="11">
        <v>1044</v>
      </c>
      <c r="S659" s="20">
        <v>2650463432.5</v>
      </c>
      <c r="T659" s="20">
        <v>456906684</v>
      </c>
      <c r="U659" s="20">
        <v>597601580.5</v>
      </c>
      <c r="V659" s="20">
        <v>0</v>
      </c>
      <c r="W659" s="20">
        <v>322535404</v>
      </c>
      <c r="X659" s="20">
        <v>5282937</v>
      </c>
      <c r="Y659" s="20">
        <v>13852743</v>
      </c>
      <c r="Z659" s="20">
        <v>58633702</v>
      </c>
      <c r="AA659" s="20">
        <v>509619858.097</v>
      </c>
      <c r="AB659" s="20">
        <v>330608485.71509999</v>
      </c>
      <c r="AC659" s="20">
        <v>121293239.26000001</v>
      </c>
      <c r="AD659" s="8">
        <v>188713075.41</v>
      </c>
      <c r="AE659" s="20">
        <v>8161644.6900000004</v>
      </c>
      <c r="AF659" s="20">
        <v>1028290.505</v>
      </c>
      <c r="AG659" s="18">
        <v>8.4360811982098341E-2</v>
      </c>
      <c r="AH659" s="20">
        <v>0</v>
      </c>
      <c r="AI659" s="23">
        <f>VLOOKUP(A659,Sheet2!A:E,5,FALSE)</f>
        <v>-2.5371375365788698</v>
      </c>
      <c r="AJ659" s="24">
        <f>VLOOKUP(A659,Sheet3!$A:$B,2,FALSE)</f>
        <v>180855448.47999999</v>
      </c>
      <c r="AK659" s="21">
        <f>VLOOKUP(A659,Sheet4!$D$2:$E$572,2,FALSE)/G659</f>
        <v>0.29319775307963908</v>
      </c>
      <c r="AL659" s="23">
        <f>IFERROR(VLOOKUP(A659,Sheet5!$A$1:$B$29,2,FALSE),0)</f>
        <v>0</v>
      </c>
      <c r="AM659" s="30">
        <f t="shared" si="89"/>
        <v>0.88391841629435886</v>
      </c>
      <c r="AN659" s="30">
        <f t="shared" si="90"/>
        <v>0.55340242861404321</v>
      </c>
      <c r="AO659" s="30">
        <f t="shared" si="91"/>
        <v>0.87997623417083715</v>
      </c>
      <c r="AP659" s="30">
        <f t="shared" si="92"/>
        <v>0.85611946698235708</v>
      </c>
      <c r="AQ659" s="5">
        <f>COUNTIF(Sheet6!A:A,Sheet1!A659)</f>
        <v>0</v>
      </c>
      <c r="AR659" s="31">
        <f t="shared" si="97"/>
        <v>0</v>
      </c>
    </row>
    <row r="660" spans="1:44" x14ac:dyDescent="0.2">
      <c r="A660" s="22">
        <v>42591</v>
      </c>
      <c r="B660" s="16">
        <v>42591</v>
      </c>
      <c r="C660" s="29">
        <f t="shared" si="93"/>
        <v>0.8947781331174125</v>
      </c>
      <c r="D660" s="29">
        <f t="shared" si="94"/>
        <v>0.53564142484002597</v>
      </c>
      <c r="E660" s="29">
        <f t="shared" si="95"/>
        <v>0.88980700731896467</v>
      </c>
      <c r="F660" s="29">
        <f t="shared" si="96"/>
        <v>0.86615683372615082</v>
      </c>
      <c r="G660" s="8">
        <v>3739869764.5</v>
      </c>
      <c r="H660" s="8">
        <v>439791791.90200001</v>
      </c>
      <c r="I660" s="9">
        <v>389934775.5</v>
      </c>
      <c r="J660" s="8">
        <v>73758507.990999997</v>
      </c>
      <c r="K660" s="8">
        <v>774823225</v>
      </c>
      <c r="L660" s="8">
        <v>791878423.64269996</v>
      </c>
      <c r="M660" s="17">
        <v>6210056488.5357008</v>
      </c>
      <c r="N660" s="27">
        <v>0.88940102197642201</v>
      </c>
      <c r="O660" s="27">
        <v>0.8947781331174125</v>
      </c>
      <c r="P660" s="27">
        <v>0.49455697303392909</v>
      </c>
      <c r="Q660" s="27">
        <v>0.84659239284689936</v>
      </c>
      <c r="R660" s="11">
        <v>1045</v>
      </c>
      <c r="S660" s="20">
        <v>2840230049</v>
      </c>
      <c r="T660" s="20">
        <v>856616342</v>
      </c>
      <c r="U660" s="20">
        <v>893787468.5</v>
      </c>
      <c r="V660" s="20">
        <v>709920</v>
      </c>
      <c r="W660" s="20">
        <v>407042342.5</v>
      </c>
      <c r="X660" s="20">
        <v>5142327</v>
      </c>
      <c r="Y660" s="20">
        <v>17107567</v>
      </c>
      <c r="Z660" s="20">
        <v>81793117</v>
      </c>
      <c r="AA660" s="20">
        <v>513550299.89300001</v>
      </c>
      <c r="AB660" s="20">
        <v>514600721.12169999</v>
      </c>
      <c r="AC660" s="20">
        <v>131696201.346</v>
      </c>
      <c r="AD660" s="20">
        <v>100786601.06999999</v>
      </c>
      <c r="AE660" s="20">
        <v>42012189.770000003</v>
      </c>
      <c r="AF660" s="20">
        <v>2782710.335</v>
      </c>
      <c r="AG660" s="18">
        <v>8.4301836048827683E-2</v>
      </c>
      <c r="AH660" s="20">
        <v>0</v>
      </c>
      <c r="AI660" s="23">
        <f>VLOOKUP(A660,Sheet2!A:E,5,FALSE)</f>
        <v>-2.2517144481985598</v>
      </c>
      <c r="AJ660" s="24">
        <f>VLOOKUP(A660,Sheet3!$A:$B,2,FALSE)</f>
        <v>279114876.00749999</v>
      </c>
      <c r="AK660" s="21">
        <f>VLOOKUP(A660,Sheet4!$D$2:$E$572,2,FALSE)/G660</f>
        <v>0.29152946129054969</v>
      </c>
      <c r="AL660" s="23">
        <f>IFERROR(VLOOKUP(A660,Sheet5!$A$1:$B$29,2,FALSE),0)</f>
        <v>0</v>
      </c>
      <c r="AM660" s="30">
        <f t="shared" si="89"/>
        <v>0.88710805690431604</v>
      </c>
      <c r="AN660" s="30">
        <f t="shared" si="90"/>
        <v>0.55808782438418336</v>
      </c>
      <c r="AO660" s="30">
        <f t="shared" si="91"/>
        <v>0.88312234357252062</v>
      </c>
      <c r="AP660" s="30">
        <f t="shared" si="92"/>
        <v>0.8591990625779895</v>
      </c>
      <c r="AQ660" s="5">
        <f>COUNTIF(Sheet6!A:A,Sheet1!A660)</f>
        <v>0</v>
      </c>
      <c r="AR660" s="31">
        <f t="shared" si="97"/>
        <v>0</v>
      </c>
    </row>
    <row r="661" spans="1:44" x14ac:dyDescent="0.2">
      <c r="A661" s="22">
        <v>42592</v>
      </c>
      <c r="B661" s="16">
        <v>42592</v>
      </c>
      <c r="C661" s="29">
        <f t="shared" si="93"/>
        <v>0.88935541766119441</v>
      </c>
      <c r="D661" s="29">
        <f t="shared" si="94"/>
        <v>0.59769799528243284</v>
      </c>
      <c r="E661" s="29">
        <f t="shared" si="95"/>
        <v>0.88494764960095607</v>
      </c>
      <c r="F661" s="29">
        <f t="shared" si="96"/>
        <v>0.86053399209294146</v>
      </c>
      <c r="G661" s="8">
        <v>3734866742</v>
      </c>
      <c r="H661" s="8">
        <v>464654245.70800006</v>
      </c>
      <c r="I661" s="9">
        <v>410539722</v>
      </c>
      <c r="J661" s="8">
        <v>76518847.695999995</v>
      </c>
      <c r="K661" s="8">
        <v>538197532</v>
      </c>
      <c r="L661" s="8">
        <v>424148338.67659992</v>
      </c>
      <c r="M661" s="17">
        <v>5648925428.0805998</v>
      </c>
      <c r="N661" s="27">
        <v>0.88452706568289474</v>
      </c>
      <c r="O661" s="27">
        <v>0.88935541766119441</v>
      </c>
      <c r="P661" s="27">
        <v>0.55925582308739741</v>
      </c>
      <c r="Q661" s="27">
        <v>0.8482343348126522</v>
      </c>
      <c r="R661" s="11">
        <v>1046</v>
      </c>
      <c r="S661" s="20">
        <v>2861764355</v>
      </c>
      <c r="T661" s="20">
        <v>605730962</v>
      </c>
      <c r="U661" s="20">
        <v>867854349.5</v>
      </c>
      <c r="V661" s="20">
        <v>0</v>
      </c>
      <c r="W661" s="20">
        <v>427671923</v>
      </c>
      <c r="X661" s="20">
        <v>5248037.5</v>
      </c>
      <c r="Y661" s="20">
        <v>17132201</v>
      </c>
      <c r="Z661" s="20">
        <v>67533430</v>
      </c>
      <c r="AA661" s="20">
        <v>541173093.40400004</v>
      </c>
      <c r="AB661" s="20">
        <v>286956960.99379998</v>
      </c>
      <c r="AC661" s="20">
        <v>130451476.52249999</v>
      </c>
      <c r="AD661" s="8">
        <v>0</v>
      </c>
      <c r="AE661" s="20">
        <v>5016611.9502999997</v>
      </c>
      <c r="AF661" s="20">
        <v>1723289.21</v>
      </c>
      <c r="AG661" s="18">
        <v>8.3134090736931607E-2</v>
      </c>
      <c r="AH661" s="20">
        <v>0</v>
      </c>
      <c r="AI661" s="23">
        <f>VLOOKUP(A661,Sheet2!A:E,5,FALSE)</f>
        <v>-2.1918680374202313</v>
      </c>
      <c r="AJ661" s="24">
        <f>VLOOKUP(A661,Sheet3!$A:$B,2,FALSE)</f>
        <v>211341030.273</v>
      </c>
      <c r="AK661" s="21">
        <f>VLOOKUP(A661,Sheet4!$D$2:$E$572,2,FALSE)/G661</f>
        <v>0.29966315597445481</v>
      </c>
      <c r="AL661" s="23">
        <f>IFERROR(VLOOKUP(A661,Sheet5!$A$1:$B$29,2,FALSE),0)</f>
        <v>0</v>
      </c>
      <c r="AM661" s="30">
        <f t="shared" si="89"/>
        <v>0.88751677482366387</v>
      </c>
      <c r="AN661" s="30">
        <f t="shared" si="90"/>
        <v>0.56672266021988071</v>
      </c>
      <c r="AO661" s="30">
        <f t="shared" si="91"/>
        <v>0.8834800287726432</v>
      </c>
      <c r="AP661" s="30">
        <f t="shared" si="92"/>
        <v>0.86000258802718754</v>
      </c>
      <c r="AQ661" s="5">
        <f>COUNTIF(Sheet6!A:A,Sheet1!A661)</f>
        <v>5</v>
      </c>
      <c r="AR661" s="31">
        <f t="shared" si="97"/>
        <v>0</v>
      </c>
    </row>
    <row r="662" spans="1:44" x14ac:dyDescent="0.2">
      <c r="A662" s="22">
        <v>42593</v>
      </c>
      <c r="B662" s="16">
        <v>42593</v>
      </c>
      <c r="C662" s="29">
        <f t="shared" si="93"/>
        <v>0.87994976293687377</v>
      </c>
      <c r="D662" s="29">
        <f t="shared" si="94"/>
        <v>0.52263396619580726</v>
      </c>
      <c r="E662" s="29">
        <f t="shared" si="95"/>
        <v>0.87384442749320956</v>
      </c>
      <c r="F662" s="29">
        <f t="shared" si="96"/>
        <v>0.85684785127859109</v>
      </c>
      <c r="G662" s="8">
        <v>3604245343</v>
      </c>
      <c r="H662" s="8">
        <v>491721830.13799995</v>
      </c>
      <c r="I662" s="9">
        <v>429201551</v>
      </c>
      <c r="J662" s="8">
        <v>92846012.397</v>
      </c>
      <c r="K662" s="8">
        <v>437962879</v>
      </c>
      <c r="L662" s="8">
        <v>415093696.2392</v>
      </c>
      <c r="M662" s="17">
        <v>5471071311.7742004</v>
      </c>
      <c r="N662" s="27">
        <v>0.87341576935425391</v>
      </c>
      <c r="O662" s="27">
        <v>0.87994976293687377</v>
      </c>
      <c r="P662" s="27">
        <v>0.51340425912219678</v>
      </c>
      <c r="Q662" s="27">
        <v>0.82733997423572292</v>
      </c>
      <c r="R662" s="11">
        <v>1047</v>
      </c>
      <c r="S662" s="20">
        <v>2937175198.5</v>
      </c>
      <c r="T662" s="20">
        <v>519934699</v>
      </c>
      <c r="U662" s="20">
        <v>661007694.5</v>
      </c>
      <c r="V662" s="20">
        <v>2151</v>
      </c>
      <c r="W662" s="20">
        <v>444892888</v>
      </c>
      <c r="X662" s="20">
        <v>6060299</v>
      </c>
      <c r="Y662" s="20">
        <v>15691337</v>
      </c>
      <c r="Z662" s="20">
        <v>81971820</v>
      </c>
      <c r="AA662" s="20">
        <v>584567842.53499997</v>
      </c>
      <c r="AB662" s="20">
        <v>230900129.7852</v>
      </c>
      <c r="AC662" s="20">
        <v>168889647.22150001</v>
      </c>
      <c r="AD662" s="8">
        <v>0</v>
      </c>
      <c r="AE662" s="20">
        <v>13532073.015000001</v>
      </c>
      <c r="AF662" s="20">
        <v>1771846.2175</v>
      </c>
      <c r="AG662" s="18">
        <v>8.7038870648697822E-2</v>
      </c>
      <c r="AH662" s="20">
        <v>0</v>
      </c>
      <c r="AI662" s="23">
        <f>VLOOKUP(A662,Sheet2!A:E,5,FALSE)</f>
        <v>-2.7947160148975936</v>
      </c>
      <c r="AJ662" s="24">
        <f>VLOOKUP(A662,Sheet3!$A:$B,2,FALSE)</f>
        <v>313512485.42150003</v>
      </c>
      <c r="AK662" s="21">
        <f>VLOOKUP(A662,Sheet4!$D$2:$E$572,2,FALSE)/G662</f>
        <v>0.30405233803772996</v>
      </c>
      <c r="AL662" s="23">
        <f>IFERROR(VLOOKUP(A662,Sheet5!$A$1:$B$29,2,FALSE),0)</f>
        <v>0</v>
      </c>
      <c r="AM662" s="30">
        <f t="shared" ref="AM662:AM718" si="98">AVERAGE(C658:C662)</f>
        <v>0.88604411847489195</v>
      </c>
      <c r="AN662" s="30">
        <f t="shared" ref="AN662:AN719" si="99">AVERAGE(D658:D662)</f>
        <v>0.55810914625900643</v>
      </c>
      <c r="AO662" s="30">
        <f t="shared" ref="AO662:AO719" si="100">AVERAGE(E658:E662)</f>
        <v>0.88165843165260216</v>
      </c>
      <c r="AP662" s="30">
        <f t="shared" ref="AP662:AP719" si="101">AVERAGE(F658:F662)</f>
        <v>0.85965355829268231</v>
      </c>
      <c r="AQ662" s="5">
        <f>COUNTIF(Sheet6!A:A,Sheet1!A662)</f>
        <v>0</v>
      </c>
      <c r="AR662" s="31">
        <f t="shared" si="97"/>
        <v>1</v>
      </c>
    </row>
    <row r="663" spans="1:44" x14ac:dyDescent="0.2">
      <c r="A663" s="22">
        <v>42594</v>
      </c>
      <c r="B663" s="16">
        <v>42594</v>
      </c>
      <c r="C663" s="29">
        <f t="shared" si="93"/>
        <v>0.88451818414061834</v>
      </c>
      <c r="D663" s="29">
        <f t="shared" si="94"/>
        <v>0.53282605357554913</v>
      </c>
      <c r="E663" s="29">
        <f t="shared" si="95"/>
        <v>0.8788605715790313</v>
      </c>
      <c r="F663" s="29">
        <f t="shared" si="96"/>
        <v>0.85992644477765057</v>
      </c>
      <c r="G663" s="8">
        <v>3872776737</v>
      </c>
      <c r="H663" s="8">
        <v>505625885.398</v>
      </c>
      <c r="I663" s="9">
        <v>457650341</v>
      </c>
      <c r="J663" s="8">
        <v>93287697.113000005</v>
      </c>
      <c r="K663" s="8">
        <v>1017199396</v>
      </c>
      <c r="L663" s="8">
        <v>519057688.27160007</v>
      </c>
      <c r="M663" s="17">
        <v>6465597744.7825994</v>
      </c>
      <c r="N663" s="27">
        <v>0.87850026529736469</v>
      </c>
      <c r="O663" s="27">
        <v>0.88451818414061834</v>
      </c>
      <c r="P663" s="27">
        <v>0.66212836797578989</v>
      </c>
      <c r="Q663" s="27">
        <v>0.83506401796721363</v>
      </c>
      <c r="R663" s="11">
        <v>1048</v>
      </c>
      <c r="S663" s="20">
        <v>3098852597.5</v>
      </c>
      <c r="T663" s="20">
        <v>1094539209</v>
      </c>
      <c r="U663" s="20">
        <v>768685680.5</v>
      </c>
      <c r="V663" s="20">
        <v>12500</v>
      </c>
      <c r="W663" s="20">
        <v>472311731</v>
      </c>
      <c r="X663" s="20">
        <v>5225959</v>
      </c>
      <c r="Y663" s="20">
        <v>14661390</v>
      </c>
      <c r="Z663" s="20">
        <v>77339813</v>
      </c>
      <c r="AA663" s="20">
        <v>598913582.51100004</v>
      </c>
      <c r="AB663" s="20">
        <v>264090156.14840001</v>
      </c>
      <c r="AC663" s="20">
        <v>201989165.51350001</v>
      </c>
      <c r="AD663" s="8">
        <v>0</v>
      </c>
      <c r="AE663" s="20">
        <v>51441736.482199997</v>
      </c>
      <c r="AF663" s="20">
        <v>1536630.1274999999</v>
      </c>
      <c r="AG663" s="18">
        <v>8.7411904664841847E-2</v>
      </c>
      <c r="AH663" s="20">
        <v>17820</v>
      </c>
      <c r="AI663" s="23">
        <f>VLOOKUP(A663,Sheet2!A:E,5,FALSE)</f>
        <v>-2.1161025303976371</v>
      </c>
      <c r="AJ663" s="24">
        <f>VLOOKUP(A663,Sheet3!$A:$B,2,FALSE)</f>
        <v>320828192.741</v>
      </c>
      <c r="AK663" s="21">
        <f>VLOOKUP(A663,Sheet4!$D$2:$E$572,2,FALSE)/G663</f>
        <v>0.33344774450607584</v>
      </c>
      <c r="AL663" s="23">
        <f>IFERROR(VLOOKUP(A663,Sheet5!$A$1:$B$29,2,FALSE),0)</f>
        <v>0</v>
      </c>
      <c r="AM663" s="30">
        <f t="shared" si="98"/>
        <v>0.88529217598335852</v>
      </c>
      <c r="AN663" s="30">
        <f t="shared" si="99"/>
        <v>0.5528776276953925</v>
      </c>
      <c r="AO663" s="30">
        <f t="shared" si="100"/>
        <v>0.88054421574501962</v>
      </c>
      <c r="AP663" s="30">
        <f t="shared" si="101"/>
        <v>0.85956850170434862</v>
      </c>
      <c r="AQ663" s="5">
        <f>COUNTIF(Sheet6!A:A,Sheet1!A663)</f>
        <v>0</v>
      </c>
      <c r="AR663" s="31">
        <f t="shared" si="97"/>
        <v>2</v>
      </c>
    </row>
    <row r="664" spans="1:44" x14ac:dyDescent="0.2">
      <c r="A664" s="22">
        <v>42597</v>
      </c>
      <c r="B664" s="16">
        <v>42597</v>
      </c>
      <c r="C664" s="29">
        <f t="shared" si="93"/>
        <v>0.88407227448691506</v>
      </c>
      <c r="D664" s="29">
        <f t="shared" si="94"/>
        <v>0.53169805357363609</v>
      </c>
      <c r="E664" s="29">
        <f t="shared" si="95"/>
        <v>0.87944569107045489</v>
      </c>
      <c r="F664" s="29">
        <f t="shared" si="96"/>
        <v>0.85908112560227046</v>
      </c>
      <c r="G664" s="8">
        <v>3165709979</v>
      </c>
      <c r="H664" s="8">
        <v>415117143.80200005</v>
      </c>
      <c r="I664" s="9">
        <v>305251146</v>
      </c>
      <c r="J664" s="8">
        <v>62168679.967500001</v>
      </c>
      <c r="K664" s="8">
        <v>534392535</v>
      </c>
      <c r="L664" s="8">
        <v>358932271.61819994</v>
      </c>
      <c r="M664" s="17">
        <v>4841571755.387701</v>
      </c>
      <c r="N664" s="27">
        <v>0.87911449563248578</v>
      </c>
      <c r="O664" s="27">
        <v>0.88407227448691506</v>
      </c>
      <c r="P664" s="27">
        <v>0.59820630865834135</v>
      </c>
      <c r="Q664" s="27">
        <v>0.83564856607984772</v>
      </c>
      <c r="R664" s="11">
        <v>1049</v>
      </c>
      <c r="S664" s="20">
        <v>2526713850</v>
      </c>
      <c r="T664" s="20">
        <v>609418294</v>
      </c>
      <c r="U664" s="20">
        <v>635039019</v>
      </c>
      <c r="V664" s="20">
        <v>250</v>
      </c>
      <c r="W664" s="20">
        <v>316098053</v>
      </c>
      <c r="X664" s="20">
        <v>3956860</v>
      </c>
      <c r="Y664" s="20">
        <v>10846907</v>
      </c>
      <c r="Z664" s="20">
        <v>75025759</v>
      </c>
      <c r="AA664" s="20">
        <v>477285823.76950002</v>
      </c>
      <c r="AB664" s="20">
        <v>233900105.14669999</v>
      </c>
      <c r="AC664" s="20">
        <v>122479064.485</v>
      </c>
      <c r="AD664" s="8">
        <v>0</v>
      </c>
      <c r="AE664" s="20">
        <v>1847113.89</v>
      </c>
      <c r="AF664" s="20">
        <v>705988.0965000001</v>
      </c>
      <c r="AG664" s="18">
        <v>8.5869268280777469E-2</v>
      </c>
      <c r="AH664" s="20">
        <v>0</v>
      </c>
      <c r="AI664" s="23">
        <f>VLOOKUP(A664,Sheet2!A:E,5,FALSE)</f>
        <v>-3.3548037795709789</v>
      </c>
      <c r="AJ664" s="24">
        <f>VLOOKUP(A664,Sheet3!$A:$B,2,FALSE)</f>
        <v>216239962.845</v>
      </c>
      <c r="AK664" s="21">
        <f>VLOOKUP(A664,Sheet4!$D$2:$E$572,2,FALSE)/G664</f>
        <v>0.31697981859356233</v>
      </c>
      <c r="AL664" s="23">
        <f>IFERROR(VLOOKUP(A664,Sheet5!$A$1:$B$29,2,FALSE),0)</f>
        <v>0</v>
      </c>
      <c r="AM664" s="30">
        <f t="shared" si="98"/>
        <v>0.88653475446860275</v>
      </c>
      <c r="AN664" s="30">
        <f t="shared" si="99"/>
        <v>0.54409949869349028</v>
      </c>
      <c r="AO664" s="30">
        <f t="shared" si="100"/>
        <v>0.88138106941252337</v>
      </c>
      <c r="AP664" s="30">
        <f t="shared" si="101"/>
        <v>0.86050924949552088</v>
      </c>
      <c r="AQ664" s="5">
        <f>COUNTIF(Sheet6!A:A,Sheet1!A664)</f>
        <v>1</v>
      </c>
      <c r="AR664" s="31">
        <f t="shared" si="97"/>
        <v>0</v>
      </c>
    </row>
    <row r="665" spans="1:44" x14ac:dyDescent="0.2">
      <c r="A665" s="22">
        <v>42598</v>
      </c>
      <c r="B665" s="16">
        <v>42598</v>
      </c>
      <c r="C665" s="29">
        <f t="shared" si="93"/>
        <v>0.89977144709439549</v>
      </c>
      <c r="D665" s="29">
        <f t="shared" si="94"/>
        <v>0.56541064386924456</v>
      </c>
      <c r="E665" s="29">
        <f t="shared" si="95"/>
        <v>0.89537815267969556</v>
      </c>
      <c r="F665" s="29">
        <f t="shared" si="96"/>
        <v>0.87019946564131323</v>
      </c>
      <c r="G665" s="8">
        <v>3702650736</v>
      </c>
      <c r="H665" s="8">
        <v>412450657.75600004</v>
      </c>
      <c r="I665" s="9">
        <v>367706161</v>
      </c>
      <c r="J665" s="8">
        <v>65267230.817000002</v>
      </c>
      <c r="K665" s="8">
        <v>415520213</v>
      </c>
      <c r="L665" s="8">
        <v>537185719.91670001</v>
      </c>
      <c r="M665" s="17">
        <v>5500780718.4897013</v>
      </c>
      <c r="N665" s="27">
        <v>0.894962613612165</v>
      </c>
      <c r="O665" s="27">
        <v>0.89977144709439549</v>
      </c>
      <c r="P665" s="27">
        <v>0.43614739726443069</v>
      </c>
      <c r="Q665" s="27">
        <v>0.85529534126259166</v>
      </c>
      <c r="R665" s="11">
        <v>1050</v>
      </c>
      <c r="S665" s="20">
        <v>2759795633.5</v>
      </c>
      <c r="T665" s="20">
        <v>488152981</v>
      </c>
      <c r="U665" s="20">
        <v>937528514</v>
      </c>
      <c r="V665" s="20">
        <v>393348</v>
      </c>
      <c r="W665" s="20">
        <v>385770292</v>
      </c>
      <c r="X665" s="20">
        <v>4933240.5</v>
      </c>
      <c r="Y665" s="20">
        <v>18064131</v>
      </c>
      <c r="Z665" s="20">
        <v>72632768</v>
      </c>
      <c r="AA665" s="20">
        <v>477717888.57300001</v>
      </c>
      <c r="AB665" s="20">
        <v>348334756.53890002</v>
      </c>
      <c r="AC665" s="20">
        <v>141545309.6575</v>
      </c>
      <c r="AD665" s="20">
        <v>17332265.34</v>
      </c>
      <c r="AE665" s="20">
        <v>27590104.1263</v>
      </c>
      <c r="AF665" s="20">
        <v>2383284.2540000002</v>
      </c>
      <c r="AG665" s="18">
        <v>8.5909707861512058E-2</v>
      </c>
      <c r="AH665" s="20">
        <v>0</v>
      </c>
      <c r="AI665" s="23">
        <f>VLOOKUP(A665,Sheet2!A:E,5,FALSE)</f>
        <v>-1.8786633817967271</v>
      </c>
      <c r="AJ665" s="24">
        <f>VLOOKUP(A665,Sheet3!$A:$B,2,FALSE)</f>
        <v>231245869.23249999</v>
      </c>
      <c r="AK665" s="21">
        <f>VLOOKUP(A665,Sheet4!$D$2:$E$572,2,FALSE)/G665</f>
        <v>0.29362997011230929</v>
      </c>
      <c r="AL665" s="23">
        <f>IFERROR(VLOOKUP(A665,Sheet5!$A$1:$B$29,2,FALSE),0)</f>
        <v>0</v>
      </c>
      <c r="AM665" s="30">
        <f t="shared" si="98"/>
        <v>0.88753341726399937</v>
      </c>
      <c r="AN665" s="30">
        <f t="shared" si="99"/>
        <v>0.55005334249933402</v>
      </c>
      <c r="AO665" s="30">
        <f t="shared" si="100"/>
        <v>0.88249529848466945</v>
      </c>
      <c r="AP665" s="30">
        <f t="shared" si="101"/>
        <v>0.8613177758785534</v>
      </c>
      <c r="AQ665" s="5">
        <f>COUNTIF(Sheet6!A:A,Sheet1!A665)</f>
        <v>0</v>
      </c>
      <c r="AR665" s="31">
        <f t="shared" si="97"/>
        <v>0</v>
      </c>
    </row>
    <row r="666" spans="1:44" x14ac:dyDescent="0.2">
      <c r="A666" s="22">
        <v>42599</v>
      </c>
      <c r="B666" s="16">
        <v>42599</v>
      </c>
      <c r="C666" s="29">
        <f t="shared" si="93"/>
        <v>0.89204356578837651</v>
      </c>
      <c r="D666" s="29">
        <f t="shared" si="94"/>
        <v>0.54970779343760534</v>
      </c>
      <c r="E666" s="29">
        <f t="shared" si="95"/>
        <v>0.88642396901727005</v>
      </c>
      <c r="F666" s="29">
        <f t="shared" si="96"/>
        <v>0.8704684672273979</v>
      </c>
      <c r="G666" s="8">
        <v>3914828256</v>
      </c>
      <c r="H666" s="8">
        <v>473778316.75199997</v>
      </c>
      <c r="I666" s="9">
        <v>427413601</v>
      </c>
      <c r="J666" s="8">
        <v>84873451.664499998</v>
      </c>
      <c r="K666" s="8">
        <v>1125216236</v>
      </c>
      <c r="L666" s="8">
        <v>623589994.52259994</v>
      </c>
      <c r="M666" s="17">
        <v>6649699855.9391003</v>
      </c>
      <c r="N666" s="27">
        <v>0.88601022362140669</v>
      </c>
      <c r="O666" s="27">
        <v>0.89204356578837651</v>
      </c>
      <c r="P666" s="27">
        <v>0.64341961754319055</v>
      </c>
      <c r="Q666" s="27">
        <v>0.83990384850909861</v>
      </c>
      <c r="R666" s="11">
        <v>1051</v>
      </c>
      <c r="S666" s="20">
        <v>3175539167.5</v>
      </c>
      <c r="T666" s="20">
        <v>1190868162</v>
      </c>
      <c r="U666" s="20">
        <v>730977371.5</v>
      </c>
      <c r="V666" s="20">
        <v>584980</v>
      </c>
      <c r="W666" s="20">
        <v>445267035</v>
      </c>
      <c r="X666" s="20">
        <v>7726737</v>
      </c>
      <c r="Y666" s="20">
        <v>17853434</v>
      </c>
      <c r="Z666" s="20">
        <v>65651926</v>
      </c>
      <c r="AA666" s="20">
        <v>558651768.41649997</v>
      </c>
      <c r="AB666" s="20">
        <v>366686165.7446</v>
      </c>
      <c r="AC666" s="20">
        <v>170135616.7265</v>
      </c>
      <c r="AD666" s="8">
        <v>0</v>
      </c>
      <c r="AE666" s="20">
        <v>84601749.909999996</v>
      </c>
      <c r="AF666" s="20">
        <v>2166462.1414999999</v>
      </c>
      <c r="AG666" s="18">
        <v>8.2691905567610441E-2</v>
      </c>
      <c r="AH666" s="20">
        <v>0</v>
      </c>
      <c r="AI666" s="23">
        <f>VLOOKUP(A666,Sheet2!A:E,5,FALSE)</f>
        <v>-2.9750406331707824</v>
      </c>
      <c r="AJ666" s="24">
        <f>VLOOKUP(A666,Sheet3!$A:$B,2,FALSE)</f>
        <v>279866284.77950001</v>
      </c>
      <c r="AK666" s="21">
        <f>VLOOKUP(A666,Sheet4!$D$2:$E$572,2,FALSE)/G666</f>
        <v>0.30440063446502313</v>
      </c>
      <c r="AL666" s="23">
        <f>IFERROR(VLOOKUP(A666,Sheet5!$A$1:$B$29,2,FALSE),0)</f>
        <v>0</v>
      </c>
      <c r="AM666" s="30">
        <f t="shared" si="98"/>
        <v>0.88807104688943583</v>
      </c>
      <c r="AN666" s="30">
        <f t="shared" si="99"/>
        <v>0.54045530213036841</v>
      </c>
      <c r="AO666" s="30">
        <f t="shared" si="100"/>
        <v>0.8827905623679323</v>
      </c>
      <c r="AP666" s="30">
        <f t="shared" si="101"/>
        <v>0.86330467090544472</v>
      </c>
      <c r="AQ666" s="5">
        <f>COUNTIF(Sheet6!A:A,Sheet1!A666)</f>
        <v>2</v>
      </c>
      <c r="AR666" s="31">
        <f t="shared" si="97"/>
        <v>2</v>
      </c>
    </row>
    <row r="667" spans="1:44" x14ac:dyDescent="0.2">
      <c r="A667" s="22">
        <v>42600</v>
      </c>
      <c r="B667" s="16">
        <v>42600</v>
      </c>
      <c r="C667" s="29">
        <f t="shared" si="93"/>
        <v>0.89732366900039484</v>
      </c>
      <c r="D667" s="29">
        <f t="shared" si="94"/>
        <v>0.559003652964562</v>
      </c>
      <c r="E667" s="29">
        <f t="shared" si="95"/>
        <v>0.89216069624020766</v>
      </c>
      <c r="F667" s="29">
        <f t="shared" si="96"/>
        <v>0.86490717801942452</v>
      </c>
      <c r="G667" s="8">
        <v>4199125428</v>
      </c>
      <c r="H667" s="8">
        <v>480485255.48699999</v>
      </c>
      <c r="I667" s="9">
        <v>460353741</v>
      </c>
      <c r="J667" s="8">
        <v>85893904.078500003</v>
      </c>
      <c r="K667" s="8">
        <v>828168076</v>
      </c>
      <c r="L667" s="8">
        <v>593087429.05570006</v>
      </c>
      <c r="M667" s="17">
        <v>6647113833.6211996</v>
      </c>
      <c r="N667" s="27">
        <v>0.89161987869637283</v>
      </c>
      <c r="O667" s="27">
        <v>0.89732366900039484</v>
      </c>
      <c r="P667" s="27">
        <v>0.58270175422648118</v>
      </c>
      <c r="Q667" s="27">
        <v>0.84995531457532736</v>
      </c>
      <c r="R667" s="11">
        <v>1052</v>
      </c>
      <c r="S667" s="20">
        <v>3069718681</v>
      </c>
      <c r="T667" s="20">
        <v>901015196</v>
      </c>
      <c r="U667" s="20">
        <v>1122906127</v>
      </c>
      <c r="V667" s="20">
        <v>213290.5</v>
      </c>
      <c r="W667" s="20">
        <v>486561587</v>
      </c>
      <c r="X667" s="20">
        <v>6287329.5</v>
      </c>
      <c r="Y667" s="20">
        <v>26207846</v>
      </c>
      <c r="Z667" s="20">
        <v>72847120</v>
      </c>
      <c r="AA667" s="20">
        <v>566379159.56550002</v>
      </c>
      <c r="AB667" s="20">
        <v>264199253.21509999</v>
      </c>
      <c r="AC667" s="20">
        <v>164616594.83700001</v>
      </c>
      <c r="AD667" s="20">
        <v>138375118.995</v>
      </c>
      <c r="AE667" s="20">
        <v>22934932.274599999</v>
      </c>
      <c r="AF667" s="20">
        <v>2961529.7339999997</v>
      </c>
      <c r="AG667" s="18">
        <v>8.3463193683169595E-2</v>
      </c>
      <c r="AH667" s="20">
        <v>401057.42</v>
      </c>
      <c r="AI667" s="23">
        <f>VLOOKUP(A667,Sheet2!A:E,5,FALSE)</f>
        <v>-2.5090572625698342</v>
      </c>
      <c r="AJ667" s="24">
        <f>VLOOKUP(A667,Sheet3!$A:$B,2,FALSE)</f>
        <v>297953108.972</v>
      </c>
      <c r="AK667" s="21">
        <f>VLOOKUP(A667,Sheet4!$D$2:$E$572,2,FALSE)/G667</f>
        <v>0.28370989692749421</v>
      </c>
      <c r="AL667" s="23">
        <f>IFERROR(VLOOKUP(A667,Sheet5!$A$1:$B$29,2,FALSE),0)</f>
        <v>0</v>
      </c>
      <c r="AM667" s="30">
        <f t="shared" si="98"/>
        <v>0.89154582810214011</v>
      </c>
      <c r="AN667" s="30">
        <f t="shared" si="99"/>
        <v>0.54772923948411945</v>
      </c>
      <c r="AO667" s="30">
        <f t="shared" si="100"/>
        <v>0.88645381611733198</v>
      </c>
      <c r="AP667" s="30">
        <f t="shared" si="101"/>
        <v>0.86491653625361131</v>
      </c>
      <c r="AQ667" s="5">
        <f>COUNTIF(Sheet6!A:A,Sheet1!A667)</f>
        <v>0</v>
      </c>
      <c r="AR667" s="31">
        <f t="shared" si="97"/>
        <v>0</v>
      </c>
    </row>
    <row r="668" spans="1:44" x14ac:dyDescent="0.2">
      <c r="A668" s="22">
        <v>42601</v>
      </c>
      <c r="B668" s="16">
        <v>42601</v>
      </c>
      <c r="C668" s="29">
        <f t="shared" si="93"/>
        <v>0.88782961309828812</v>
      </c>
      <c r="D668" s="29">
        <f t="shared" si="94"/>
        <v>0.52101239236706731</v>
      </c>
      <c r="E668" s="29">
        <f t="shared" si="95"/>
        <v>0.88112689439919378</v>
      </c>
      <c r="F668" s="29">
        <f t="shared" si="96"/>
        <v>0.86583263145577316</v>
      </c>
      <c r="G668" s="8">
        <v>3420330904</v>
      </c>
      <c r="H668" s="8">
        <v>432132286.61600006</v>
      </c>
      <c r="I668" s="9">
        <v>369786836</v>
      </c>
      <c r="J668" s="8">
        <v>81307880.307999998</v>
      </c>
      <c r="K668" s="8">
        <v>434542393</v>
      </c>
      <c r="L668" s="8">
        <v>377217782.23150003</v>
      </c>
      <c r="M668" s="17">
        <v>5115318082.1554995</v>
      </c>
      <c r="N668" s="27">
        <v>0.88069402619215942</v>
      </c>
      <c r="O668" s="27">
        <v>0.88782961309828812</v>
      </c>
      <c r="P668" s="27">
        <v>0.53530883413451025</v>
      </c>
      <c r="Q668" s="27">
        <v>0.82580584117453726</v>
      </c>
      <c r="R668" s="11">
        <v>1053</v>
      </c>
      <c r="S668" s="20">
        <v>2777417872.5</v>
      </c>
      <c r="T668" s="20">
        <v>497355783</v>
      </c>
      <c r="U668" s="20">
        <v>631618276.5</v>
      </c>
      <c r="V668" s="20">
        <v>1405981</v>
      </c>
      <c r="W668" s="20">
        <v>385457945</v>
      </c>
      <c r="X668" s="20">
        <v>9888774</v>
      </c>
      <c r="Y668" s="20">
        <v>15671109</v>
      </c>
      <c r="Z668" s="20">
        <v>62813390</v>
      </c>
      <c r="AA668" s="20">
        <v>513440166.92400002</v>
      </c>
      <c r="AB668" s="20">
        <v>238421045.7362</v>
      </c>
      <c r="AC668" s="20">
        <v>134488416.98500001</v>
      </c>
      <c r="AD668" s="8">
        <v>0</v>
      </c>
      <c r="AE668" s="20">
        <v>2449110.5137999998</v>
      </c>
      <c r="AF668" s="20">
        <v>1859208.9965000001</v>
      </c>
      <c r="AG668" s="18">
        <v>8.37703424909058E-2</v>
      </c>
      <c r="AH668" s="20">
        <v>64170.84</v>
      </c>
      <c r="AI668" s="23">
        <f>VLOOKUP(A668,Sheet2!A:E,5,FALSE)</f>
        <v>-1.559365068745191</v>
      </c>
      <c r="AJ668" s="24">
        <f>VLOOKUP(A668,Sheet3!$A:$B,2,FALSE)</f>
        <v>273059082.21249998</v>
      </c>
      <c r="AK668" s="21">
        <f>VLOOKUP(A668,Sheet4!$D$2:$E$572,2,FALSE)/G668</f>
        <v>0.29418088207504323</v>
      </c>
      <c r="AL668" s="23">
        <f>IFERROR(VLOOKUP(A668,Sheet5!$A$1:$B$29,2,FALSE),0)</f>
        <v>0</v>
      </c>
      <c r="AM668" s="30">
        <f t="shared" si="98"/>
        <v>0.89220811389367394</v>
      </c>
      <c r="AN668" s="30">
        <f t="shared" si="99"/>
        <v>0.54536650724242308</v>
      </c>
      <c r="AO668" s="30">
        <f t="shared" si="100"/>
        <v>0.88690708068136437</v>
      </c>
      <c r="AP668" s="30">
        <f t="shared" si="101"/>
        <v>0.8660977735892359</v>
      </c>
      <c r="AQ668" s="5">
        <f>COUNTIF(Sheet6!A:A,Sheet1!A668)</f>
        <v>0</v>
      </c>
      <c r="AR668" s="31">
        <f t="shared" si="97"/>
        <v>0</v>
      </c>
    </row>
    <row r="669" spans="1:44" x14ac:dyDescent="0.2">
      <c r="A669" s="22">
        <v>42604</v>
      </c>
      <c r="B669" s="16">
        <v>42604</v>
      </c>
      <c r="C669" s="29">
        <f t="shared" si="93"/>
        <v>0.90672000128284214</v>
      </c>
      <c r="D669" s="29">
        <f t="shared" si="94"/>
        <v>0.58417376408048605</v>
      </c>
      <c r="E669" s="29">
        <f t="shared" si="95"/>
        <v>0.90274250065156569</v>
      </c>
      <c r="F669" s="29">
        <f t="shared" si="96"/>
        <v>0.88403765073460006</v>
      </c>
      <c r="G669" s="8">
        <v>3526286083</v>
      </c>
      <c r="H669" s="8">
        <v>362771264.37399995</v>
      </c>
      <c r="I669" s="9">
        <v>386841168</v>
      </c>
      <c r="J669" s="8">
        <v>60412279.472499996</v>
      </c>
      <c r="K669" s="8">
        <v>502357474</v>
      </c>
      <c r="L669" s="8">
        <v>332423537.85969996</v>
      </c>
      <c r="M669" s="17">
        <v>5171091806.7062006</v>
      </c>
      <c r="N669" s="27">
        <v>0.90240931430712168</v>
      </c>
      <c r="O669" s="27">
        <v>0.90672000128284214</v>
      </c>
      <c r="P669" s="27">
        <v>0.60178354186670246</v>
      </c>
      <c r="Q669" s="27">
        <v>0.86926829220157587</v>
      </c>
      <c r="R669" s="11">
        <v>1054</v>
      </c>
      <c r="S669" s="20">
        <v>2758128985</v>
      </c>
      <c r="T669" s="20">
        <v>560609077</v>
      </c>
      <c r="U669" s="20">
        <v>760703475</v>
      </c>
      <c r="V669" s="20">
        <v>665153.5</v>
      </c>
      <c r="W669" s="20">
        <v>401696573</v>
      </c>
      <c r="X669" s="20">
        <v>6788469.5</v>
      </c>
      <c r="Y669" s="20">
        <v>14855405</v>
      </c>
      <c r="Z669" s="20">
        <v>58251603</v>
      </c>
      <c r="AA669" s="20">
        <v>423183543.84649998</v>
      </c>
      <c r="AB669" s="20">
        <v>178532232.7317</v>
      </c>
      <c r="AC669" s="20">
        <v>135172545.63499999</v>
      </c>
      <c r="AD669" s="8">
        <v>0</v>
      </c>
      <c r="AE669" s="20">
        <v>17778057.208999999</v>
      </c>
      <c r="AF669" s="20">
        <v>940702.28399999987</v>
      </c>
      <c r="AG669" s="18">
        <v>8.0759660103159492E-2</v>
      </c>
      <c r="AH669" s="8">
        <v>0</v>
      </c>
      <c r="AI669" s="23">
        <f>VLOOKUP(A669,Sheet2!A:E,5,FALSE)</f>
        <v>-12.105780479789683</v>
      </c>
      <c r="AJ669" s="24">
        <f>VLOOKUP(A669,Sheet3!$A:$B,2,FALSE)</f>
        <v>225523146.257</v>
      </c>
      <c r="AK669" s="21">
        <f>VLOOKUP(A669,Sheet4!$D$2:$E$572,2,FALSE)/G669</f>
        <v>0.2879267411249628</v>
      </c>
      <c r="AL669" s="23">
        <f>IFERROR(VLOOKUP(A669,Sheet5!$A$1:$B$29,2,FALSE),0)</f>
        <v>0</v>
      </c>
      <c r="AM669" s="30">
        <f t="shared" si="98"/>
        <v>0.89673765925285931</v>
      </c>
      <c r="AN669" s="30">
        <f t="shared" si="99"/>
        <v>0.5558616493437929</v>
      </c>
      <c r="AO669" s="30">
        <f t="shared" si="100"/>
        <v>0.89156644259758655</v>
      </c>
      <c r="AP669" s="30">
        <f t="shared" si="101"/>
        <v>0.87108907861570173</v>
      </c>
      <c r="AQ669" s="5">
        <f>COUNTIF(Sheet6!A:A,Sheet1!A669)</f>
        <v>0</v>
      </c>
      <c r="AR669" s="31">
        <f t="shared" si="97"/>
        <v>0</v>
      </c>
    </row>
    <row r="670" spans="1:44" x14ac:dyDescent="0.2">
      <c r="A670" s="22">
        <v>42605</v>
      </c>
      <c r="B670" s="16">
        <v>42605</v>
      </c>
      <c r="C670" s="29">
        <f t="shared" si="93"/>
        <v>0.88631844538619775</v>
      </c>
      <c r="D670" s="29">
        <f t="shared" si="94"/>
        <v>0.55654714315017284</v>
      </c>
      <c r="E670" s="29">
        <f t="shared" si="95"/>
        <v>0.88174617514309361</v>
      </c>
      <c r="F670" s="29">
        <f t="shared" si="96"/>
        <v>0.85857699014316613</v>
      </c>
      <c r="G670" s="8">
        <v>3950741251.5</v>
      </c>
      <c r="H670" s="8">
        <v>506732551.58499992</v>
      </c>
      <c r="I670" s="9">
        <v>470924139.5</v>
      </c>
      <c r="J670" s="8">
        <v>89296455.548999995</v>
      </c>
      <c r="K670" s="8">
        <v>480292959</v>
      </c>
      <c r="L670" s="8">
        <v>657206547.62880003</v>
      </c>
      <c r="M670" s="17">
        <v>6155193904.7628002</v>
      </c>
      <c r="N670" s="27">
        <v>0.88121456592580583</v>
      </c>
      <c r="O670" s="27">
        <v>0.88631844538619775</v>
      </c>
      <c r="P670" s="27">
        <v>0.42223575148919512</v>
      </c>
      <c r="Q670" s="27">
        <v>0.84677438712711417</v>
      </c>
      <c r="R670" s="11">
        <v>1055</v>
      </c>
      <c r="S670" s="20">
        <v>3067308713.5</v>
      </c>
      <c r="T670" s="20">
        <v>556536554</v>
      </c>
      <c r="U670" s="20">
        <v>874375465</v>
      </c>
      <c r="V670" s="20">
        <v>7736.5</v>
      </c>
      <c r="W670" s="20">
        <v>493481148.5</v>
      </c>
      <c r="X670" s="20">
        <v>9049336.5</v>
      </c>
      <c r="Y670" s="20">
        <v>22557009</v>
      </c>
      <c r="Z670" s="20">
        <v>76243595</v>
      </c>
      <c r="AA670" s="20">
        <v>596029007.13399994</v>
      </c>
      <c r="AB670" s="20">
        <v>456689789.39429998</v>
      </c>
      <c r="AC670" s="20">
        <v>198198996.97749999</v>
      </c>
      <c r="AD670" s="8">
        <v>0</v>
      </c>
      <c r="AE670" s="20">
        <v>200516.6145</v>
      </c>
      <c r="AF670" s="20">
        <v>2117244.6425000001</v>
      </c>
      <c r="AG670" s="18">
        <v>8.4805150843090107E-2</v>
      </c>
      <c r="AH670" s="20">
        <v>21484.94</v>
      </c>
      <c r="AI670" s="23">
        <f>VLOOKUP(A670,Sheet2!A:E,5,FALSE)</f>
        <v>-1.4960563287164108</v>
      </c>
      <c r="AJ670" s="24">
        <f>VLOOKUP(A670,Sheet3!$A:$B,2,FALSE)</f>
        <v>303905859.47000003</v>
      </c>
      <c r="AK670" s="21">
        <f>VLOOKUP(A670,Sheet4!$D$2:$E$572,2,FALSE)/G670</f>
        <v>0.29004336416411347</v>
      </c>
      <c r="AL670" s="23">
        <f>IFERROR(VLOOKUP(A670,Sheet5!$A$1:$B$29,2,FALSE),0)</f>
        <v>0</v>
      </c>
      <c r="AM670" s="30">
        <f t="shared" si="98"/>
        <v>0.89404705891121983</v>
      </c>
      <c r="AN670" s="30">
        <f t="shared" si="99"/>
        <v>0.55408894919997864</v>
      </c>
      <c r="AO670" s="30">
        <f t="shared" si="100"/>
        <v>0.88884004709026621</v>
      </c>
      <c r="AP670" s="30">
        <f t="shared" si="101"/>
        <v>0.86876458351607244</v>
      </c>
      <c r="AQ670" s="5">
        <f>COUNTIF(Sheet6!A:A,Sheet1!A670)</f>
        <v>0</v>
      </c>
      <c r="AR670" s="31">
        <f t="shared" si="97"/>
        <v>5</v>
      </c>
    </row>
    <row r="671" spans="1:44" x14ac:dyDescent="0.2">
      <c r="A671" s="22">
        <v>42606</v>
      </c>
      <c r="B671" s="16">
        <v>42606</v>
      </c>
      <c r="C671" s="29">
        <f t="shared" si="93"/>
        <v>0.88760898539648625</v>
      </c>
      <c r="D671" s="29">
        <f t="shared" si="94"/>
        <v>0.57681626229793437</v>
      </c>
      <c r="E671" s="29">
        <f t="shared" si="95"/>
        <v>0.88431507800058307</v>
      </c>
      <c r="F671" s="29">
        <f t="shared" si="96"/>
        <v>0.86824419034757339</v>
      </c>
      <c r="G671" s="8">
        <v>3606125401</v>
      </c>
      <c r="H671" s="8">
        <v>456615581.0431</v>
      </c>
      <c r="I671" s="9">
        <v>451145325</v>
      </c>
      <c r="J671" s="8">
        <v>76612343.682500005</v>
      </c>
      <c r="K671" s="8">
        <v>463500321</v>
      </c>
      <c r="L671" s="8">
        <v>410936241.95649999</v>
      </c>
      <c r="M671" s="17">
        <v>5464935213.6821003</v>
      </c>
      <c r="N671" s="27">
        <v>0.88384095818407105</v>
      </c>
      <c r="O671" s="27">
        <v>0.88760898539648625</v>
      </c>
      <c r="P671" s="27">
        <v>0.53005597047873831</v>
      </c>
      <c r="Q671" s="27">
        <v>0.85983100049835648</v>
      </c>
      <c r="R671" s="11">
        <v>1056</v>
      </c>
      <c r="S671" s="20">
        <v>3003781859</v>
      </c>
      <c r="T671" s="20">
        <v>529212502</v>
      </c>
      <c r="U671" s="20">
        <v>597120891</v>
      </c>
      <c r="V671" s="20">
        <v>41069</v>
      </c>
      <c r="W671" s="20">
        <v>469958895</v>
      </c>
      <c r="X671" s="20">
        <v>5181582</v>
      </c>
      <c r="Y671" s="20">
        <v>18813570</v>
      </c>
      <c r="Z671" s="20">
        <v>65712181</v>
      </c>
      <c r="AA671" s="20">
        <v>533227924.7256</v>
      </c>
      <c r="AB671" s="20">
        <v>235587903.2525</v>
      </c>
      <c r="AC671" s="20">
        <v>166724685.70249999</v>
      </c>
      <c r="AD671" s="8">
        <v>0</v>
      </c>
      <c r="AE671" s="20">
        <v>7511447.2810000004</v>
      </c>
      <c r="AF671" s="20">
        <v>1112205.7205000001</v>
      </c>
      <c r="AG671" s="18">
        <v>8.4927689221202501E-2</v>
      </c>
      <c r="AH671" s="20">
        <v>0</v>
      </c>
      <c r="AI671" s="23">
        <f>VLOOKUP(A671,Sheet2!A:E,5,FALSE)</f>
        <v>-2.3405052026286963</v>
      </c>
      <c r="AJ671" s="24">
        <f>VLOOKUP(A671,Sheet3!$A:$B,2,FALSE)</f>
        <v>268175025.80000001</v>
      </c>
      <c r="AK671" s="21">
        <f>VLOOKUP(A671,Sheet4!$D$2:$E$572,2,FALSE)/G671</f>
        <v>0.31300889588628589</v>
      </c>
      <c r="AL671" s="23">
        <f>IFERROR(VLOOKUP(A671,Sheet5!$A$1:$B$29,2,FALSE),0)</f>
        <v>0</v>
      </c>
      <c r="AM671" s="30">
        <f t="shared" si="98"/>
        <v>0.89316014283284184</v>
      </c>
      <c r="AN671" s="30">
        <f t="shared" si="99"/>
        <v>0.55951064297204456</v>
      </c>
      <c r="AO671" s="30">
        <f t="shared" si="100"/>
        <v>0.88841826888692876</v>
      </c>
      <c r="AP671" s="30">
        <f t="shared" si="101"/>
        <v>0.86831972814010749</v>
      </c>
      <c r="AQ671" s="5">
        <f>COUNTIF(Sheet6!A:A,Sheet1!A671)</f>
        <v>1</v>
      </c>
      <c r="AR671" s="31">
        <f t="shared" si="97"/>
        <v>0</v>
      </c>
    </row>
    <row r="672" spans="1:44" x14ac:dyDescent="0.2">
      <c r="A672" s="22">
        <v>42607</v>
      </c>
      <c r="B672" s="16">
        <v>42607</v>
      </c>
      <c r="C672" s="29">
        <f t="shared" si="93"/>
        <v>0.8914294781834422</v>
      </c>
      <c r="D672" s="29">
        <f t="shared" si="94"/>
        <v>0.59644137802137043</v>
      </c>
      <c r="E672" s="29">
        <f t="shared" si="95"/>
        <v>0.88205012875341193</v>
      </c>
      <c r="F672" s="29">
        <f t="shared" si="96"/>
        <v>0.86911609771767195</v>
      </c>
      <c r="G672" s="8">
        <v>4325749708.5</v>
      </c>
      <c r="H672" s="8">
        <v>526849195.13400006</v>
      </c>
      <c r="I672" s="9">
        <v>479088040.5</v>
      </c>
      <c r="J672" s="8">
        <v>118580525.07099999</v>
      </c>
      <c r="K672" s="8">
        <v>525027097</v>
      </c>
      <c r="L672" s="8">
        <v>633533498.91890001</v>
      </c>
      <c r="M672" s="17">
        <v>6608828065.1238995</v>
      </c>
      <c r="N672" s="27">
        <v>0.88157834017288239</v>
      </c>
      <c r="O672" s="27">
        <v>0.8914294781834422</v>
      </c>
      <c r="P672" s="27">
        <v>0.4531718917848922</v>
      </c>
      <c r="Q672" s="27">
        <v>0.80857718483845231</v>
      </c>
      <c r="R672" s="11">
        <v>1057</v>
      </c>
      <c r="S672" s="20">
        <v>3489858382</v>
      </c>
      <c r="T672" s="20">
        <v>605354296</v>
      </c>
      <c r="U672" s="20">
        <v>827281917</v>
      </c>
      <c r="V672" s="20">
        <v>6000</v>
      </c>
      <c r="W672" s="20">
        <v>500888606.5</v>
      </c>
      <c r="X672" s="20">
        <v>8603409.5</v>
      </c>
      <c r="Y672" s="20">
        <v>21800566</v>
      </c>
      <c r="Z672" s="20">
        <v>80327199</v>
      </c>
      <c r="AA672" s="20">
        <v>645429720.20500004</v>
      </c>
      <c r="AB672" s="20">
        <v>474829266.48860002</v>
      </c>
      <c r="AC672" s="20">
        <v>142136169.97350001</v>
      </c>
      <c r="AD672" s="8">
        <v>0</v>
      </c>
      <c r="AE672" s="20">
        <v>13699001.7103</v>
      </c>
      <c r="AF672" s="20">
        <v>2869060.7464999999</v>
      </c>
      <c r="AG672" s="18">
        <v>8.5243269890684745E-2</v>
      </c>
      <c r="AH672" s="20">
        <v>3272948.76</v>
      </c>
      <c r="AI672" s="23">
        <f>VLOOKUP(A672,Sheet2!A:E,5,FALSE)</f>
        <v>-9.4592214613390144</v>
      </c>
      <c r="AJ672" s="24">
        <f>VLOOKUP(A672,Sheet3!$A:$B,2,FALSE)</f>
        <v>220326068.69100001</v>
      </c>
      <c r="AK672" s="21">
        <f>VLOOKUP(A672,Sheet4!$D$2:$E$572,2,FALSE)/G672</f>
        <v>0.31720180118148877</v>
      </c>
      <c r="AL672" s="23">
        <f>IFERROR(VLOOKUP(A672,Sheet5!$A$1:$B$29,2,FALSE),0)</f>
        <v>0</v>
      </c>
      <c r="AM672" s="30">
        <f t="shared" si="98"/>
        <v>0.89198130466945147</v>
      </c>
      <c r="AN672" s="30">
        <f t="shared" si="99"/>
        <v>0.56699818798340618</v>
      </c>
      <c r="AO672" s="30">
        <f t="shared" si="100"/>
        <v>0.88639615538956951</v>
      </c>
      <c r="AP672" s="30">
        <f t="shared" si="101"/>
        <v>0.869161512079757</v>
      </c>
      <c r="AQ672" s="5">
        <f>COUNTIF(Sheet6!A:A,Sheet1!A672)</f>
        <v>0</v>
      </c>
      <c r="AR672" s="31">
        <f t="shared" si="97"/>
        <v>0</v>
      </c>
    </row>
    <row r="673" spans="1:44" x14ac:dyDescent="0.2">
      <c r="A673" s="22">
        <v>42608</v>
      </c>
      <c r="B673" s="16">
        <v>42608</v>
      </c>
      <c r="C673" s="29">
        <f t="shared" si="93"/>
        <v>0.88298385749096009</v>
      </c>
      <c r="D673" s="29">
        <f t="shared" si="94"/>
        <v>0.54897975716158731</v>
      </c>
      <c r="E673" s="29">
        <f t="shared" si="95"/>
        <v>0.87512929395355676</v>
      </c>
      <c r="F673" s="29">
        <f t="shared" si="96"/>
        <v>0.85690399257467476</v>
      </c>
      <c r="G673" s="8">
        <v>3388123946</v>
      </c>
      <c r="H673" s="8">
        <v>449006163.74800003</v>
      </c>
      <c r="I673" s="9">
        <v>377534246</v>
      </c>
      <c r="J673" s="8">
        <v>90388560.111499995</v>
      </c>
      <c r="K673" s="8">
        <v>559766415</v>
      </c>
      <c r="L673" s="8">
        <v>624155797.8391</v>
      </c>
      <c r="M673" s="17">
        <v>5488975128.6985998</v>
      </c>
      <c r="N673" s="27">
        <v>0.87470659840848664</v>
      </c>
      <c r="O673" s="27">
        <v>0.88298385749096009</v>
      </c>
      <c r="P673" s="27">
        <v>0.47280675109359965</v>
      </c>
      <c r="Q673" s="27">
        <v>0.81266452446734672</v>
      </c>
      <c r="R673" s="11">
        <v>1058</v>
      </c>
      <c r="S673" s="20">
        <v>2680855976</v>
      </c>
      <c r="T673" s="20">
        <v>624414981</v>
      </c>
      <c r="U673" s="20">
        <v>699333522.5</v>
      </c>
      <c r="V673" s="20">
        <v>0</v>
      </c>
      <c r="W673" s="20">
        <v>392107133</v>
      </c>
      <c r="X673" s="20">
        <v>7934447.5</v>
      </c>
      <c r="Y673" s="20">
        <v>14572887</v>
      </c>
      <c r="Z673" s="20">
        <v>64648566</v>
      </c>
      <c r="AA673" s="20">
        <v>539394723.85950005</v>
      </c>
      <c r="AB673" s="20">
        <v>472274725.44529998</v>
      </c>
      <c r="AC673" s="20">
        <v>142554716.96149999</v>
      </c>
      <c r="AD673" s="8">
        <v>0</v>
      </c>
      <c r="AE673" s="20">
        <v>7876329.9107999997</v>
      </c>
      <c r="AF673" s="20">
        <v>1450025.5215</v>
      </c>
      <c r="AG673" s="18">
        <v>8.6727889183985454E-2</v>
      </c>
      <c r="AH673" s="20">
        <v>119509.65</v>
      </c>
      <c r="AI673" s="23">
        <f>VLOOKUP(A673,Sheet2!A:E,5,FALSE)</f>
        <v>-5.4437105245661686</v>
      </c>
      <c r="AJ673" s="24">
        <f>VLOOKUP(A673,Sheet3!$A:$B,2,FALSE)</f>
        <v>231751285.734</v>
      </c>
      <c r="AK673" s="21">
        <f>VLOOKUP(A673,Sheet4!$D$2:$E$572,2,FALSE)/G673</f>
        <v>0.30100570273145494</v>
      </c>
      <c r="AL673" s="23">
        <f>IFERROR(VLOOKUP(A673,Sheet5!$A$1:$B$29,2,FALSE),0)</f>
        <v>0</v>
      </c>
      <c r="AM673" s="30">
        <f t="shared" si="98"/>
        <v>0.89101215354798557</v>
      </c>
      <c r="AN673" s="30">
        <f t="shared" si="99"/>
        <v>0.57259166094231029</v>
      </c>
      <c r="AO673" s="30">
        <f t="shared" si="100"/>
        <v>0.88519663530044235</v>
      </c>
      <c r="AP673" s="30">
        <f t="shared" si="101"/>
        <v>0.86737578430353734</v>
      </c>
      <c r="AQ673" s="5">
        <f>COUNTIF(Sheet6!A:A,Sheet1!A673)</f>
        <v>2</v>
      </c>
      <c r="AR673" s="31">
        <f t="shared" si="97"/>
        <v>1</v>
      </c>
    </row>
    <row r="674" spans="1:44" x14ac:dyDescent="0.2">
      <c r="A674" s="22">
        <v>42611</v>
      </c>
      <c r="B674" s="16">
        <v>42611</v>
      </c>
      <c r="C674" s="29">
        <f t="shared" si="93"/>
        <v>0.87300706428158459</v>
      </c>
      <c r="D674" s="29">
        <f t="shared" si="94"/>
        <v>0.54120180920445771</v>
      </c>
      <c r="E674" s="29">
        <f t="shared" si="95"/>
        <v>0.8672772328781605</v>
      </c>
      <c r="F674" s="29">
        <f t="shared" si="96"/>
        <v>0.85110927638089751</v>
      </c>
      <c r="G674" s="8">
        <v>3315949822</v>
      </c>
      <c r="H674" s="8">
        <v>482358299.05599999</v>
      </c>
      <c r="I674" s="9">
        <v>323873343</v>
      </c>
      <c r="J674" s="8">
        <v>76612007.730499998</v>
      </c>
      <c r="K674" s="8">
        <v>579590251</v>
      </c>
      <c r="L674" s="8">
        <v>816976303.50010002</v>
      </c>
      <c r="M674" s="17">
        <v>5595360026.2866001</v>
      </c>
      <c r="N674" s="27">
        <v>0.86687358867673248</v>
      </c>
      <c r="O674" s="27">
        <v>0.87300706428158459</v>
      </c>
      <c r="P674" s="27">
        <v>0.4150108343439915</v>
      </c>
      <c r="Q674" s="27">
        <v>0.81461321923845498</v>
      </c>
      <c r="R674" s="11">
        <v>1059</v>
      </c>
      <c r="S674" s="20">
        <v>2746739275</v>
      </c>
      <c r="T674" s="20">
        <v>650431155</v>
      </c>
      <c r="U674" s="20">
        <v>558628124</v>
      </c>
      <c r="V674" s="20">
        <v>14187.5</v>
      </c>
      <c r="W674" s="20">
        <v>336642958</v>
      </c>
      <c r="X674" s="20">
        <v>10568235.5</v>
      </c>
      <c r="Y674" s="20">
        <v>12769615</v>
      </c>
      <c r="Z674" s="20">
        <v>70840904</v>
      </c>
      <c r="AA674" s="20">
        <v>558970306.78649998</v>
      </c>
      <c r="AB674" s="20">
        <v>663035784.08500004</v>
      </c>
      <c r="AC674" s="20">
        <v>148249794.54499999</v>
      </c>
      <c r="AD674" s="8">
        <v>0</v>
      </c>
      <c r="AE674" s="20">
        <v>4301591.3771000002</v>
      </c>
      <c r="AF674" s="20">
        <v>1389133.493</v>
      </c>
      <c r="AG674" s="18">
        <v>8.9196118451011913E-2</v>
      </c>
      <c r="AH674" s="20">
        <v>0</v>
      </c>
      <c r="AI674" s="23">
        <f>VLOOKUP(A674,Sheet2!A:E,5,FALSE)</f>
        <v>-2.5014393690437178</v>
      </c>
      <c r="AJ674" s="24">
        <f>VLOOKUP(A674,Sheet3!$A:$B,2,FALSE)</f>
        <v>208773549.8335</v>
      </c>
      <c r="AK674" s="21">
        <f>VLOOKUP(A674,Sheet4!$D$2:$E$572,2,FALSE)/G674</f>
        <v>0.30082206359778563</v>
      </c>
      <c r="AL674" s="23">
        <f>IFERROR(VLOOKUP(A674,Sheet5!$A$1:$B$29,2,FALSE),0)</f>
        <v>0</v>
      </c>
      <c r="AM674" s="30">
        <f t="shared" si="98"/>
        <v>0.88426956614773433</v>
      </c>
      <c r="AN674" s="30">
        <f t="shared" si="99"/>
        <v>0.56399726996710453</v>
      </c>
      <c r="AO674" s="30">
        <f t="shared" si="100"/>
        <v>0.8781035817457612</v>
      </c>
      <c r="AP674" s="30">
        <f t="shared" si="101"/>
        <v>0.86079010943279677</v>
      </c>
      <c r="AQ674" s="5">
        <f>COUNTIF(Sheet6!A:A,Sheet1!A674)</f>
        <v>0</v>
      </c>
      <c r="AR674" s="31">
        <f t="shared" si="97"/>
        <v>0</v>
      </c>
    </row>
    <row r="675" spans="1:44" x14ac:dyDescent="0.2">
      <c r="A675" s="22">
        <v>42612</v>
      </c>
      <c r="B675" s="16">
        <v>42612</v>
      </c>
      <c r="C675" s="29">
        <f t="shared" si="93"/>
        <v>0.88156926674884917</v>
      </c>
      <c r="D675" s="29">
        <f t="shared" si="94"/>
        <v>0.50988082395252576</v>
      </c>
      <c r="E675" s="29">
        <f t="shared" si="95"/>
        <v>0.87646737135921371</v>
      </c>
      <c r="F675" s="29">
        <f t="shared" si="96"/>
        <v>0.85016175576225972</v>
      </c>
      <c r="G675" s="8">
        <v>3702792166</v>
      </c>
      <c r="H675" s="8">
        <v>497436115.16000009</v>
      </c>
      <c r="I675" s="9">
        <v>389820121</v>
      </c>
      <c r="J675" s="8">
        <v>81255917.6435</v>
      </c>
      <c r="K675" s="8">
        <v>456408800</v>
      </c>
      <c r="L675" s="8">
        <v>812324630.95019996</v>
      </c>
      <c r="M675" s="17">
        <v>5940037750.7537003</v>
      </c>
      <c r="N675" s="27">
        <v>0.87611767652340766</v>
      </c>
      <c r="O675" s="27">
        <v>0.88156926674884917</v>
      </c>
      <c r="P675" s="27">
        <v>0.35973577180683181</v>
      </c>
      <c r="Q675" s="27">
        <v>0.832219701133186</v>
      </c>
      <c r="R675" s="11">
        <v>1060</v>
      </c>
      <c r="S675" s="20">
        <v>2814459742.5</v>
      </c>
      <c r="T675" s="20">
        <v>521710687</v>
      </c>
      <c r="U675" s="20">
        <v>880407512.5</v>
      </c>
      <c r="V675" s="20">
        <v>143092.5</v>
      </c>
      <c r="W675" s="20">
        <v>403043599</v>
      </c>
      <c r="X675" s="20">
        <v>7781818.5</v>
      </c>
      <c r="Y675" s="20">
        <v>13223478</v>
      </c>
      <c r="Z675" s="20">
        <v>65301887</v>
      </c>
      <c r="AA675" s="20">
        <v>578692032.80350006</v>
      </c>
      <c r="AB675" s="20">
        <v>640162459.60969996</v>
      </c>
      <c r="AC675" s="20">
        <v>170288460.02000001</v>
      </c>
      <c r="AD675" s="8">
        <v>0</v>
      </c>
      <c r="AE675" s="20">
        <v>10206.852999999999</v>
      </c>
      <c r="AF675" s="20">
        <v>1863504.4675</v>
      </c>
      <c r="AG675" s="18">
        <v>8.5106009888993708E-2</v>
      </c>
      <c r="AH675" s="20">
        <v>86185.73</v>
      </c>
      <c r="AI675" s="23">
        <f>VLOOKUP(A675,Sheet2!A:E,5,FALSE)</f>
        <v>-4.7894965533013112</v>
      </c>
      <c r="AJ675" s="24">
        <f>VLOOKUP(A675,Sheet3!$A:$B,2,FALSE)</f>
        <v>306166765.01749998</v>
      </c>
      <c r="AK675" s="21">
        <f>VLOOKUP(A675,Sheet4!$D$2:$E$572,2,FALSE)/G675</f>
        <v>0.31129564846436752</v>
      </c>
      <c r="AL675" s="23">
        <f>IFERROR(VLOOKUP(A675,Sheet5!$A$1:$B$29,2,FALSE),0)</f>
        <v>0</v>
      </c>
      <c r="AM675" s="30">
        <f t="shared" si="98"/>
        <v>0.88331973042026457</v>
      </c>
      <c r="AN675" s="30">
        <f t="shared" si="99"/>
        <v>0.55466400612757505</v>
      </c>
      <c r="AO675" s="30">
        <f t="shared" si="100"/>
        <v>0.87704782098898515</v>
      </c>
      <c r="AP675" s="30">
        <f t="shared" si="101"/>
        <v>0.8591070625566154</v>
      </c>
      <c r="AQ675" s="5">
        <f>COUNTIF(Sheet6!A:A,Sheet1!A675)</f>
        <v>0</v>
      </c>
      <c r="AR675" s="31">
        <f t="shared" si="97"/>
        <v>2</v>
      </c>
    </row>
    <row r="676" spans="1:44" x14ac:dyDescent="0.2">
      <c r="A676" s="22">
        <v>42613</v>
      </c>
      <c r="B676" s="16">
        <v>42613</v>
      </c>
      <c r="C676" s="29">
        <f t="shared" si="93"/>
        <v>0.8830756856606421</v>
      </c>
      <c r="D676" s="29">
        <f t="shared" si="94"/>
        <v>0.52092389122067906</v>
      </c>
      <c r="E676" s="29">
        <f t="shared" si="95"/>
        <v>0.87965097433737593</v>
      </c>
      <c r="F676" s="29">
        <f t="shared" si="96"/>
        <v>0.84663560068904586</v>
      </c>
      <c r="G676" s="8">
        <v>4849960937</v>
      </c>
      <c r="H676" s="8">
        <v>642162802.50900006</v>
      </c>
      <c r="I676" s="9">
        <v>454959806</v>
      </c>
      <c r="J676" s="8">
        <v>87624766.697999999</v>
      </c>
      <c r="K676" s="8">
        <v>851824142</v>
      </c>
      <c r="L676" s="8">
        <v>641291337.53100014</v>
      </c>
      <c r="M676" s="17">
        <v>7527823791.7379999</v>
      </c>
      <c r="N676" s="27">
        <v>0.87906829436465284</v>
      </c>
      <c r="O676" s="27">
        <v>0.8830756856606421</v>
      </c>
      <c r="P676" s="27">
        <v>0.5705011793646162</v>
      </c>
      <c r="Q676" s="27">
        <v>0.84675683559104342</v>
      </c>
      <c r="R676" s="11">
        <v>1061</v>
      </c>
      <c r="S676" s="20">
        <v>3535746476.5</v>
      </c>
      <c r="T676" s="20">
        <v>962850431</v>
      </c>
      <c r="U676" s="20">
        <v>1304953800.5</v>
      </c>
      <c r="V676" s="20">
        <v>56348.5</v>
      </c>
      <c r="W676" s="20">
        <v>484177356</v>
      </c>
      <c r="X676" s="20">
        <v>9204311.5</v>
      </c>
      <c r="Y676" s="20">
        <v>29217550</v>
      </c>
      <c r="Z676" s="20">
        <v>111026289</v>
      </c>
      <c r="AA676" s="20">
        <v>729787569.20700002</v>
      </c>
      <c r="AB676" s="20">
        <v>444603678.68120003</v>
      </c>
      <c r="AC676" s="20">
        <v>192683133.34999999</v>
      </c>
      <c r="AD676" s="8">
        <v>0</v>
      </c>
      <c r="AE676" s="20">
        <v>1143877.5973</v>
      </c>
      <c r="AF676" s="20">
        <v>2860647.9024999999</v>
      </c>
      <c r="AG676" s="18">
        <v>7.5538432264442665E-2</v>
      </c>
      <c r="AH676" s="20">
        <v>1512549.39</v>
      </c>
      <c r="AI676" s="23" t="e">
        <f>VLOOKUP(A676,Sheet2!A:E,5,FALSE)</f>
        <v>#N/A</v>
      </c>
      <c r="AJ676" s="24">
        <f>VLOOKUP(A676,Sheet3!$A:$B,2,FALSE)</f>
        <v>357656794.73699999</v>
      </c>
      <c r="AK676" s="21">
        <f>VLOOKUP(A676,Sheet4!$D$2:$E$572,2,FALSE)/G676</f>
        <v>0.31179878755516249</v>
      </c>
      <c r="AL676" s="23">
        <f>IFERROR(VLOOKUP(A676,Sheet5!$A$1:$B$29,2,FALSE),0)</f>
        <v>0</v>
      </c>
      <c r="AM676" s="30">
        <f t="shared" si="98"/>
        <v>0.8824130704730957</v>
      </c>
      <c r="AN676" s="30">
        <f t="shared" si="99"/>
        <v>0.54348553191212401</v>
      </c>
      <c r="AO676" s="30">
        <f t="shared" si="100"/>
        <v>0.87611500025634381</v>
      </c>
      <c r="AP676" s="30">
        <f t="shared" si="101"/>
        <v>0.85478534462490996</v>
      </c>
      <c r="AQ676" s="5">
        <f>COUNTIF(Sheet6!A:A,Sheet1!A676)</f>
        <v>0</v>
      </c>
      <c r="AR676" s="31">
        <f t="shared" si="97"/>
        <v>0</v>
      </c>
    </row>
    <row r="677" spans="1:44" x14ac:dyDescent="0.2">
      <c r="A677" s="22">
        <v>42614</v>
      </c>
      <c r="B677" s="16">
        <v>42614</v>
      </c>
      <c r="C677" s="29">
        <f t="shared" si="93"/>
        <v>0.88727399884311042</v>
      </c>
      <c r="D677" s="29">
        <f t="shared" si="94"/>
        <v>0.54391667048242498</v>
      </c>
      <c r="E677" s="29">
        <f t="shared" si="95"/>
        <v>0.88221956052782358</v>
      </c>
      <c r="F677" s="29">
        <f t="shared" si="96"/>
        <v>0.86159307548707098</v>
      </c>
      <c r="G677" s="8">
        <v>3539970870.5</v>
      </c>
      <c r="H677" s="8">
        <v>449744679.73100001</v>
      </c>
      <c r="I677" s="9">
        <v>351638329.5</v>
      </c>
      <c r="J677" s="8">
        <v>72540527.090499997</v>
      </c>
      <c r="K677" s="8">
        <v>549728748</v>
      </c>
      <c r="L677" s="8">
        <v>571411115.85960007</v>
      </c>
      <c r="M677" s="17">
        <v>5535034270.6810999</v>
      </c>
      <c r="N677" s="27">
        <v>0.88167247362910883</v>
      </c>
      <c r="O677" s="27">
        <v>0.88727399884311042</v>
      </c>
      <c r="P677" s="27">
        <v>0.49033021277784333</v>
      </c>
      <c r="Q677" s="27">
        <v>0.8368707403807335</v>
      </c>
      <c r="R677" s="11">
        <v>1062</v>
      </c>
      <c r="S677" s="20">
        <v>2791671831.5</v>
      </c>
      <c r="T677" s="20">
        <v>623514362</v>
      </c>
      <c r="U677" s="20">
        <v>740277841</v>
      </c>
      <c r="V677" s="20">
        <v>542503.5</v>
      </c>
      <c r="W677" s="20">
        <v>372140747.5</v>
      </c>
      <c r="X677" s="20">
        <v>7478694.5</v>
      </c>
      <c r="Y677" s="20">
        <v>20502418</v>
      </c>
      <c r="Z677" s="20">
        <v>73785614</v>
      </c>
      <c r="AA677" s="20">
        <v>522285206.8215</v>
      </c>
      <c r="AB677" s="20">
        <v>392765303.16610003</v>
      </c>
      <c r="AC677" s="20">
        <v>151826790.86500001</v>
      </c>
      <c r="AD677" s="8">
        <v>0</v>
      </c>
      <c r="AE677" s="20">
        <v>25280195.370000001</v>
      </c>
      <c r="AF677" s="20">
        <v>1538826.4584999999</v>
      </c>
      <c r="AG677" s="18">
        <v>7.5779651629552663E-2</v>
      </c>
      <c r="AH677" s="20">
        <v>140585.04999999999</v>
      </c>
      <c r="AI677" s="23">
        <f>VLOOKUP(A677,Sheet2!A:E,5,FALSE)</f>
        <v>-2.0898689927798886</v>
      </c>
      <c r="AJ677" s="24">
        <f>VLOOKUP(A677,Sheet3!$A:$B,2,FALSE)</f>
        <v>239505785.111</v>
      </c>
      <c r="AK677" s="21">
        <f>VLOOKUP(A677,Sheet4!$D$2:$E$572,2,FALSE)/G677</f>
        <v>0.3143799930382789</v>
      </c>
      <c r="AL677" s="23">
        <f>IFERROR(VLOOKUP(A677,Sheet5!$A$1:$B$29,2,FALSE),0)</f>
        <v>1</v>
      </c>
      <c r="AM677" s="30">
        <f t="shared" si="98"/>
        <v>0.88158197460502907</v>
      </c>
      <c r="AN677" s="30">
        <f t="shared" si="99"/>
        <v>0.53298059040433499</v>
      </c>
      <c r="AO677" s="30">
        <f t="shared" si="100"/>
        <v>0.87614888661122614</v>
      </c>
      <c r="AP677" s="30">
        <f t="shared" si="101"/>
        <v>0.85328074017878974</v>
      </c>
      <c r="AQ677" s="5">
        <f>COUNTIF(Sheet6!A:A,Sheet1!A677)</f>
        <v>0</v>
      </c>
      <c r="AR677" s="31">
        <f t="shared" si="97"/>
        <v>0</v>
      </c>
    </row>
    <row r="678" spans="1:44" x14ac:dyDescent="0.2">
      <c r="A678" s="22">
        <v>42615</v>
      </c>
      <c r="B678" s="16">
        <v>42615</v>
      </c>
      <c r="C678" s="29">
        <f t="shared" si="93"/>
        <v>0.8649292954513178</v>
      </c>
      <c r="D678" s="29">
        <f t="shared" si="94"/>
        <v>0.5665529652531387</v>
      </c>
      <c r="E678" s="29">
        <f t="shared" si="95"/>
        <v>0.86198569515981516</v>
      </c>
      <c r="F678" s="29">
        <f t="shared" si="96"/>
        <v>0.83660375237959517</v>
      </c>
      <c r="G678" s="8">
        <v>3904820206</v>
      </c>
      <c r="H678" s="8">
        <v>609791828.227</v>
      </c>
      <c r="I678" s="9">
        <v>405673559</v>
      </c>
      <c r="J678" s="8">
        <v>83759164.340499997</v>
      </c>
      <c r="K678" s="8">
        <v>798272292</v>
      </c>
      <c r="L678" s="8">
        <v>994689666.34240007</v>
      </c>
      <c r="M678" s="17">
        <v>6797006715.9099007</v>
      </c>
      <c r="N678" s="27">
        <v>0.86140192061258858</v>
      </c>
      <c r="O678" s="27">
        <v>0.8649292954513178</v>
      </c>
      <c r="P678" s="27">
        <v>0.44522544847410239</v>
      </c>
      <c r="Q678" s="27">
        <v>0.83595897726960788</v>
      </c>
      <c r="R678" s="11">
        <v>1063</v>
      </c>
      <c r="S678" s="20">
        <v>3112503682</v>
      </c>
      <c r="T678" s="20">
        <v>891750327</v>
      </c>
      <c r="U678" s="20">
        <v>782630198</v>
      </c>
      <c r="V678" s="20">
        <v>0</v>
      </c>
      <c r="W678" s="20">
        <v>426839727</v>
      </c>
      <c r="X678" s="20">
        <v>9686326</v>
      </c>
      <c r="Y678" s="20">
        <v>21166168</v>
      </c>
      <c r="Z678" s="20">
        <v>93478035</v>
      </c>
      <c r="AA678" s="20">
        <v>693550992.5675</v>
      </c>
      <c r="AB678" s="20">
        <v>433241601.31150001</v>
      </c>
      <c r="AC678" s="20">
        <v>133400971.286</v>
      </c>
      <c r="AD678" s="20">
        <v>406166062.79000002</v>
      </c>
      <c r="AE678" s="20">
        <v>20043782.283399999</v>
      </c>
      <c r="AF678" s="20">
        <v>1837248.6715000004</v>
      </c>
      <c r="AG678" s="18">
        <v>7.8213248189396373E-2</v>
      </c>
      <c r="AH678" s="20">
        <v>1369664.13</v>
      </c>
      <c r="AI678" s="23">
        <f>VLOOKUP(A678,Sheet2!A:E,5,FALSE)</f>
        <v>-1.4954070569682572</v>
      </c>
      <c r="AJ678" s="24">
        <f>VLOOKUP(A678,Sheet3!$A:$B,2,FALSE)</f>
        <v>242798854.63949999</v>
      </c>
      <c r="AK678" s="21">
        <f>VLOOKUP(A678,Sheet4!$D$2:$E$572,2,FALSE)/G678</f>
        <v>0.32825320310938538</v>
      </c>
      <c r="AL678" s="23">
        <f>IFERROR(VLOOKUP(A678,Sheet5!$A$1:$B$29,2,FALSE),0)</f>
        <v>0</v>
      </c>
      <c r="AM678" s="30">
        <f t="shared" si="98"/>
        <v>0.87797106219710097</v>
      </c>
      <c r="AN678" s="30">
        <f t="shared" si="99"/>
        <v>0.53649523202264526</v>
      </c>
      <c r="AO678" s="30">
        <f t="shared" si="100"/>
        <v>0.87352016685247769</v>
      </c>
      <c r="AP678" s="30">
        <f t="shared" si="101"/>
        <v>0.8492206921397738</v>
      </c>
      <c r="AQ678" s="5">
        <f>COUNTIF(Sheet6!A:A,Sheet1!A678)</f>
        <v>0</v>
      </c>
      <c r="AR678" s="31">
        <f t="shared" si="97"/>
        <v>0</v>
      </c>
    </row>
    <row r="679" spans="1:44" x14ac:dyDescent="0.2">
      <c r="A679" s="22">
        <v>42618</v>
      </c>
      <c r="B679" s="16">
        <v>42618</v>
      </c>
      <c r="C679" s="29">
        <f t="shared" si="93"/>
        <v>0.88409130356447752</v>
      </c>
      <c r="D679" s="29">
        <f t="shared" si="94"/>
        <v>0.5499546126382433</v>
      </c>
      <c r="E679" s="29">
        <f t="shared" si="95"/>
        <v>0.88220520888143605</v>
      </c>
      <c r="F679" s="29">
        <f t="shared" si="96"/>
        <v>0.8618866978437687</v>
      </c>
      <c r="G679" s="8">
        <v>3044314323</v>
      </c>
      <c r="H679" s="8">
        <v>399124505.91499996</v>
      </c>
      <c r="I679" s="9">
        <v>344035291</v>
      </c>
      <c r="J679" s="8">
        <v>55286697.152000003</v>
      </c>
      <c r="K679" s="8">
        <v>653357385</v>
      </c>
      <c r="L679" s="8">
        <v>573829273.04879999</v>
      </c>
      <c r="M679" s="17">
        <v>5069947475.115799</v>
      </c>
      <c r="N679" s="27">
        <v>0.88174876743595221</v>
      </c>
      <c r="O679" s="27">
        <v>0.88409130356447752</v>
      </c>
      <c r="P679" s="27">
        <v>0.53240261431689939</v>
      </c>
      <c r="Q679" s="27">
        <v>0.86652568307259881</v>
      </c>
      <c r="R679" s="11">
        <v>1064</v>
      </c>
      <c r="S679" s="20">
        <v>2481756906.5</v>
      </c>
      <c r="T679" s="20">
        <v>725543488</v>
      </c>
      <c r="U679" s="20">
        <v>553604905</v>
      </c>
      <c r="V679" s="20">
        <v>0</v>
      </c>
      <c r="W679" s="20">
        <v>358925553</v>
      </c>
      <c r="X679" s="20">
        <v>8952511.5</v>
      </c>
      <c r="Y679" s="20">
        <v>14890262</v>
      </c>
      <c r="Z679" s="20">
        <v>72186103</v>
      </c>
      <c r="AA679" s="20">
        <v>454411203.06699997</v>
      </c>
      <c r="AB679" s="20">
        <v>276106751.06050003</v>
      </c>
      <c r="AC679" s="20">
        <v>141169430.37200001</v>
      </c>
      <c r="AD679" s="20">
        <v>134319972.255</v>
      </c>
      <c r="AE679" s="20">
        <v>20395870.689800002</v>
      </c>
      <c r="AF679" s="20">
        <v>1837248.6715000004</v>
      </c>
      <c r="AG679" s="18">
        <v>8.3632020279644434E-2</v>
      </c>
      <c r="AH679" s="20">
        <v>0</v>
      </c>
      <c r="AI679" s="23">
        <f>VLOOKUP(A679,Sheet2!A:E,5,FALSE)</f>
        <v>-11.231772119007429</v>
      </c>
      <c r="AJ679" s="24">
        <f>VLOOKUP(A679,Sheet3!$A:$B,2,FALSE)</f>
        <v>238433522.33849999</v>
      </c>
      <c r="AK679" s="21">
        <f>VLOOKUP(A679,Sheet4!$D$2:$E$572,2,FALSE)/G679</f>
        <v>0.31471932395160562</v>
      </c>
      <c r="AL679" s="23">
        <f>IFERROR(VLOOKUP(A679,Sheet5!$A$1:$B$29,2,FALSE),0)</f>
        <v>0</v>
      </c>
      <c r="AM679" s="30">
        <f t="shared" si="98"/>
        <v>0.88018791005367947</v>
      </c>
      <c r="AN679" s="30">
        <f t="shared" si="99"/>
        <v>0.53824579270940243</v>
      </c>
      <c r="AO679" s="30">
        <f t="shared" si="100"/>
        <v>0.87650576205313302</v>
      </c>
      <c r="AP679" s="30">
        <f t="shared" si="101"/>
        <v>0.85137617643234798</v>
      </c>
      <c r="AQ679" s="5">
        <f>COUNTIF(Sheet6!A:A,Sheet1!A679)</f>
        <v>0</v>
      </c>
      <c r="AR679" s="31">
        <f t="shared" si="97"/>
        <v>0</v>
      </c>
    </row>
    <row r="680" spans="1:44" x14ac:dyDescent="0.2">
      <c r="A680" s="22">
        <v>42619</v>
      </c>
      <c r="B680" s="16">
        <v>42619</v>
      </c>
      <c r="C680" s="29">
        <f t="shared" si="93"/>
        <v>0.86909636210314622</v>
      </c>
      <c r="D680" s="29">
        <f t="shared" si="94"/>
        <v>0.5390597346351188</v>
      </c>
      <c r="E680" s="29">
        <f t="shared" si="95"/>
        <v>0.86325843291837812</v>
      </c>
      <c r="F680" s="29">
        <f t="shared" si="96"/>
        <v>0.8428247740507524</v>
      </c>
      <c r="G680" s="8">
        <v>3114054026</v>
      </c>
      <c r="H680" s="8">
        <v>469040049.39600003</v>
      </c>
      <c r="I680" s="9">
        <v>410144689</v>
      </c>
      <c r="J680" s="8">
        <v>91667925.555999994</v>
      </c>
      <c r="K680" s="8">
        <v>325689101</v>
      </c>
      <c r="L680" s="8">
        <v>882133197.90859997</v>
      </c>
      <c r="M680" s="17">
        <v>5292728988.8605995</v>
      </c>
      <c r="N680" s="27">
        <v>0.86273665042797143</v>
      </c>
      <c r="O680" s="27">
        <v>0.86909636210314622</v>
      </c>
      <c r="P680" s="27">
        <v>0.26964984939779296</v>
      </c>
      <c r="Q680" s="27">
        <v>0.82282964929657709</v>
      </c>
      <c r="R680" s="11">
        <v>1065</v>
      </c>
      <c r="S680" s="20">
        <v>2508956314</v>
      </c>
      <c r="T680" s="20">
        <v>384352267</v>
      </c>
      <c r="U680" s="20">
        <v>598908453.5</v>
      </c>
      <c r="V680" s="20">
        <v>0</v>
      </c>
      <c r="W680" s="20">
        <v>425731996</v>
      </c>
      <c r="X680" s="20">
        <v>6189258.5</v>
      </c>
      <c r="Y680" s="20">
        <v>15587307</v>
      </c>
      <c r="Z680" s="20">
        <v>58663166</v>
      </c>
      <c r="AA680" s="20">
        <v>560707974.95200002</v>
      </c>
      <c r="AB680" s="20">
        <v>578958899.82210004</v>
      </c>
      <c r="AC680" s="20">
        <v>165277814.41999999</v>
      </c>
      <c r="AD680" s="20">
        <v>135739862.27500001</v>
      </c>
      <c r="AE680" s="20">
        <v>195304.49650000001</v>
      </c>
      <c r="AF680" s="20">
        <v>1961316.895</v>
      </c>
      <c r="AG680" s="18">
        <v>8.2721174420411367E-2</v>
      </c>
      <c r="AH680" s="20">
        <v>0</v>
      </c>
      <c r="AI680" s="23">
        <f>VLOOKUP(A680,Sheet2!A:E,5,FALSE)</f>
        <v>-2.8153079121735889</v>
      </c>
      <c r="AJ680" s="24">
        <f>VLOOKUP(A680,Sheet3!$A:$B,2,FALSE)</f>
        <v>272367832.63950002</v>
      </c>
      <c r="AK680" s="21">
        <f>VLOOKUP(A680,Sheet4!$D$2:$E$572,2,FALSE)/G680</f>
        <v>0.32646423728929552</v>
      </c>
      <c r="AL680" s="23">
        <f>IFERROR(VLOOKUP(A680,Sheet5!$A$1:$B$29,2,FALSE),0)</f>
        <v>0</v>
      </c>
      <c r="AM680" s="30">
        <f t="shared" si="98"/>
        <v>0.87769332912453879</v>
      </c>
      <c r="AN680" s="30">
        <f t="shared" si="99"/>
        <v>0.54408157484592101</v>
      </c>
      <c r="AO680" s="30">
        <f t="shared" si="100"/>
        <v>0.87386397436496566</v>
      </c>
      <c r="AP680" s="30">
        <f t="shared" si="101"/>
        <v>0.84990878009004667</v>
      </c>
      <c r="AQ680" s="5">
        <f>COUNTIF(Sheet6!A:A,Sheet1!A680)</f>
        <v>0</v>
      </c>
      <c r="AR680" s="31">
        <f t="shared" si="97"/>
        <v>1</v>
      </c>
    </row>
    <row r="681" spans="1:44" x14ac:dyDescent="0.2">
      <c r="A681" s="22">
        <v>42620</v>
      </c>
      <c r="B681" s="16">
        <v>42620</v>
      </c>
      <c r="C681" s="29">
        <f t="shared" si="93"/>
        <v>0.88636181767372335</v>
      </c>
      <c r="D681" s="29">
        <f t="shared" si="94"/>
        <v>0.55543917832918377</v>
      </c>
      <c r="E681" s="29">
        <f t="shared" si="95"/>
        <v>0.87916640636558496</v>
      </c>
      <c r="F681" s="29">
        <f t="shared" si="96"/>
        <v>0.85916627340729002</v>
      </c>
      <c r="G681" s="8">
        <v>4509334024</v>
      </c>
      <c r="H681" s="8">
        <v>578130185.40699995</v>
      </c>
      <c r="I681" s="9">
        <v>570270649</v>
      </c>
      <c r="J681" s="8">
        <v>123991097.81200001</v>
      </c>
      <c r="K681" s="8">
        <v>579509701</v>
      </c>
      <c r="L681" s="8">
        <v>643750085.15799999</v>
      </c>
      <c r="M681" s="17">
        <v>7004985742.3769999</v>
      </c>
      <c r="N681" s="27">
        <v>0.87856199194917273</v>
      </c>
      <c r="O681" s="27">
        <v>0.88636181767372335</v>
      </c>
      <c r="P681" s="27">
        <v>0.47374213356601647</v>
      </c>
      <c r="Q681" s="27">
        <v>0.82854790513476695</v>
      </c>
      <c r="R681" s="11">
        <v>1066</v>
      </c>
      <c r="S681" s="20">
        <v>3520225125</v>
      </c>
      <c r="T681" s="20">
        <v>668485429</v>
      </c>
      <c r="U681" s="20">
        <v>982409267</v>
      </c>
      <c r="V681" s="20">
        <v>348989</v>
      </c>
      <c r="W681" s="20">
        <v>599191071</v>
      </c>
      <c r="X681" s="20">
        <v>6350643</v>
      </c>
      <c r="Y681" s="20">
        <v>28920422</v>
      </c>
      <c r="Z681" s="20">
        <v>88975728</v>
      </c>
      <c r="AA681" s="20">
        <v>702121283.21899998</v>
      </c>
      <c r="AB681" s="20">
        <v>405410687.72439998</v>
      </c>
      <c r="AC681" s="20">
        <v>225499946.7525</v>
      </c>
      <c r="AD681" s="8">
        <v>0</v>
      </c>
      <c r="AE681" s="20">
        <v>9230500.0025999993</v>
      </c>
      <c r="AF681" s="20">
        <v>3608950.6785000004</v>
      </c>
      <c r="AG681" s="18">
        <v>8.3523304674842119E-2</v>
      </c>
      <c r="AH681" s="20">
        <v>36756.5</v>
      </c>
      <c r="AI681" s="23">
        <f>VLOOKUP(A681,Sheet2!A:E,5,FALSE)</f>
        <v>-2.6138820319604896</v>
      </c>
      <c r="AJ681" s="24">
        <f>VLOOKUP(A681,Sheet3!$A:$B,2,FALSE)</f>
        <v>355587738.63749999</v>
      </c>
      <c r="AK681" s="21">
        <f>VLOOKUP(A681,Sheet4!$D$2:$E$572,2,FALSE)/G681</f>
        <v>0.32225250376695092</v>
      </c>
      <c r="AL681" s="23">
        <f>IFERROR(VLOOKUP(A681,Sheet5!$A$1:$B$29,2,FALSE),0)</f>
        <v>0</v>
      </c>
      <c r="AM681" s="30">
        <f t="shared" si="98"/>
        <v>0.87835055552715513</v>
      </c>
      <c r="AN681" s="30">
        <f t="shared" si="99"/>
        <v>0.55098463226762184</v>
      </c>
      <c r="AO681" s="30">
        <f t="shared" si="100"/>
        <v>0.87376706077060751</v>
      </c>
      <c r="AP681" s="30">
        <f t="shared" si="101"/>
        <v>0.85241491463369545</v>
      </c>
      <c r="AQ681" s="5">
        <f>COUNTIF(Sheet6!A:A,Sheet1!A681)</f>
        <v>0</v>
      </c>
      <c r="AR681" s="31">
        <f t="shared" si="97"/>
        <v>0</v>
      </c>
    </row>
    <row r="682" spans="1:44" x14ac:dyDescent="0.2">
      <c r="A682" s="22">
        <v>42621</v>
      </c>
      <c r="B682" s="16">
        <v>42621</v>
      </c>
      <c r="C682" s="29">
        <f t="shared" si="93"/>
        <v>0.87472450270792268</v>
      </c>
      <c r="D682" s="29">
        <f t="shared" si="94"/>
        <v>0.5156118008293552</v>
      </c>
      <c r="E682" s="29">
        <f t="shared" si="95"/>
        <v>0.86697305753793252</v>
      </c>
      <c r="F682" s="29">
        <f t="shared" si="96"/>
        <v>0.84502593513701485</v>
      </c>
      <c r="G682" s="8">
        <v>4134398564</v>
      </c>
      <c r="H682" s="8">
        <v>592116528.69599998</v>
      </c>
      <c r="I682" s="9">
        <v>442533457</v>
      </c>
      <c r="J682" s="8">
        <v>112576833.77</v>
      </c>
      <c r="K682" s="8">
        <v>542131723</v>
      </c>
      <c r="L682" s="8">
        <v>1494519455.4298999</v>
      </c>
      <c r="M682" s="17">
        <v>7318276561.8959007</v>
      </c>
      <c r="N682" s="27">
        <v>0.86657642083589914</v>
      </c>
      <c r="O682" s="27">
        <v>0.87472450270792268</v>
      </c>
      <c r="P682" s="27">
        <v>0.26618781298520716</v>
      </c>
      <c r="Q682" s="27">
        <v>0.80279367413585501</v>
      </c>
      <c r="R682" s="11">
        <v>1067</v>
      </c>
      <c r="S682" s="20">
        <v>3222109772.5</v>
      </c>
      <c r="T682" s="20">
        <v>643590395</v>
      </c>
      <c r="U682" s="20">
        <v>905769155.5</v>
      </c>
      <c r="V682" s="20">
        <v>0</v>
      </c>
      <c r="W682" s="20">
        <v>458281293</v>
      </c>
      <c r="X682" s="20">
        <v>6519636</v>
      </c>
      <c r="Y682" s="20">
        <v>15747836</v>
      </c>
      <c r="Z682" s="20">
        <v>101458672</v>
      </c>
      <c r="AA682" s="20">
        <v>704693362.46599996</v>
      </c>
      <c r="AB682" s="20">
        <v>1196143147.0804999</v>
      </c>
      <c r="AC682" s="20">
        <v>183941377.48750001</v>
      </c>
      <c r="AD682" s="20">
        <v>74999988.685000002</v>
      </c>
      <c r="AE682" s="20">
        <v>37199123.9384</v>
      </c>
      <c r="AF682" s="20">
        <v>2235818.2385</v>
      </c>
      <c r="AG682" s="18">
        <v>8.4143229580179058E-2</v>
      </c>
      <c r="AH682" s="20">
        <v>94575</v>
      </c>
      <c r="AI682" s="23">
        <f>VLOOKUP(A682,Sheet2!A:E,5,FALSE)</f>
        <v>-2.8958295439781647</v>
      </c>
      <c r="AJ682" s="24">
        <f>VLOOKUP(A682,Sheet3!$A:$B,2,FALSE)</f>
        <v>317952587.53649998</v>
      </c>
      <c r="AK682" s="21">
        <f>VLOOKUP(A682,Sheet4!$D$2:$E$572,2,FALSE)/G682</f>
        <v>0.33087395768019617</v>
      </c>
      <c r="AL682" s="23">
        <f>IFERROR(VLOOKUP(A682,Sheet5!$A$1:$B$29,2,FALSE),0)</f>
        <v>0</v>
      </c>
      <c r="AM682" s="30">
        <f t="shared" si="98"/>
        <v>0.87584065630011754</v>
      </c>
      <c r="AN682" s="30">
        <f t="shared" si="99"/>
        <v>0.54532365833700791</v>
      </c>
      <c r="AO682" s="30">
        <f t="shared" si="100"/>
        <v>0.87071776017262936</v>
      </c>
      <c r="AP682" s="30">
        <f t="shared" si="101"/>
        <v>0.84910148656368423</v>
      </c>
      <c r="AQ682" s="5">
        <f>COUNTIF(Sheet6!A:A,Sheet1!A682)</f>
        <v>0</v>
      </c>
      <c r="AR682" s="31">
        <f t="shared" si="97"/>
        <v>2</v>
      </c>
    </row>
    <row r="683" spans="1:44" x14ac:dyDescent="0.2">
      <c r="A683" s="22">
        <v>42622</v>
      </c>
      <c r="B683" s="16">
        <v>42622</v>
      </c>
      <c r="C683" s="29">
        <f t="shared" si="93"/>
        <v>0.86653337395019669</v>
      </c>
      <c r="D683" s="29">
        <f t="shared" si="94"/>
        <v>0.51576784711223211</v>
      </c>
      <c r="E683" s="29">
        <f t="shared" si="95"/>
        <v>0.85984347424742169</v>
      </c>
      <c r="F683" s="29">
        <f t="shared" si="96"/>
        <v>0.83736633374919378</v>
      </c>
      <c r="G683" s="8">
        <v>3940272954</v>
      </c>
      <c r="H683" s="8">
        <v>606895190.301</v>
      </c>
      <c r="I683" s="9">
        <v>428211136</v>
      </c>
      <c r="J683" s="8">
        <v>108135939.49150001</v>
      </c>
      <c r="K683" s="8">
        <v>516444366</v>
      </c>
      <c r="L683" s="8">
        <v>990282533.6703999</v>
      </c>
      <c r="M683" s="17">
        <v>6590242119.4628992</v>
      </c>
      <c r="N683" s="27">
        <v>0.85934317123541815</v>
      </c>
      <c r="O683" s="27">
        <v>0.86653337395019669</v>
      </c>
      <c r="P683" s="27">
        <v>0.3427591065859204</v>
      </c>
      <c r="Q683" s="27">
        <v>0.8049823889623331</v>
      </c>
      <c r="R683" s="11">
        <v>1068</v>
      </c>
      <c r="S683" s="20">
        <v>3121023632</v>
      </c>
      <c r="T683" s="20">
        <v>591018864</v>
      </c>
      <c r="U683" s="20">
        <v>815498040</v>
      </c>
      <c r="V683" s="20">
        <v>0</v>
      </c>
      <c r="W683" s="20">
        <v>446357262</v>
      </c>
      <c r="X683" s="20">
        <v>3751282</v>
      </c>
      <c r="Y683" s="20">
        <v>18146126</v>
      </c>
      <c r="Z683" s="20">
        <v>74574498</v>
      </c>
      <c r="AA683" s="20">
        <v>715031129.79250002</v>
      </c>
      <c r="AB683" s="20">
        <v>392574051.94349998</v>
      </c>
      <c r="AC683" s="20">
        <v>187463467.19350001</v>
      </c>
      <c r="AD683" s="20">
        <v>403934886.375</v>
      </c>
      <c r="AE683" s="20">
        <v>3336918.0759000001</v>
      </c>
      <c r="AF683" s="20">
        <v>2973210.0825</v>
      </c>
      <c r="AG683" s="18">
        <v>8.5860209165517801E-2</v>
      </c>
      <c r="AH683" s="20">
        <v>0</v>
      </c>
      <c r="AI683" s="23">
        <f>VLOOKUP(A683,Sheet2!A:E,5,FALSE)</f>
        <v>-2.3465876049527958</v>
      </c>
      <c r="AJ683" s="24">
        <f>VLOOKUP(A683,Sheet3!$A:$B,2,FALSE)</f>
        <v>310929613.24800003</v>
      </c>
      <c r="AK683" s="21">
        <f>VLOOKUP(A683,Sheet4!$D$2:$E$572,2,FALSE)/G683</f>
        <v>0.31395820307795352</v>
      </c>
      <c r="AL683" s="23">
        <f>IFERROR(VLOOKUP(A683,Sheet5!$A$1:$B$29,2,FALSE),0)</f>
        <v>0</v>
      </c>
      <c r="AM683" s="30">
        <f t="shared" si="98"/>
        <v>0.87616147199989336</v>
      </c>
      <c r="AN683" s="30">
        <f t="shared" si="99"/>
        <v>0.53516663470882664</v>
      </c>
      <c r="AO683" s="30">
        <f t="shared" si="100"/>
        <v>0.87028931599015069</v>
      </c>
      <c r="AP683" s="30">
        <f t="shared" si="101"/>
        <v>0.84925400283760388</v>
      </c>
      <c r="AQ683" s="5">
        <f>COUNTIF(Sheet6!A:A,Sheet1!A683)</f>
        <v>0</v>
      </c>
      <c r="AR683" s="31">
        <f t="shared" si="97"/>
        <v>0</v>
      </c>
    </row>
    <row r="684" spans="1:44" x14ac:dyDescent="0.2">
      <c r="A684" s="22">
        <v>42625</v>
      </c>
      <c r="B684" s="16">
        <v>42625</v>
      </c>
      <c r="C684" s="29">
        <f t="shared" si="93"/>
        <v>0.87049682237349413</v>
      </c>
      <c r="D684" s="29">
        <f t="shared" si="94"/>
        <v>0.59475318724734061</v>
      </c>
      <c r="E684" s="29">
        <f t="shared" si="95"/>
        <v>0.86785952133777966</v>
      </c>
      <c r="F684" s="29">
        <f t="shared" si="96"/>
        <v>0.84089186840548391</v>
      </c>
      <c r="G684" s="8">
        <v>4252075134.5</v>
      </c>
      <c r="H684" s="8">
        <v>632578117.773</v>
      </c>
      <c r="I684" s="9">
        <v>505463398.5</v>
      </c>
      <c r="J684" s="8">
        <v>94362780.473000005</v>
      </c>
      <c r="K684" s="8">
        <v>500546025</v>
      </c>
      <c r="L684" s="8">
        <v>1463580322.5691998</v>
      </c>
      <c r="M684" s="17">
        <v>7448605778.8151989</v>
      </c>
      <c r="N684" s="27">
        <v>0.86745489569994649</v>
      </c>
      <c r="O684" s="27">
        <v>0.87049682237349413</v>
      </c>
      <c r="P684" s="27">
        <v>0.25484410695853404</v>
      </c>
      <c r="Q684" s="27">
        <v>0.846967726838455</v>
      </c>
      <c r="R684" s="11">
        <v>1069</v>
      </c>
      <c r="S684" s="20">
        <v>3336686443</v>
      </c>
      <c r="T684" s="20">
        <v>587814234</v>
      </c>
      <c r="U684" s="19">
        <v>908878341</v>
      </c>
      <c r="V684" s="20">
        <v>0</v>
      </c>
      <c r="W684" s="20">
        <v>522257351.5</v>
      </c>
      <c r="X684" s="20">
        <v>6510350.5</v>
      </c>
      <c r="Y684" s="20">
        <v>16793953</v>
      </c>
      <c r="Z684" s="20">
        <v>87268209</v>
      </c>
      <c r="AA684" s="20">
        <v>726940898.24600005</v>
      </c>
      <c r="AB684" s="20">
        <v>226028436.5404</v>
      </c>
      <c r="AC684" s="20">
        <v>161035517.8495</v>
      </c>
      <c r="AD684" s="20">
        <v>1044594257.63</v>
      </c>
      <c r="AE684" s="20">
        <v>29842556.4593</v>
      </c>
      <c r="AF684" s="20">
        <v>2079554.09</v>
      </c>
      <c r="AG684" s="18">
        <v>0.11323150342023346</v>
      </c>
      <c r="AH684" s="20">
        <v>0</v>
      </c>
      <c r="AI684" s="23">
        <f>VLOOKUP(A684,Sheet2!A:E,5,FALSE)</f>
        <v>-2.1159867480836749</v>
      </c>
      <c r="AJ684" s="24">
        <f>VLOOKUP(A684,Sheet3!$A:$B,2,FALSE)</f>
        <v>261487564.96450001</v>
      </c>
      <c r="AK684" s="21">
        <f>VLOOKUP(A684,Sheet4!$D$2:$E$572,2,FALSE)/G684</f>
        <v>0.32030591656617163</v>
      </c>
      <c r="AL684" s="23">
        <f>IFERROR(VLOOKUP(A684,Sheet5!$A$1:$B$29,2,FALSE),0)</f>
        <v>0</v>
      </c>
      <c r="AM684" s="30">
        <f t="shared" si="98"/>
        <v>0.87344257576169659</v>
      </c>
      <c r="AN684" s="30">
        <f t="shared" si="99"/>
        <v>0.5441263496306461</v>
      </c>
      <c r="AO684" s="30">
        <f t="shared" si="100"/>
        <v>0.86742017848141928</v>
      </c>
      <c r="AP684" s="30">
        <f t="shared" si="101"/>
        <v>0.84505503694994688</v>
      </c>
      <c r="AQ684" s="5">
        <f>COUNTIF(Sheet6!A:A,Sheet1!A684)</f>
        <v>0</v>
      </c>
      <c r="AR684" s="31">
        <f t="shared" si="97"/>
        <v>0</v>
      </c>
    </row>
    <row r="685" spans="1:44" x14ac:dyDescent="0.2">
      <c r="A685" s="22">
        <v>42626</v>
      </c>
      <c r="B685" s="16">
        <v>42626</v>
      </c>
      <c r="C685" s="29">
        <f t="shared" si="93"/>
        <v>0.88921601790414906</v>
      </c>
      <c r="D685" s="29">
        <f t="shared" si="94"/>
        <v>0.55126246858158179</v>
      </c>
      <c r="E685" s="29">
        <f t="shared" si="95"/>
        <v>0.88302935437099905</v>
      </c>
      <c r="F685" s="29">
        <f t="shared" si="96"/>
        <v>0.85830559128812689</v>
      </c>
      <c r="G685" s="8">
        <v>4266493438</v>
      </c>
      <c r="H685" s="8">
        <v>531545904.62899995</v>
      </c>
      <c r="I685" s="9">
        <v>414917093</v>
      </c>
      <c r="J685" s="8">
        <v>90680594.118499994</v>
      </c>
      <c r="K685" s="8">
        <v>833764123</v>
      </c>
      <c r="L685" s="8">
        <v>782461510.81739998</v>
      </c>
      <c r="M685" s="17">
        <v>6919862663.5648994</v>
      </c>
      <c r="N685" s="27">
        <v>0.88267928305472232</v>
      </c>
      <c r="O685" s="27">
        <v>0.88921601790414906</v>
      </c>
      <c r="P685" s="27">
        <v>0.51587111697437538</v>
      </c>
      <c r="Q685" s="27">
        <v>0.82610598863388873</v>
      </c>
      <c r="R685" s="11">
        <v>1070</v>
      </c>
      <c r="S685" s="20">
        <v>3210607991.5</v>
      </c>
      <c r="T685" s="20">
        <v>932023980</v>
      </c>
      <c r="U685" s="20">
        <v>1046685217.5</v>
      </c>
      <c r="V685" s="20">
        <v>0</v>
      </c>
      <c r="W685" s="20">
        <v>430789889</v>
      </c>
      <c r="X685" s="20">
        <v>9200229</v>
      </c>
      <c r="Y685" s="20">
        <v>15872796</v>
      </c>
      <c r="Z685" s="20">
        <v>98259857</v>
      </c>
      <c r="AA685" s="20">
        <v>622226498.74749994</v>
      </c>
      <c r="AB685" s="20">
        <v>519662390.21509999</v>
      </c>
      <c r="AC685" s="20">
        <v>175560333.32300001</v>
      </c>
      <c r="AD685" s="20">
        <v>84774473.349999994</v>
      </c>
      <c r="AE685" s="20">
        <v>150005.2463</v>
      </c>
      <c r="AF685" s="20">
        <v>2314308.6830000002</v>
      </c>
      <c r="AG685" s="18">
        <v>0.11311621634985956</v>
      </c>
      <c r="AH685" s="20">
        <v>506740.04</v>
      </c>
      <c r="AI685" s="23">
        <f>VLOOKUP(A685,Sheet2!A:E,5,FALSE)</f>
        <v>-2.5903837308627375</v>
      </c>
      <c r="AJ685" s="24">
        <f>VLOOKUP(A685,Sheet3!$A:$B,2,FALSE)</f>
        <v>259990097.91549999</v>
      </c>
      <c r="AK685" s="21">
        <f>VLOOKUP(A685,Sheet4!$D$2:$E$572,2,FALSE)/G685</f>
        <v>0.340635481656693</v>
      </c>
      <c r="AL685" s="23">
        <f>IFERROR(VLOOKUP(A685,Sheet5!$A$1:$B$29,2,FALSE),0)</f>
        <v>0</v>
      </c>
      <c r="AM685" s="30">
        <f t="shared" si="98"/>
        <v>0.8774665069218972</v>
      </c>
      <c r="AN685" s="30">
        <f t="shared" si="99"/>
        <v>0.54656689641993872</v>
      </c>
      <c r="AO685" s="30">
        <f t="shared" si="100"/>
        <v>0.87137436277194369</v>
      </c>
      <c r="AP685" s="30">
        <f t="shared" si="101"/>
        <v>0.84815120039742187</v>
      </c>
      <c r="AQ685" s="5">
        <f>COUNTIF(Sheet6!A:A,Sheet1!A685)</f>
        <v>0</v>
      </c>
      <c r="AR685" s="31">
        <f t="shared" si="97"/>
        <v>0</v>
      </c>
    </row>
    <row r="686" spans="1:44" x14ac:dyDescent="0.2">
      <c r="A686" s="22">
        <v>42627</v>
      </c>
      <c r="B686" s="16">
        <v>42627</v>
      </c>
      <c r="C686" s="29">
        <f t="shared" si="93"/>
        <v>0.88331122147810881</v>
      </c>
      <c r="D686" s="29">
        <f t="shared" si="94"/>
        <v>0.54062985426945076</v>
      </c>
      <c r="E686" s="29">
        <f t="shared" si="95"/>
        <v>0.87863550250491784</v>
      </c>
      <c r="F686" s="29">
        <f t="shared" si="96"/>
        <v>0.86059744640302038</v>
      </c>
      <c r="G686" s="8">
        <v>4042047983</v>
      </c>
      <c r="H686" s="8">
        <v>533969942.18400002</v>
      </c>
      <c r="I686" s="9">
        <v>465429167</v>
      </c>
      <c r="J686" s="8">
        <v>91713437.192499995</v>
      </c>
      <c r="K686" s="8">
        <v>1497309455</v>
      </c>
      <c r="L686" s="8">
        <v>909927718.63409984</v>
      </c>
      <c r="M686" s="17">
        <v>7540397703.0106001</v>
      </c>
      <c r="N686" s="27">
        <v>0.87810952418187882</v>
      </c>
      <c r="O686" s="27">
        <v>0.88331122147810881</v>
      </c>
      <c r="P686" s="27">
        <v>0.62200329547901501</v>
      </c>
      <c r="Q686" s="27">
        <v>0.84170664945055229</v>
      </c>
      <c r="R686" s="11">
        <v>1071</v>
      </c>
      <c r="S686" s="20">
        <v>3291420232.5</v>
      </c>
      <c r="T686" s="20">
        <v>1576235630</v>
      </c>
      <c r="U686" s="20">
        <v>745600702.5</v>
      </c>
      <c r="V686" s="20">
        <v>237431</v>
      </c>
      <c r="W686" s="20">
        <v>487675633</v>
      </c>
      <c r="X686" s="20">
        <v>4789617</v>
      </c>
      <c r="Y686" s="20">
        <v>22246466</v>
      </c>
      <c r="Z686" s="20">
        <v>78926175</v>
      </c>
      <c r="AA686" s="20">
        <v>625683379.37650001</v>
      </c>
      <c r="AB686" s="20">
        <v>518713988.79759997</v>
      </c>
      <c r="AC686" s="20">
        <v>216182851.71200001</v>
      </c>
      <c r="AD686" s="20">
        <v>166267190.15000001</v>
      </c>
      <c r="AE686" s="20">
        <v>6517373.6629999997</v>
      </c>
      <c r="AF686" s="20">
        <v>2246314.3114999994</v>
      </c>
      <c r="AG686" s="18">
        <v>0.11513563644790932</v>
      </c>
      <c r="AH686" s="20">
        <v>0</v>
      </c>
      <c r="AI686" s="23">
        <f>VLOOKUP(A686,Sheet2!A:E,5,FALSE)</f>
        <v>-2.1618338918457174</v>
      </c>
      <c r="AJ686" s="24">
        <f>VLOOKUP(A686,Sheet3!$A:$B,2,FALSE)</f>
        <v>322661804.63200003</v>
      </c>
      <c r="AK686" s="21">
        <f>VLOOKUP(A686,Sheet4!$D$2:$E$572,2,FALSE)/G686</f>
        <v>0.35614348320559014</v>
      </c>
      <c r="AL686" s="23">
        <f>IFERROR(VLOOKUP(A686,Sheet5!$A$1:$B$29,2,FALSE),0)</f>
        <v>0</v>
      </c>
      <c r="AM686" s="30">
        <f t="shared" si="98"/>
        <v>0.8768563876827743</v>
      </c>
      <c r="AN686" s="30">
        <f t="shared" si="99"/>
        <v>0.54360503160799212</v>
      </c>
      <c r="AO686" s="30">
        <f t="shared" si="100"/>
        <v>0.87126818199981015</v>
      </c>
      <c r="AP686" s="30">
        <f t="shared" si="101"/>
        <v>0.84843743499656799</v>
      </c>
      <c r="AQ686" s="5">
        <f>COUNTIF(Sheet6!A:A,Sheet1!A686)</f>
        <v>0</v>
      </c>
      <c r="AR686" s="31">
        <f t="shared" si="97"/>
        <v>0</v>
      </c>
    </row>
    <row r="687" spans="1:44" x14ac:dyDescent="0.2">
      <c r="A687" s="22">
        <v>42628</v>
      </c>
      <c r="B687" s="16">
        <v>42628</v>
      </c>
      <c r="C687" s="29">
        <f t="shared" si="93"/>
        <v>0.92368078117403607</v>
      </c>
      <c r="D687" s="29">
        <f t="shared" si="94"/>
        <v>0.56328060050895956</v>
      </c>
      <c r="E687" s="29">
        <f t="shared" si="95"/>
        <v>0.9162513980784297</v>
      </c>
      <c r="F687" s="29">
        <f t="shared" si="96"/>
        <v>0.86590980537589424</v>
      </c>
      <c r="G687" s="8">
        <v>5125919147</v>
      </c>
      <c r="H687" s="8">
        <v>423529592.73100001</v>
      </c>
      <c r="I687" s="9">
        <v>399989571</v>
      </c>
      <c r="J687" s="8">
        <v>83623554.616500005</v>
      </c>
      <c r="K687" s="8">
        <v>476719019</v>
      </c>
      <c r="L687" s="8">
        <v>880364561.29809999</v>
      </c>
      <c r="M687" s="17">
        <v>7390145445.6455994</v>
      </c>
      <c r="N687" s="27">
        <v>0.9159376849323444</v>
      </c>
      <c r="O687" s="27">
        <v>0.92368078117403607</v>
      </c>
      <c r="P687" s="27">
        <v>0.35128198875951533</v>
      </c>
      <c r="Q687" s="27">
        <v>0.8348053740670579</v>
      </c>
      <c r="R687" s="11">
        <v>1072</v>
      </c>
      <c r="S687" s="20">
        <v>2731128496</v>
      </c>
      <c r="T687" s="20">
        <v>578808513</v>
      </c>
      <c r="U687" s="20">
        <v>2390906134</v>
      </c>
      <c r="V687" s="20">
        <v>0</v>
      </c>
      <c r="W687" s="20">
        <v>422588764</v>
      </c>
      <c r="X687" s="20">
        <v>3884517</v>
      </c>
      <c r="Y687" s="20">
        <v>22599193</v>
      </c>
      <c r="Z687" s="20">
        <v>102089494</v>
      </c>
      <c r="AA687" s="20">
        <v>507153147.34750003</v>
      </c>
      <c r="AB687" s="20">
        <v>702477733.83850002</v>
      </c>
      <c r="AC687" s="20">
        <v>152210807.993</v>
      </c>
      <c r="AD687" s="20">
        <v>22472042.232099999</v>
      </c>
      <c r="AE687" s="20">
        <v>1166060.1170000001</v>
      </c>
      <c r="AF687" s="20">
        <v>2037917.1174999999</v>
      </c>
      <c r="AG687" s="18">
        <v>0.11632173854592691</v>
      </c>
      <c r="AH687" s="20">
        <v>0</v>
      </c>
      <c r="AI687" s="23">
        <f>VLOOKUP(A687,Sheet2!A:E,5,FALSE)</f>
        <v>-2.9654725710508885</v>
      </c>
      <c r="AJ687" s="24">
        <f>VLOOKUP(A687,Sheet3!$A:$B,2,FALSE)</f>
        <v>244015478.361</v>
      </c>
      <c r="AK687" s="21">
        <f>VLOOKUP(A687,Sheet4!$D$2:$E$572,2,FALSE)/G687</f>
        <v>0.26009698302562789</v>
      </c>
      <c r="AL687" s="23">
        <f>IFERROR(VLOOKUP(A687,Sheet5!$A$1:$B$29,2,FALSE),0)</f>
        <v>0</v>
      </c>
      <c r="AM687" s="30">
        <f t="shared" si="98"/>
        <v>0.88664764337599689</v>
      </c>
      <c r="AN687" s="30">
        <f t="shared" si="99"/>
        <v>0.55313879154391299</v>
      </c>
      <c r="AO687" s="30">
        <f t="shared" si="100"/>
        <v>0.88112385010790961</v>
      </c>
      <c r="AP687" s="30">
        <f t="shared" si="101"/>
        <v>0.85261420904434382</v>
      </c>
      <c r="AQ687" s="5">
        <f>COUNTIF(Sheet6!A:A,Sheet1!A687)</f>
        <v>0</v>
      </c>
      <c r="AR687" s="31">
        <f t="shared" si="97"/>
        <v>0</v>
      </c>
    </row>
    <row r="688" spans="1:44" x14ac:dyDescent="0.2">
      <c r="A688" s="22">
        <v>42629</v>
      </c>
      <c r="B688" s="16">
        <v>42629</v>
      </c>
      <c r="C688" s="29">
        <f t="shared" si="93"/>
        <v>0.92077233893757737</v>
      </c>
      <c r="D688" s="29">
        <f t="shared" si="94"/>
        <v>0.56361628154968157</v>
      </c>
      <c r="E688" s="29">
        <f t="shared" si="95"/>
        <v>0.91536975194521775</v>
      </c>
      <c r="F688" s="29">
        <f t="shared" si="96"/>
        <v>0.86444275431578144</v>
      </c>
      <c r="G688" s="8">
        <v>5342955788</v>
      </c>
      <c r="H688" s="8">
        <v>459733500.17400002</v>
      </c>
      <c r="I688" s="9">
        <v>374163131</v>
      </c>
      <c r="J688" s="8">
        <v>70218936.975500003</v>
      </c>
      <c r="K688" s="8">
        <v>1345625778</v>
      </c>
      <c r="L688" s="8">
        <v>878567237.14600003</v>
      </c>
      <c r="M688" s="17">
        <v>8471264371.2954998</v>
      </c>
      <c r="N688" s="27">
        <v>0.91516785915566268</v>
      </c>
      <c r="O688" s="27">
        <v>0.92077233893757737</v>
      </c>
      <c r="P688" s="27">
        <v>0.60499505611102311</v>
      </c>
      <c r="Q688" s="27">
        <v>0.84711249597739802</v>
      </c>
      <c r="R688" s="11">
        <v>1073</v>
      </c>
      <c r="S688" s="20">
        <v>2913593851</v>
      </c>
      <c r="T688" s="20">
        <v>1461374532</v>
      </c>
      <c r="U688" s="20">
        <v>2411254932.5</v>
      </c>
      <c r="V688" s="20">
        <v>0</v>
      </c>
      <c r="W688" s="20">
        <v>389066061</v>
      </c>
      <c r="X688" s="20">
        <v>18107004.5</v>
      </c>
      <c r="Y688" s="20">
        <v>14902930</v>
      </c>
      <c r="Z688" s="20">
        <v>115748754</v>
      </c>
      <c r="AA688" s="20">
        <v>529952437.14950001</v>
      </c>
      <c r="AB688" s="20">
        <v>345774512.97369999</v>
      </c>
      <c r="AC688" s="20">
        <v>164011221.8935</v>
      </c>
      <c r="AD688" s="20">
        <v>355727899.6613</v>
      </c>
      <c r="AE688" s="20">
        <v>10984283.539999999</v>
      </c>
      <c r="AF688" s="20">
        <v>2069319.0774999999</v>
      </c>
      <c r="AG688" s="18">
        <v>0.12427408216709739</v>
      </c>
      <c r="AH688" s="20">
        <v>130425.07</v>
      </c>
      <c r="AI688" s="23">
        <f>VLOOKUP(A688,Sheet2!A:E,5,FALSE)</f>
        <v>-3.309799272443823</v>
      </c>
      <c r="AJ688" s="24">
        <f>VLOOKUP(A688,Sheet3!$A:$B,2,FALSE)</f>
        <v>231018092.507</v>
      </c>
      <c r="AK688" s="21">
        <f>VLOOKUP(A688,Sheet4!$D$2:$E$572,2,FALSE)/G688</f>
        <v>0.30663753812967165</v>
      </c>
      <c r="AL688" s="23">
        <f>IFERROR(VLOOKUP(A688,Sheet5!$A$1:$B$29,2,FALSE),0)</f>
        <v>1</v>
      </c>
      <c r="AM688" s="30">
        <f t="shared" si="98"/>
        <v>0.89749543637347318</v>
      </c>
      <c r="AN688" s="30">
        <f t="shared" si="99"/>
        <v>0.56270847843140293</v>
      </c>
      <c r="AO688" s="30">
        <f t="shared" si="100"/>
        <v>0.89222910564746871</v>
      </c>
      <c r="AP688" s="30">
        <f t="shared" si="101"/>
        <v>0.8580294931576613</v>
      </c>
      <c r="AQ688" s="5">
        <f>COUNTIF(Sheet6!A:A,Sheet1!A688)</f>
        <v>0</v>
      </c>
      <c r="AR688" s="31">
        <f t="shared" si="97"/>
        <v>0</v>
      </c>
    </row>
    <row r="689" spans="1:44" x14ac:dyDescent="0.2">
      <c r="A689" s="22">
        <v>42632</v>
      </c>
      <c r="B689" s="16">
        <v>42632</v>
      </c>
      <c r="C689" s="29">
        <f t="shared" si="93"/>
        <v>0.8829058854673042</v>
      </c>
      <c r="D689" s="29">
        <f t="shared" si="94"/>
        <v>0.602749521863573</v>
      </c>
      <c r="E689" s="29">
        <f t="shared" si="95"/>
        <v>0.88162220292960225</v>
      </c>
      <c r="F689" s="29">
        <f t="shared" si="96"/>
        <v>0.87547601321410073</v>
      </c>
      <c r="G689" s="8">
        <v>903692466</v>
      </c>
      <c r="H689" s="8">
        <v>119850904.675</v>
      </c>
      <c r="I689" s="9">
        <v>100287549</v>
      </c>
      <c r="J689" s="8">
        <v>16013727.4805</v>
      </c>
      <c r="K689" s="8">
        <v>49761189</v>
      </c>
      <c r="L689" s="8">
        <v>145947157.96830001</v>
      </c>
      <c r="M689" s="17">
        <v>1335552994.1238</v>
      </c>
      <c r="N689" s="27">
        <v>0.88080425477756796</v>
      </c>
      <c r="O689" s="27">
        <v>0.8829058854673042</v>
      </c>
      <c r="P689" s="27">
        <v>0.25426196567926712</v>
      </c>
      <c r="Q689" s="27">
        <v>0.87104131682557306</v>
      </c>
      <c r="R689" s="11">
        <v>1074</v>
      </c>
      <c r="S689" s="20">
        <v>835462881</v>
      </c>
      <c r="T689" s="20">
        <v>63860469</v>
      </c>
      <c r="U689" s="20">
        <v>61070936.5</v>
      </c>
      <c r="V689" s="20">
        <v>0</v>
      </c>
      <c r="W689" s="20">
        <v>108163467</v>
      </c>
      <c r="X689" s="20">
        <v>7158648.5</v>
      </c>
      <c r="Y689" s="20">
        <v>7875918</v>
      </c>
      <c r="Z689" s="20">
        <v>14099280</v>
      </c>
      <c r="AA689" s="20">
        <v>135864632.15549999</v>
      </c>
      <c r="AB689" s="20">
        <v>89889075.852300003</v>
      </c>
      <c r="AC689" s="20">
        <v>47645171.678999998</v>
      </c>
      <c r="AD689" s="8">
        <v>0</v>
      </c>
      <c r="AE689" s="20">
        <v>8224776.5599999996</v>
      </c>
      <c r="AF689" s="20">
        <v>188133.87699999998</v>
      </c>
      <c r="AG689" s="18">
        <v>0.12443736881127322</v>
      </c>
      <c r="AH689" s="20">
        <v>0</v>
      </c>
      <c r="AI689" s="23">
        <f>VLOOKUP(A689,Sheet2!A:E,5,FALSE)</f>
        <v>-9.3496252895489658</v>
      </c>
      <c r="AJ689" s="24">
        <f>VLOOKUP(A689,Sheet3!$A:$B,2,FALSE)</f>
        <v>55272913.858999997</v>
      </c>
      <c r="AK689" s="21">
        <f>VLOOKUP(A689,Sheet4!$D$2:$E$572,2,FALSE)/G689</f>
        <v>0.33152234283261139</v>
      </c>
      <c r="AL689" s="23">
        <f>IFERROR(VLOOKUP(A689,Sheet5!$A$1:$B$29,2,FALSE),0)</f>
        <v>0</v>
      </c>
      <c r="AM689" s="30">
        <f t="shared" si="98"/>
        <v>0.89997724899223519</v>
      </c>
      <c r="AN689" s="30">
        <f t="shared" si="99"/>
        <v>0.56430774535464934</v>
      </c>
      <c r="AO689" s="30">
        <f t="shared" si="100"/>
        <v>0.8949816419658333</v>
      </c>
      <c r="AP689" s="30">
        <f t="shared" si="101"/>
        <v>0.8649463221193846</v>
      </c>
      <c r="AQ689" s="5">
        <f>COUNTIF(Sheet6!A:A,Sheet1!A689)</f>
        <v>0</v>
      </c>
      <c r="AR689" s="31">
        <f t="shared" si="97"/>
        <v>0</v>
      </c>
    </row>
    <row r="690" spans="1:44" x14ac:dyDescent="0.2">
      <c r="A690" s="22">
        <v>42633</v>
      </c>
      <c r="B690" s="16">
        <v>42633</v>
      </c>
      <c r="C690" s="29">
        <f t="shared" si="93"/>
        <v>0.90538030758758048</v>
      </c>
      <c r="D690" s="29">
        <f t="shared" si="94"/>
        <v>0.52109627463451191</v>
      </c>
      <c r="E690" s="29">
        <f t="shared" si="95"/>
        <v>0.8998072018673926</v>
      </c>
      <c r="F690" s="29">
        <f t="shared" si="96"/>
        <v>0.87085611988170752</v>
      </c>
      <c r="G690" s="8">
        <v>4177607139</v>
      </c>
      <c r="H690" s="8">
        <v>436594323.06999999</v>
      </c>
      <c r="I690" s="9">
        <v>508962312</v>
      </c>
      <c r="J690" s="8">
        <v>88857891.876499996</v>
      </c>
      <c r="K690" s="8">
        <v>385067182</v>
      </c>
      <c r="L690" s="8">
        <v>717045779.94959998</v>
      </c>
      <c r="M690" s="17">
        <v>6314134627.8961</v>
      </c>
      <c r="N690" s="27">
        <v>0.899184568172535</v>
      </c>
      <c r="O690" s="27">
        <v>0.90538030758758048</v>
      </c>
      <c r="P690" s="27">
        <v>0.34938994031866694</v>
      </c>
      <c r="Q690" s="27">
        <v>0.85900262802596039</v>
      </c>
      <c r="R690" s="11">
        <v>1075</v>
      </c>
      <c r="S690" s="20">
        <v>2935148798</v>
      </c>
      <c r="T690" s="20">
        <v>467087471</v>
      </c>
      <c r="U690" s="20">
        <v>1233519987.5</v>
      </c>
      <c r="V690" s="20">
        <v>1085826</v>
      </c>
      <c r="W690" s="20">
        <v>541351669</v>
      </c>
      <c r="X690" s="20">
        <v>7852527.5</v>
      </c>
      <c r="Y690" s="20">
        <v>32389357</v>
      </c>
      <c r="Z690" s="20">
        <v>82020289</v>
      </c>
      <c r="AA690" s="20">
        <v>525452214.9465</v>
      </c>
      <c r="AB690" s="20">
        <v>264652332.00529999</v>
      </c>
      <c r="AC690" s="20">
        <v>307286339.98949999</v>
      </c>
      <c r="AD690" s="20">
        <v>132392223.81299999</v>
      </c>
      <c r="AE690" s="20">
        <v>10786128.8268</v>
      </c>
      <c r="AF690" s="20">
        <v>1928755.3149999999</v>
      </c>
      <c r="AG690" s="18">
        <v>0.12053370816931125</v>
      </c>
      <c r="AH690" s="20">
        <v>0</v>
      </c>
      <c r="AI690" s="23">
        <f>VLOOKUP(A690,Sheet2!A:E,5,FALSE)</f>
        <v>-2.7891126412887997</v>
      </c>
      <c r="AJ690" s="24">
        <f>VLOOKUP(A690,Sheet3!$A:$B,2,FALSE)</f>
        <v>408661172.5205</v>
      </c>
      <c r="AK690" s="21">
        <f>VLOOKUP(A690,Sheet4!$D$2:$E$572,2,FALSE)/G690</f>
        <v>0.35159770637488613</v>
      </c>
      <c r="AL690" s="23">
        <f>IFERROR(VLOOKUP(A690,Sheet5!$A$1:$B$29,2,FALSE),0)</f>
        <v>0</v>
      </c>
      <c r="AM690" s="30">
        <f t="shared" si="98"/>
        <v>0.90321010692892134</v>
      </c>
      <c r="AN690" s="30">
        <f t="shared" si="99"/>
        <v>0.55827450656523536</v>
      </c>
      <c r="AO690" s="30">
        <f t="shared" si="100"/>
        <v>0.89833721146511203</v>
      </c>
      <c r="AP690" s="30">
        <f t="shared" si="101"/>
        <v>0.86745642783810095</v>
      </c>
      <c r="AQ690" s="5">
        <f>COUNTIF(Sheet6!A:A,Sheet1!A690)</f>
        <v>0</v>
      </c>
      <c r="AR690" s="31">
        <f t="shared" si="97"/>
        <v>0</v>
      </c>
    </row>
    <row r="691" spans="1:44" x14ac:dyDescent="0.2">
      <c r="A691" s="22">
        <v>42634</v>
      </c>
      <c r="B691" s="16">
        <v>42634</v>
      </c>
      <c r="C691" s="29">
        <f t="shared" si="93"/>
        <v>0.88381200210173128</v>
      </c>
      <c r="D691" s="29">
        <f t="shared" si="94"/>
        <v>0.57474939130941483</v>
      </c>
      <c r="E691" s="29">
        <f t="shared" si="95"/>
        <v>0.87570481466160077</v>
      </c>
      <c r="F691" s="29">
        <f t="shared" si="96"/>
        <v>0.85519980590612765</v>
      </c>
      <c r="G691" s="8">
        <v>3967747826</v>
      </c>
      <c r="H691" s="8">
        <v>521609431.61200005</v>
      </c>
      <c r="I691" s="9">
        <v>464558555</v>
      </c>
      <c r="J691" s="8">
        <v>110511484.8215</v>
      </c>
      <c r="K691" s="8">
        <v>652858862</v>
      </c>
      <c r="L691" s="8">
        <v>399826378.91659999</v>
      </c>
      <c r="M691" s="17">
        <v>6117112538.3501005</v>
      </c>
      <c r="N691" s="27">
        <v>0.87518412659337808</v>
      </c>
      <c r="O691" s="27">
        <v>0.88381200210173128</v>
      </c>
      <c r="P691" s="27">
        <v>0.6201843026045839</v>
      </c>
      <c r="Q691" s="27">
        <v>0.81466684345011608</v>
      </c>
      <c r="R691" s="11">
        <v>1076</v>
      </c>
      <c r="S691" s="20">
        <v>3074062617.5</v>
      </c>
      <c r="T691" s="20">
        <v>735420660</v>
      </c>
      <c r="U691" s="19">
        <v>887087006</v>
      </c>
      <c r="V691" s="20">
        <v>0</v>
      </c>
      <c r="W691" s="20">
        <v>485774074</v>
      </c>
      <c r="X691" s="20">
        <v>6598202.5</v>
      </c>
      <c r="Y691" s="20">
        <v>21215519</v>
      </c>
      <c r="Z691" s="20">
        <v>82561798</v>
      </c>
      <c r="AA691" s="20">
        <v>632120916.43350005</v>
      </c>
      <c r="AB691" s="20">
        <v>182772229.9912</v>
      </c>
      <c r="AC691" s="20">
        <v>176647118.10100001</v>
      </c>
      <c r="AD691" s="8">
        <v>0</v>
      </c>
      <c r="AE691" s="20">
        <v>38984754.310900003</v>
      </c>
      <c r="AF691" s="20">
        <v>1422276.5134999999</v>
      </c>
      <c r="AG691" s="18">
        <v>0.12430223265201976</v>
      </c>
      <c r="AH691" s="20">
        <v>0</v>
      </c>
      <c r="AI691" s="23">
        <f>VLOOKUP(A691,Sheet2!A:E,5,FALSE)</f>
        <v>-2.0210991295309659</v>
      </c>
      <c r="AJ691" s="24">
        <f>VLOOKUP(A691,Sheet3!$A:$B,2,FALSE)</f>
        <v>248907287.56549999</v>
      </c>
      <c r="AK691" s="21">
        <f>VLOOKUP(A691,Sheet4!$D$2:$E$572,2,FALSE)/G691</f>
        <v>0.30062271546267616</v>
      </c>
      <c r="AL691" s="23">
        <f>IFERROR(VLOOKUP(A691,Sheet5!$A$1:$B$29,2,FALSE),0)</f>
        <v>0</v>
      </c>
      <c r="AM691" s="30">
        <f t="shared" si="98"/>
        <v>0.90331026305364581</v>
      </c>
      <c r="AN691" s="30">
        <f t="shared" si="99"/>
        <v>0.56509841397322824</v>
      </c>
      <c r="AO691" s="30">
        <f t="shared" si="100"/>
        <v>0.8977510738964487</v>
      </c>
      <c r="AP691" s="30">
        <f t="shared" si="101"/>
        <v>0.86637689973872223</v>
      </c>
      <c r="AQ691" s="5">
        <f>COUNTIF(Sheet6!A:A,Sheet1!A691)</f>
        <v>0</v>
      </c>
      <c r="AR691" s="31">
        <f t="shared" si="97"/>
        <v>0</v>
      </c>
    </row>
    <row r="692" spans="1:44" x14ac:dyDescent="0.2">
      <c r="A692" s="22">
        <v>42635</v>
      </c>
      <c r="B692" s="16">
        <v>42635</v>
      </c>
      <c r="C692" s="29">
        <f t="shared" si="93"/>
        <v>0.88075427397880968</v>
      </c>
      <c r="D692" s="29">
        <f t="shared" si="94"/>
        <v>0.56840250596931419</v>
      </c>
      <c r="E692" s="29">
        <f t="shared" si="95"/>
        <v>0.8780122843996786</v>
      </c>
      <c r="F692" s="29">
        <f t="shared" si="96"/>
        <v>0.85192759025993969</v>
      </c>
      <c r="G692" s="8">
        <v>3755901547</v>
      </c>
      <c r="H692" s="8">
        <v>508513236.97000003</v>
      </c>
      <c r="I692" s="9">
        <v>404880960</v>
      </c>
      <c r="J692" s="8">
        <v>72601331.605499998</v>
      </c>
      <c r="K692" s="8">
        <v>317030488</v>
      </c>
      <c r="L692" s="8">
        <v>532047022.74510002</v>
      </c>
      <c r="M692" s="17">
        <v>5590974586.3206005</v>
      </c>
      <c r="N692" s="27">
        <v>0.87745103714530259</v>
      </c>
      <c r="O692" s="27">
        <v>0.88075427397880968</v>
      </c>
      <c r="P692" s="27">
        <v>0.37338226956664167</v>
      </c>
      <c r="Q692" s="27">
        <v>0.85459349187215594</v>
      </c>
      <c r="R692" s="11">
        <v>1077</v>
      </c>
      <c r="S692" s="20">
        <v>2917629537.5</v>
      </c>
      <c r="T692" s="20">
        <v>391922615</v>
      </c>
      <c r="U692" s="20">
        <v>830194743.5</v>
      </c>
      <c r="V692" s="20">
        <v>0</v>
      </c>
      <c r="W692" s="20">
        <v>426697720</v>
      </c>
      <c r="X692" s="20">
        <v>8077266</v>
      </c>
      <c r="Y692" s="20">
        <v>21816760</v>
      </c>
      <c r="Z692" s="20">
        <v>74892127</v>
      </c>
      <c r="AA692" s="20">
        <v>581114568.57550001</v>
      </c>
      <c r="AB692" s="20">
        <v>354481392.66509998</v>
      </c>
      <c r="AC692" s="20">
        <v>164541065.70500001</v>
      </c>
      <c r="AD692" s="8">
        <v>0</v>
      </c>
      <c r="AE692" s="20">
        <v>11480401.595000001</v>
      </c>
      <c r="AF692" s="20">
        <v>1544162.78</v>
      </c>
      <c r="AG692" s="18">
        <v>0.12789666960945922</v>
      </c>
      <c r="AH692" s="20">
        <v>0</v>
      </c>
      <c r="AI692" s="23">
        <f>VLOOKUP(A692,Sheet2!A:E,5,FALSE)</f>
        <v>-2.4472771036004608</v>
      </c>
      <c r="AJ692" s="24">
        <f>VLOOKUP(A692,Sheet3!$A:$B,2,FALSE)</f>
        <v>251397357.2225</v>
      </c>
      <c r="AK692" s="21">
        <f>VLOOKUP(A692,Sheet4!$D$2:$E$572,2,FALSE)/G692</f>
        <v>0.29468729609920469</v>
      </c>
      <c r="AL692" s="23">
        <f>IFERROR(VLOOKUP(A692,Sheet5!$A$1:$B$29,2,FALSE),0)</f>
        <v>0</v>
      </c>
      <c r="AM692" s="30">
        <f t="shared" si="98"/>
        <v>0.89472496161460069</v>
      </c>
      <c r="AN692" s="30">
        <f t="shared" si="99"/>
        <v>0.56612279506529917</v>
      </c>
      <c r="AO692" s="30">
        <f t="shared" si="100"/>
        <v>0.89010325116069833</v>
      </c>
      <c r="AP692" s="30">
        <f t="shared" si="101"/>
        <v>0.8635804567155313</v>
      </c>
      <c r="AQ692" s="5">
        <f>COUNTIF(Sheet6!A:A,Sheet1!A692)</f>
        <v>0</v>
      </c>
      <c r="AR692" s="31">
        <f t="shared" si="97"/>
        <v>0</v>
      </c>
    </row>
    <row r="693" spans="1:44" x14ac:dyDescent="0.2">
      <c r="A693" s="22">
        <v>42636</v>
      </c>
      <c r="B693" s="16">
        <v>42636</v>
      </c>
      <c r="C693" s="29">
        <f t="shared" si="93"/>
        <v>0.88310999793296774</v>
      </c>
      <c r="D693" s="29">
        <f t="shared" si="94"/>
        <v>0.55702750997944339</v>
      </c>
      <c r="E693" s="29">
        <f t="shared" si="95"/>
        <v>0.87668334041972029</v>
      </c>
      <c r="F693" s="29">
        <f t="shared" si="96"/>
        <v>0.85537508968297593</v>
      </c>
      <c r="G693" s="8">
        <v>4350255390</v>
      </c>
      <c r="H693" s="8">
        <v>575807501.579</v>
      </c>
      <c r="I693" s="9">
        <v>513507495</v>
      </c>
      <c r="J693" s="8">
        <v>111756760.80500001</v>
      </c>
      <c r="K693" s="8">
        <v>1061296946</v>
      </c>
      <c r="L693" s="8">
        <v>432134254.54370004</v>
      </c>
      <c r="M693" s="17">
        <v>7044758347.927701</v>
      </c>
      <c r="N693" s="27">
        <v>0.87614416442597742</v>
      </c>
      <c r="O693" s="27">
        <v>0.88310999793296774</v>
      </c>
      <c r="P693" s="27">
        <v>0.71064334641838423</v>
      </c>
      <c r="Q693" s="27">
        <v>0.82794376866565189</v>
      </c>
      <c r="R693" s="11">
        <v>1078</v>
      </c>
      <c r="S693" s="20">
        <v>3398773446.5</v>
      </c>
      <c r="T693" s="20">
        <v>1257503193</v>
      </c>
      <c r="U693" s="20">
        <v>944677525</v>
      </c>
      <c r="V693" s="20">
        <v>0</v>
      </c>
      <c r="W693" s="20">
        <v>537779498</v>
      </c>
      <c r="X693" s="20">
        <v>6804418.5</v>
      </c>
      <c r="Y693" s="20">
        <v>24272003</v>
      </c>
      <c r="Z693" s="20">
        <v>196206247</v>
      </c>
      <c r="AA693" s="20">
        <v>687564262.38399994</v>
      </c>
      <c r="AB693" s="20">
        <v>234718165.5072</v>
      </c>
      <c r="AC693" s="20">
        <v>188772181.59999999</v>
      </c>
      <c r="AD693" s="8">
        <v>0</v>
      </c>
      <c r="AE693" s="20">
        <v>6949150.2089999998</v>
      </c>
      <c r="AF693" s="20">
        <v>1694757.2275</v>
      </c>
      <c r="AG693" s="18">
        <v>0.1343679178795365</v>
      </c>
      <c r="AH693" s="20">
        <v>0</v>
      </c>
      <c r="AI693" s="23">
        <f>VLOOKUP(A693,Sheet2!A:E,5,FALSE)</f>
        <v>-2.0813693646875482</v>
      </c>
      <c r="AJ693" s="24">
        <f>VLOOKUP(A693,Sheet3!$A:$B,2,FALSE)</f>
        <v>315908873.375</v>
      </c>
      <c r="AK693" s="21">
        <f>VLOOKUP(A693,Sheet4!$D$2:$E$572,2,FALSE)/G693</f>
        <v>0.33057221821395177</v>
      </c>
      <c r="AL693" s="23">
        <f>IFERROR(VLOOKUP(A693,Sheet5!$A$1:$B$29,2,FALSE),0)</f>
        <v>0</v>
      </c>
      <c r="AM693" s="30">
        <f t="shared" si="98"/>
        <v>0.88719249341367878</v>
      </c>
      <c r="AN693" s="30">
        <f t="shared" si="99"/>
        <v>0.56480504075125149</v>
      </c>
      <c r="AO693" s="30">
        <f t="shared" si="100"/>
        <v>0.88236596885559881</v>
      </c>
      <c r="AP693" s="30">
        <f t="shared" si="101"/>
        <v>0.86176692378897035</v>
      </c>
      <c r="AQ693" s="5">
        <f>COUNTIF(Sheet6!A:A,Sheet1!A693)</f>
        <v>0</v>
      </c>
      <c r="AR693" s="31">
        <f t="shared" si="97"/>
        <v>0</v>
      </c>
    </row>
    <row r="694" spans="1:44" x14ac:dyDescent="0.2">
      <c r="A694" s="22">
        <v>42639</v>
      </c>
      <c r="B694" s="16">
        <v>42639</v>
      </c>
      <c r="C694" s="29">
        <f t="shared" si="93"/>
        <v>0.89294615506699038</v>
      </c>
      <c r="D694" s="29">
        <f t="shared" si="94"/>
        <v>0.5742604620426649</v>
      </c>
      <c r="E694" s="29">
        <f t="shared" si="95"/>
        <v>0.88684027965875811</v>
      </c>
      <c r="F694" s="29">
        <f t="shared" si="96"/>
        <v>0.8654986974698059</v>
      </c>
      <c r="G694" s="8">
        <v>2852411223</v>
      </c>
      <c r="H694" s="8">
        <v>341970887.06800002</v>
      </c>
      <c r="I694" s="9">
        <v>341107251</v>
      </c>
      <c r="J694" s="8">
        <v>66664771.351499997</v>
      </c>
      <c r="K694" s="8">
        <v>452945459</v>
      </c>
      <c r="L694" s="8">
        <v>351637928.06659997</v>
      </c>
      <c r="M694" s="17">
        <v>4406737519.4861002</v>
      </c>
      <c r="N694" s="27">
        <v>0.88655797520107038</v>
      </c>
      <c r="O694" s="27">
        <v>0.89294615506699038</v>
      </c>
      <c r="P694" s="27">
        <v>0.56295651424195647</v>
      </c>
      <c r="Q694" s="27">
        <v>0.84003979337155754</v>
      </c>
      <c r="R694" s="11">
        <v>1079</v>
      </c>
      <c r="S694" s="20">
        <v>2191337502</v>
      </c>
      <c r="T694" s="20">
        <v>512816489</v>
      </c>
      <c r="U694" s="20">
        <v>651872256</v>
      </c>
      <c r="V694" s="20">
        <v>0</v>
      </c>
      <c r="W694" s="20">
        <v>350093701</v>
      </c>
      <c r="X694" s="20">
        <v>9201465</v>
      </c>
      <c r="Y694" s="20">
        <v>8986450</v>
      </c>
      <c r="Z694" s="20">
        <v>59871030</v>
      </c>
      <c r="AA694" s="20">
        <v>408635658.41949999</v>
      </c>
      <c r="AB694" s="20">
        <v>224445992.37009999</v>
      </c>
      <c r="AC694" s="20">
        <v>126041801.94050001</v>
      </c>
      <c r="AD694" s="8">
        <v>0</v>
      </c>
      <c r="AE694" s="20">
        <v>50515.3</v>
      </c>
      <c r="AF694" s="20">
        <v>1099618.456</v>
      </c>
      <c r="AG694" s="18">
        <v>0.13117432200040896</v>
      </c>
      <c r="AH694" s="20">
        <v>0</v>
      </c>
      <c r="AI694" s="23">
        <f>VLOOKUP(A694,Sheet2!A:E,5,FALSE)</f>
        <v>-2.6282824182144275</v>
      </c>
      <c r="AJ694" s="24">
        <f>VLOOKUP(A694,Sheet3!$A:$B,2,FALSE)</f>
        <v>192884231.85749999</v>
      </c>
      <c r="AK694" s="21">
        <f>VLOOKUP(A694,Sheet4!$D$2:$E$572,2,FALSE)/G694</f>
        <v>0.31854541362793537</v>
      </c>
      <c r="AL694" s="23">
        <f>IFERROR(VLOOKUP(A694,Sheet5!$A$1:$B$29,2,FALSE),0)</f>
        <v>0</v>
      </c>
      <c r="AM694" s="30">
        <f t="shared" si="98"/>
        <v>0.88920054733361586</v>
      </c>
      <c r="AN694" s="30">
        <f t="shared" si="99"/>
        <v>0.55910722878706987</v>
      </c>
      <c r="AO694" s="30">
        <f t="shared" si="100"/>
        <v>0.88340958420143001</v>
      </c>
      <c r="AP694" s="30">
        <f t="shared" si="101"/>
        <v>0.85977146064011145</v>
      </c>
      <c r="AQ694" s="5">
        <f>COUNTIF(Sheet6!A:A,Sheet1!A694)</f>
        <v>0</v>
      </c>
      <c r="AR694" s="31">
        <f t="shared" si="97"/>
        <v>0</v>
      </c>
    </row>
    <row r="695" spans="1:44" x14ac:dyDescent="0.2">
      <c r="A695" s="22">
        <v>42640</v>
      </c>
      <c r="B695" s="16">
        <v>42640</v>
      </c>
      <c r="C695" s="29">
        <f t="shared" si="93"/>
        <v>0.89521733191646646</v>
      </c>
      <c r="D695" s="29">
        <f t="shared" si="94"/>
        <v>0.58318606418175412</v>
      </c>
      <c r="E695" s="29">
        <f t="shared" si="95"/>
        <v>0.88904339652956843</v>
      </c>
      <c r="F695" s="29">
        <f t="shared" si="96"/>
        <v>0.863011548471731</v>
      </c>
      <c r="G695" s="8">
        <v>4058293559</v>
      </c>
      <c r="H695" s="8">
        <v>475011834.35300004</v>
      </c>
      <c r="I695" s="9">
        <v>479778415</v>
      </c>
      <c r="J695" s="8">
        <v>94292709.081</v>
      </c>
      <c r="K695" s="8">
        <v>740712817</v>
      </c>
      <c r="L695" s="8">
        <v>863010420.98979986</v>
      </c>
      <c r="M695" s="17">
        <v>6711099755.4237995</v>
      </c>
      <c r="N695" s="27">
        <v>0.88853288151153875</v>
      </c>
      <c r="O695" s="27">
        <v>0.89521733191646646</v>
      </c>
      <c r="P695" s="27">
        <v>0.46187072647800037</v>
      </c>
      <c r="Q695" s="27">
        <v>0.84220650882242054</v>
      </c>
      <c r="R695" s="11">
        <v>1080</v>
      </c>
      <c r="S695" s="20">
        <v>2985912096.5</v>
      </c>
      <c r="T695" s="20">
        <v>838056678</v>
      </c>
      <c r="U695" s="20">
        <v>1065773429.5</v>
      </c>
      <c r="V695" s="20">
        <v>327844.5</v>
      </c>
      <c r="W695" s="20">
        <v>503277624</v>
      </c>
      <c r="X695" s="20">
        <v>6280188.5</v>
      </c>
      <c r="Y695" s="20">
        <v>23499209</v>
      </c>
      <c r="Z695" s="20">
        <v>97343861</v>
      </c>
      <c r="AA695" s="20">
        <v>569304543.43400002</v>
      </c>
      <c r="AB695" s="20">
        <v>422628143.85979998</v>
      </c>
      <c r="AC695" s="20">
        <v>168512248.40700001</v>
      </c>
      <c r="AD695" s="8">
        <v>0</v>
      </c>
      <c r="AE695" s="20">
        <v>271093920.77999997</v>
      </c>
      <c r="AF695" s="20">
        <v>776107.94299999997</v>
      </c>
      <c r="AG695" s="18">
        <v>0.13185599818424315</v>
      </c>
      <c r="AH695" s="20">
        <v>336961.11</v>
      </c>
      <c r="AI695" s="23">
        <f>VLOOKUP(A695,Sheet2!A:E,5,FALSE)</f>
        <v>-1.3606133979015329</v>
      </c>
      <c r="AJ695" s="24">
        <f>VLOOKUP(A695,Sheet3!$A:$B,2,FALSE)</f>
        <v>265409177.07949999</v>
      </c>
      <c r="AK695" s="21">
        <f>VLOOKUP(A695,Sheet4!$D$2:$E$572,2,FALSE)/G695</f>
        <v>0.34380745966620202</v>
      </c>
      <c r="AL695" s="23">
        <f>IFERROR(VLOOKUP(A695,Sheet5!$A$1:$B$29,2,FALSE),0)</f>
        <v>0</v>
      </c>
      <c r="AM695" s="30">
        <f t="shared" si="98"/>
        <v>0.88716795219939315</v>
      </c>
      <c r="AN695" s="30">
        <f t="shared" si="99"/>
        <v>0.57152518669651831</v>
      </c>
      <c r="AO695" s="30">
        <f t="shared" si="100"/>
        <v>0.88125682313386533</v>
      </c>
      <c r="AP695" s="30">
        <f t="shared" si="101"/>
        <v>0.8582025463581161</v>
      </c>
      <c r="AQ695" s="5">
        <f>COUNTIF(Sheet6!A:A,Sheet1!A695)</f>
        <v>0</v>
      </c>
      <c r="AR695" s="31">
        <f t="shared" si="97"/>
        <v>0</v>
      </c>
    </row>
    <row r="696" spans="1:44" x14ac:dyDescent="0.2">
      <c r="A696" s="22">
        <v>42641</v>
      </c>
      <c r="B696" s="16">
        <v>42641</v>
      </c>
      <c r="C696" s="29">
        <f t="shared" si="93"/>
        <v>0.89132920142393868</v>
      </c>
      <c r="D696" s="29">
        <f t="shared" si="94"/>
        <v>0.5442956653189075</v>
      </c>
      <c r="E696" s="29">
        <f t="shared" si="95"/>
        <v>0.88502949916876861</v>
      </c>
      <c r="F696" s="29">
        <f t="shared" si="96"/>
        <v>0.86583951530345826</v>
      </c>
      <c r="G696" s="8">
        <v>3339754098</v>
      </c>
      <c r="H696" s="8">
        <v>407182603.574</v>
      </c>
      <c r="I696" s="9">
        <v>383005663</v>
      </c>
      <c r="J696" s="8">
        <v>78215116.277999997</v>
      </c>
      <c r="K696" s="8">
        <v>345241558</v>
      </c>
      <c r="L696" s="8">
        <v>467885379.09749997</v>
      </c>
      <c r="M696" s="17">
        <v>5021284417.9494991</v>
      </c>
      <c r="N696" s="27">
        <v>0.88465314759234626</v>
      </c>
      <c r="O696" s="27">
        <v>0.89132920142393868</v>
      </c>
      <c r="P696" s="27">
        <v>0.42458507060700534</v>
      </c>
      <c r="Q696" s="27">
        <v>0.8353352187282983</v>
      </c>
      <c r="R696" s="11">
        <v>1081</v>
      </c>
      <c r="S696" s="20">
        <v>2621797238</v>
      </c>
      <c r="T696" s="20">
        <v>406746217</v>
      </c>
      <c r="U696" s="20">
        <v>711895463.5</v>
      </c>
      <c r="V696" s="20">
        <v>0</v>
      </c>
      <c r="W696" s="20">
        <v>396780907</v>
      </c>
      <c r="X696" s="20">
        <v>6061396.5</v>
      </c>
      <c r="Y696" s="20">
        <v>13775244</v>
      </c>
      <c r="Z696" s="20">
        <v>61504659</v>
      </c>
      <c r="AA696" s="20">
        <v>485397719.852</v>
      </c>
      <c r="AB696" s="20">
        <v>309513356.61900002</v>
      </c>
      <c r="AC696" s="20">
        <v>156884351.30899999</v>
      </c>
      <c r="AD696" s="8">
        <v>0</v>
      </c>
      <c r="AE696" s="20">
        <v>0</v>
      </c>
      <c r="AF696" s="20">
        <v>1487671.1694999998</v>
      </c>
      <c r="AG696" s="18">
        <v>0.12871960271802557</v>
      </c>
      <c r="AH696" s="20">
        <v>0</v>
      </c>
      <c r="AI696" s="23">
        <f>VLOOKUP(A696,Sheet2!A:E,5,FALSE)</f>
        <v>-1.5898580721466657</v>
      </c>
      <c r="AJ696" s="24">
        <f>VLOOKUP(A696,Sheet3!$A:$B,2,FALSE)</f>
        <v>253984441.3515</v>
      </c>
      <c r="AK696" s="21">
        <f>VLOOKUP(A696,Sheet4!$D$2:$E$572,2,FALSE)/G696</f>
        <v>0.33625803236412405</v>
      </c>
      <c r="AL696" s="23">
        <f>IFERROR(VLOOKUP(A696,Sheet5!$A$1:$B$29,2,FALSE),0)</f>
        <v>0</v>
      </c>
      <c r="AM696" s="30">
        <f t="shared" si="98"/>
        <v>0.88867139206383461</v>
      </c>
      <c r="AN696" s="30">
        <f t="shared" si="99"/>
        <v>0.56543444149841682</v>
      </c>
      <c r="AO696" s="30">
        <f t="shared" si="100"/>
        <v>0.88312176003529874</v>
      </c>
      <c r="AP696" s="30">
        <f t="shared" si="101"/>
        <v>0.86033048823758218</v>
      </c>
      <c r="AQ696" s="5">
        <f>COUNTIF(Sheet6!A:A,Sheet1!A696)</f>
        <v>0</v>
      </c>
      <c r="AR696" s="31">
        <f t="shared" si="97"/>
        <v>0</v>
      </c>
    </row>
    <row r="697" spans="1:44" x14ac:dyDescent="0.2">
      <c r="A697" s="22">
        <v>42642</v>
      </c>
      <c r="B697" s="16">
        <v>42642</v>
      </c>
      <c r="C697" s="29">
        <f t="shared" si="93"/>
        <v>0.89033614908751224</v>
      </c>
      <c r="D697" s="29">
        <f t="shared" si="94"/>
        <v>0.54491339231008873</v>
      </c>
      <c r="E697" s="29">
        <f t="shared" si="95"/>
        <v>0.88578980498102444</v>
      </c>
      <c r="F697" s="29">
        <f t="shared" si="96"/>
        <v>0.8635963492897647</v>
      </c>
      <c r="G697" s="8">
        <v>3776943204</v>
      </c>
      <c r="H697" s="8">
        <v>465210962.009</v>
      </c>
      <c r="I697" s="9">
        <v>372563776</v>
      </c>
      <c r="J697" s="8">
        <v>72038208.242500007</v>
      </c>
      <c r="K697" s="8">
        <v>402623778</v>
      </c>
      <c r="L697" s="8">
        <v>475438621.42070001</v>
      </c>
      <c r="M697" s="17">
        <v>5564818549.6722002</v>
      </c>
      <c r="N697" s="27">
        <v>0.88536865306664814</v>
      </c>
      <c r="O697" s="27">
        <v>0.89033614908751224</v>
      </c>
      <c r="P697" s="27">
        <v>0.45853663505649511</v>
      </c>
      <c r="Q697" s="27">
        <v>0.84403414149701428</v>
      </c>
      <c r="R697" s="11">
        <v>1082</v>
      </c>
      <c r="S697" s="20">
        <v>2938260455</v>
      </c>
      <c r="T697" s="20">
        <v>470059452</v>
      </c>
      <c r="U697" s="20">
        <v>831607897</v>
      </c>
      <c r="V697" s="20">
        <v>0</v>
      </c>
      <c r="W697" s="20">
        <v>389846264</v>
      </c>
      <c r="X697" s="20">
        <v>7074852</v>
      </c>
      <c r="Y697" s="20">
        <v>17282488</v>
      </c>
      <c r="Z697" s="20">
        <v>67435674</v>
      </c>
      <c r="AA697" s="20">
        <v>537249170.25150001</v>
      </c>
      <c r="AB697" s="20">
        <v>275267594.04400003</v>
      </c>
      <c r="AC697" s="20">
        <v>145149674.48100001</v>
      </c>
      <c r="AD697" s="20">
        <v>25308550.215</v>
      </c>
      <c r="AE697" s="20">
        <v>27462945.0682</v>
      </c>
      <c r="AF697" s="20">
        <v>2249857.6124999998</v>
      </c>
      <c r="AG697" s="18">
        <v>0.13408779839481713</v>
      </c>
      <c r="AH697" s="20">
        <v>0</v>
      </c>
      <c r="AI697" s="23">
        <f>VLOOKUP(A697,Sheet2!A:E,5,FALSE)</f>
        <v>-2.1706375287545119</v>
      </c>
      <c r="AJ697" s="24">
        <f>VLOOKUP(A697,Sheet3!$A:$B,2,FALSE)</f>
        <v>253543464.56650001</v>
      </c>
      <c r="AK697" s="21">
        <f>VLOOKUP(A697,Sheet4!$D$2:$E$572,2,FALSE)/G697</f>
        <v>0.30463361384908189</v>
      </c>
      <c r="AL697" s="23">
        <f>IFERROR(VLOOKUP(A697,Sheet5!$A$1:$B$29,2,FALSE),0)</f>
        <v>0</v>
      </c>
      <c r="AM697" s="30">
        <f t="shared" si="98"/>
        <v>0.89058776708557519</v>
      </c>
      <c r="AN697" s="30">
        <f t="shared" si="99"/>
        <v>0.56073661876657166</v>
      </c>
      <c r="AO697" s="30">
        <f t="shared" si="100"/>
        <v>0.88467726415156811</v>
      </c>
      <c r="AP697" s="30">
        <f t="shared" si="101"/>
        <v>0.86266424004354714</v>
      </c>
      <c r="AQ697" s="5">
        <f>COUNTIF(Sheet6!A:A,Sheet1!A697)</f>
        <v>0</v>
      </c>
      <c r="AR697" s="31">
        <f t="shared" si="97"/>
        <v>0</v>
      </c>
    </row>
    <row r="698" spans="1:44" x14ac:dyDescent="0.2">
      <c r="A698" s="22">
        <v>42643</v>
      </c>
      <c r="B698" s="16">
        <v>42643</v>
      </c>
      <c r="C698" s="29">
        <f t="shared" si="93"/>
        <v>0.90564369129300892</v>
      </c>
      <c r="D698" s="29">
        <f t="shared" si="94"/>
        <v>0.54236706907355892</v>
      </c>
      <c r="E698" s="29">
        <f t="shared" si="95"/>
        <v>0.89793625000984334</v>
      </c>
      <c r="F698" s="29">
        <f t="shared" si="96"/>
        <v>0.86614984000447848</v>
      </c>
      <c r="G698" s="8">
        <v>3845089348</v>
      </c>
      <c r="H698" s="8">
        <v>400608363.98899996</v>
      </c>
      <c r="I698" s="9">
        <v>328319476</v>
      </c>
      <c r="J698" s="8">
        <v>75451510.399499997</v>
      </c>
      <c r="K698" s="8">
        <v>377072987</v>
      </c>
      <c r="L698" s="8">
        <v>461226840.12489992</v>
      </c>
      <c r="M698" s="17">
        <v>5487768525.5134001</v>
      </c>
      <c r="N698" s="27">
        <v>0.89760983345183032</v>
      </c>
      <c r="O698" s="27">
        <v>0.90564369129300892</v>
      </c>
      <c r="P698" s="27">
        <v>0.44980682901157176</v>
      </c>
      <c r="Q698" s="27">
        <v>0.81977026634844452</v>
      </c>
      <c r="R698" s="11">
        <v>1083</v>
      </c>
      <c r="S698" s="20">
        <v>2586223193.5</v>
      </c>
      <c r="T698" s="20">
        <v>437600854</v>
      </c>
      <c r="U698" s="20">
        <v>1252736299</v>
      </c>
      <c r="V698" s="20">
        <v>0</v>
      </c>
      <c r="W698" s="20">
        <v>343189237</v>
      </c>
      <c r="X698" s="20">
        <v>6129855.5</v>
      </c>
      <c r="Y698" s="20">
        <v>14869761</v>
      </c>
      <c r="Z698" s="20">
        <v>60527867</v>
      </c>
      <c r="AA698" s="20">
        <v>476059874.38849998</v>
      </c>
      <c r="AB698" s="20">
        <v>295505145.64139998</v>
      </c>
      <c r="AC698" s="20">
        <v>124949645.25849999</v>
      </c>
      <c r="AD698" s="8">
        <v>0</v>
      </c>
      <c r="AE698" s="20">
        <v>39602082.608999997</v>
      </c>
      <c r="AF698" s="20">
        <v>1169966.6159999999</v>
      </c>
      <c r="AG698" s="18">
        <v>0.13292910321855297</v>
      </c>
      <c r="AH698" s="20">
        <v>2654957.33</v>
      </c>
      <c r="AI698" s="23">
        <f>VLOOKUP(A698,Sheet2!A:E,5,FALSE)</f>
        <v>-2.2629214590864182</v>
      </c>
      <c r="AJ698" s="24">
        <f>VLOOKUP(A698,Sheet3!$A:$B,2,FALSE)</f>
        <v>214121189.24649999</v>
      </c>
      <c r="AK698" s="21">
        <f>VLOOKUP(A698,Sheet4!$D$2:$E$572,2,FALSE)/G698</f>
        <v>0.35392443396838069</v>
      </c>
      <c r="AL698" s="23">
        <f>IFERROR(VLOOKUP(A698,Sheet5!$A$1:$B$29,2,FALSE),0)</f>
        <v>0</v>
      </c>
      <c r="AM698" s="30">
        <f t="shared" si="98"/>
        <v>0.89509450575758331</v>
      </c>
      <c r="AN698" s="30">
        <f t="shared" si="99"/>
        <v>0.55780453058539481</v>
      </c>
      <c r="AO698" s="30">
        <f t="shared" si="100"/>
        <v>0.88892784606959252</v>
      </c>
      <c r="AP698" s="30">
        <f t="shared" si="101"/>
        <v>0.86481919010784769</v>
      </c>
      <c r="AQ698" s="5">
        <f>COUNTIF(Sheet6!A:A,Sheet1!A698)</f>
        <v>0</v>
      </c>
      <c r="AR698" s="31">
        <f t="shared" si="97"/>
        <v>0</v>
      </c>
    </row>
    <row r="699" spans="1:44" x14ac:dyDescent="0.2">
      <c r="A699" s="22">
        <v>42646</v>
      </c>
      <c r="B699" s="16">
        <v>42646</v>
      </c>
      <c r="C699" s="29">
        <f t="shared" si="93"/>
        <v>0.88191679118537614</v>
      </c>
      <c r="D699" s="29">
        <f t="shared" si="94"/>
        <v>0.56879933134943839</v>
      </c>
      <c r="E699" s="29">
        <f t="shared" si="95"/>
        <v>0.87612603033542746</v>
      </c>
      <c r="F699" s="29">
        <f t="shared" si="96"/>
        <v>0.85682600091961947</v>
      </c>
      <c r="G699" s="8">
        <v>2253611071.5</v>
      </c>
      <c r="H699" s="8">
        <v>301744596.99899995</v>
      </c>
      <c r="I699" s="9">
        <v>183669302</v>
      </c>
      <c r="J699" s="8">
        <v>44106309.614</v>
      </c>
      <c r="K699" s="8">
        <v>69981246.5</v>
      </c>
      <c r="L699" s="8">
        <v>216092883.5783</v>
      </c>
      <c r="M699" s="17">
        <v>3069205410.1912999</v>
      </c>
      <c r="N699" s="27">
        <v>0.87573316821800884</v>
      </c>
      <c r="O699" s="27">
        <v>0.88191679118537614</v>
      </c>
      <c r="P699" s="27">
        <v>0.2446262669079716</v>
      </c>
      <c r="Q699" s="27">
        <v>0.8135845476328506</v>
      </c>
      <c r="R699" s="11">
        <v>1084</v>
      </c>
      <c r="S699" s="20">
        <v>1803388625.5</v>
      </c>
      <c r="T699" s="20">
        <v>117792432.5</v>
      </c>
      <c r="U699" s="20">
        <v>447817994.5</v>
      </c>
      <c r="V699" s="20">
        <v>0</v>
      </c>
      <c r="W699" s="20">
        <v>192495909</v>
      </c>
      <c r="X699" s="20">
        <v>2404451.5</v>
      </c>
      <c r="Y699" s="20">
        <v>8826607</v>
      </c>
      <c r="Z699" s="20">
        <v>47811186</v>
      </c>
      <c r="AA699" s="20">
        <v>345850906.61299998</v>
      </c>
      <c r="AB699" s="20">
        <v>147374734.85530001</v>
      </c>
      <c r="AC699" s="20">
        <v>67965198.409999996</v>
      </c>
      <c r="AD699" s="8">
        <v>0</v>
      </c>
      <c r="AE699" s="20">
        <v>24782.32</v>
      </c>
      <c r="AF699" s="20">
        <v>728167.99300000002</v>
      </c>
      <c r="AG699" s="18">
        <v>0.13047960601574188</v>
      </c>
      <c r="AH699" s="20">
        <v>22563.94</v>
      </c>
      <c r="AI699" s="23">
        <f>VLOOKUP(A699,Sheet2!A:E,5,FALSE)</f>
        <v>-2.8211665914847863</v>
      </c>
      <c r="AJ699" s="24">
        <f>VLOOKUP(A699,Sheet3!$A:$B,2,FALSE)</f>
        <v>101822773.102</v>
      </c>
      <c r="AK699" s="21">
        <f>VLOOKUP(A699,Sheet4!$D$2:$E$572,2,FALSE)/G699</f>
        <v>0.28955672692123618</v>
      </c>
      <c r="AL699" s="23">
        <f>IFERROR(VLOOKUP(A699,Sheet5!$A$1:$B$29,2,FALSE),0)</f>
        <v>0</v>
      </c>
      <c r="AM699" s="30">
        <f t="shared" si="98"/>
        <v>0.89288863298126042</v>
      </c>
      <c r="AN699" s="30">
        <f t="shared" si="99"/>
        <v>0.55671230444674946</v>
      </c>
      <c r="AO699" s="30">
        <f t="shared" si="100"/>
        <v>0.88678499620492646</v>
      </c>
      <c r="AP699" s="30">
        <f t="shared" si="101"/>
        <v>0.86308465079781038</v>
      </c>
      <c r="AQ699" s="5">
        <f>COUNTIF(Sheet6!A:A,Sheet1!A699)</f>
        <v>0</v>
      </c>
      <c r="AR699" s="31">
        <f t="shared" si="97"/>
        <v>0</v>
      </c>
    </row>
    <row r="700" spans="1:44" x14ac:dyDescent="0.2">
      <c r="A700" s="22">
        <v>42647</v>
      </c>
      <c r="B700" s="16">
        <v>42647</v>
      </c>
      <c r="C700" s="29">
        <f t="shared" si="93"/>
        <v>0.89897688897533612</v>
      </c>
      <c r="D700" s="29">
        <f t="shared" si="94"/>
        <v>0.56268908234797388</v>
      </c>
      <c r="E700" s="29">
        <f t="shared" si="95"/>
        <v>0.89251081801378784</v>
      </c>
      <c r="F700" s="29">
        <f t="shared" si="96"/>
        <v>0.86377512286151925</v>
      </c>
      <c r="G700" s="8">
        <v>3429618922</v>
      </c>
      <c r="H700" s="8">
        <v>385405651</v>
      </c>
      <c r="I700" s="9">
        <v>345070700</v>
      </c>
      <c r="J700" s="8">
        <v>71805574.944499999</v>
      </c>
      <c r="K700" s="8">
        <v>311180839</v>
      </c>
      <c r="L700" s="8">
        <v>268410959.1054</v>
      </c>
      <c r="M700" s="17">
        <v>4811492646.0499001</v>
      </c>
      <c r="N700" s="27">
        <v>0.89196078963745695</v>
      </c>
      <c r="O700" s="27">
        <v>0.89897688897533612</v>
      </c>
      <c r="P700" s="27">
        <v>0.53689655377664802</v>
      </c>
      <c r="Q700" s="27">
        <v>0.83625889789721919</v>
      </c>
      <c r="R700" s="11">
        <v>1085</v>
      </c>
      <c r="S700" s="20">
        <v>2438059281</v>
      </c>
      <c r="T700" s="20">
        <v>381890705</v>
      </c>
      <c r="U700" s="20">
        <v>985837576.5</v>
      </c>
      <c r="V700" s="20">
        <v>0</v>
      </c>
      <c r="W700" s="20">
        <v>366725582</v>
      </c>
      <c r="X700" s="20">
        <v>5722064.5</v>
      </c>
      <c r="Y700" s="20">
        <v>21654882</v>
      </c>
      <c r="Z700" s="20">
        <v>70709866</v>
      </c>
      <c r="AA700" s="20">
        <v>457211225.94450003</v>
      </c>
      <c r="AB700" s="20">
        <v>126754098.9515</v>
      </c>
      <c r="AC700" s="20">
        <v>138896886.683</v>
      </c>
      <c r="AD700" s="8">
        <v>0</v>
      </c>
      <c r="AE700" s="20">
        <v>879828.7709</v>
      </c>
      <c r="AF700" s="20">
        <v>1880144.7</v>
      </c>
      <c r="AG700" s="18">
        <v>0.12984582809244954</v>
      </c>
      <c r="AH700" s="20">
        <v>0</v>
      </c>
      <c r="AI700" s="23">
        <f>VLOOKUP(A700,Sheet2!A:E,5,FALSE)</f>
        <v>-3.7813725166110013</v>
      </c>
      <c r="AJ700" s="24">
        <f>VLOOKUP(A700,Sheet3!$A:$B,2,FALSE)</f>
        <v>213206354.06200001</v>
      </c>
      <c r="AK700" s="21">
        <f>VLOOKUP(A700,Sheet4!$D$2:$E$572,2,FALSE)/G700</f>
        <v>0.30209262884338611</v>
      </c>
      <c r="AL700" s="23">
        <f>IFERROR(VLOOKUP(A700,Sheet5!$A$1:$B$29,2,FALSE),0)</f>
        <v>0</v>
      </c>
      <c r="AM700" s="30">
        <f t="shared" si="98"/>
        <v>0.89364054439303442</v>
      </c>
      <c r="AN700" s="30">
        <f t="shared" si="99"/>
        <v>0.55261290807999353</v>
      </c>
      <c r="AO700" s="30">
        <f t="shared" si="100"/>
        <v>0.88747848050177036</v>
      </c>
      <c r="AP700" s="30">
        <f t="shared" si="101"/>
        <v>0.86323736567576803</v>
      </c>
      <c r="AQ700" s="5">
        <f>COUNTIF(Sheet6!A:A,Sheet1!A700)</f>
        <v>0</v>
      </c>
      <c r="AR700" s="31">
        <f t="shared" si="97"/>
        <v>0</v>
      </c>
    </row>
    <row r="701" spans="1:44" x14ac:dyDescent="0.2">
      <c r="A701" s="22">
        <v>42648</v>
      </c>
      <c r="B701" s="16">
        <v>42648</v>
      </c>
      <c r="C701" s="29">
        <f t="shared" si="93"/>
        <v>0.88907176461020987</v>
      </c>
      <c r="D701" s="29">
        <f t="shared" si="94"/>
        <v>0.55283425948813003</v>
      </c>
      <c r="E701" s="29">
        <f t="shared" si="95"/>
        <v>0.88377316579758936</v>
      </c>
      <c r="F701" s="29">
        <f t="shared" si="96"/>
        <v>0.86018836480665084</v>
      </c>
      <c r="G701" s="8">
        <v>3824434068.5</v>
      </c>
      <c r="H701" s="8">
        <v>477169267.398</v>
      </c>
      <c r="I701" s="9">
        <v>382601484</v>
      </c>
      <c r="J701" s="8">
        <v>78377043.430500001</v>
      </c>
      <c r="K701" s="8">
        <v>440893215.5</v>
      </c>
      <c r="L701" s="8">
        <v>473706292.98330003</v>
      </c>
      <c r="M701" s="17">
        <v>5677181371.8118</v>
      </c>
      <c r="N701" s="27">
        <v>0.88335186107641273</v>
      </c>
      <c r="O701" s="27">
        <v>0.88907176461020987</v>
      </c>
      <c r="P701" s="27">
        <v>0.4820615049653183</v>
      </c>
      <c r="Q701" s="27">
        <v>0.83611431871094877</v>
      </c>
      <c r="R701" s="11">
        <v>1086</v>
      </c>
      <c r="S701" s="20">
        <v>2930242740</v>
      </c>
      <c r="T701" s="20">
        <v>510005004.5</v>
      </c>
      <c r="U701" s="20">
        <v>888659436.5</v>
      </c>
      <c r="V701" s="20">
        <v>0</v>
      </c>
      <c r="W701" s="20">
        <v>399865124</v>
      </c>
      <c r="X701" s="20">
        <v>5531892</v>
      </c>
      <c r="Y701" s="20">
        <v>17263640</v>
      </c>
      <c r="Z701" s="20">
        <v>69111789</v>
      </c>
      <c r="AA701" s="20">
        <v>555546310.82850003</v>
      </c>
      <c r="AB701" s="20">
        <v>300470073.15740001</v>
      </c>
      <c r="AC701" s="20">
        <v>167698395.86250001</v>
      </c>
      <c r="AD701" s="8">
        <v>0</v>
      </c>
      <c r="AE701" s="20">
        <v>4073964.2903999998</v>
      </c>
      <c r="AF701" s="20">
        <v>1463859.6730000002</v>
      </c>
      <c r="AG701" s="18">
        <v>0.1317127427217302</v>
      </c>
      <c r="AH701" s="20">
        <v>0</v>
      </c>
      <c r="AI701" s="23">
        <f>VLOOKUP(A701,Sheet2!A:E,5,FALSE)</f>
        <v>-1.7570224443791111</v>
      </c>
      <c r="AJ701" s="24">
        <f>VLOOKUP(A701,Sheet3!$A:$B,2,FALSE)</f>
        <v>245058020.89399999</v>
      </c>
      <c r="AK701" s="21">
        <f>VLOOKUP(A701,Sheet4!$D$2:$E$572,2,FALSE)/G701</f>
        <v>0.32600855715954674</v>
      </c>
      <c r="AL701" s="23">
        <f>IFERROR(VLOOKUP(A701,Sheet5!$A$1:$B$29,2,FALSE),0)</f>
        <v>0</v>
      </c>
      <c r="AM701" s="30">
        <f t="shared" si="98"/>
        <v>0.89318905703028872</v>
      </c>
      <c r="AN701" s="30">
        <f t="shared" si="99"/>
        <v>0.55432062691383799</v>
      </c>
      <c r="AO701" s="30">
        <f t="shared" si="100"/>
        <v>0.88722721382753456</v>
      </c>
      <c r="AP701" s="30">
        <f t="shared" si="101"/>
        <v>0.86210713557640661</v>
      </c>
      <c r="AQ701" s="5">
        <f>COUNTIF(Sheet6!A:A,Sheet1!A701)</f>
        <v>0</v>
      </c>
      <c r="AR701" s="31">
        <f t="shared" si="97"/>
        <v>0</v>
      </c>
    </row>
    <row r="702" spans="1:44" x14ac:dyDescent="0.2">
      <c r="A702" s="22">
        <v>42649</v>
      </c>
      <c r="B702" s="16">
        <v>42649</v>
      </c>
      <c r="C702" s="29">
        <f t="shared" si="93"/>
        <v>0.89082247231784284</v>
      </c>
      <c r="D702" s="29">
        <f t="shared" si="94"/>
        <v>0.51842617060768847</v>
      </c>
      <c r="E702" s="29">
        <f t="shared" si="95"/>
        <v>0.88608887178076756</v>
      </c>
      <c r="F702" s="29">
        <f t="shared" si="96"/>
        <v>0.85923193002188525</v>
      </c>
      <c r="G702" s="8">
        <v>3654126207.5</v>
      </c>
      <c r="H702" s="8">
        <v>447842839.14099997</v>
      </c>
      <c r="I702" s="9">
        <v>374447468</v>
      </c>
      <c r="J702" s="8">
        <v>71841564.455500007</v>
      </c>
      <c r="K702" s="8">
        <v>515889943.5</v>
      </c>
      <c r="L702" s="8">
        <v>832966522.25740004</v>
      </c>
      <c r="M702" s="17">
        <v>5897114544.853899</v>
      </c>
      <c r="N702" s="27">
        <v>0.88573990425368876</v>
      </c>
      <c r="O702" s="27">
        <v>0.89082247231784284</v>
      </c>
      <c r="P702" s="27">
        <v>0.38246467033119141</v>
      </c>
      <c r="Q702" s="27">
        <v>0.84389824344327224</v>
      </c>
      <c r="R702" s="11">
        <v>1087</v>
      </c>
      <c r="S702" s="20">
        <v>2726109899.5</v>
      </c>
      <c r="T702" s="20">
        <v>596526116.5</v>
      </c>
      <c r="U702" s="20">
        <v>920545594.5</v>
      </c>
      <c r="V702" s="20">
        <v>0</v>
      </c>
      <c r="W702" s="20">
        <v>388381088</v>
      </c>
      <c r="X702" s="20">
        <v>7470713.5</v>
      </c>
      <c r="Y702" s="20">
        <v>13933620</v>
      </c>
      <c r="Z702" s="20">
        <v>80636173</v>
      </c>
      <c r="AA702" s="20">
        <v>519684403.59649998</v>
      </c>
      <c r="AB702" s="20">
        <v>336544230.93480003</v>
      </c>
      <c r="AC702" s="20">
        <v>151730908.61250001</v>
      </c>
      <c r="AD702" s="20">
        <v>340807683.185</v>
      </c>
      <c r="AE702" s="20">
        <v>2920661.4400999998</v>
      </c>
      <c r="AF702" s="20">
        <v>963038.08499999996</v>
      </c>
      <c r="AG702" s="18">
        <v>0.12986484627071265</v>
      </c>
      <c r="AH702" s="20">
        <v>142577.75</v>
      </c>
      <c r="AI702" s="23">
        <f>VLOOKUP(A702,Sheet2!A:E,5,FALSE)</f>
        <v>-2.084798588650413</v>
      </c>
      <c r="AJ702" s="24">
        <f>VLOOKUP(A702,Sheet3!$A:$B,2,FALSE)</f>
        <v>288931441.25999999</v>
      </c>
      <c r="AK702" s="21">
        <f>VLOOKUP(A702,Sheet4!$D$2:$E$572,2,FALSE)/G702</f>
        <v>0.30296765359643096</v>
      </c>
      <c r="AL702" s="23">
        <f>IFERROR(VLOOKUP(A702,Sheet5!$A$1:$B$29,2,FALSE),0)</f>
        <v>0</v>
      </c>
      <c r="AM702" s="30">
        <f t="shared" si="98"/>
        <v>0.89328632167635469</v>
      </c>
      <c r="AN702" s="30">
        <f t="shared" si="99"/>
        <v>0.54902318257335792</v>
      </c>
      <c r="AO702" s="30">
        <f t="shared" si="100"/>
        <v>0.88728702718748309</v>
      </c>
      <c r="AP702" s="30">
        <f t="shared" si="101"/>
        <v>0.86123425172283063</v>
      </c>
      <c r="AQ702" s="5">
        <f>COUNTIF(Sheet6!A:A,Sheet1!A702)</f>
        <v>0</v>
      </c>
      <c r="AR702" s="31">
        <f t="shared" si="97"/>
        <v>0</v>
      </c>
    </row>
    <row r="703" spans="1:44" x14ac:dyDescent="0.2">
      <c r="A703" s="22">
        <v>42650</v>
      </c>
      <c r="B703" s="16">
        <v>42650</v>
      </c>
      <c r="C703" s="29">
        <f t="shared" si="93"/>
        <v>0.88133640742398189</v>
      </c>
      <c r="D703" s="29">
        <f t="shared" si="94"/>
        <v>0.52416262718484286</v>
      </c>
      <c r="E703" s="29">
        <f t="shared" si="95"/>
        <v>0.87467365952328313</v>
      </c>
      <c r="F703" s="29">
        <f t="shared" si="96"/>
        <v>0.85264594749436562</v>
      </c>
      <c r="G703" s="8">
        <v>3595779432.5</v>
      </c>
      <c r="H703" s="8">
        <v>484137614.17000002</v>
      </c>
      <c r="I703" s="9">
        <v>353156874</v>
      </c>
      <c r="J703" s="8">
        <v>83942392.322999999</v>
      </c>
      <c r="K703" s="8">
        <v>742444821.5</v>
      </c>
      <c r="L703" s="8">
        <v>494269154.64909995</v>
      </c>
      <c r="M703" s="17">
        <v>5753730289.1421003</v>
      </c>
      <c r="N703" s="27">
        <v>0.87423556455642126</v>
      </c>
      <c r="O703" s="27">
        <v>0.88133640742398189</v>
      </c>
      <c r="P703" s="27">
        <v>0.60033672766587209</v>
      </c>
      <c r="Q703" s="27">
        <v>0.81465133017524072</v>
      </c>
      <c r="R703" s="11">
        <v>1088</v>
      </c>
      <c r="S703" s="20">
        <v>2791123318</v>
      </c>
      <c r="T703" s="20">
        <v>815302401.5</v>
      </c>
      <c r="U703" s="20">
        <v>794377179</v>
      </c>
      <c r="V703" s="20">
        <v>2049541</v>
      </c>
      <c r="W703" s="20">
        <v>368946708</v>
      </c>
      <c r="X703" s="20">
        <v>8229394.5</v>
      </c>
      <c r="Y703" s="20">
        <v>15789834</v>
      </c>
      <c r="Z703" s="20">
        <v>72857580</v>
      </c>
      <c r="AA703" s="20">
        <v>568080006.49300003</v>
      </c>
      <c r="AB703" s="20">
        <v>343586317.05229998</v>
      </c>
      <c r="AC703" s="20">
        <v>148909920.935</v>
      </c>
      <c r="AD703" s="8">
        <v>0</v>
      </c>
      <c r="AE703" s="20">
        <v>902976.97479999997</v>
      </c>
      <c r="AF703" s="20">
        <v>869939.68699999992</v>
      </c>
      <c r="AG703" s="18">
        <v>0.12557936958784541</v>
      </c>
      <c r="AH703" s="20">
        <v>34960.93</v>
      </c>
      <c r="AI703" s="23">
        <f>VLOOKUP(A703,Sheet2!A:E,5,FALSE)</f>
        <v>-1.5619621679898192</v>
      </c>
      <c r="AJ703" s="24">
        <f>VLOOKUP(A703,Sheet3!$A:$B,2,FALSE)</f>
        <v>250989216.94949999</v>
      </c>
      <c r="AK703" s="21">
        <f>VLOOKUP(A703,Sheet4!$D$2:$E$572,2,FALSE)/G703</f>
        <v>0.33807919811499726</v>
      </c>
      <c r="AL703" s="23">
        <f>IFERROR(VLOOKUP(A703,Sheet5!$A$1:$B$29,2,FALSE),0)</f>
        <v>0</v>
      </c>
      <c r="AM703" s="30">
        <f t="shared" si="98"/>
        <v>0.88842486490254946</v>
      </c>
      <c r="AN703" s="30">
        <f t="shared" si="99"/>
        <v>0.54538229419561468</v>
      </c>
      <c r="AO703" s="30">
        <f t="shared" si="100"/>
        <v>0.88263450909017105</v>
      </c>
      <c r="AP703" s="30">
        <f t="shared" si="101"/>
        <v>0.85853347322080809</v>
      </c>
      <c r="AQ703" s="5">
        <f>COUNTIF(Sheet6!A:A,Sheet1!A703)</f>
        <v>0</v>
      </c>
      <c r="AR703" s="31">
        <f t="shared" si="97"/>
        <v>0</v>
      </c>
    </row>
    <row r="704" spans="1:44" x14ac:dyDescent="0.2">
      <c r="A704" s="22">
        <v>42653</v>
      </c>
      <c r="B704" s="16">
        <v>42653</v>
      </c>
      <c r="C704" s="29">
        <f t="shared" si="93"/>
        <v>0.88304580429652724</v>
      </c>
      <c r="D704" s="29">
        <f t="shared" si="94"/>
        <v>0.59792049029547412</v>
      </c>
      <c r="E704" s="29">
        <f t="shared" si="95"/>
        <v>0.87825182247949696</v>
      </c>
      <c r="F704" s="29">
        <f t="shared" si="96"/>
        <v>0.8607941555659343</v>
      </c>
      <c r="G704" s="8">
        <v>2633223731</v>
      </c>
      <c r="H704" s="8">
        <v>348754914.03500003</v>
      </c>
      <c r="I704" s="9">
        <v>306195349</v>
      </c>
      <c r="J704" s="8">
        <v>60339235.3825</v>
      </c>
      <c r="K704" s="8">
        <v>886471294</v>
      </c>
      <c r="L704" s="8">
        <v>592279556.69920003</v>
      </c>
      <c r="M704" s="17">
        <v>4827264080.1167002</v>
      </c>
      <c r="N704" s="27">
        <v>0.87782812209803773</v>
      </c>
      <c r="O704" s="27">
        <v>0.88304580429652724</v>
      </c>
      <c r="P704" s="27">
        <v>0.59947305766948389</v>
      </c>
      <c r="Q704" s="27">
        <v>0.84045169052758684</v>
      </c>
      <c r="R704" s="11">
        <v>1089</v>
      </c>
      <c r="S704" s="20">
        <v>2144433934.5</v>
      </c>
      <c r="T704" s="20">
        <v>945528452</v>
      </c>
      <c r="U704" s="20">
        <v>476660600</v>
      </c>
      <c r="V704" s="20">
        <v>0</v>
      </c>
      <c r="W704" s="20">
        <v>317848635</v>
      </c>
      <c r="X704" s="20">
        <v>12129196.5</v>
      </c>
      <c r="Y704" s="20">
        <v>11653286</v>
      </c>
      <c r="Z704" s="20">
        <v>59057158</v>
      </c>
      <c r="AA704" s="20">
        <v>409094149.41750002</v>
      </c>
      <c r="AB704" s="20">
        <v>452519784.87970001</v>
      </c>
      <c r="AC704" s="20">
        <v>97584685.390000001</v>
      </c>
      <c r="AD704" s="8">
        <v>0</v>
      </c>
      <c r="AE704" s="20">
        <v>40861941.494999997</v>
      </c>
      <c r="AF704" s="20">
        <v>1313144.9345</v>
      </c>
      <c r="AG704" s="18">
        <v>8.6805655063837514E-2</v>
      </c>
      <c r="AH704" s="20">
        <v>15933.76</v>
      </c>
      <c r="AI704" s="23">
        <f>VLOOKUP(A704,Sheet2!A:E,5,FALSE)</f>
        <v>-1.9051237975603943</v>
      </c>
      <c r="AJ704" s="24">
        <f>VLOOKUP(A704,Sheet3!$A:$B,2,FALSE)</f>
        <v>153402266.03</v>
      </c>
      <c r="AK704" s="21">
        <f>VLOOKUP(A704,Sheet4!$D$2:$E$572,2,FALSE)/G704</f>
        <v>0.30972442398068678</v>
      </c>
      <c r="AL704" s="23">
        <f>IFERROR(VLOOKUP(A704,Sheet5!$A$1:$B$29,2,FALSE),0)</f>
        <v>0</v>
      </c>
      <c r="AM704" s="30">
        <f t="shared" si="98"/>
        <v>0.88865066752477961</v>
      </c>
      <c r="AN704" s="30">
        <f t="shared" si="99"/>
        <v>0.55120652598482189</v>
      </c>
      <c r="AO704" s="30">
        <f t="shared" si="100"/>
        <v>0.8830596675189849</v>
      </c>
      <c r="AP704" s="30">
        <f t="shared" si="101"/>
        <v>0.85932710415007096</v>
      </c>
      <c r="AQ704" s="5">
        <f>COUNTIF(Sheet6!A:A,Sheet1!A704)</f>
        <v>0</v>
      </c>
      <c r="AR704" s="31">
        <f t="shared" si="97"/>
        <v>0</v>
      </c>
    </row>
    <row r="705" spans="1:44" x14ac:dyDescent="0.2">
      <c r="A705" s="22">
        <v>42654</v>
      </c>
      <c r="B705" s="16">
        <v>42654</v>
      </c>
      <c r="C705" s="29">
        <f t="shared" si="93"/>
        <v>0.87597738211643317</v>
      </c>
      <c r="D705" s="29">
        <f t="shared" si="94"/>
        <v>0.5791519540208474</v>
      </c>
      <c r="E705" s="29">
        <f t="shared" si="95"/>
        <v>0.86845583528454073</v>
      </c>
      <c r="F705" s="29">
        <f t="shared" si="96"/>
        <v>0.844036949831381</v>
      </c>
      <c r="G705" s="8">
        <v>3168757839</v>
      </c>
      <c r="H705" s="8">
        <v>448639029.56300008</v>
      </c>
      <c r="I705" s="9">
        <v>463727972</v>
      </c>
      <c r="J705" s="8">
        <v>104899413.42649999</v>
      </c>
      <c r="K705" s="8">
        <v>910555174</v>
      </c>
      <c r="L705" s="8">
        <v>636464586.38499999</v>
      </c>
      <c r="M705" s="17">
        <v>5733044014.3745003</v>
      </c>
      <c r="N705" s="27">
        <v>0.86776511329050499</v>
      </c>
      <c r="O705" s="27">
        <v>0.87597738211643317</v>
      </c>
      <c r="P705" s="27">
        <v>0.5885866472535517</v>
      </c>
      <c r="Q705" s="27">
        <v>0.82238731798882314</v>
      </c>
      <c r="R705" s="11">
        <v>1090</v>
      </c>
      <c r="S705" s="20">
        <v>2423367057.5</v>
      </c>
      <c r="T705" s="20">
        <v>966142343</v>
      </c>
      <c r="U705" s="19">
        <v>740824314.5</v>
      </c>
      <c r="V705" s="20">
        <v>0</v>
      </c>
      <c r="W705" s="20">
        <v>485708263</v>
      </c>
      <c r="X705" s="20">
        <v>4566467</v>
      </c>
      <c r="Y705" s="20">
        <v>21980291</v>
      </c>
      <c r="Z705" s="20">
        <v>55587169</v>
      </c>
      <c r="AA705" s="20">
        <v>553538442.98950005</v>
      </c>
      <c r="AB705" s="20">
        <v>344394175.01370001</v>
      </c>
      <c r="AC705" s="20">
        <v>131489688.13349999</v>
      </c>
      <c r="AD705" s="20">
        <v>135105925</v>
      </c>
      <c r="AE705" s="20">
        <v>22678112.8103</v>
      </c>
      <c r="AF705" s="20">
        <v>2796685.4275000002</v>
      </c>
      <c r="AG705" s="18">
        <v>8.5230333711085848E-2</v>
      </c>
      <c r="AH705" s="20">
        <v>19479.03</v>
      </c>
      <c r="AI705" s="23">
        <f>VLOOKUP(A705,Sheet2!A:E,5,FALSE)</f>
        <v>-0.99635572300894437</v>
      </c>
      <c r="AJ705" s="24">
        <f>VLOOKUP(A705,Sheet3!$A:$B,2,FALSE)</f>
        <v>248046600.10299999</v>
      </c>
      <c r="AK705" s="21">
        <f>VLOOKUP(A705,Sheet4!$D$2:$E$572,2,FALSE)/G705</f>
        <v>0.29774635224113444</v>
      </c>
      <c r="AL705" s="23">
        <f>IFERROR(VLOOKUP(A705,Sheet5!$A$1:$B$29,2,FALSE),0)</f>
        <v>0</v>
      </c>
      <c r="AM705" s="30">
        <f t="shared" si="98"/>
        <v>0.88405076615299905</v>
      </c>
      <c r="AN705" s="30">
        <f t="shared" si="99"/>
        <v>0.55449910031939653</v>
      </c>
      <c r="AO705" s="30">
        <f t="shared" si="100"/>
        <v>0.87824867097313553</v>
      </c>
      <c r="AP705" s="30">
        <f t="shared" si="101"/>
        <v>0.85537946954404342</v>
      </c>
      <c r="AQ705" s="5">
        <f>COUNTIF(Sheet6!A:A,Sheet1!A705)</f>
        <v>0</v>
      </c>
      <c r="AR705" s="31">
        <f t="shared" si="97"/>
        <v>0</v>
      </c>
    </row>
    <row r="706" spans="1:44" x14ac:dyDescent="0.2">
      <c r="A706" s="22">
        <v>42655</v>
      </c>
      <c r="B706" s="16">
        <v>42655</v>
      </c>
      <c r="C706" s="29">
        <f t="shared" si="93"/>
        <v>0.88464921435275867</v>
      </c>
      <c r="D706" s="29">
        <f t="shared" si="94"/>
        <v>0.56171335230960218</v>
      </c>
      <c r="E706" s="29">
        <f t="shared" si="95"/>
        <v>0.878558513734786</v>
      </c>
      <c r="F706" s="29">
        <f t="shared" si="96"/>
        <v>0.85036060271310099</v>
      </c>
      <c r="G706" s="8">
        <v>3371250810</v>
      </c>
      <c r="H706" s="8">
        <v>439582631.44099998</v>
      </c>
      <c r="I706" s="9">
        <v>463714713</v>
      </c>
      <c r="J706" s="8">
        <v>96752408.271500006</v>
      </c>
      <c r="K706" s="8">
        <v>772908684</v>
      </c>
      <c r="L706" s="8">
        <v>545917834.03320003</v>
      </c>
      <c r="M706" s="17">
        <v>5690127080.7456999</v>
      </c>
      <c r="N706" s="27">
        <v>0.87730538497227228</v>
      </c>
      <c r="O706" s="27">
        <v>0.88464921435275867</v>
      </c>
      <c r="P706" s="27">
        <v>0.58605788815397697</v>
      </c>
      <c r="Q706" s="27">
        <v>0.84023015178193328</v>
      </c>
      <c r="R706" s="11">
        <v>1091</v>
      </c>
      <c r="S706" s="20">
        <v>2493287769.5</v>
      </c>
      <c r="T706" s="20">
        <v>841545776</v>
      </c>
      <c r="U706" s="19">
        <v>873220490.5</v>
      </c>
      <c r="V706" s="20">
        <v>0</v>
      </c>
      <c r="W706" s="20">
        <v>508821230</v>
      </c>
      <c r="X706" s="20">
        <v>4742550</v>
      </c>
      <c r="Y706" s="20">
        <v>45106517</v>
      </c>
      <c r="Z706" s="20">
        <v>68637092</v>
      </c>
      <c r="AA706" s="20">
        <v>536335039.71249998</v>
      </c>
      <c r="AB706" s="20">
        <v>243776763.7157</v>
      </c>
      <c r="AC706" s="20">
        <v>173291344.83500001</v>
      </c>
      <c r="AD706" s="8">
        <v>0</v>
      </c>
      <c r="AE706" s="20">
        <v>123602607.51000001</v>
      </c>
      <c r="AF706" s="20">
        <v>5247117.9725000001</v>
      </c>
      <c r="AG706" s="18">
        <v>8.5991385109057877E-2</v>
      </c>
      <c r="AH706" s="20">
        <v>171305.03</v>
      </c>
      <c r="AI706" s="23">
        <f>VLOOKUP(A706,Sheet2!A:E,5,FALSE)</f>
        <v>-1.6127842016370022</v>
      </c>
      <c r="AJ706" s="24">
        <f>VLOOKUP(A706,Sheet3!$A:$B,2,FALSE)</f>
        <v>300264237.76950002</v>
      </c>
      <c r="AK706" s="21">
        <f>VLOOKUP(A706,Sheet4!$D$2:$E$572,2,FALSE)/G706</f>
        <v>0.30184367522465644</v>
      </c>
      <c r="AL706" s="23">
        <f>IFERROR(VLOOKUP(A706,Sheet5!$A$1:$B$29,2,FALSE),0)</f>
        <v>0</v>
      </c>
      <c r="AM706" s="30">
        <f t="shared" si="98"/>
        <v>0.88316625610150867</v>
      </c>
      <c r="AN706" s="30">
        <f t="shared" si="99"/>
        <v>0.55627491888369107</v>
      </c>
      <c r="AO706" s="30">
        <f t="shared" si="100"/>
        <v>0.87720574056057488</v>
      </c>
      <c r="AP706" s="30">
        <f t="shared" si="101"/>
        <v>0.85341391712533343</v>
      </c>
      <c r="AQ706" s="5">
        <f>COUNTIF(Sheet6!A:A,Sheet1!A706)</f>
        <v>0</v>
      </c>
      <c r="AR706" s="31">
        <f t="shared" si="97"/>
        <v>0</v>
      </c>
    </row>
    <row r="707" spans="1:44" x14ac:dyDescent="0.2">
      <c r="A707" s="22">
        <v>42656</v>
      </c>
      <c r="B707" s="16">
        <v>42656</v>
      </c>
      <c r="C707" s="29">
        <f t="shared" ref="C707:C719" si="102">G707/(G707+H707)</f>
        <v>0.88799242789501187</v>
      </c>
      <c r="D707" s="29">
        <f t="shared" ref="D707:D719" si="103">W707/(J707+W707+AJ707)</f>
        <v>0.57475877334143777</v>
      </c>
      <c r="E707" s="29">
        <f t="shared" ref="E707:E719" si="104">(G707+W707)/(W707+G707+H707+J707)</f>
        <v>0.88081123746785428</v>
      </c>
      <c r="F707" s="29">
        <f t="shared" ref="F707:F719" si="105">(G707-U707)/(G707-U707+H707)</f>
        <v>0.86298180346314579</v>
      </c>
      <c r="G707" s="8">
        <v>3471622063</v>
      </c>
      <c r="H707" s="8">
        <v>437895579.20499998</v>
      </c>
      <c r="I707" s="9">
        <v>467518065</v>
      </c>
      <c r="J707" s="8">
        <v>99087658.818499997</v>
      </c>
      <c r="K707" s="8">
        <v>616891957</v>
      </c>
      <c r="L707" s="8">
        <v>422707820.6365</v>
      </c>
      <c r="M707" s="17">
        <v>5515723143.6599998</v>
      </c>
      <c r="N707" s="27">
        <v>0.88003386097453684</v>
      </c>
      <c r="O707" s="27">
        <v>0.88799242789501187</v>
      </c>
      <c r="P707" s="27">
        <v>0.59339369848893775</v>
      </c>
      <c r="Q707" s="27">
        <v>0.83368973812405545</v>
      </c>
      <c r="R707" s="11">
        <v>1092</v>
      </c>
      <c r="S707" s="20">
        <v>2742892105</v>
      </c>
      <c r="T707" s="20">
        <v>691036062</v>
      </c>
      <c r="U707" s="20">
        <v>713624029</v>
      </c>
      <c r="V707" s="20">
        <v>0</v>
      </c>
      <c r="W707" s="20">
        <v>496712370</v>
      </c>
      <c r="X707" s="20">
        <v>15105929</v>
      </c>
      <c r="Y707" s="20">
        <v>29194305</v>
      </c>
      <c r="Z707" s="20">
        <v>74144105</v>
      </c>
      <c r="AA707" s="20">
        <v>536983238.02349997</v>
      </c>
      <c r="AB707" s="20">
        <v>280163416.79659998</v>
      </c>
      <c r="AC707" s="20">
        <v>137037634.69749999</v>
      </c>
      <c r="AD707" s="8">
        <v>0</v>
      </c>
      <c r="AE707" s="20">
        <v>1688194.8399</v>
      </c>
      <c r="AF707" s="20">
        <v>3818574.3025000002</v>
      </c>
      <c r="AG707" s="18">
        <v>9.2569912898564255E-2</v>
      </c>
      <c r="AH707" s="20">
        <v>0</v>
      </c>
      <c r="AI707" s="23">
        <f>VLOOKUP(A707,Sheet2!A:E,5,FALSE)</f>
        <v>-1.8501878532457872</v>
      </c>
      <c r="AJ707" s="24">
        <f>VLOOKUP(A707,Sheet3!$A:$B,2,FALSE)</f>
        <v>268410128.6225</v>
      </c>
      <c r="AK707" s="21">
        <f>VLOOKUP(A707,Sheet4!$D$2:$E$572,2,FALSE)/G707</f>
        <v>0.30970323306452902</v>
      </c>
      <c r="AL707" s="23">
        <f>IFERROR(VLOOKUP(A707,Sheet5!$A$1:$B$29,2,FALSE),0)</f>
        <v>0</v>
      </c>
      <c r="AM707" s="30">
        <f t="shared" si="98"/>
        <v>0.88260024721694263</v>
      </c>
      <c r="AN707" s="30">
        <f t="shared" si="99"/>
        <v>0.56754143943044089</v>
      </c>
      <c r="AO707" s="30">
        <f t="shared" si="100"/>
        <v>0.87615021369799206</v>
      </c>
      <c r="AP707" s="30">
        <f t="shared" si="101"/>
        <v>0.85416389181358565</v>
      </c>
      <c r="AQ707" s="5">
        <f>COUNTIF(Sheet6!A:A,Sheet1!A707)</f>
        <v>0</v>
      </c>
      <c r="AR707" s="31">
        <f t="shared" si="97"/>
        <v>0</v>
      </c>
    </row>
    <row r="708" spans="1:44" x14ac:dyDescent="0.2">
      <c r="A708" s="22">
        <v>42657</v>
      </c>
      <c r="B708" s="16">
        <v>42657</v>
      </c>
      <c r="C708" s="29">
        <f t="shared" si="102"/>
        <v>0.88100694687027259</v>
      </c>
      <c r="D708" s="29">
        <f t="shared" si="103"/>
        <v>0.61115936402582194</v>
      </c>
      <c r="E708" s="29">
        <f t="shared" si="104"/>
        <v>0.87532711165776</v>
      </c>
      <c r="F708" s="29">
        <f t="shared" si="105"/>
        <v>0.85341304538061136</v>
      </c>
      <c r="G708" s="8">
        <v>3039185985</v>
      </c>
      <c r="H708" s="8">
        <v>410487137.09799999</v>
      </c>
      <c r="I708" s="9">
        <v>336448652</v>
      </c>
      <c r="J708" s="8">
        <v>71959577.663499996</v>
      </c>
      <c r="K708" s="8">
        <v>227094203</v>
      </c>
      <c r="L708" s="8">
        <v>342062092.22490001</v>
      </c>
      <c r="M708" s="17">
        <v>4427237646.9863997</v>
      </c>
      <c r="N708" s="27">
        <v>0.87495164804100689</v>
      </c>
      <c r="O708" s="27">
        <v>0.88100694687027259</v>
      </c>
      <c r="P708" s="27">
        <v>0.3990014779864019</v>
      </c>
      <c r="Q708" s="27">
        <v>0.82867876269517016</v>
      </c>
      <c r="R708" s="11">
        <v>1093</v>
      </c>
      <c r="S708" s="20">
        <v>2378812960</v>
      </c>
      <c r="T708" s="20">
        <v>286796108</v>
      </c>
      <c r="U708" s="20">
        <v>649375250</v>
      </c>
      <c r="V708" s="20">
        <v>0</v>
      </c>
      <c r="W708" s="20">
        <v>348067611</v>
      </c>
      <c r="X708" s="20">
        <v>10997775</v>
      </c>
      <c r="Y708" s="20">
        <v>11618959</v>
      </c>
      <c r="Z708" s="20">
        <v>59701905</v>
      </c>
      <c r="AA708" s="20">
        <v>482446714.7615</v>
      </c>
      <c r="AB708" s="20">
        <v>225456834.169</v>
      </c>
      <c r="AC708" s="20">
        <v>106670796.117</v>
      </c>
      <c r="AD708" s="8">
        <v>0</v>
      </c>
      <c r="AE708" s="20">
        <v>8915951.9313999992</v>
      </c>
      <c r="AF708" s="20">
        <v>1018510.0074999999</v>
      </c>
      <c r="AG708" s="18">
        <v>8.6256929092785775E-2</v>
      </c>
      <c r="AH708" s="20">
        <v>501204.88</v>
      </c>
      <c r="AI708" s="23">
        <f>VLOOKUP(A708,Sheet2!A:E,5,FALSE)</f>
        <v>-0.76481753732561808</v>
      </c>
      <c r="AJ708" s="24">
        <f>VLOOKUP(A708,Sheet3!$A:$B,2,FALSE)</f>
        <v>149493024.04699999</v>
      </c>
      <c r="AK708" s="21">
        <f>VLOOKUP(A708,Sheet4!$D$2:$E$572,2,FALSE)/G708</f>
        <v>0.31938833598415006</v>
      </c>
      <c r="AL708" s="23">
        <f>IFERROR(VLOOKUP(A708,Sheet5!$A$1:$B$29,2,FALSE),0)</f>
        <v>0</v>
      </c>
      <c r="AM708" s="30">
        <f t="shared" si="98"/>
        <v>0.88253435510620071</v>
      </c>
      <c r="AN708" s="30">
        <f t="shared" si="99"/>
        <v>0.5849407867986367</v>
      </c>
      <c r="AO708" s="30">
        <f t="shared" si="100"/>
        <v>0.87628090412488768</v>
      </c>
      <c r="AP708" s="30">
        <f t="shared" si="101"/>
        <v>0.85431731139083467</v>
      </c>
      <c r="AQ708" s="5">
        <f>COUNTIF(Sheet6!A:A,Sheet1!A708)</f>
        <v>0</v>
      </c>
      <c r="AR708" s="31">
        <f t="shared" si="97"/>
        <v>0</v>
      </c>
    </row>
    <row r="709" spans="1:44" x14ac:dyDescent="0.2">
      <c r="A709" s="22">
        <v>42660</v>
      </c>
      <c r="B709" s="16">
        <v>42660</v>
      </c>
      <c r="C709" s="29">
        <f t="shared" si="102"/>
        <v>0.88486346227380297</v>
      </c>
      <c r="D709" s="29">
        <f t="shared" si="103"/>
        <v>0.55964198332175941</v>
      </c>
      <c r="E709" s="29">
        <f t="shared" si="104"/>
        <v>0.8800032168919335</v>
      </c>
      <c r="F709" s="29">
        <f t="shared" si="105"/>
        <v>0.85170441538697783</v>
      </c>
      <c r="G709" s="8">
        <v>3274733108</v>
      </c>
      <c r="H709" s="8">
        <v>426101255.287</v>
      </c>
      <c r="I709" s="9">
        <v>385683142</v>
      </c>
      <c r="J709" s="8">
        <v>75138445.315500006</v>
      </c>
      <c r="K709" s="8">
        <v>489485181</v>
      </c>
      <c r="L709" s="8">
        <v>340663098.36520004</v>
      </c>
      <c r="M709" s="17">
        <v>4991804229.9677</v>
      </c>
      <c r="N709" s="27">
        <v>0.8795576312525466</v>
      </c>
      <c r="O709" s="27">
        <v>0.88486346227380297</v>
      </c>
      <c r="P709" s="27">
        <v>0.58963584358001775</v>
      </c>
      <c r="Q709" s="27">
        <v>0.84223730724483659</v>
      </c>
      <c r="R709" s="11">
        <v>1094</v>
      </c>
      <c r="S709" s="20">
        <v>2442692641.5</v>
      </c>
      <c r="T709" s="20">
        <v>558441177</v>
      </c>
      <c r="U709" s="20">
        <v>827510411</v>
      </c>
      <c r="V709" s="20">
        <v>40270</v>
      </c>
      <c r="W709" s="20">
        <v>401136674</v>
      </c>
      <c r="X709" s="20">
        <v>4489785.5</v>
      </c>
      <c r="Y709" s="20">
        <v>15453532</v>
      </c>
      <c r="Z709" s="20">
        <v>68955996</v>
      </c>
      <c r="AA709" s="20">
        <v>501239700.60250002</v>
      </c>
      <c r="AB709" s="20">
        <v>179270524.12169999</v>
      </c>
      <c r="AC709" s="20">
        <v>142919907.5235</v>
      </c>
      <c r="AD709" s="8">
        <v>0</v>
      </c>
      <c r="AE709" s="20">
        <v>16920319.063999999</v>
      </c>
      <c r="AF709" s="20">
        <v>1552347.6560000002</v>
      </c>
      <c r="AG709" s="18">
        <v>9.2981865235758784E-2</v>
      </c>
      <c r="AH709" s="20">
        <v>6838.53</v>
      </c>
      <c r="AI709" s="23">
        <f>VLOOKUP(A709,Sheet2!A:E,5,FALSE)</f>
        <v>-1.0741100428738377</v>
      </c>
      <c r="AJ709" s="24">
        <f>VLOOKUP(A709,Sheet3!$A:$B,2,FALSE)</f>
        <v>240498614.52599999</v>
      </c>
      <c r="AK709" s="21">
        <f>VLOOKUP(A709,Sheet4!$D$2:$E$572,2,FALSE)/G709</f>
        <v>0.30006884194759237</v>
      </c>
      <c r="AL709" s="23">
        <f>IFERROR(VLOOKUP(A709,Sheet5!$A$1:$B$29,2,FALSE),0)</f>
        <v>0</v>
      </c>
      <c r="AM709" s="30">
        <f t="shared" si="98"/>
        <v>0.88289788670165592</v>
      </c>
      <c r="AN709" s="30">
        <f t="shared" si="99"/>
        <v>0.57728508540389378</v>
      </c>
      <c r="AO709" s="30">
        <f t="shared" si="100"/>
        <v>0.87663118300737486</v>
      </c>
      <c r="AP709" s="30">
        <f t="shared" si="101"/>
        <v>0.85249936335504339</v>
      </c>
      <c r="AQ709" s="5">
        <f>COUNTIF(Sheet6!A:A,Sheet1!A709)</f>
        <v>0</v>
      </c>
      <c r="AR709" s="31">
        <f t="shared" si="97"/>
        <v>0</v>
      </c>
    </row>
    <row r="710" spans="1:44" x14ac:dyDescent="0.2">
      <c r="A710" s="22">
        <v>42661</v>
      </c>
      <c r="B710" s="16">
        <v>42661</v>
      </c>
      <c r="C710" s="29">
        <f t="shared" si="102"/>
        <v>0.874515603708517</v>
      </c>
      <c r="D710" s="29">
        <f t="shared" si="103"/>
        <v>0.57964448669193747</v>
      </c>
      <c r="E710" s="29">
        <f t="shared" si="104"/>
        <v>0.87063271246769802</v>
      </c>
      <c r="F710" s="29">
        <f t="shared" si="105"/>
        <v>0.84353480513439427</v>
      </c>
      <c r="G710" s="8">
        <v>3469908021</v>
      </c>
      <c r="H710" s="8">
        <v>497897706.29100001</v>
      </c>
      <c r="I710" s="9">
        <v>405200256</v>
      </c>
      <c r="J710" s="8">
        <v>80467472.226999998</v>
      </c>
      <c r="K710" s="8">
        <v>428647150</v>
      </c>
      <c r="L710" s="8">
        <v>340719562.15309995</v>
      </c>
      <c r="M710" s="17">
        <v>5222840167.6711006</v>
      </c>
      <c r="N710" s="27">
        <v>0.87013166592440627</v>
      </c>
      <c r="O710" s="27">
        <v>0.874515603708517</v>
      </c>
      <c r="P710" s="27">
        <v>0.55714283348757809</v>
      </c>
      <c r="Q710" s="27">
        <v>0.83999827305114938</v>
      </c>
      <c r="R710" s="11">
        <v>1095</v>
      </c>
      <c r="S710" s="20">
        <v>2677995980</v>
      </c>
      <c r="T710" s="20">
        <v>495409842</v>
      </c>
      <c r="U710" s="20">
        <v>785643031.5</v>
      </c>
      <c r="V710" s="20">
        <v>0</v>
      </c>
      <c r="W710" s="20">
        <v>422448801</v>
      </c>
      <c r="X710" s="20">
        <v>6269009.5</v>
      </c>
      <c r="Y710" s="20">
        <v>17248545</v>
      </c>
      <c r="Z710" s="20">
        <v>66762692</v>
      </c>
      <c r="AA710" s="20">
        <v>578365178.51800001</v>
      </c>
      <c r="AB710" s="20">
        <v>217305031.50260001</v>
      </c>
      <c r="AC710" s="20">
        <v>121325118.84999999</v>
      </c>
      <c r="AD710" s="8">
        <v>0</v>
      </c>
      <c r="AE710" s="20">
        <v>467769.62099999998</v>
      </c>
      <c r="AF710" s="20">
        <v>1621642.1794999999</v>
      </c>
      <c r="AG710" s="18">
        <v>9.3675582393586102E-2</v>
      </c>
      <c r="AH710" s="20">
        <v>0</v>
      </c>
      <c r="AI710" s="23">
        <f>VLOOKUP(A710,Sheet2!A:E,5,FALSE)</f>
        <v>-0.70190428713859476</v>
      </c>
      <c r="AJ710" s="24">
        <f>VLOOKUP(A710,Sheet3!$A:$B,2,FALSE)</f>
        <v>225890453.48050001</v>
      </c>
      <c r="AK710" s="21">
        <f>VLOOKUP(A710,Sheet4!$D$2:$E$572,2,FALSE)/G710</f>
        <v>0.32422582482439238</v>
      </c>
      <c r="AL710" s="23">
        <f>IFERROR(VLOOKUP(A710,Sheet5!$A$1:$B$29,2,FALSE),0)</f>
        <v>0</v>
      </c>
      <c r="AM710" s="30">
        <f t="shared" si="98"/>
        <v>0.88260553102007255</v>
      </c>
      <c r="AN710" s="30">
        <f t="shared" si="99"/>
        <v>0.57738359193811173</v>
      </c>
      <c r="AO710" s="30">
        <f t="shared" si="100"/>
        <v>0.87706655844400638</v>
      </c>
      <c r="AP710" s="30">
        <f t="shared" si="101"/>
        <v>0.85239893441564618</v>
      </c>
      <c r="AQ710" s="5">
        <f>COUNTIF(Sheet6!A:A,Sheet1!A710)</f>
        <v>0</v>
      </c>
      <c r="AR710" s="31">
        <f t="shared" si="97"/>
        <v>0</v>
      </c>
    </row>
    <row r="711" spans="1:44" x14ac:dyDescent="0.2">
      <c r="A711" s="22">
        <v>42662</v>
      </c>
      <c r="B711" s="16">
        <v>42662</v>
      </c>
      <c r="C711" s="29">
        <f t="shared" si="102"/>
        <v>0.88073501869132242</v>
      </c>
      <c r="D711" s="29">
        <f t="shared" si="103"/>
        <v>0.58701954965487024</v>
      </c>
      <c r="E711" s="29">
        <f t="shared" si="104"/>
        <v>0.87504832927545739</v>
      </c>
      <c r="F711" s="29">
        <f t="shared" si="105"/>
        <v>0.8488877143287108</v>
      </c>
      <c r="G711" s="8">
        <v>3373693890</v>
      </c>
      <c r="H711" s="8">
        <v>456849710.972</v>
      </c>
      <c r="I711" s="9">
        <v>455437175</v>
      </c>
      <c r="J711" s="8">
        <v>91829971.160999998</v>
      </c>
      <c r="K711" s="8">
        <v>347030607</v>
      </c>
      <c r="L711" s="8">
        <v>611140892.24040008</v>
      </c>
      <c r="M711" s="17">
        <v>5335982246.3734007</v>
      </c>
      <c r="N711" s="27">
        <v>0.87466802156938206</v>
      </c>
      <c r="O711" s="27">
        <v>0.88073501869132242</v>
      </c>
      <c r="P711" s="27">
        <v>0.36218005573648554</v>
      </c>
      <c r="Q711" s="27">
        <v>0.83619096678891525</v>
      </c>
      <c r="R711" s="11">
        <v>1096</v>
      </c>
      <c r="S711" s="20">
        <v>2561060348.5</v>
      </c>
      <c r="T711" s="20">
        <v>422401866</v>
      </c>
      <c r="U711" s="20">
        <v>807296954</v>
      </c>
      <c r="V711" s="20">
        <v>0</v>
      </c>
      <c r="W711" s="20">
        <v>468761648</v>
      </c>
      <c r="X711" s="20">
        <v>5336587.5</v>
      </c>
      <c r="Y711" s="20">
        <v>13324473</v>
      </c>
      <c r="Z711" s="20">
        <v>75371259</v>
      </c>
      <c r="AA711" s="20">
        <v>548679682.13300002</v>
      </c>
      <c r="AB711" s="20">
        <v>363520939.25950003</v>
      </c>
      <c r="AC711" s="20">
        <v>139302315.16299999</v>
      </c>
      <c r="AD711" s="20">
        <v>104311236.79000001</v>
      </c>
      <c r="AE711" s="20">
        <v>2461166.8229</v>
      </c>
      <c r="AF711" s="20">
        <v>1545234.2050000001</v>
      </c>
      <c r="AG711" s="18">
        <v>9.2121451147714722E-2</v>
      </c>
      <c r="AH711" s="20">
        <v>0</v>
      </c>
      <c r="AI711" s="23">
        <f>VLOOKUP(A711,Sheet2!A:E,5,FALSE)</f>
        <v>-0.63379071514914342</v>
      </c>
      <c r="AJ711" s="24">
        <f>VLOOKUP(A711,Sheet3!$A:$B,2,FALSE)</f>
        <v>237953588.19299999</v>
      </c>
      <c r="AK711" s="21">
        <f>VLOOKUP(A711,Sheet4!$D$2:$E$572,2,FALSE)/G711</f>
        <v>0.29429771135363736</v>
      </c>
      <c r="AL711" s="23">
        <f>IFERROR(VLOOKUP(A711,Sheet5!$A$1:$B$29,2,FALSE),0)</f>
        <v>0</v>
      </c>
      <c r="AM711" s="30">
        <f t="shared" si="98"/>
        <v>0.8818226918877855</v>
      </c>
      <c r="AN711" s="30">
        <f t="shared" si="99"/>
        <v>0.5824448314071653</v>
      </c>
      <c r="AO711" s="30">
        <f t="shared" si="100"/>
        <v>0.87636452155214051</v>
      </c>
      <c r="AP711" s="30">
        <f t="shared" si="101"/>
        <v>0.85210435673876805</v>
      </c>
      <c r="AQ711" s="5">
        <f>COUNTIF(Sheet6!A:A,Sheet1!A711)</f>
        <v>0</v>
      </c>
      <c r="AR711" s="31">
        <f t="shared" si="97"/>
        <v>0</v>
      </c>
    </row>
    <row r="712" spans="1:44" x14ac:dyDescent="0.2">
      <c r="A712" s="22">
        <v>42663</v>
      </c>
      <c r="B712" s="16">
        <v>42663</v>
      </c>
      <c r="C712" s="29">
        <f t="shared" si="102"/>
        <v>0.87793609784394466</v>
      </c>
      <c r="D712" s="29">
        <f t="shared" si="103"/>
        <v>0.56932649201881458</v>
      </c>
      <c r="E712" s="29">
        <f t="shared" si="104"/>
        <v>0.87335226208591799</v>
      </c>
      <c r="F712" s="29">
        <f t="shared" si="105"/>
        <v>0.8419583086995226</v>
      </c>
      <c r="G712" s="8">
        <v>3635683066</v>
      </c>
      <c r="H712" s="8">
        <v>505487430.26800001</v>
      </c>
      <c r="I712" s="9">
        <v>464107403</v>
      </c>
      <c r="J712" s="8">
        <v>91654738.988999993</v>
      </c>
      <c r="K712" s="8">
        <v>517030502</v>
      </c>
      <c r="L712" s="8">
        <v>493847335.09780008</v>
      </c>
      <c r="M712" s="17">
        <v>5707810475.3548002</v>
      </c>
      <c r="N712" s="27">
        <v>0.87286550281917707</v>
      </c>
      <c r="O712" s="27">
        <v>0.87793609784394466</v>
      </c>
      <c r="P712" s="27">
        <v>0.51146684893634531</v>
      </c>
      <c r="Q712" s="27">
        <v>0.84027110210871625</v>
      </c>
      <c r="R712" s="11">
        <v>1097</v>
      </c>
      <c r="S712" s="20">
        <v>2683375990.5</v>
      </c>
      <c r="T712" s="20">
        <v>582682731</v>
      </c>
      <c r="U712" s="20">
        <v>942726933</v>
      </c>
      <c r="V712" s="20">
        <v>0</v>
      </c>
      <c r="W712" s="20">
        <v>482159644</v>
      </c>
      <c r="X712" s="20">
        <v>9580142.5</v>
      </c>
      <c r="Y712" s="20">
        <v>18052241</v>
      </c>
      <c r="Z712" s="20">
        <v>65652229</v>
      </c>
      <c r="AA712" s="20">
        <v>597142169.25699997</v>
      </c>
      <c r="AB712" s="20">
        <v>307398725.53420001</v>
      </c>
      <c r="AC712" s="20">
        <v>171974413.50049999</v>
      </c>
      <c r="AD712" s="8">
        <v>0</v>
      </c>
      <c r="AE712" s="20">
        <v>13578010.150599999</v>
      </c>
      <c r="AF712" s="20">
        <v>896185.91249999998</v>
      </c>
      <c r="AG712" s="18">
        <v>8.9624822041609001E-2</v>
      </c>
      <c r="AH712" s="20">
        <v>0</v>
      </c>
      <c r="AI712" s="23">
        <f>VLOOKUP(A712,Sheet2!A:E,5,FALSE)</f>
        <v>-1.1028387683513019</v>
      </c>
      <c r="AJ712" s="24">
        <f>VLOOKUP(A712,Sheet3!$A:$B,2,FALSE)</f>
        <v>273080414.213</v>
      </c>
      <c r="AK712" s="21">
        <f>VLOOKUP(A712,Sheet4!$D$2:$E$572,2,FALSE)/G712</f>
        <v>0.27455396457032649</v>
      </c>
      <c r="AL712" s="23">
        <f>IFERROR(VLOOKUP(A712,Sheet5!$A$1:$B$29,2,FALSE),0)</f>
        <v>0</v>
      </c>
      <c r="AM712" s="30">
        <f t="shared" si="98"/>
        <v>0.87981142587757188</v>
      </c>
      <c r="AN712" s="30">
        <f t="shared" si="99"/>
        <v>0.58135837514264066</v>
      </c>
      <c r="AO712" s="30">
        <f t="shared" si="100"/>
        <v>0.87487272647575343</v>
      </c>
      <c r="AP712" s="30">
        <f t="shared" si="101"/>
        <v>0.84789965778604337</v>
      </c>
      <c r="AQ712" s="5">
        <f>COUNTIF(Sheet6!A:A,Sheet1!A712)</f>
        <v>0</v>
      </c>
      <c r="AR712" s="31">
        <f t="shared" si="97"/>
        <v>0</v>
      </c>
    </row>
    <row r="713" spans="1:44" x14ac:dyDescent="0.2">
      <c r="A713" s="22">
        <v>42664</v>
      </c>
      <c r="B713" s="16">
        <v>42664</v>
      </c>
      <c r="C713" s="29">
        <f t="shared" si="102"/>
        <v>0.87905538293526919</v>
      </c>
      <c r="D713" s="29">
        <f t="shared" si="103"/>
        <v>0.55273676993633647</v>
      </c>
      <c r="E713" s="29">
        <f t="shared" si="104"/>
        <v>0.87303263964809896</v>
      </c>
      <c r="F713" s="29">
        <f t="shared" si="105"/>
        <v>0.84658524027186655</v>
      </c>
      <c r="G713" s="8">
        <v>3405132884</v>
      </c>
      <c r="H713" s="8">
        <v>468494364.18300009</v>
      </c>
      <c r="I713" s="9">
        <v>413598990</v>
      </c>
      <c r="J713" s="8">
        <v>89041726.467500001</v>
      </c>
      <c r="K713" s="8">
        <v>541783127</v>
      </c>
      <c r="L713" s="8">
        <v>499962940.05349994</v>
      </c>
      <c r="M713" s="17">
        <v>5418014031.7040005</v>
      </c>
      <c r="N713" s="27">
        <v>0.87260010238083618</v>
      </c>
      <c r="O713" s="27">
        <v>0.87905538293526919</v>
      </c>
      <c r="P713" s="27">
        <v>0.52007215974656151</v>
      </c>
      <c r="Q713" s="27">
        <v>0.82795507098418175</v>
      </c>
      <c r="R713" s="11">
        <v>1098</v>
      </c>
      <c r="S713" s="20">
        <v>2577696721</v>
      </c>
      <c r="T713" s="20">
        <v>606339167</v>
      </c>
      <c r="U713" s="20">
        <v>819850903.5</v>
      </c>
      <c r="V713" s="20">
        <v>141503</v>
      </c>
      <c r="W713" s="20">
        <v>428507538</v>
      </c>
      <c r="X713" s="20">
        <v>7443756.5</v>
      </c>
      <c r="Y713" s="20">
        <v>14908548</v>
      </c>
      <c r="Z713" s="20">
        <v>64556040</v>
      </c>
      <c r="AA713" s="20">
        <v>557536090.65050006</v>
      </c>
      <c r="AB713" s="20">
        <v>343479947.0747</v>
      </c>
      <c r="AC713" s="20">
        <v>149662947.979</v>
      </c>
      <c r="AD713" s="8">
        <v>0</v>
      </c>
      <c r="AE713" s="20">
        <v>5531773.7922999999</v>
      </c>
      <c r="AF713" s="20">
        <v>1288271.2075</v>
      </c>
      <c r="AG713" s="18">
        <v>8.1728718298246475E-2</v>
      </c>
      <c r="AH713" s="20">
        <v>1688163.85</v>
      </c>
      <c r="AI713" s="23">
        <f>VLOOKUP(A713,Sheet2!A:E,5,FALSE)</f>
        <v>-0.86584708327918247</v>
      </c>
      <c r="AJ713" s="24">
        <f>VLOOKUP(A713,Sheet3!$A:$B,2,FALSE)</f>
        <v>257697763.24399999</v>
      </c>
      <c r="AK713" s="21">
        <f>VLOOKUP(A713,Sheet4!$D$2:$E$572,2,FALSE)/G713</f>
        <v>0.28920559309896232</v>
      </c>
      <c r="AL713" s="23">
        <f>IFERROR(VLOOKUP(A713,Sheet5!$A$1:$B$29,2,FALSE),0)</f>
        <v>1</v>
      </c>
      <c r="AM713" s="30">
        <f t="shared" si="98"/>
        <v>0.87942111309057114</v>
      </c>
      <c r="AN713" s="30">
        <f t="shared" si="99"/>
        <v>0.56967385632474365</v>
      </c>
      <c r="AO713" s="30">
        <f t="shared" si="100"/>
        <v>0.87441383207382128</v>
      </c>
      <c r="AP713" s="30">
        <f t="shared" si="101"/>
        <v>0.84653409676429447</v>
      </c>
      <c r="AQ713" s="5">
        <f>COUNTIF(Sheet6!A:A,Sheet1!A713)</f>
        <v>0</v>
      </c>
      <c r="AR713" s="31">
        <f t="shared" si="97"/>
        <v>0</v>
      </c>
    </row>
    <row r="714" spans="1:44" x14ac:dyDescent="0.2">
      <c r="A714" s="22">
        <v>42667</v>
      </c>
      <c r="B714" s="16">
        <v>42667</v>
      </c>
      <c r="C714" s="29">
        <f t="shared" si="102"/>
        <v>0.85926242143636</v>
      </c>
      <c r="D714" s="29">
        <f t="shared" si="103"/>
        <v>0.5544477713333098</v>
      </c>
      <c r="E714" s="29">
        <f t="shared" si="104"/>
        <v>0.8578320974056538</v>
      </c>
      <c r="F714" s="29">
        <f t="shared" si="105"/>
        <v>0.82853844422143219</v>
      </c>
      <c r="G714" s="8">
        <v>3284952225</v>
      </c>
      <c r="H714" s="8">
        <v>538038450.54799998</v>
      </c>
      <c r="I714" s="9">
        <v>394825648</v>
      </c>
      <c r="J714" s="8">
        <v>73831852.611499995</v>
      </c>
      <c r="K714" s="8">
        <v>422110169</v>
      </c>
      <c r="L714" s="8">
        <v>379254264.33149999</v>
      </c>
      <c r="M714" s="17">
        <v>5093012609.4910002</v>
      </c>
      <c r="N714" s="27">
        <v>0.85742766460715591</v>
      </c>
      <c r="O714" s="27">
        <v>0.85926242143636</v>
      </c>
      <c r="P714" s="27">
        <v>0.52673933536726592</v>
      </c>
      <c r="Q714" s="27">
        <v>0.8464607105528299</v>
      </c>
      <c r="R714" s="11">
        <v>1099</v>
      </c>
      <c r="S714" s="20">
        <v>2596461773</v>
      </c>
      <c r="T714" s="20">
        <v>486487664</v>
      </c>
      <c r="U714" s="20">
        <v>685036817</v>
      </c>
      <c r="V714" s="20">
        <v>0</v>
      </c>
      <c r="W714" s="20">
        <v>407034334</v>
      </c>
      <c r="X714" s="20">
        <v>3453635</v>
      </c>
      <c r="Y714" s="20">
        <v>12208686</v>
      </c>
      <c r="Z714" s="20">
        <v>64377495</v>
      </c>
      <c r="AA714" s="20">
        <v>611870303.1595</v>
      </c>
      <c r="AB714" s="20">
        <v>228394918.7155</v>
      </c>
      <c r="AC714" s="20">
        <v>148939349.22600001</v>
      </c>
      <c r="AD714" s="8">
        <v>0</v>
      </c>
      <c r="AE714" s="20">
        <v>942544.58750000002</v>
      </c>
      <c r="AF714" s="20">
        <v>977451.80250000011</v>
      </c>
      <c r="AG714" s="18">
        <v>8.3012288027409162E-2</v>
      </c>
      <c r="AH714" s="20">
        <v>0</v>
      </c>
      <c r="AI714" s="23">
        <f>VLOOKUP(A714,Sheet2!A:E,5,FALSE)</f>
        <v>-0.7557132649084084</v>
      </c>
      <c r="AJ714" s="24">
        <f>VLOOKUP(A714,Sheet3!$A:$B,2,FALSE)</f>
        <v>253259469.66299999</v>
      </c>
      <c r="AK714" s="21">
        <f>VLOOKUP(A714,Sheet4!$D$2:$E$572,2,FALSE)/G714</f>
        <v>0.30277805212022529</v>
      </c>
      <c r="AL714" s="23">
        <f>IFERROR(VLOOKUP(A714,Sheet5!$A$1:$B$29,2,FALSE),0)</f>
        <v>0</v>
      </c>
      <c r="AM714" s="30">
        <f t="shared" si="98"/>
        <v>0.87430090492308266</v>
      </c>
      <c r="AN714" s="30">
        <f t="shared" si="99"/>
        <v>0.56863501392705373</v>
      </c>
      <c r="AO714" s="30">
        <f t="shared" si="100"/>
        <v>0.86997960817656517</v>
      </c>
      <c r="AP714" s="30">
        <f t="shared" si="101"/>
        <v>0.84190090253118532</v>
      </c>
      <c r="AQ714" s="5">
        <f>COUNTIF(Sheet6!A:A,Sheet1!A714)</f>
        <v>0</v>
      </c>
      <c r="AR714" s="31">
        <f t="shared" si="97"/>
        <v>0</v>
      </c>
    </row>
    <row r="715" spans="1:44" x14ac:dyDescent="0.2">
      <c r="A715" s="22">
        <v>42668</v>
      </c>
      <c r="B715" s="16">
        <v>42668</v>
      </c>
      <c r="C715" s="29">
        <f t="shared" si="102"/>
        <v>0.8840162485953732</v>
      </c>
      <c r="D715" s="29">
        <f t="shared" si="103"/>
        <v>0.56043803067372233</v>
      </c>
      <c r="E715" s="29">
        <f t="shared" si="104"/>
        <v>0.87944843091434177</v>
      </c>
      <c r="F715" s="29">
        <f t="shared" si="105"/>
        <v>0.85691793252616366</v>
      </c>
      <c r="G715" s="8">
        <v>3339875174</v>
      </c>
      <c r="H715" s="8">
        <v>438194719.29300004</v>
      </c>
      <c r="I715" s="9">
        <v>411187268</v>
      </c>
      <c r="J715" s="8">
        <v>77878319.716499999</v>
      </c>
      <c r="K715" s="8">
        <v>442524464</v>
      </c>
      <c r="L715" s="8">
        <v>816134220.65530002</v>
      </c>
      <c r="M715" s="17">
        <v>5525794165.6648006</v>
      </c>
      <c r="N715" s="27">
        <v>0.87905867031730389</v>
      </c>
      <c r="O715" s="27">
        <v>0.8840162485953732</v>
      </c>
      <c r="P715" s="27">
        <v>0.35158416606102472</v>
      </c>
      <c r="Q715" s="27">
        <v>0.84512979170985969</v>
      </c>
      <c r="R715" s="11">
        <v>1100</v>
      </c>
      <c r="S715" s="20">
        <v>2616632499</v>
      </c>
      <c r="T715" s="20">
        <v>494105546</v>
      </c>
      <c r="U715" s="20">
        <v>715528744.5</v>
      </c>
      <c r="V715" s="20">
        <v>443668</v>
      </c>
      <c r="W715" s="20">
        <v>424983532</v>
      </c>
      <c r="X715" s="20">
        <v>7270262.5</v>
      </c>
      <c r="Y715" s="20">
        <v>13796264</v>
      </c>
      <c r="Z715" s="20">
        <v>51581082</v>
      </c>
      <c r="AA715" s="20">
        <v>516073039.00950003</v>
      </c>
      <c r="AB715" s="20">
        <v>289435028.3563</v>
      </c>
      <c r="AC715" s="20">
        <v>150675997.021</v>
      </c>
      <c r="AD715" s="20">
        <v>336868718.83999997</v>
      </c>
      <c r="AE715" s="20">
        <v>38331460.528999999</v>
      </c>
      <c r="AF715" s="20">
        <v>823015.9090000001</v>
      </c>
      <c r="AG715" s="18">
        <v>8.4367331712210183E-2</v>
      </c>
      <c r="AH715" s="20">
        <v>0</v>
      </c>
      <c r="AI715" s="23">
        <f>VLOOKUP(A715,Sheet2!A:E,5,FALSE)</f>
        <v>5.9671376930643671E-2</v>
      </c>
      <c r="AJ715" s="24">
        <f>VLOOKUP(A715,Sheet3!$A:$B,2,FALSE)</f>
        <v>255444167.39700001</v>
      </c>
      <c r="AK715" s="21">
        <f>VLOOKUP(A715,Sheet4!$D$2:$E$572,2,FALSE)/G715</f>
        <v>0.28426501700142581</v>
      </c>
      <c r="AL715" s="23">
        <f>IFERROR(VLOOKUP(A715,Sheet5!$A$1:$B$29,2,FALSE),0)</f>
        <v>0</v>
      </c>
      <c r="AM715" s="30">
        <f t="shared" si="98"/>
        <v>0.87620103390045401</v>
      </c>
      <c r="AN715" s="30">
        <f t="shared" si="99"/>
        <v>0.56479372272341066</v>
      </c>
      <c r="AO715" s="30">
        <f t="shared" si="100"/>
        <v>0.87174275186589401</v>
      </c>
      <c r="AP715" s="30">
        <f t="shared" si="101"/>
        <v>0.84457752800953911</v>
      </c>
      <c r="AQ715" s="5">
        <f>COUNTIF(Sheet6!A:A,Sheet1!A715)</f>
        <v>0</v>
      </c>
      <c r="AR715" s="31">
        <f t="shared" si="97"/>
        <v>0</v>
      </c>
    </row>
    <row r="716" spans="1:44" x14ac:dyDescent="0.2">
      <c r="A716" s="22">
        <v>42669</v>
      </c>
      <c r="B716" s="16">
        <v>42669</v>
      </c>
      <c r="C716" s="29">
        <f t="shared" si="102"/>
        <v>0.86928000982363662</v>
      </c>
      <c r="D716" s="29">
        <f t="shared" si="103"/>
        <v>0.610172217924144</v>
      </c>
      <c r="E716" s="29">
        <f t="shared" si="104"/>
        <v>0.86819764085156015</v>
      </c>
      <c r="F716" s="29">
        <f t="shared" si="105"/>
        <v>0.84088263508786121</v>
      </c>
      <c r="G716" s="8">
        <v>4268759242</v>
      </c>
      <c r="H716" s="8">
        <v>641924535.102</v>
      </c>
      <c r="I716" s="9">
        <v>539868531</v>
      </c>
      <c r="J716" s="8">
        <v>90754375.082000002</v>
      </c>
      <c r="K716" s="8">
        <v>588985415</v>
      </c>
      <c r="L716" s="8">
        <v>537236463.62600005</v>
      </c>
      <c r="M716" s="17">
        <v>6667528561.8100004</v>
      </c>
      <c r="N716" s="27">
        <v>0.86777867530641573</v>
      </c>
      <c r="O716" s="27">
        <v>0.86928000982363662</v>
      </c>
      <c r="P716" s="27">
        <v>0.52297458092233751</v>
      </c>
      <c r="Q716" s="27">
        <v>0.85999821776601193</v>
      </c>
      <c r="R716" s="11">
        <v>1101</v>
      </c>
      <c r="S716" s="20">
        <v>3386555862</v>
      </c>
      <c r="T716" s="20">
        <v>686720788</v>
      </c>
      <c r="U716" s="20">
        <v>876400432.5</v>
      </c>
      <c r="V716" s="20">
        <v>0</v>
      </c>
      <c r="W716" s="20">
        <v>557482909</v>
      </c>
      <c r="X716" s="20">
        <v>5802947.5</v>
      </c>
      <c r="Y716" s="20">
        <v>17614378</v>
      </c>
      <c r="Z716" s="20">
        <v>97735373</v>
      </c>
      <c r="AA716" s="20">
        <v>732678910.18400002</v>
      </c>
      <c r="AB716" s="20">
        <v>336247665.14300001</v>
      </c>
      <c r="AC716" s="20">
        <v>186986999.60100001</v>
      </c>
      <c r="AD716" s="8">
        <v>0</v>
      </c>
      <c r="AE716" s="20">
        <v>12718493.556</v>
      </c>
      <c r="AF716" s="20">
        <v>1283305.3259999999</v>
      </c>
      <c r="AG716" s="18">
        <v>0.1016033420049236</v>
      </c>
      <c r="AH716" s="20">
        <v>0</v>
      </c>
      <c r="AI716" s="23">
        <f>VLOOKUP(A716,Sheet2!A:E,5,FALSE)</f>
        <v>-0.96382109836977514</v>
      </c>
      <c r="AJ716" s="24">
        <f>VLOOKUP(A716,Sheet3!$A:$B,2,FALSE)</f>
        <v>265411178.80050001</v>
      </c>
      <c r="AK716" s="21">
        <f>VLOOKUP(A716,Sheet4!$D$2:$E$572,2,FALSE)/G716</f>
        <v>0.29108050295449295</v>
      </c>
      <c r="AL716" s="23">
        <f>IFERROR(VLOOKUP(A716,Sheet5!$A$1:$B$29,2,FALSE),0)</f>
        <v>0</v>
      </c>
      <c r="AM716" s="30">
        <f t="shared" si="98"/>
        <v>0.87391003212691665</v>
      </c>
      <c r="AN716" s="30">
        <f t="shared" si="99"/>
        <v>0.56942425637726546</v>
      </c>
      <c r="AO716" s="30">
        <f t="shared" si="100"/>
        <v>0.87037261418111456</v>
      </c>
      <c r="AP716" s="30">
        <f t="shared" si="101"/>
        <v>0.84297651216136926</v>
      </c>
      <c r="AQ716" s="5">
        <f>COUNTIF(Sheet6!A:A,Sheet1!A716)</f>
        <v>0</v>
      </c>
      <c r="AR716" s="31">
        <f t="shared" ref="AR716:AR719" si="106">AQ707</f>
        <v>0</v>
      </c>
    </row>
    <row r="717" spans="1:44" x14ac:dyDescent="0.2">
      <c r="A717" s="22">
        <v>42670</v>
      </c>
      <c r="B717" s="16">
        <v>42670</v>
      </c>
      <c r="C717" s="29">
        <f t="shared" si="102"/>
        <v>0.88272658127718273</v>
      </c>
      <c r="D717" s="29">
        <f t="shared" si="103"/>
        <v>0.62131022092659483</v>
      </c>
      <c r="E717" s="29">
        <f t="shared" si="104"/>
        <v>0.88133482876234837</v>
      </c>
      <c r="F717" s="29">
        <f t="shared" si="105"/>
        <v>0.85425391052153521</v>
      </c>
      <c r="G717" s="8">
        <v>4423663381</v>
      </c>
      <c r="H717" s="8">
        <v>587699678.44200003</v>
      </c>
      <c r="I717" s="9">
        <v>543191049</v>
      </c>
      <c r="J717" s="8">
        <v>83540204.572500005</v>
      </c>
      <c r="K717" s="8">
        <v>574732593</v>
      </c>
      <c r="L717" s="8">
        <v>882606345.41399992</v>
      </c>
      <c r="M717" s="17">
        <v>7095433251.4285002</v>
      </c>
      <c r="N717" s="27">
        <v>0.88094560932315957</v>
      </c>
      <c r="O717" s="27">
        <v>0.88272658127718273</v>
      </c>
      <c r="P717" s="27">
        <v>0.39437125973280646</v>
      </c>
      <c r="Q717" s="27">
        <v>0.8705252864327705</v>
      </c>
      <c r="R717" s="11">
        <v>1102</v>
      </c>
      <c r="S717" s="20">
        <v>3438168724.5</v>
      </c>
      <c r="T717" s="20">
        <v>660722910</v>
      </c>
      <c r="U717" s="20">
        <v>979010078</v>
      </c>
      <c r="V717" s="20">
        <v>0</v>
      </c>
      <c r="W717" s="20">
        <v>561683888</v>
      </c>
      <c r="X717" s="20">
        <v>6484578.5</v>
      </c>
      <c r="Y717" s="20">
        <v>18492839</v>
      </c>
      <c r="Z717" s="20">
        <v>85990317</v>
      </c>
      <c r="AA717" s="20">
        <v>671239883.01450002</v>
      </c>
      <c r="AB717" s="20">
        <v>302363874.97780001</v>
      </c>
      <c r="AC717" s="20">
        <v>164965628.3705</v>
      </c>
      <c r="AD717" s="20">
        <v>401984875.1318</v>
      </c>
      <c r="AE717" s="20">
        <v>11857146.0549</v>
      </c>
      <c r="AF717" s="20">
        <v>1434820.879</v>
      </c>
      <c r="AG717" s="18">
        <v>0.10021952415817929</v>
      </c>
      <c r="AH717" s="20">
        <v>0</v>
      </c>
      <c r="AI717" s="23">
        <f>VLOOKUP(A717,Sheet2!A:E,5,FALSE)</f>
        <v>-1.4539788229180235</v>
      </c>
      <c r="AJ717" s="24">
        <f>VLOOKUP(A717,Sheet3!$A:$B,2,FALSE)</f>
        <v>258807209.47549999</v>
      </c>
      <c r="AK717" s="21">
        <f>VLOOKUP(A717,Sheet4!$D$2:$E$572,2,FALSE)/G717</f>
        <v>0.302346440026796</v>
      </c>
      <c r="AL717" s="23">
        <f>IFERROR(VLOOKUP(A717,Sheet5!$A$1:$B$29,2,FALSE),0)</f>
        <v>0</v>
      </c>
      <c r="AM717" s="30">
        <f t="shared" si="98"/>
        <v>0.87486812881356424</v>
      </c>
      <c r="AN717" s="30">
        <f t="shared" si="99"/>
        <v>0.57982100215882149</v>
      </c>
      <c r="AO717" s="30">
        <f t="shared" si="100"/>
        <v>0.87196912751640065</v>
      </c>
      <c r="AP717" s="30">
        <f t="shared" si="101"/>
        <v>0.8454356325257717</v>
      </c>
      <c r="AQ717" s="5">
        <f>COUNTIF(Sheet6!A:A,Sheet1!A717)</f>
        <v>0</v>
      </c>
      <c r="AR717" s="31">
        <f t="shared" si="106"/>
        <v>0</v>
      </c>
    </row>
    <row r="718" spans="1:44" x14ac:dyDescent="0.2">
      <c r="A718" s="22">
        <v>42671</v>
      </c>
      <c r="B718" s="16">
        <v>42671</v>
      </c>
      <c r="C718" s="29">
        <f t="shared" si="102"/>
        <v>0.86159367927202246</v>
      </c>
      <c r="D718" s="29">
        <f t="shared" si="103"/>
        <v>0.55931263107631679</v>
      </c>
      <c r="E718" s="29">
        <f t="shared" si="104"/>
        <v>0.8605423922759462</v>
      </c>
      <c r="F718" s="29">
        <f t="shared" si="105"/>
        <v>0.83138904942717151</v>
      </c>
      <c r="G718" s="8">
        <v>3833342825.5</v>
      </c>
      <c r="H718" s="8">
        <v>615787800.36399996</v>
      </c>
      <c r="I718" s="9">
        <v>420048420</v>
      </c>
      <c r="J718" s="8">
        <v>76054772.209999993</v>
      </c>
      <c r="K718" s="8">
        <v>349846337.5</v>
      </c>
      <c r="L718" s="8">
        <v>666478958.68300009</v>
      </c>
      <c r="M718" s="17">
        <v>5961559114.257</v>
      </c>
      <c r="N718" s="27">
        <v>0.8600991180547557</v>
      </c>
      <c r="O718" s="27">
        <v>0.86159367927202246</v>
      </c>
      <c r="P718" s="27">
        <v>0.34422673411152255</v>
      </c>
      <c r="Q718" s="27">
        <v>0.8514038362926063</v>
      </c>
      <c r="R718" s="11">
        <v>1103</v>
      </c>
      <c r="S718" s="20">
        <v>3029014251.5</v>
      </c>
      <c r="T718" s="20">
        <v>429405964.5</v>
      </c>
      <c r="U718" s="20">
        <v>797008398.5</v>
      </c>
      <c r="V718" s="20">
        <v>0</v>
      </c>
      <c r="W718" s="20">
        <v>435767137</v>
      </c>
      <c r="X718" s="20">
        <v>7320175.5</v>
      </c>
      <c r="Y718" s="20">
        <v>15718717</v>
      </c>
      <c r="Z718" s="20">
        <v>79559627</v>
      </c>
      <c r="AA718" s="20">
        <v>691842572.574</v>
      </c>
      <c r="AB718" s="20">
        <v>309864187.88620001</v>
      </c>
      <c r="AC718" s="20">
        <v>180857107.80250001</v>
      </c>
      <c r="AD718" s="20">
        <v>145435523.87</v>
      </c>
      <c r="AE718" s="20">
        <v>29341659.6008</v>
      </c>
      <c r="AF718" s="20">
        <v>980479.52349999989</v>
      </c>
      <c r="AG718" s="18">
        <v>9.8549524022815235E-2</v>
      </c>
      <c r="AH718" s="20">
        <v>306087.15999999997</v>
      </c>
      <c r="AI718" s="23">
        <f>VLOOKUP(A718,Sheet2!A:E,5,FALSE)</f>
        <v>-0.75198453943092158</v>
      </c>
      <c r="AJ718" s="24">
        <f>VLOOKUP(A718,Sheet3!$A:$B,2,FALSE)</f>
        <v>267290009.22</v>
      </c>
      <c r="AK718" s="21">
        <f>VLOOKUP(A718,Sheet4!$D$2:$E$572,2,FALSE)/G718</f>
        <v>0.32031319154792615</v>
      </c>
      <c r="AL718" s="23">
        <f>IFERROR(VLOOKUP(A718,Sheet5!$A$1:$B$29,2,FALSE),0)</f>
        <v>0</v>
      </c>
      <c r="AM718" s="30">
        <f t="shared" si="98"/>
        <v>0.87137578808091509</v>
      </c>
      <c r="AN718" s="30">
        <f t="shared" si="99"/>
        <v>0.58113617438681753</v>
      </c>
      <c r="AO718" s="30">
        <f t="shared" si="100"/>
        <v>0.8694710780419701</v>
      </c>
      <c r="AP718" s="30">
        <f t="shared" si="101"/>
        <v>0.84239639435683278</v>
      </c>
      <c r="AQ718" s="5">
        <f>COUNTIF(Sheet6!A:A,Sheet1!A718)</f>
        <v>0</v>
      </c>
      <c r="AR718" s="31">
        <f t="shared" si="106"/>
        <v>0</v>
      </c>
    </row>
    <row r="719" spans="1:44" x14ac:dyDescent="0.2">
      <c r="A719" s="22">
        <v>42674</v>
      </c>
      <c r="B719" s="16">
        <v>42674</v>
      </c>
      <c r="C719" s="29">
        <f t="shared" si="102"/>
        <v>0.89562477134869045</v>
      </c>
      <c r="D719" s="29">
        <f t="shared" si="103"/>
        <v>0.59763907460086463</v>
      </c>
      <c r="E719" s="29">
        <f t="shared" si="104"/>
        <v>0.89436084567139962</v>
      </c>
      <c r="F719" s="29">
        <f t="shared" si="105"/>
        <v>0.85499364855307958</v>
      </c>
      <c r="G719" s="8">
        <v>3710211782</v>
      </c>
      <c r="H719" s="8">
        <v>432384426.46900004</v>
      </c>
      <c r="I719" s="9">
        <v>331397982</v>
      </c>
      <c r="J719" s="8">
        <v>46379660.473999999</v>
      </c>
      <c r="K719" s="8">
        <v>232569923</v>
      </c>
      <c r="L719" s="8">
        <v>462620255.24949998</v>
      </c>
      <c r="M719" s="17">
        <v>5215564029.1925001</v>
      </c>
      <c r="N719" s="27">
        <v>0.89408750189033048</v>
      </c>
      <c r="O719" s="27">
        <v>0.89562477134869045</v>
      </c>
      <c r="P719" s="27">
        <v>0.33454143956063187</v>
      </c>
      <c r="Q719" s="27">
        <v>0.88091725040756608</v>
      </c>
      <c r="R719" s="11">
        <v>1104</v>
      </c>
      <c r="S719" s="20">
        <v>2533332789</v>
      </c>
      <c r="T719" s="20">
        <v>329346321</v>
      </c>
      <c r="U719" s="20">
        <v>1160765260</v>
      </c>
      <c r="V719" s="20">
        <v>53148.5</v>
      </c>
      <c r="W719" s="20">
        <v>343094555</v>
      </c>
      <c r="X719" s="20">
        <v>16060584.5</v>
      </c>
      <c r="Y719" s="20">
        <v>11696573</v>
      </c>
      <c r="Z719" s="20">
        <v>96776398</v>
      </c>
      <c r="AA719" s="20">
        <v>478764086.94300002</v>
      </c>
      <c r="AB719" s="20">
        <v>337629976.90700001</v>
      </c>
      <c r="AC719" s="20">
        <v>120953687.88500001</v>
      </c>
      <c r="AD719" s="8">
        <v>0</v>
      </c>
      <c r="AE719" s="20">
        <v>3760071.176</v>
      </c>
      <c r="AF719" s="20">
        <v>276519.28149999998</v>
      </c>
      <c r="AG719" s="18">
        <v>9.684631782200144E-2</v>
      </c>
      <c r="AH719" s="20">
        <v>0</v>
      </c>
      <c r="AI719" s="23">
        <f>VLOOKUP(A719,Sheet2!A:E,5,FALSE)</f>
        <v>-1.3574433125205501</v>
      </c>
      <c r="AJ719" s="24">
        <f>VLOOKUP(A719,Sheet3!$A:$B,2,FALSE)</f>
        <v>184608988.88999999</v>
      </c>
      <c r="AK719" s="21">
        <f>VLOOKUP(A719,Sheet4!$D$2:$E$572,2,FALSE)/G719</f>
        <v>0.26649369858302607</v>
      </c>
      <c r="AL719" s="23">
        <f>IFERROR(VLOOKUP(A719,Sheet5!$A$1:$B$29,2,FALSE),0)</f>
        <v>0</v>
      </c>
      <c r="AM719" s="30">
        <f>AVERAGE(C715:C719)</f>
        <v>0.87864825806338109</v>
      </c>
      <c r="AN719" s="30">
        <f t="shared" si="99"/>
        <v>0.58977443504032856</v>
      </c>
      <c r="AO719" s="30">
        <f t="shared" si="100"/>
        <v>0.87677682769511933</v>
      </c>
      <c r="AP719" s="30">
        <f t="shared" si="101"/>
        <v>0.84768743522316226</v>
      </c>
      <c r="AQ719" s="5">
        <f>COUNTIF(Sheet6!A:A,Sheet1!A719)</f>
        <v>0</v>
      </c>
      <c r="AR719" s="31">
        <f>AQ710</f>
        <v>0</v>
      </c>
    </row>
    <row r="720" spans="1:44" x14ac:dyDescent="0.2">
      <c r="A720" s="22"/>
      <c r="B720" s="16"/>
      <c r="C720" s="16"/>
      <c r="D720" s="16"/>
      <c r="E720" s="16"/>
      <c r="F720" s="16"/>
      <c r="G720" s="8"/>
      <c r="H720" s="8"/>
      <c r="I720" s="9"/>
      <c r="J720" s="8"/>
      <c r="K720" s="8"/>
      <c r="L720" s="8"/>
      <c r="M720" s="17"/>
      <c r="N720" s="27"/>
      <c r="O720" s="27"/>
      <c r="P720" s="27"/>
      <c r="Q720" s="27"/>
      <c r="R720" s="11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8"/>
      <c r="AE720" s="20"/>
      <c r="AF720" s="20"/>
      <c r="AG720" s="18"/>
      <c r="AH720" s="20"/>
    </row>
    <row r="721" spans="1:34" x14ac:dyDescent="0.2">
      <c r="A721" s="22"/>
      <c r="B721" s="16"/>
      <c r="C721" s="16"/>
      <c r="D721" s="16"/>
      <c r="E721" s="16"/>
      <c r="F721" s="16"/>
      <c r="G721" s="8"/>
      <c r="H721" s="8"/>
      <c r="I721" s="9"/>
      <c r="J721" s="8"/>
      <c r="K721" s="8"/>
      <c r="L721" s="8"/>
      <c r="M721" s="17"/>
      <c r="N721" s="27"/>
      <c r="O721" s="27"/>
      <c r="P721" s="27"/>
      <c r="Q721" s="27"/>
      <c r="R721" s="11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18"/>
      <c r="AH721" s="20"/>
    </row>
    <row r="722" spans="1:34" x14ac:dyDescent="0.2">
      <c r="A722" s="22"/>
      <c r="B722" s="16"/>
      <c r="C722" s="16"/>
      <c r="D722" s="16"/>
      <c r="E722" s="16"/>
      <c r="F722" s="16"/>
      <c r="G722" s="8"/>
      <c r="H722" s="8"/>
      <c r="I722" s="9"/>
      <c r="J722" s="8"/>
      <c r="K722" s="8"/>
      <c r="L722" s="8"/>
      <c r="M722" s="17"/>
      <c r="N722" s="27"/>
      <c r="O722" s="27"/>
      <c r="P722" s="27"/>
      <c r="Q722" s="27"/>
      <c r="R722" s="11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18"/>
      <c r="AH722" s="20"/>
    </row>
    <row r="723" spans="1:34" x14ac:dyDescent="0.2">
      <c r="A723" s="22"/>
      <c r="B723" s="16"/>
      <c r="C723" s="16"/>
      <c r="D723" s="16"/>
      <c r="E723" s="16"/>
      <c r="F723" s="16"/>
      <c r="G723" s="8"/>
      <c r="H723" s="8"/>
      <c r="I723" s="9"/>
      <c r="J723" s="8"/>
      <c r="K723" s="8"/>
      <c r="L723" s="8"/>
      <c r="M723" s="17"/>
      <c r="N723" s="27"/>
      <c r="O723" s="27"/>
      <c r="P723" s="27"/>
      <c r="Q723" s="27"/>
      <c r="R723" s="11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8"/>
      <c r="AE723" s="20"/>
      <c r="AF723" s="20"/>
      <c r="AG723" s="18"/>
      <c r="AH723" s="20"/>
    </row>
    <row r="724" spans="1:34" x14ac:dyDescent="0.2">
      <c r="A724" s="22"/>
      <c r="B724" s="16"/>
      <c r="C724" s="16"/>
      <c r="D724" s="16"/>
      <c r="E724" s="16"/>
      <c r="F724" s="16"/>
      <c r="G724" s="8"/>
      <c r="H724" s="8"/>
      <c r="I724" s="9"/>
      <c r="J724" s="8"/>
      <c r="K724" s="8"/>
      <c r="L724" s="8"/>
      <c r="M724" s="17"/>
      <c r="N724" s="27"/>
      <c r="O724" s="27"/>
      <c r="P724" s="27"/>
      <c r="Q724" s="27"/>
      <c r="R724" s="11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18"/>
      <c r="AH724" s="20"/>
    </row>
    <row r="725" spans="1:34" x14ac:dyDescent="0.2">
      <c r="A725" s="22"/>
      <c r="B725" s="16"/>
      <c r="C725" s="16"/>
      <c r="D725" s="16"/>
      <c r="E725" s="16"/>
      <c r="F725" s="16"/>
      <c r="G725" s="8"/>
      <c r="H725" s="8"/>
      <c r="I725" s="9"/>
      <c r="J725" s="8"/>
      <c r="K725" s="8"/>
      <c r="L725" s="8"/>
      <c r="M725" s="17"/>
      <c r="N725" s="27"/>
      <c r="O725" s="27"/>
      <c r="P725" s="27"/>
      <c r="Q725" s="27"/>
      <c r="R725" s="11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18"/>
      <c r="AH725" s="20"/>
    </row>
    <row r="726" spans="1:34" x14ac:dyDescent="0.2">
      <c r="A726" s="22"/>
      <c r="B726" s="16"/>
      <c r="C726" s="16"/>
      <c r="D726" s="16"/>
      <c r="E726" s="16"/>
      <c r="F726" s="16"/>
      <c r="G726" s="8"/>
      <c r="H726" s="8"/>
      <c r="I726" s="9"/>
      <c r="J726" s="8"/>
      <c r="K726" s="8"/>
      <c r="L726" s="8"/>
      <c r="M726" s="17"/>
      <c r="N726" s="27"/>
      <c r="O726" s="27"/>
      <c r="P726" s="27"/>
      <c r="Q726" s="27"/>
      <c r="R726" s="11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18"/>
      <c r="AH726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1"/>
  <sheetViews>
    <sheetView workbookViewId="0"/>
  </sheetViews>
  <sheetFormatPr defaultRowHeight="12.75" x14ac:dyDescent="0.2"/>
  <cols>
    <col min="1" max="1" width="28.7109375" bestFit="1" customWidth="1"/>
    <col min="2" max="3" width="12" bestFit="1" customWidth="1"/>
    <col min="4" max="4" width="13.140625" bestFit="1" customWidth="1"/>
    <col min="5" max="5" width="12.5703125" bestFit="1" customWidth="1"/>
  </cols>
  <sheetData>
    <row r="1" spans="1:5" x14ac:dyDescent="0.2">
      <c r="A1" s="5" t="s">
        <v>0</v>
      </c>
      <c r="B1" s="5" t="s">
        <v>27</v>
      </c>
      <c r="C1" s="5" t="s">
        <v>28</v>
      </c>
      <c r="D1" s="5" t="s">
        <v>29</v>
      </c>
      <c r="E1" s="5" t="s">
        <v>30</v>
      </c>
    </row>
    <row r="2" spans="1:5" x14ac:dyDescent="0.2">
      <c r="A2" s="6">
        <v>41883</v>
      </c>
      <c r="B2" s="5">
        <v>3.4830964467005075E-3</v>
      </c>
      <c r="C2" s="5">
        <v>3.0253499999999996E-3</v>
      </c>
      <c r="D2" s="5">
        <v>-4.5774644670050794E-4</v>
      </c>
      <c r="E2" s="5">
        <v>-4.577464467005079</v>
      </c>
    </row>
    <row r="3" spans="1:5" x14ac:dyDescent="0.2">
      <c r="A3" s="6">
        <v>41884</v>
      </c>
      <c r="B3" s="5">
        <v>3.4438383838383845E-3</v>
      </c>
      <c r="C3" s="5">
        <v>3.0698000000000027E-3</v>
      </c>
      <c r="D3" s="5">
        <v>-3.740383838383818E-4</v>
      </c>
      <c r="E3" s="5">
        <v>-3.7403838383838179</v>
      </c>
    </row>
    <row r="4" spans="1:5" x14ac:dyDescent="0.2">
      <c r="A4" s="6">
        <v>41885</v>
      </c>
      <c r="B4" s="5">
        <v>3.3984848484848499E-3</v>
      </c>
      <c r="C4" s="5">
        <v>2.9746999999999994E-3</v>
      </c>
      <c r="D4" s="5">
        <v>-4.2378484848485049E-4</v>
      </c>
      <c r="E4" s="5">
        <v>-4.237848484848505</v>
      </c>
    </row>
    <row r="5" spans="1:5" x14ac:dyDescent="0.2">
      <c r="A5" s="6">
        <v>41886</v>
      </c>
      <c r="B5" s="5">
        <v>3.5496446700507608E-3</v>
      </c>
      <c r="C5" s="5">
        <v>3.0435000000000019E-3</v>
      </c>
      <c r="D5" s="5">
        <v>-5.0614467005075884E-4</v>
      </c>
      <c r="E5" s="5">
        <v>-5.061446700507588</v>
      </c>
    </row>
    <row r="6" spans="1:5" x14ac:dyDescent="0.2">
      <c r="A6" s="6">
        <v>41887</v>
      </c>
      <c r="B6" s="5">
        <v>3.569847715736043E-3</v>
      </c>
      <c r="C6" s="5">
        <v>3.0890499999999986E-3</v>
      </c>
      <c r="D6" s="5">
        <v>-4.8079771573604447E-4</v>
      </c>
      <c r="E6" s="5">
        <v>-4.8079771573604448</v>
      </c>
    </row>
    <row r="7" spans="1:5" x14ac:dyDescent="0.2">
      <c r="A7" s="6">
        <v>41890</v>
      </c>
      <c r="B7" s="5">
        <v>3.4048484848484876E-3</v>
      </c>
      <c r="C7" s="5">
        <v>3.0818E-3</v>
      </c>
      <c r="D7" s="5">
        <v>-3.2304848484848757E-4</v>
      </c>
      <c r="E7" s="5">
        <v>-3.2304848484848758</v>
      </c>
    </row>
    <row r="8" spans="1:5" x14ac:dyDescent="0.2">
      <c r="A8" s="6">
        <v>41891</v>
      </c>
      <c r="B8" s="5">
        <v>3.5815656565656574E-3</v>
      </c>
      <c r="C8" s="5">
        <v>3.1248500000000006E-3</v>
      </c>
      <c r="D8" s="5">
        <v>-4.5671565656565678E-4</v>
      </c>
      <c r="E8" s="5">
        <v>-4.5671565656565676</v>
      </c>
    </row>
    <row r="9" spans="1:5" x14ac:dyDescent="0.2">
      <c r="A9" s="6">
        <v>41892</v>
      </c>
      <c r="B9" s="5">
        <v>3.4272222222222213E-3</v>
      </c>
      <c r="C9" s="5">
        <v>3.0878500000000009E-3</v>
      </c>
      <c r="D9" s="5">
        <v>-3.3937222222222034E-4</v>
      </c>
      <c r="E9" s="5">
        <v>-3.3937222222222032</v>
      </c>
    </row>
    <row r="10" spans="1:5" x14ac:dyDescent="0.2">
      <c r="A10" s="6">
        <v>41893</v>
      </c>
      <c r="B10" s="5">
        <v>3.5642424242424242E-3</v>
      </c>
      <c r="C10" s="5">
        <v>3.1519999999999999E-3</v>
      </c>
      <c r="D10" s="5">
        <v>-4.1224242424242434E-4</v>
      </c>
      <c r="E10" s="5">
        <v>-4.122424242424243</v>
      </c>
    </row>
    <row r="11" spans="1:5" x14ac:dyDescent="0.2">
      <c r="A11" s="6">
        <v>41894</v>
      </c>
      <c r="B11" s="5">
        <v>3.6616666666666664E-3</v>
      </c>
      <c r="C11" s="5">
        <v>3.1738999999999999E-3</v>
      </c>
      <c r="D11" s="5">
        <v>-4.8776666666666647E-4</v>
      </c>
      <c r="E11" s="5">
        <v>-4.8776666666666646</v>
      </c>
    </row>
    <row r="12" spans="1:5" x14ac:dyDescent="0.2">
      <c r="A12" s="6">
        <v>41897</v>
      </c>
      <c r="B12" s="5">
        <v>3.8541624365482229E-3</v>
      </c>
      <c r="C12" s="5">
        <v>3.2278894472361815E-3</v>
      </c>
      <c r="D12" s="5">
        <v>-6.2627298931204134E-4</v>
      </c>
      <c r="E12" s="5">
        <v>-6.2627298931204134</v>
      </c>
    </row>
    <row r="13" spans="1:5" x14ac:dyDescent="0.2">
      <c r="A13" s="6">
        <v>41898</v>
      </c>
      <c r="B13" s="5">
        <v>3.5708629441624381E-3</v>
      </c>
      <c r="C13" s="5">
        <v>2.9690452261306528E-3</v>
      </c>
      <c r="D13" s="5">
        <v>-6.0181771803178522E-4</v>
      </c>
      <c r="E13" s="5">
        <v>-6.0181771803178519</v>
      </c>
    </row>
    <row r="14" spans="1:5" x14ac:dyDescent="0.2">
      <c r="A14" s="6">
        <v>41899</v>
      </c>
      <c r="B14" s="5">
        <v>3.4845177664974631E-3</v>
      </c>
      <c r="C14" s="5">
        <v>3.1935175879396998E-3</v>
      </c>
      <c r="D14" s="5">
        <v>-2.9100017855776322E-4</v>
      </c>
      <c r="E14" s="5">
        <v>-2.9100017855776321</v>
      </c>
    </row>
    <row r="15" spans="1:5" x14ac:dyDescent="0.2">
      <c r="A15" s="6">
        <v>41900</v>
      </c>
      <c r="B15" s="5">
        <v>3.7138383838383809E-3</v>
      </c>
      <c r="C15" s="5">
        <v>3.3077000000000041E-3</v>
      </c>
      <c r="D15" s="5">
        <v>-4.0613838383837678E-4</v>
      </c>
      <c r="E15" s="5">
        <v>-4.0613838383837679</v>
      </c>
    </row>
    <row r="16" spans="1:5" x14ac:dyDescent="0.2">
      <c r="A16" s="6">
        <v>41901</v>
      </c>
      <c r="B16" s="5">
        <v>3.724646464646467E-3</v>
      </c>
      <c r="C16" s="5">
        <v>3.3112999999999979E-3</v>
      </c>
      <c r="D16" s="5">
        <v>-4.1334646464646907E-4</v>
      </c>
      <c r="E16" s="5">
        <v>-4.1334646464646907</v>
      </c>
    </row>
    <row r="17" spans="1:5" x14ac:dyDescent="0.2">
      <c r="A17" s="6">
        <v>41904</v>
      </c>
      <c r="B17" s="5">
        <v>3.7843939393939394E-3</v>
      </c>
      <c r="C17" s="5">
        <v>3.3506500000000002E-3</v>
      </c>
      <c r="D17" s="5">
        <v>-4.3374393939393926E-4</v>
      </c>
      <c r="E17" s="5">
        <v>-4.3374393939393929</v>
      </c>
    </row>
    <row r="18" spans="1:5" x14ac:dyDescent="0.2">
      <c r="A18" s="6">
        <v>41905</v>
      </c>
      <c r="B18" s="5">
        <v>3.8334343434343458E-3</v>
      </c>
      <c r="C18" s="5">
        <v>3.3843000000000015E-3</v>
      </c>
      <c r="D18" s="5">
        <v>-4.4913434343434424E-4</v>
      </c>
      <c r="E18" s="5">
        <v>-4.4913434343434426</v>
      </c>
    </row>
    <row r="19" spans="1:5" x14ac:dyDescent="0.2">
      <c r="A19" s="6">
        <v>41906</v>
      </c>
      <c r="B19" s="5">
        <v>3.5521827411167505E-3</v>
      </c>
      <c r="C19" s="5">
        <v>3.0900000000000003E-3</v>
      </c>
      <c r="D19" s="5">
        <v>-4.6218274111675022E-4</v>
      </c>
      <c r="E19" s="5">
        <v>-4.6218274111675024</v>
      </c>
    </row>
    <row r="20" spans="1:5" x14ac:dyDescent="0.2">
      <c r="A20" s="6">
        <v>41907</v>
      </c>
      <c r="B20" s="5">
        <v>3.4214720812182752E-3</v>
      </c>
      <c r="C20" s="5">
        <v>3.0435175879396999E-3</v>
      </c>
      <c r="D20" s="5">
        <v>-3.7795449327857533E-4</v>
      </c>
      <c r="E20" s="5">
        <v>-3.7795449327857531</v>
      </c>
    </row>
    <row r="21" spans="1:5" x14ac:dyDescent="0.2">
      <c r="A21" s="6">
        <v>41908</v>
      </c>
      <c r="B21" s="5">
        <v>3.6316751269035523E-3</v>
      </c>
      <c r="C21" s="5">
        <v>3.1563316582914587E-3</v>
      </c>
      <c r="D21" s="5">
        <v>-4.7534346861209361E-4</v>
      </c>
      <c r="E21" s="5">
        <v>-4.7534346861209364</v>
      </c>
    </row>
    <row r="22" spans="1:5" x14ac:dyDescent="0.2">
      <c r="A22" s="6">
        <v>41911</v>
      </c>
      <c r="B22" s="5">
        <v>3.6925757575757556E-3</v>
      </c>
      <c r="C22" s="5">
        <v>3.2084499999999981E-3</v>
      </c>
      <c r="D22" s="5">
        <v>-4.8412575757575751E-4</v>
      </c>
      <c r="E22" s="5">
        <v>-4.8412575757575755</v>
      </c>
    </row>
    <row r="23" spans="1:5" x14ac:dyDescent="0.2">
      <c r="A23" s="6">
        <v>41912</v>
      </c>
      <c r="B23" s="5">
        <v>3.3852020202020205E-3</v>
      </c>
      <c r="C23" s="5">
        <v>3.1277500000000003E-3</v>
      </c>
      <c r="D23" s="5">
        <v>-2.5745202020202021E-4</v>
      </c>
      <c r="E23" s="5">
        <v>-2.574520202020202</v>
      </c>
    </row>
    <row r="24" spans="1:5" x14ac:dyDescent="0.2">
      <c r="A24" s="6">
        <v>41913</v>
      </c>
      <c r="B24" s="5">
        <v>4.1585656565656562E-2</v>
      </c>
      <c r="C24" s="5">
        <v>3.2056000000000003E-3</v>
      </c>
      <c r="D24" s="5">
        <v>-3.8380056565656559E-2</v>
      </c>
      <c r="E24" s="5">
        <v>-4.9485400364250358</v>
      </c>
    </row>
    <row r="25" spans="1:5" x14ac:dyDescent="0.2">
      <c r="A25" s="6">
        <v>41914</v>
      </c>
      <c r="B25" s="5">
        <v>3.5693383838383837E-2</v>
      </c>
      <c r="C25" s="5">
        <v>3.2254000000000011E-3</v>
      </c>
      <c r="D25" s="5">
        <v>-3.2467983838383833E-2</v>
      </c>
      <c r="E25" s="5">
        <v>-5.1034345725838843</v>
      </c>
    </row>
    <row r="26" spans="1:5" x14ac:dyDescent="0.2">
      <c r="A26" s="6">
        <v>41915</v>
      </c>
      <c r="B26" s="5">
        <v>4.2453080808080794E-2</v>
      </c>
      <c r="C26" s="5">
        <v>3.2661499999999993E-3</v>
      </c>
      <c r="D26" s="5">
        <v>-3.9186930808080792E-2</v>
      </c>
      <c r="E26" s="5">
        <v>-4.9884996452192034</v>
      </c>
    </row>
    <row r="27" spans="1:5" x14ac:dyDescent="0.2">
      <c r="A27" s="6">
        <v>41918</v>
      </c>
      <c r="B27" s="5">
        <v>4.4661919191919183E-2</v>
      </c>
      <c r="C27" s="5">
        <v>3.4263500000000012E-3</v>
      </c>
      <c r="D27" s="5">
        <v>-4.1235569191919182E-2</v>
      </c>
      <c r="E27" s="5">
        <v>-5.4609700861027113</v>
      </c>
    </row>
    <row r="28" spans="1:5" x14ac:dyDescent="0.2">
      <c r="A28" s="6">
        <v>41919</v>
      </c>
      <c r="B28" s="5">
        <v>3.2040959595959595E-2</v>
      </c>
      <c r="C28" s="5">
        <v>3.3611999999999982E-3</v>
      </c>
      <c r="D28" s="5">
        <v>-2.8679759595959597E-2</v>
      </c>
      <c r="E28" s="5">
        <v>-5.4519060211442367</v>
      </c>
    </row>
    <row r="29" spans="1:5" x14ac:dyDescent="0.2">
      <c r="A29" s="6">
        <v>41920</v>
      </c>
      <c r="B29" s="5">
        <v>2.6969393939393935E-2</v>
      </c>
      <c r="C29" s="5">
        <v>3.3638500000000033E-3</v>
      </c>
      <c r="D29" s="5">
        <v>-2.360554393939393E-2</v>
      </c>
      <c r="E29" s="5">
        <v>-5.7551413856262439</v>
      </c>
    </row>
    <row r="30" spans="1:5" x14ac:dyDescent="0.2">
      <c r="A30" s="6">
        <v>41921</v>
      </c>
      <c r="B30" s="5">
        <v>3.8156414141414144E-2</v>
      </c>
      <c r="C30" s="5">
        <v>3.2709499999999986E-3</v>
      </c>
      <c r="D30" s="5">
        <v>-3.4885464141414142E-2</v>
      </c>
      <c r="E30" s="5">
        <v>-5.6471155324431148</v>
      </c>
    </row>
    <row r="31" spans="1:5" x14ac:dyDescent="0.2">
      <c r="A31" s="6">
        <v>41922</v>
      </c>
      <c r="B31" s="5">
        <v>2.0353686868686882E-2</v>
      </c>
      <c r="C31" s="5">
        <v>3.3561499999999983E-3</v>
      </c>
      <c r="D31" s="5">
        <v>-1.6997536868686883E-2</v>
      </c>
      <c r="E31" s="5">
        <v>-5.8381356310961658</v>
      </c>
    </row>
    <row r="32" spans="1:5" x14ac:dyDescent="0.2">
      <c r="A32" s="6">
        <v>41925</v>
      </c>
      <c r="B32" s="5">
        <v>2.866666666666666E-2</v>
      </c>
      <c r="C32" s="5">
        <v>3.4072500000000027E-3</v>
      </c>
      <c r="D32" s="5">
        <v>-2.5259416666666656E-2</v>
      </c>
      <c r="E32" s="5">
        <v>-5.7751285573485891</v>
      </c>
    </row>
    <row r="33" spans="1:5" x14ac:dyDescent="0.2">
      <c r="A33" s="6">
        <v>41926</v>
      </c>
      <c r="B33" s="5">
        <v>2.274040404040404E-2</v>
      </c>
      <c r="C33" s="5">
        <v>3.4502999999999995E-3</v>
      </c>
      <c r="D33" s="5">
        <v>-1.929010404040404E-2</v>
      </c>
      <c r="E33" s="5">
        <v>-4.9515627547843337</v>
      </c>
    </row>
    <row r="34" spans="1:5" x14ac:dyDescent="0.2">
      <c r="A34" s="6">
        <v>41927</v>
      </c>
      <c r="B34" s="5">
        <v>1.9356010101010103E-2</v>
      </c>
      <c r="C34" s="5">
        <v>3.4051000000000007E-3</v>
      </c>
      <c r="D34" s="5">
        <v>-1.5950910101010102E-2</v>
      </c>
      <c r="E34" s="5">
        <v>-5.4596331542725318</v>
      </c>
    </row>
    <row r="35" spans="1:5" x14ac:dyDescent="0.2">
      <c r="A35" s="6">
        <v>41928</v>
      </c>
      <c r="B35" s="5">
        <v>2.454904040404041E-2</v>
      </c>
      <c r="C35" s="5">
        <v>3.512250000000001E-3</v>
      </c>
      <c r="D35" s="5">
        <v>-2.1036790404040408E-2</v>
      </c>
      <c r="E35" s="5">
        <v>-5.1090854858850232</v>
      </c>
    </row>
    <row r="36" spans="1:5" x14ac:dyDescent="0.2">
      <c r="A36" s="6">
        <v>41929</v>
      </c>
      <c r="B36" s="5">
        <v>2.5591666666666648E-2</v>
      </c>
      <c r="C36" s="5">
        <v>3.4334500000000011E-3</v>
      </c>
      <c r="D36" s="5">
        <v>-2.2158216666666647E-2</v>
      </c>
      <c r="E36" s="5">
        <v>-5.5660747579059979</v>
      </c>
    </row>
    <row r="37" spans="1:5" x14ac:dyDescent="0.2">
      <c r="A37" s="6">
        <v>41932</v>
      </c>
      <c r="B37" s="5">
        <v>3.3214898989898996E-2</v>
      </c>
      <c r="C37" s="5">
        <v>3.3656499999999978E-3</v>
      </c>
      <c r="D37" s="5">
        <v>-2.9849248989898998E-2</v>
      </c>
      <c r="E37" s="5">
        <v>-5.7415187349457026</v>
      </c>
    </row>
    <row r="38" spans="1:5" x14ac:dyDescent="0.2">
      <c r="A38" s="6">
        <v>41933</v>
      </c>
      <c r="B38" s="5">
        <v>2.2364595959595977E-2</v>
      </c>
      <c r="C38" s="5">
        <v>3.3870000000000007E-3</v>
      </c>
      <c r="D38" s="5">
        <v>-1.8977595959595975E-2</v>
      </c>
      <c r="E38" s="5">
        <v>-5.0318980213859508</v>
      </c>
    </row>
    <row r="39" spans="1:5" x14ac:dyDescent="0.2">
      <c r="A39" s="6">
        <v>41934</v>
      </c>
      <c r="B39" s="5">
        <v>3.63672081218274E-2</v>
      </c>
      <c r="C39" s="5">
        <v>3.3582914572864316E-3</v>
      </c>
      <c r="D39" s="5">
        <v>-3.300891666454097E-2</v>
      </c>
      <c r="E39" s="5">
        <v>-5.5146964231757636</v>
      </c>
    </row>
    <row r="40" spans="1:5" x14ac:dyDescent="0.2">
      <c r="A40" s="6">
        <v>41935</v>
      </c>
      <c r="B40" s="5">
        <v>1.740333333333333E-2</v>
      </c>
      <c r="C40" s="5">
        <v>3.3091999999999996E-3</v>
      </c>
      <c r="D40" s="5">
        <v>-1.409413333333333E-2</v>
      </c>
      <c r="E40" s="5">
        <v>-5.3590862167532194</v>
      </c>
    </row>
    <row r="41" spans="1:5" x14ac:dyDescent="0.2">
      <c r="A41" s="6">
        <v>41936</v>
      </c>
      <c r="B41" s="5">
        <v>2.1922626262626265E-2</v>
      </c>
      <c r="C41" s="5">
        <v>3.3054500000000019E-3</v>
      </c>
      <c r="D41" s="5">
        <v>-1.8617176262626264E-2</v>
      </c>
      <c r="E41" s="5">
        <v>-5.1063769797874174</v>
      </c>
    </row>
    <row r="42" spans="1:5" x14ac:dyDescent="0.2">
      <c r="A42" s="6">
        <v>41939</v>
      </c>
      <c r="B42" s="5">
        <v>2.2724444444444443E-2</v>
      </c>
      <c r="C42" s="5">
        <v>3.292450000000001E-3</v>
      </c>
      <c r="D42" s="5">
        <v>-1.9431994444444441E-2</v>
      </c>
      <c r="E42" s="5">
        <v>-4.9754310262382706</v>
      </c>
    </row>
    <row r="43" spans="1:5" x14ac:dyDescent="0.2">
      <c r="A43" s="6">
        <v>41940</v>
      </c>
      <c r="B43" s="5">
        <v>2.408015151515152E-2</v>
      </c>
      <c r="C43" s="5">
        <v>3.2956500000000007E-3</v>
      </c>
      <c r="D43" s="5">
        <v>-2.0784501515151519E-2</v>
      </c>
      <c r="E43" s="5">
        <v>-5.7627649401407464</v>
      </c>
    </row>
    <row r="44" spans="1:5" x14ac:dyDescent="0.2">
      <c r="A44" s="6">
        <v>41941</v>
      </c>
      <c r="B44" s="5">
        <v>1.4399747474747468E-2</v>
      </c>
      <c r="C44" s="5">
        <v>3.298800000000001E-3</v>
      </c>
      <c r="D44" s="5">
        <v>-1.1100947474747467E-2</v>
      </c>
      <c r="E44" s="5">
        <v>-5.1228234892015481</v>
      </c>
    </row>
    <row r="45" spans="1:5" x14ac:dyDescent="0.2">
      <c r="A45" s="6">
        <v>41942</v>
      </c>
      <c r="B45" s="5">
        <v>1.7248585858585859E-2</v>
      </c>
      <c r="C45" s="5">
        <v>3.3600499999999994E-3</v>
      </c>
      <c r="D45" s="5">
        <v>-1.3888535858585859E-2</v>
      </c>
      <c r="E45" s="5">
        <v>-5.033367606433325</v>
      </c>
    </row>
    <row r="46" spans="1:5" x14ac:dyDescent="0.2">
      <c r="A46" s="6">
        <v>41943</v>
      </c>
      <c r="B46" s="5">
        <v>1.5225757575757578E-2</v>
      </c>
      <c r="C46" s="5">
        <v>3.3279500000000001E-3</v>
      </c>
      <c r="D46" s="5">
        <v>-1.1897807575757579E-2</v>
      </c>
      <c r="E46" s="5">
        <v>-5.2048455106637519</v>
      </c>
    </row>
    <row r="47" spans="1:5" x14ac:dyDescent="0.2">
      <c r="A47" s="6">
        <v>41946</v>
      </c>
      <c r="B47" s="5">
        <v>3.8539175257731959E-3</v>
      </c>
      <c r="C47" s="5">
        <v>3.3552040816326508E-3</v>
      </c>
      <c r="D47" s="5">
        <v>-4.9871344414054511E-4</v>
      </c>
      <c r="E47" s="5">
        <v>-4.987134441405451</v>
      </c>
    </row>
    <row r="48" spans="1:5" x14ac:dyDescent="0.2">
      <c r="A48" s="6">
        <v>41947</v>
      </c>
      <c r="B48" s="5">
        <v>3.773937823834199E-3</v>
      </c>
      <c r="C48" s="5">
        <v>3.3514285714285703E-3</v>
      </c>
      <c r="D48" s="5">
        <v>-4.2250925240562868E-4</v>
      </c>
      <c r="E48" s="5">
        <v>-4.2250925240562864</v>
      </c>
    </row>
    <row r="49" spans="1:5" x14ac:dyDescent="0.2">
      <c r="A49" s="6">
        <v>41948</v>
      </c>
      <c r="B49" s="5">
        <v>3.8767525773195899E-3</v>
      </c>
      <c r="C49" s="5">
        <v>3.4004081632653042E-3</v>
      </c>
      <c r="D49" s="5">
        <v>-4.7634441405428572E-4</v>
      </c>
      <c r="E49" s="5">
        <v>-4.7634441405428571</v>
      </c>
    </row>
    <row r="50" spans="1:5" x14ac:dyDescent="0.2">
      <c r="A50" s="6">
        <v>41949</v>
      </c>
      <c r="B50" s="5">
        <v>3.9724742268041251E-3</v>
      </c>
      <c r="C50" s="5">
        <v>3.4722448979591833E-3</v>
      </c>
      <c r="D50" s="5">
        <v>-5.0022932884494177E-4</v>
      </c>
      <c r="E50" s="5">
        <v>-5.002293288449418</v>
      </c>
    </row>
    <row r="51" spans="1:5" x14ac:dyDescent="0.2">
      <c r="A51" s="6">
        <v>41950</v>
      </c>
      <c r="B51" s="5">
        <v>3.8953608247422693E-3</v>
      </c>
      <c r="C51" s="5">
        <v>3.448265306122448E-3</v>
      </c>
      <c r="D51" s="5">
        <v>-4.4709551861982135E-4</v>
      </c>
      <c r="E51" s="5">
        <v>-4.4709551861982133</v>
      </c>
    </row>
    <row r="52" spans="1:5" x14ac:dyDescent="0.2">
      <c r="A52" s="6">
        <v>41953</v>
      </c>
      <c r="B52" s="5">
        <v>3.8120618556701045E-3</v>
      </c>
      <c r="C52" s="5">
        <v>3.36535714285714E-3</v>
      </c>
      <c r="D52" s="5">
        <v>-4.4670471281296449E-4</v>
      </c>
      <c r="E52" s="5">
        <v>-4.4670471281296447</v>
      </c>
    </row>
    <row r="53" spans="1:5" x14ac:dyDescent="0.2">
      <c r="A53" s="6">
        <v>41954</v>
      </c>
      <c r="B53" s="5">
        <v>3.6937628865979367E-3</v>
      </c>
      <c r="C53" s="5">
        <v>3.3147448979591837E-3</v>
      </c>
      <c r="D53" s="5">
        <v>-3.7901798863875305E-4</v>
      </c>
      <c r="E53" s="5">
        <v>-3.7901798863875307</v>
      </c>
    </row>
    <row r="54" spans="1:5" x14ac:dyDescent="0.2">
      <c r="A54" s="6">
        <v>41955</v>
      </c>
      <c r="B54" s="5">
        <v>3.8341752577319595E-3</v>
      </c>
      <c r="C54" s="5">
        <v>3.3904081632653038E-3</v>
      </c>
      <c r="D54" s="5">
        <v>-4.4376709446665571E-4</v>
      </c>
      <c r="E54" s="5">
        <v>-4.4376709446665572</v>
      </c>
    </row>
    <row r="55" spans="1:5" x14ac:dyDescent="0.2">
      <c r="A55" s="6">
        <v>41956</v>
      </c>
      <c r="B55" s="5">
        <v>3.8243298969072165E-3</v>
      </c>
      <c r="C55" s="5">
        <v>3.4205612244897956E-3</v>
      </c>
      <c r="D55" s="5">
        <v>-4.0376867241742088E-4</v>
      </c>
      <c r="E55" s="5">
        <v>-4.0376867241742085</v>
      </c>
    </row>
    <row r="56" spans="1:5" x14ac:dyDescent="0.2">
      <c r="A56" s="6">
        <v>41957</v>
      </c>
      <c r="B56" s="5">
        <v>3.9344329896907199E-3</v>
      </c>
      <c r="C56" s="5">
        <v>3.4588265306122424E-3</v>
      </c>
      <c r="D56" s="5">
        <v>-4.7560645907847744E-4</v>
      </c>
      <c r="E56" s="5">
        <v>-4.7560645907847743</v>
      </c>
    </row>
    <row r="57" spans="1:5" x14ac:dyDescent="0.2">
      <c r="A57" s="6">
        <v>41960</v>
      </c>
      <c r="B57" s="5">
        <v>3.8748186528497416E-3</v>
      </c>
      <c r="C57" s="5">
        <v>3.4074489795918386E-3</v>
      </c>
      <c r="D57" s="5">
        <v>-4.6736967325790302E-4</v>
      </c>
      <c r="E57" s="5">
        <v>-4.67369673257903</v>
      </c>
    </row>
    <row r="58" spans="1:5" x14ac:dyDescent="0.2">
      <c r="A58" s="6">
        <v>41961</v>
      </c>
      <c r="B58" s="5">
        <v>3.7682989690721643E-3</v>
      </c>
      <c r="C58" s="5">
        <v>3.4201020408163251E-3</v>
      </c>
      <c r="D58" s="5">
        <v>-3.4819692825583922E-4</v>
      </c>
      <c r="E58" s="5">
        <v>-3.4819692825583921</v>
      </c>
    </row>
    <row r="59" spans="1:5" x14ac:dyDescent="0.2">
      <c r="A59" s="6">
        <v>41962</v>
      </c>
      <c r="B59" s="5">
        <v>4.0674093264248708E-3</v>
      </c>
      <c r="C59" s="5">
        <v>3.4597948717948737E-3</v>
      </c>
      <c r="D59" s="5">
        <v>-6.0761445462999709E-4</v>
      </c>
      <c r="E59" s="5">
        <v>-6.0761445462999708</v>
      </c>
    </row>
    <row r="60" spans="1:5" x14ac:dyDescent="0.2">
      <c r="A60" s="6">
        <v>41963</v>
      </c>
      <c r="B60" s="5">
        <v>3.9152331606217604E-3</v>
      </c>
      <c r="C60" s="5">
        <v>3.4479487179487193E-3</v>
      </c>
      <c r="D60" s="5">
        <v>-4.6728444267304112E-4</v>
      </c>
      <c r="E60" s="5">
        <v>-4.6728444267304114</v>
      </c>
    </row>
    <row r="61" spans="1:5" x14ac:dyDescent="0.2">
      <c r="A61" s="6">
        <v>41964</v>
      </c>
      <c r="B61" s="5">
        <v>4.0940721649484523E-3</v>
      </c>
      <c r="C61" s="5">
        <v>3.6368877551020405E-3</v>
      </c>
      <c r="D61" s="5">
        <v>-4.5718440984641182E-4</v>
      </c>
      <c r="E61" s="5">
        <v>-4.5718440984641182</v>
      </c>
    </row>
    <row r="62" spans="1:5" x14ac:dyDescent="0.2">
      <c r="A62" s="6">
        <v>41967</v>
      </c>
      <c r="B62" s="5">
        <v>4.1357368421052606E-3</v>
      </c>
      <c r="C62" s="5">
        <v>3.5680829015544038E-3</v>
      </c>
      <c r="D62" s="5">
        <v>-5.6765394055085681E-4</v>
      </c>
      <c r="E62" s="5">
        <v>-5.6765394055085681</v>
      </c>
    </row>
    <row r="63" spans="1:5" x14ac:dyDescent="0.2">
      <c r="A63" s="6">
        <v>41968</v>
      </c>
      <c r="B63" s="5">
        <v>4.0630366492146602E-3</v>
      </c>
      <c r="C63" s="5">
        <v>3.5593264248704641E-3</v>
      </c>
      <c r="D63" s="5">
        <v>-5.0371022434419609E-4</v>
      </c>
      <c r="E63" s="5">
        <v>-5.0371022434419608</v>
      </c>
    </row>
    <row r="64" spans="1:5" x14ac:dyDescent="0.2">
      <c r="A64" s="6">
        <v>41969</v>
      </c>
      <c r="B64" s="5">
        <v>4.2317277486910972E-3</v>
      </c>
      <c r="C64" s="5">
        <v>3.5733160621761679E-3</v>
      </c>
      <c r="D64" s="5">
        <v>-6.5841168651492935E-4</v>
      </c>
      <c r="E64" s="5">
        <v>-6.5841168651492934</v>
      </c>
    </row>
    <row r="65" spans="1:5" x14ac:dyDescent="0.2">
      <c r="A65" s="6">
        <v>41970</v>
      </c>
      <c r="B65" s="5">
        <v>4.3234736842105281E-3</v>
      </c>
      <c r="C65" s="5">
        <v>3.569119170984457E-3</v>
      </c>
      <c r="D65" s="5">
        <v>-7.5435451322607107E-4</v>
      </c>
      <c r="E65" s="5">
        <v>-7.5435451322607108</v>
      </c>
    </row>
    <row r="66" spans="1:5" x14ac:dyDescent="0.2">
      <c r="A66" s="6">
        <v>41971</v>
      </c>
      <c r="B66" s="5">
        <v>4.498010471204187E-3</v>
      </c>
      <c r="C66" s="5">
        <v>3.6795854922279771E-3</v>
      </c>
      <c r="D66" s="5">
        <v>-8.1842497897620988E-4</v>
      </c>
      <c r="E66" s="5">
        <v>-8.1842497897620987</v>
      </c>
    </row>
    <row r="67" spans="1:5" x14ac:dyDescent="0.2">
      <c r="A67" s="6">
        <v>41974</v>
      </c>
      <c r="B67" s="5">
        <v>4.7494764397905762E-3</v>
      </c>
      <c r="C67" s="5">
        <v>3.8958762886597944E-3</v>
      </c>
      <c r="D67" s="5">
        <v>-8.5360015113078187E-4</v>
      </c>
      <c r="E67" s="5">
        <v>-8.536001511307818</v>
      </c>
    </row>
    <row r="68" spans="1:5" x14ac:dyDescent="0.2">
      <c r="A68" s="6">
        <v>41975</v>
      </c>
      <c r="B68" s="5">
        <v>4.6075916230366512E-3</v>
      </c>
      <c r="C68" s="5">
        <v>3.8075773195876302E-3</v>
      </c>
      <c r="D68" s="5">
        <v>-8.0001430344902105E-4</v>
      </c>
      <c r="E68" s="5">
        <v>-8.0001430344902111</v>
      </c>
    </row>
    <row r="69" spans="1:5" x14ac:dyDescent="0.2">
      <c r="A69" s="6">
        <v>41976</v>
      </c>
      <c r="B69" s="5">
        <v>4.6683684210526285E-3</v>
      </c>
      <c r="C69" s="5">
        <v>3.8468911917098432E-3</v>
      </c>
      <c r="D69" s="5">
        <v>-8.2147722934278536E-4</v>
      </c>
      <c r="E69" s="5">
        <v>-8.2147722934278544</v>
      </c>
    </row>
    <row r="70" spans="1:5" x14ac:dyDescent="0.2">
      <c r="A70" s="6">
        <v>41977</v>
      </c>
      <c r="B70" s="5">
        <v>4.7726178010471165E-3</v>
      </c>
      <c r="C70" s="5">
        <v>3.8170103092783477E-3</v>
      </c>
      <c r="D70" s="5">
        <v>-9.5560749176876875E-4</v>
      </c>
      <c r="E70" s="5">
        <v>-9.5560749176876882</v>
      </c>
    </row>
    <row r="71" spans="1:5" x14ac:dyDescent="0.2">
      <c r="A71" s="6">
        <v>41978</v>
      </c>
      <c r="B71" s="5">
        <v>4.9386458333333322E-3</v>
      </c>
      <c r="C71" s="5">
        <v>3.9961538461538455E-3</v>
      </c>
      <c r="D71" s="5">
        <v>-9.4249198717948676E-4</v>
      </c>
      <c r="E71" s="5">
        <v>-9.4249198717948683</v>
      </c>
    </row>
    <row r="72" spans="1:5" x14ac:dyDescent="0.2">
      <c r="A72" s="6">
        <v>41981</v>
      </c>
      <c r="B72" s="5">
        <v>4.7838341968911924E-3</v>
      </c>
      <c r="C72" s="5">
        <v>4.0115306122448981E-3</v>
      </c>
      <c r="D72" s="5">
        <v>-7.7230358464629428E-4</v>
      </c>
      <c r="E72" s="5">
        <v>-7.7230358464629427</v>
      </c>
    </row>
    <row r="73" spans="1:5" x14ac:dyDescent="0.2">
      <c r="A73" s="6">
        <v>41982</v>
      </c>
      <c r="B73" s="5">
        <v>4.6983937823834154E-3</v>
      </c>
      <c r="C73" s="5">
        <v>4.022755102040817E-3</v>
      </c>
      <c r="D73" s="5">
        <v>-6.7563868034259834E-4</v>
      </c>
      <c r="E73" s="5">
        <v>-6.7563868034259835</v>
      </c>
    </row>
    <row r="74" spans="1:5" x14ac:dyDescent="0.2">
      <c r="A74" s="6">
        <v>41983</v>
      </c>
      <c r="B74" s="5">
        <v>5.1352083333333336E-3</v>
      </c>
      <c r="C74" s="5">
        <v>4.1958461538461507E-3</v>
      </c>
      <c r="D74" s="5">
        <v>-9.3936217948718294E-4</v>
      </c>
      <c r="E74" s="5">
        <v>-9.3936217948718301</v>
      </c>
    </row>
    <row r="75" spans="1:5" x14ac:dyDescent="0.2">
      <c r="A75" s="6">
        <v>41984</v>
      </c>
      <c r="B75" s="5">
        <v>4.8788541666666676E-3</v>
      </c>
      <c r="C75" s="5">
        <v>4.1536923076923062E-3</v>
      </c>
      <c r="D75" s="5">
        <v>-7.2516185897436147E-4</v>
      </c>
      <c r="E75" s="5">
        <v>-7.2516185897436145</v>
      </c>
    </row>
    <row r="76" spans="1:5" x14ac:dyDescent="0.2">
      <c r="A76" s="6">
        <v>41985</v>
      </c>
      <c r="B76" s="5">
        <v>4.9865104166666677E-3</v>
      </c>
      <c r="C76" s="5">
        <v>4.1888717948717936E-3</v>
      </c>
      <c r="D76" s="5">
        <v>-7.9763862179487409E-4</v>
      </c>
      <c r="E76" s="5">
        <v>-7.9763862179487406</v>
      </c>
    </row>
    <row r="77" spans="1:5" x14ac:dyDescent="0.2">
      <c r="A77" s="6">
        <v>41988</v>
      </c>
      <c r="B77" s="5">
        <v>5.2350777202072535E-3</v>
      </c>
      <c r="C77" s="5">
        <v>4.2334693877551025E-3</v>
      </c>
      <c r="D77" s="5">
        <v>-1.0016083324521511E-3</v>
      </c>
      <c r="E77" s="5">
        <v>-10.01608332452151</v>
      </c>
    </row>
    <row r="78" spans="1:5" x14ac:dyDescent="0.2">
      <c r="A78" s="6">
        <v>41989</v>
      </c>
      <c r="B78" s="5">
        <v>5.0601554404145072E-3</v>
      </c>
      <c r="C78" s="5">
        <v>4.2240306122448973E-3</v>
      </c>
      <c r="D78" s="5">
        <v>-8.3612482816960987E-4</v>
      </c>
      <c r="E78" s="5">
        <v>-8.3612482816960991</v>
      </c>
    </row>
    <row r="79" spans="1:5" x14ac:dyDescent="0.2">
      <c r="A79" s="6">
        <v>41990</v>
      </c>
      <c r="B79" s="5">
        <v>4.8231770833333338E-3</v>
      </c>
      <c r="C79" s="5">
        <v>4.211692307692306E-3</v>
      </c>
      <c r="D79" s="5">
        <v>-6.1148477564102778E-4</v>
      </c>
      <c r="E79" s="5">
        <v>-6.1148477564102777</v>
      </c>
    </row>
    <row r="80" spans="1:5" x14ac:dyDescent="0.2">
      <c r="A80" s="6">
        <v>41991</v>
      </c>
      <c r="B80" s="5">
        <v>4.9549222797927476E-3</v>
      </c>
      <c r="C80" s="5">
        <v>4.10408163265306E-3</v>
      </c>
      <c r="D80" s="5">
        <v>-8.508406471396876E-4</v>
      </c>
      <c r="E80" s="5">
        <v>-8.5084064713968761</v>
      </c>
    </row>
    <row r="81" spans="1:5" x14ac:dyDescent="0.2">
      <c r="A81" s="6">
        <v>41992</v>
      </c>
      <c r="B81" s="5">
        <v>4.8546113989637292E-3</v>
      </c>
      <c r="C81" s="5">
        <v>4.0031122448979601E-3</v>
      </c>
      <c r="D81" s="5">
        <v>-8.5149915406576918E-4</v>
      </c>
      <c r="E81" s="5">
        <v>-8.5149915406576913</v>
      </c>
    </row>
    <row r="82" spans="1:5" x14ac:dyDescent="0.2">
      <c r="A82" s="6">
        <v>41995</v>
      </c>
      <c r="B82" s="5">
        <v>4.7214136125654461E-3</v>
      </c>
      <c r="C82" s="5">
        <v>3.9696428571428591E-3</v>
      </c>
      <c r="D82" s="5">
        <v>-7.5177075542258703E-4</v>
      </c>
      <c r="E82" s="5">
        <v>-7.5177075542258702</v>
      </c>
    </row>
    <row r="83" spans="1:5" x14ac:dyDescent="0.2">
      <c r="A83" s="6">
        <v>41996</v>
      </c>
      <c r="B83" s="5">
        <v>5.3053157894736849E-3</v>
      </c>
      <c r="C83" s="5">
        <v>4.0482653061224474E-3</v>
      </c>
      <c r="D83" s="5">
        <v>-1.2570504833512375E-3</v>
      </c>
      <c r="E83" s="5">
        <v>-12.570504833512375</v>
      </c>
    </row>
    <row r="84" spans="1:5" x14ac:dyDescent="0.2">
      <c r="A84" s="6">
        <v>41997</v>
      </c>
      <c r="B84" s="5">
        <v>5.545706806282723E-3</v>
      </c>
      <c r="C84" s="5">
        <v>4.1654591836734686E-3</v>
      </c>
      <c r="D84" s="5">
        <v>-1.3802476226092543E-3</v>
      </c>
      <c r="E84" s="5">
        <v>-13.802476226092542</v>
      </c>
    </row>
    <row r="85" spans="1:5" x14ac:dyDescent="0.2">
      <c r="A85" s="6">
        <v>42002</v>
      </c>
      <c r="B85" s="5">
        <v>4.7015624999999991E-3</v>
      </c>
      <c r="C85" s="5">
        <v>3.9615816326530598E-3</v>
      </c>
      <c r="D85" s="5">
        <v>-7.3998086734693939E-4</v>
      </c>
      <c r="E85" s="5">
        <v>-7.3998086734693942</v>
      </c>
    </row>
    <row r="86" spans="1:5" x14ac:dyDescent="0.2">
      <c r="A86" s="6">
        <v>42003</v>
      </c>
      <c r="B86" s="5">
        <v>4.8429166666666681E-3</v>
      </c>
      <c r="C86" s="5">
        <v>3.931887755102041E-3</v>
      </c>
      <c r="D86" s="5">
        <v>-9.1102891156462709E-4</v>
      </c>
      <c r="E86" s="5">
        <v>-9.1102891156462711</v>
      </c>
    </row>
    <row r="87" spans="1:5" x14ac:dyDescent="0.2">
      <c r="A87" s="6">
        <v>42004</v>
      </c>
      <c r="B87" s="5">
        <v>5.583189189189184E-3</v>
      </c>
      <c r="C87" s="5">
        <v>4.0472959183673468E-3</v>
      </c>
      <c r="D87" s="5">
        <v>-1.5358932708218372E-3</v>
      </c>
      <c r="E87" s="5">
        <v>-15.358932708218372</v>
      </c>
    </row>
    <row r="88" spans="1:5" x14ac:dyDescent="0.2">
      <c r="A88" s="6">
        <v>42006</v>
      </c>
      <c r="B88" s="5">
        <v>5.5380769230769233E-3</v>
      </c>
      <c r="C88" s="5">
        <v>3.8359798994974893E-3</v>
      </c>
      <c r="D88" s="5">
        <v>-1.702097023579434E-3</v>
      </c>
      <c r="E88" s="5">
        <v>-17.020970235794341</v>
      </c>
    </row>
    <row r="89" spans="1:5" x14ac:dyDescent="0.2">
      <c r="A89" s="6">
        <v>42009</v>
      </c>
      <c r="B89" s="5">
        <v>4.4065104166666679E-3</v>
      </c>
      <c r="C89" s="5">
        <v>3.5776381909547747E-3</v>
      </c>
      <c r="D89" s="5">
        <v>-8.2887222571189322E-4</v>
      </c>
      <c r="E89" s="5">
        <v>-8.2887222571189323</v>
      </c>
    </row>
    <row r="90" spans="1:5" x14ac:dyDescent="0.2">
      <c r="A90" s="6">
        <v>42010</v>
      </c>
      <c r="B90" s="5">
        <v>4.2144615384615376E-3</v>
      </c>
      <c r="C90" s="5">
        <v>3.6108040201005042E-3</v>
      </c>
      <c r="D90" s="5">
        <v>-6.0365751836103342E-4</v>
      </c>
      <c r="E90" s="5">
        <v>-6.0365751836103341</v>
      </c>
    </row>
    <row r="91" spans="1:5" x14ac:dyDescent="0.2">
      <c r="A91" s="6">
        <v>42011</v>
      </c>
      <c r="B91" s="5">
        <v>4.4450515463917541E-3</v>
      </c>
      <c r="C91" s="5">
        <v>3.5720603015075361E-3</v>
      </c>
      <c r="D91" s="5">
        <v>-8.7299124488421798E-4</v>
      </c>
      <c r="E91" s="5">
        <v>-8.72991244884218</v>
      </c>
    </row>
    <row r="92" spans="1:5" x14ac:dyDescent="0.2">
      <c r="A92" s="6">
        <v>42012</v>
      </c>
      <c r="B92" s="5">
        <v>4.4016923076923087E-3</v>
      </c>
      <c r="C92" s="5">
        <v>3.5690452261306514E-3</v>
      </c>
      <c r="D92" s="5">
        <v>-8.3264708156165733E-4</v>
      </c>
      <c r="E92" s="5">
        <v>-8.3264708156165739</v>
      </c>
    </row>
    <row r="93" spans="1:5" x14ac:dyDescent="0.2">
      <c r="A93" s="6">
        <v>42013</v>
      </c>
      <c r="B93" s="5">
        <v>4.1687692307692311E-3</v>
      </c>
      <c r="C93" s="5">
        <v>3.5680402010050253E-3</v>
      </c>
      <c r="D93" s="5">
        <v>-6.0072902976420579E-4</v>
      </c>
      <c r="E93" s="5">
        <v>-6.0072902976420579</v>
      </c>
    </row>
    <row r="94" spans="1:5" x14ac:dyDescent="0.2">
      <c r="A94" s="6">
        <v>42016</v>
      </c>
      <c r="B94" s="5">
        <v>4.287230769230768E-3</v>
      </c>
      <c r="C94" s="5">
        <v>3.6451256281407021E-3</v>
      </c>
      <c r="D94" s="5">
        <v>-6.4210514109006587E-4</v>
      </c>
      <c r="E94" s="5">
        <v>-6.4210514109006587</v>
      </c>
    </row>
    <row r="95" spans="1:5" x14ac:dyDescent="0.2">
      <c r="A95" s="6">
        <v>42017</v>
      </c>
      <c r="B95" s="5">
        <v>4.3268205128205129E-3</v>
      </c>
      <c r="C95" s="5">
        <v>3.746984924623113E-3</v>
      </c>
      <c r="D95" s="5">
        <v>-5.7983558819739997E-4</v>
      </c>
      <c r="E95" s="5">
        <v>-5.7983558819739995</v>
      </c>
    </row>
    <row r="96" spans="1:5" x14ac:dyDescent="0.2">
      <c r="A96" s="6">
        <v>42018</v>
      </c>
      <c r="B96" s="5">
        <v>4.2810256410256422E-3</v>
      </c>
      <c r="C96" s="5">
        <v>3.7326633165829137E-3</v>
      </c>
      <c r="D96" s="5">
        <v>-5.4836232444272848E-4</v>
      </c>
      <c r="E96" s="5">
        <v>-5.4836232444272852</v>
      </c>
    </row>
    <row r="97" spans="1:5" x14ac:dyDescent="0.2">
      <c r="A97" s="6">
        <v>42019</v>
      </c>
      <c r="B97" s="5">
        <v>4.7404687499999982E-3</v>
      </c>
      <c r="C97" s="5">
        <v>3.8615075376884412E-3</v>
      </c>
      <c r="D97" s="5">
        <v>-8.7896121231155694E-4</v>
      </c>
      <c r="E97" s="5">
        <v>-8.7896121231155693</v>
      </c>
    </row>
    <row r="98" spans="1:5" x14ac:dyDescent="0.2">
      <c r="A98" s="6">
        <v>42020</v>
      </c>
      <c r="B98" s="5">
        <v>4.4510309278350544E-3</v>
      </c>
      <c r="C98" s="5">
        <v>3.8657788944723619E-3</v>
      </c>
      <c r="D98" s="5">
        <v>-5.8525203336269246E-4</v>
      </c>
      <c r="E98" s="5">
        <v>-5.8525203336269245</v>
      </c>
    </row>
    <row r="99" spans="1:5" x14ac:dyDescent="0.2">
      <c r="A99" s="6">
        <v>42023</v>
      </c>
      <c r="B99" s="5">
        <v>4.5160824742268057E-3</v>
      </c>
      <c r="C99" s="5">
        <v>3.8424623115577874E-3</v>
      </c>
      <c r="D99" s="5">
        <v>-6.7362016266901822E-4</v>
      </c>
      <c r="E99" s="5">
        <v>-6.7362016266901819</v>
      </c>
    </row>
    <row r="100" spans="1:5" x14ac:dyDescent="0.2">
      <c r="A100" s="6">
        <v>42024</v>
      </c>
      <c r="B100" s="5">
        <v>4.5162564102564076E-3</v>
      </c>
      <c r="C100" s="5">
        <v>3.9007035175879431E-3</v>
      </c>
      <c r="D100" s="5">
        <v>-6.1555289266846443E-4</v>
      </c>
      <c r="E100" s="5">
        <v>-6.155528926684644</v>
      </c>
    </row>
    <row r="101" spans="1:5" x14ac:dyDescent="0.2">
      <c r="A101" s="6">
        <v>42025</v>
      </c>
      <c r="B101" s="5">
        <v>4.4974742268041263E-3</v>
      </c>
      <c r="C101" s="5">
        <v>3.8002010050251262E-3</v>
      </c>
      <c r="D101" s="5">
        <v>-6.972732217790001E-4</v>
      </c>
      <c r="E101" s="5">
        <v>-6.9727322177900009</v>
      </c>
    </row>
    <row r="102" spans="1:5" x14ac:dyDescent="0.2">
      <c r="A102" s="6">
        <v>42026</v>
      </c>
      <c r="B102" s="5">
        <v>5.0594329896907209E-3</v>
      </c>
      <c r="C102" s="5">
        <v>3.7861306532663295E-3</v>
      </c>
      <c r="D102" s="5">
        <v>-1.2733023364243914E-3</v>
      </c>
      <c r="E102" s="5">
        <v>-12.733023364243914</v>
      </c>
    </row>
    <row r="103" spans="1:5" x14ac:dyDescent="0.2">
      <c r="A103" s="6">
        <v>42027</v>
      </c>
      <c r="B103" s="5">
        <v>4.3360103626943003E-3</v>
      </c>
      <c r="C103" s="5">
        <v>3.739145728643214E-3</v>
      </c>
      <c r="D103" s="5">
        <v>-5.9686463405108628E-4</v>
      </c>
      <c r="E103" s="5">
        <v>-5.9686463405108627</v>
      </c>
    </row>
    <row r="104" spans="1:5" x14ac:dyDescent="0.2">
      <c r="A104" s="6">
        <v>42031</v>
      </c>
      <c r="B104" s="5">
        <v>4.2984536082474262E-3</v>
      </c>
      <c r="C104" s="5">
        <v>3.6562626262626259E-3</v>
      </c>
      <c r="D104" s="5">
        <v>-6.4219098198480028E-4</v>
      </c>
      <c r="E104" s="5">
        <v>-6.4219098198480031</v>
      </c>
    </row>
    <row r="105" spans="1:5" x14ac:dyDescent="0.2">
      <c r="A105" s="6">
        <v>42032</v>
      </c>
      <c r="B105" s="5">
        <v>4.4761025641025633E-3</v>
      </c>
      <c r="C105" s="5">
        <v>3.8029145728643229E-3</v>
      </c>
      <c r="D105" s="5">
        <v>-6.7318799123824036E-4</v>
      </c>
      <c r="E105" s="5">
        <v>-6.7318799123824036</v>
      </c>
    </row>
    <row r="106" spans="1:5" x14ac:dyDescent="0.2">
      <c r="A106" s="6">
        <v>42033</v>
      </c>
      <c r="B106" s="5">
        <v>4.3746666666666682E-3</v>
      </c>
      <c r="C106" s="5">
        <v>3.7246733668341715E-3</v>
      </c>
      <c r="D106" s="5">
        <v>-6.4999329983249669E-4</v>
      </c>
      <c r="E106" s="5">
        <v>-6.499932998324967</v>
      </c>
    </row>
    <row r="107" spans="1:5" x14ac:dyDescent="0.2">
      <c r="A107" s="6">
        <v>42034</v>
      </c>
      <c r="B107" s="5">
        <v>4.4442564102564119E-3</v>
      </c>
      <c r="C107" s="5">
        <v>3.7434170854271347E-3</v>
      </c>
      <c r="D107" s="5">
        <v>-7.0083932482927717E-4</v>
      </c>
      <c r="E107" s="5">
        <v>-7.008393248292772</v>
      </c>
    </row>
    <row r="108" spans="1:5" x14ac:dyDescent="0.2">
      <c r="A108" s="6">
        <v>42037</v>
      </c>
      <c r="B108" s="5">
        <v>4.277538461538462E-3</v>
      </c>
      <c r="C108" s="5">
        <v>3.7003015075376868E-3</v>
      </c>
      <c r="D108" s="5">
        <v>-5.7723695400077515E-4</v>
      </c>
      <c r="E108" s="5">
        <v>-5.7723695400077517</v>
      </c>
    </row>
    <row r="109" spans="1:5" x14ac:dyDescent="0.2">
      <c r="A109" s="6">
        <v>42038</v>
      </c>
      <c r="B109" s="5">
        <v>4.3560512820512813E-3</v>
      </c>
      <c r="C109" s="5">
        <v>3.6829145728643205E-3</v>
      </c>
      <c r="D109" s="5">
        <v>-6.7313670918696085E-4</v>
      </c>
      <c r="E109" s="5">
        <v>-6.7313670918696085</v>
      </c>
    </row>
    <row r="110" spans="1:5" x14ac:dyDescent="0.2">
      <c r="A110" s="6">
        <v>42039</v>
      </c>
      <c r="B110" s="5">
        <v>4.3881538461538454E-3</v>
      </c>
      <c r="C110" s="5">
        <v>3.5896984924623111E-3</v>
      </c>
      <c r="D110" s="5">
        <v>-7.9845535369153439E-4</v>
      </c>
      <c r="E110" s="5">
        <v>-7.9845535369153442</v>
      </c>
    </row>
    <row r="111" spans="1:5" x14ac:dyDescent="0.2">
      <c r="A111" s="6">
        <v>42040</v>
      </c>
      <c r="B111" s="5">
        <v>4.8357216494845394E-3</v>
      </c>
      <c r="C111" s="5">
        <v>3.6235858585858573E-3</v>
      </c>
      <c r="D111" s="5">
        <v>-1.2121357908986821E-3</v>
      </c>
      <c r="E111" s="5">
        <v>-12.121357908986822</v>
      </c>
    </row>
    <row r="112" spans="1:5" x14ac:dyDescent="0.2">
      <c r="A112" s="6">
        <v>42041</v>
      </c>
      <c r="B112" s="5">
        <v>4.3230412371133998E-3</v>
      </c>
      <c r="C112" s="5">
        <v>3.6521212121212098E-3</v>
      </c>
      <c r="D112" s="5">
        <v>-6.7092002499218994E-4</v>
      </c>
      <c r="E112" s="5">
        <v>-6.7092002499218992</v>
      </c>
    </row>
    <row r="113" spans="1:5" x14ac:dyDescent="0.2">
      <c r="A113" s="6">
        <v>42044</v>
      </c>
      <c r="B113" s="5">
        <v>4.3421649484536098E-3</v>
      </c>
      <c r="C113" s="5">
        <v>3.6663636363636369E-3</v>
      </c>
      <c r="D113" s="5">
        <v>-6.7580131208997297E-4</v>
      </c>
      <c r="E113" s="5">
        <v>-6.7580131208997294</v>
      </c>
    </row>
    <row r="114" spans="1:5" x14ac:dyDescent="0.2">
      <c r="A114" s="6">
        <v>42045</v>
      </c>
      <c r="B114" s="5">
        <v>6.1462564102564114E-3</v>
      </c>
      <c r="C114" s="5">
        <v>3.6188442211055262E-3</v>
      </c>
      <c r="D114" s="5">
        <v>-2.5274121891508852E-3</v>
      </c>
      <c r="E114" s="5">
        <v>-25.274121891508852</v>
      </c>
    </row>
    <row r="115" spans="1:5" x14ac:dyDescent="0.2">
      <c r="A115" s="6">
        <v>42046</v>
      </c>
      <c r="B115" s="5">
        <v>4.663384615384617E-3</v>
      </c>
      <c r="C115" s="5">
        <v>3.7134673366834188E-3</v>
      </c>
      <c r="D115" s="5">
        <v>-9.4991727870119818E-4</v>
      </c>
      <c r="E115" s="5">
        <v>-9.4991727870119824</v>
      </c>
    </row>
    <row r="116" spans="1:5" x14ac:dyDescent="0.2">
      <c r="A116" s="6">
        <v>42047</v>
      </c>
      <c r="B116" s="5">
        <v>4.3279896907216491E-3</v>
      </c>
      <c r="C116" s="5">
        <v>3.6005555555555552E-3</v>
      </c>
      <c r="D116" s="5">
        <v>-7.2743413516609392E-4</v>
      </c>
      <c r="E116" s="5">
        <v>-7.2743413516609392</v>
      </c>
    </row>
    <row r="117" spans="1:5" x14ac:dyDescent="0.2">
      <c r="A117" s="6">
        <v>42048</v>
      </c>
      <c r="B117" s="5">
        <v>4.1538974358974372E-3</v>
      </c>
      <c r="C117" s="5">
        <v>3.6263819095477376E-3</v>
      </c>
      <c r="D117" s="5">
        <v>-5.275155263496996E-4</v>
      </c>
      <c r="E117" s="5">
        <v>-5.2751552634969965</v>
      </c>
    </row>
    <row r="118" spans="1:5" x14ac:dyDescent="0.2">
      <c r="A118" s="6">
        <v>42051</v>
      </c>
      <c r="B118" s="5">
        <v>4.2397927461139892E-3</v>
      </c>
      <c r="C118" s="5">
        <v>3.6440909090909106E-3</v>
      </c>
      <c r="D118" s="5">
        <v>-5.9570183702307858E-4</v>
      </c>
      <c r="E118" s="5">
        <v>-5.9570183702307862</v>
      </c>
    </row>
    <row r="119" spans="1:5" x14ac:dyDescent="0.2">
      <c r="A119" s="6">
        <v>42052</v>
      </c>
      <c r="B119" s="5">
        <v>4.237061855670101E-3</v>
      </c>
      <c r="C119" s="5">
        <v>3.6055555555555567E-3</v>
      </c>
      <c r="D119" s="5">
        <v>-6.3150630011454432E-4</v>
      </c>
      <c r="E119" s="5">
        <v>-6.3150630011454432</v>
      </c>
    </row>
    <row r="120" spans="1:5" x14ac:dyDescent="0.2">
      <c r="A120" s="6">
        <v>42053</v>
      </c>
      <c r="B120" s="5">
        <v>4.2017948717948698E-3</v>
      </c>
      <c r="C120" s="5">
        <v>3.5379396984924639E-3</v>
      </c>
      <c r="D120" s="5">
        <v>-6.6385517330240593E-4</v>
      </c>
      <c r="E120" s="5">
        <v>-6.6385517330240598</v>
      </c>
    </row>
    <row r="121" spans="1:5" x14ac:dyDescent="0.2">
      <c r="A121" s="6">
        <v>42054</v>
      </c>
      <c r="B121" s="5">
        <v>4.1796410256410271E-3</v>
      </c>
      <c r="C121" s="5">
        <v>3.5643216080401986E-3</v>
      </c>
      <c r="D121" s="5">
        <v>-6.1531941760082851E-4</v>
      </c>
      <c r="E121" s="5">
        <v>-6.1531941760082853</v>
      </c>
    </row>
    <row r="122" spans="1:5" x14ac:dyDescent="0.2">
      <c r="A122" s="6">
        <v>42055</v>
      </c>
      <c r="B122" s="5">
        <v>4.2580512820512822E-3</v>
      </c>
      <c r="C122" s="5">
        <v>3.6102010050251218E-3</v>
      </c>
      <c r="D122" s="5">
        <v>-6.4785027702616042E-4</v>
      </c>
      <c r="E122" s="5">
        <v>-6.4785027702616045</v>
      </c>
    </row>
    <row r="123" spans="1:5" x14ac:dyDescent="0.2">
      <c r="A123" s="6">
        <v>42058</v>
      </c>
      <c r="B123" s="5">
        <v>4.1620512820512807E-3</v>
      </c>
      <c r="C123" s="5">
        <v>3.5783417085427163E-3</v>
      </c>
      <c r="D123" s="5">
        <v>-5.8370957350856439E-4</v>
      </c>
      <c r="E123" s="5">
        <v>-5.8370957350856436</v>
      </c>
    </row>
    <row r="124" spans="1:5" x14ac:dyDescent="0.2">
      <c r="A124" s="6">
        <v>42059</v>
      </c>
      <c r="B124" s="5">
        <v>4.2274226804123695E-3</v>
      </c>
      <c r="C124" s="5">
        <v>3.5639195979899484E-3</v>
      </c>
      <c r="D124" s="5">
        <v>-6.6350308242242107E-4</v>
      </c>
      <c r="E124" s="5">
        <v>-6.6350308242242111</v>
      </c>
    </row>
    <row r="125" spans="1:5" x14ac:dyDescent="0.2">
      <c r="A125" s="6">
        <v>42060</v>
      </c>
      <c r="B125" s="5">
        <v>4.2693264248704664E-3</v>
      </c>
      <c r="C125" s="5">
        <v>3.5954545454545471E-3</v>
      </c>
      <c r="D125" s="5">
        <v>-6.7387187941591936E-4</v>
      </c>
      <c r="E125" s="5">
        <v>-6.7387187941591939</v>
      </c>
    </row>
    <row r="126" spans="1:5" x14ac:dyDescent="0.2">
      <c r="A126" s="6">
        <v>42061</v>
      </c>
      <c r="B126" s="5">
        <v>4.11103092783505E-3</v>
      </c>
      <c r="C126" s="5">
        <v>3.5514646464646468E-3</v>
      </c>
      <c r="D126" s="5">
        <v>-5.5956628137040316E-4</v>
      </c>
      <c r="E126" s="5">
        <v>-5.5956628137040312</v>
      </c>
    </row>
    <row r="127" spans="1:5" x14ac:dyDescent="0.2">
      <c r="A127" s="6">
        <v>42062</v>
      </c>
      <c r="B127" s="5">
        <v>4.1721649484536081E-3</v>
      </c>
      <c r="C127" s="5">
        <v>3.5818686868686893E-3</v>
      </c>
      <c r="D127" s="5">
        <v>-5.9029626158491879E-4</v>
      </c>
      <c r="E127" s="5">
        <v>-5.9029626158491881</v>
      </c>
    </row>
    <row r="128" spans="1:5" x14ac:dyDescent="0.2">
      <c r="A128" s="6">
        <v>42065</v>
      </c>
      <c r="B128" s="5">
        <v>3.4577368421052634E-3</v>
      </c>
      <c r="C128" s="5">
        <v>2.9657142857142877E-3</v>
      </c>
      <c r="D128" s="5">
        <v>-4.9202255639097577E-4</v>
      </c>
      <c r="E128" s="5">
        <v>-4.9202255639097574</v>
      </c>
    </row>
    <row r="129" spans="1:5" x14ac:dyDescent="0.2">
      <c r="A129" s="6">
        <v>42066</v>
      </c>
      <c r="B129" s="5">
        <v>3.4824210526315795E-3</v>
      </c>
      <c r="C129" s="5">
        <v>2.9981632653061229E-3</v>
      </c>
      <c r="D129" s="5">
        <v>-4.8425778732545666E-4</v>
      </c>
      <c r="E129" s="5">
        <v>-4.8425778732545668</v>
      </c>
    </row>
    <row r="130" spans="1:5" x14ac:dyDescent="0.2">
      <c r="A130" s="6">
        <v>42067</v>
      </c>
      <c r="B130" s="5">
        <v>3.474761904761905E-3</v>
      </c>
      <c r="C130" s="5">
        <v>2.9803076923076936E-3</v>
      </c>
      <c r="D130" s="5">
        <v>-4.9445421245421142E-4</v>
      </c>
      <c r="E130" s="5">
        <v>-4.9445421245421137</v>
      </c>
    </row>
    <row r="131" spans="1:5" x14ac:dyDescent="0.2">
      <c r="A131" s="6">
        <v>42068</v>
      </c>
      <c r="B131" s="5">
        <v>3.465999999999999E-3</v>
      </c>
      <c r="C131" s="5">
        <v>2.9340816326530596E-3</v>
      </c>
      <c r="D131" s="5">
        <v>-5.3191836734693947E-4</v>
      </c>
      <c r="E131" s="5">
        <v>-5.3191836734693947</v>
      </c>
    </row>
    <row r="132" spans="1:5" x14ac:dyDescent="0.2">
      <c r="A132" s="6">
        <v>42069</v>
      </c>
      <c r="B132" s="5">
        <v>3.4537368421052646E-3</v>
      </c>
      <c r="C132" s="5">
        <v>2.9756122448979573E-3</v>
      </c>
      <c r="D132" s="5">
        <v>-4.7812459720730739E-4</v>
      </c>
      <c r="E132" s="5">
        <v>-4.7812459720730738</v>
      </c>
    </row>
    <row r="133" spans="1:5" x14ac:dyDescent="0.2">
      <c r="A133" s="6">
        <v>42072</v>
      </c>
      <c r="B133" s="5">
        <v>3.6094210526315786E-3</v>
      </c>
      <c r="C133" s="5">
        <v>3.0660714285714289E-3</v>
      </c>
      <c r="D133" s="5">
        <v>-5.4334962406014974E-4</v>
      </c>
      <c r="E133" s="5">
        <v>-5.4334962406014977</v>
      </c>
    </row>
    <row r="134" spans="1:5" x14ac:dyDescent="0.2">
      <c r="A134" s="6">
        <v>42073</v>
      </c>
      <c r="B134" s="5">
        <v>3.546421052631578E-3</v>
      </c>
      <c r="C134" s="5">
        <v>3.0287244897959182E-3</v>
      </c>
      <c r="D134" s="5">
        <v>-5.176965628356598E-4</v>
      </c>
      <c r="E134" s="5">
        <v>-5.1769656283565979</v>
      </c>
    </row>
    <row r="135" spans="1:5" x14ac:dyDescent="0.2">
      <c r="A135" s="6">
        <v>42074</v>
      </c>
      <c r="B135" s="5">
        <v>3.64357894736842E-3</v>
      </c>
      <c r="C135" s="5">
        <v>3.0928061224489802E-3</v>
      </c>
      <c r="D135" s="5">
        <v>-5.5077282491943977E-4</v>
      </c>
      <c r="E135" s="5">
        <v>-5.5077282491943977</v>
      </c>
    </row>
    <row r="136" spans="1:5" x14ac:dyDescent="0.2">
      <c r="A136" s="6">
        <v>42075</v>
      </c>
      <c r="B136" s="5">
        <v>3.5306315789473677E-3</v>
      </c>
      <c r="C136" s="5">
        <v>3.0182142857142881E-3</v>
      </c>
      <c r="D136" s="5">
        <v>-5.1241729323307957E-4</v>
      </c>
      <c r="E136" s="5">
        <v>-5.1241729323307954</v>
      </c>
    </row>
    <row r="137" spans="1:5" x14ac:dyDescent="0.2">
      <c r="A137" s="6">
        <v>42076</v>
      </c>
      <c r="B137" s="5">
        <v>3.5210526315789452E-3</v>
      </c>
      <c r="C137" s="5">
        <v>3.031224489795919E-3</v>
      </c>
      <c r="D137" s="5">
        <v>-4.8982814178302617E-4</v>
      </c>
      <c r="E137" s="5">
        <v>-4.8982814178302618</v>
      </c>
    </row>
    <row r="138" spans="1:5" x14ac:dyDescent="0.2">
      <c r="A138" s="6">
        <v>42079</v>
      </c>
      <c r="B138" s="5">
        <v>3.5814893617021303E-3</v>
      </c>
      <c r="C138" s="5">
        <v>3.0571134020618549E-3</v>
      </c>
      <c r="D138" s="5">
        <v>-5.2437595964027533E-4</v>
      </c>
      <c r="E138" s="5">
        <v>-5.2437595964027537</v>
      </c>
    </row>
    <row r="139" spans="1:5" x14ac:dyDescent="0.2">
      <c r="A139" s="6">
        <v>42080</v>
      </c>
      <c r="B139" s="5">
        <v>3.4965608465608476E-3</v>
      </c>
      <c r="C139" s="5">
        <v>2.9608205128205151E-3</v>
      </c>
      <c r="D139" s="5">
        <v>-5.3574033374033251E-4</v>
      </c>
      <c r="E139" s="5">
        <v>-5.3574033374033254</v>
      </c>
    </row>
    <row r="140" spans="1:5" x14ac:dyDescent="0.2">
      <c r="A140" s="6">
        <v>42081</v>
      </c>
      <c r="B140" s="5">
        <v>3.5871578947368424E-3</v>
      </c>
      <c r="C140" s="5">
        <v>3.0486224489795909E-3</v>
      </c>
      <c r="D140" s="5">
        <v>-5.3853544575725157E-4</v>
      </c>
      <c r="E140" s="5">
        <v>-5.3853544575725154</v>
      </c>
    </row>
    <row r="141" spans="1:5" x14ac:dyDescent="0.2">
      <c r="A141" s="6">
        <v>42082</v>
      </c>
      <c r="B141" s="5">
        <v>3.7906315789473701E-3</v>
      </c>
      <c r="C141" s="5">
        <v>3.0672448979591821E-3</v>
      </c>
      <c r="D141" s="5">
        <v>-7.2338668098818806E-4</v>
      </c>
      <c r="E141" s="5">
        <v>-7.2338668098818806</v>
      </c>
    </row>
    <row r="142" spans="1:5" x14ac:dyDescent="0.2">
      <c r="A142" s="6">
        <v>42083</v>
      </c>
      <c r="B142" s="5">
        <v>3.5771052631578958E-3</v>
      </c>
      <c r="C142" s="5">
        <v>3.0602551020408137E-3</v>
      </c>
      <c r="D142" s="5">
        <v>-5.1685016111708204E-4</v>
      </c>
      <c r="E142" s="5">
        <v>-5.1685016111708206</v>
      </c>
    </row>
    <row r="143" spans="1:5" x14ac:dyDescent="0.2">
      <c r="A143" s="6">
        <v>42086</v>
      </c>
      <c r="B143" s="5">
        <v>3.5261256544502615E-3</v>
      </c>
      <c r="C143" s="5">
        <v>3.046887755102042E-3</v>
      </c>
      <c r="D143" s="5">
        <v>-4.7923789934821957E-4</v>
      </c>
      <c r="E143" s="5">
        <v>-4.7923789934821954</v>
      </c>
    </row>
    <row r="144" spans="1:5" x14ac:dyDescent="0.2">
      <c r="A144" s="6">
        <v>42087</v>
      </c>
      <c r="B144" s="5">
        <v>3.6123036649214676E-3</v>
      </c>
      <c r="C144" s="5">
        <v>2.9903571428571423E-3</v>
      </c>
      <c r="D144" s="5">
        <v>-6.2194652206432532E-4</v>
      </c>
      <c r="E144" s="5">
        <v>-6.2194652206432535</v>
      </c>
    </row>
    <row r="145" spans="1:5" x14ac:dyDescent="0.2">
      <c r="A145" s="6">
        <v>42088</v>
      </c>
      <c r="B145" s="5">
        <v>3.616282722513089E-3</v>
      </c>
      <c r="C145" s="5">
        <v>2.9812244897959193E-3</v>
      </c>
      <c r="D145" s="5">
        <v>-6.3505823271716973E-4</v>
      </c>
      <c r="E145" s="5">
        <v>-6.350582327171697</v>
      </c>
    </row>
    <row r="146" spans="1:5" x14ac:dyDescent="0.2">
      <c r="A146" s="6">
        <v>42089</v>
      </c>
      <c r="B146" s="5">
        <v>3.531884816753927E-3</v>
      </c>
      <c r="C146" s="5">
        <v>3.0437755102040828E-3</v>
      </c>
      <c r="D146" s="5">
        <v>-4.8810930654984413E-4</v>
      </c>
      <c r="E146" s="5">
        <v>-4.8810930654984412</v>
      </c>
    </row>
    <row r="147" spans="1:5" x14ac:dyDescent="0.2">
      <c r="A147" s="6">
        <v>42090</v>
      </c>
      <c r="B147" s="5">
        <v>3.5677486910994762E-3</v>
      </c>
      <c r="C147" s="5">
        <v>3.0305612244897941E-3</v>
      </c>
      <c r="D147" s="5">
        <v>-5.3718746660968205E-4</v>
      </c>
      <c r="E147" s="5">
        <v>-5.3718746660968204</v>
      </c>
    </row>
    <row r="148" spans="1:5" x14ac:dyDescent="0.2">
      <c r="A148" s="6">
        <v>42093</v>
      </c>
      <c r="B148" s="5">
        <v>3.5396842105263177E-3</v>
      </c>
      <c r="C148" s="5">
        <v>3.032051282051283E-3</v>
      </c>
      <c r="D148" s="5">
        <v>-5.0763292847503475E-4</v>
      </c>
      <c r="E148" s="5">
        <v>-5.0763292847503472</v>
      </c>
    </row>
    <row r="149" spans="1:5" x14ac:dyDescent="0.2">
      <c r="A149" s="6">
        <v>42094</v>
      </c>
      <c r="B149" s="5">
        <v>3.4252631578947372E-3</v>
      </c>
      <c r="C149" s="5">
        <v>2.970871794871795E-3</v>
      </c>
      <c r="D149" s="5">
        <v>-4.5439136302294217E-4</v>
      </c>
      <c r="E149" s="5">
        <v>-4.5439136302294214</v>
      </c>
    </row>
    <row r="150" spans="1:5" x14ac:dyDescent="0.2">
      <c r="A150" s="6">
        <v>42095</v>
      </c>
      <c r="B150" s="5">
        <v>3.5355263157894733E-3</v>
      </c>
      <c r="C150" s="5">
        <v>3.0256410256410261E-3</v>
      </c>
      <c r="D150" s="5">
        <v>-5.0988529014844722E-4</v>
      </c>
      <c r="E150" s="5">
        <v>-5.0988529014844719</v>
      </c>
    </row>
    <row r="151" spans="1:5" x14ac:dyDescent="0.2">
      <c r="A151" s="6">
        <v>42096</v>
      </c>
      <c r="B151" s="5">
        <v>3.6069633507853386E-3</v>
      </c>
      <c r="C151" s="5">
        <v>3.015867346938777E-3</v>
      </c>
      <c r="D151" s="5">
        <v>-5.9109600384656168E-4</v>
      </c>
      <c r="E151" s="5">
        <v>-5.9109600384656167</v>
      </c>
    </row>
    <row r="152" spans="1:5" x14ac:dyDescent="0.2">
      <c r="A152" s="6">
        <v>42101</v>
      </c>
      <c r="B152" s="5">
        <v>3.5280104712041883E-3</v>
      </c>
      <c r="C152" s="5">
        <v>3.0398979591836719E-3</v>
      </c>
      <c r="D152" s="5">
        <v>-4.8811251202051644E-4</v>
      </c>
      <c r="E152" s="5">
        <v>-4.8811251202051649</v>
      </c>
    </row>
    <row r="153" spans="1:5" x14ac:dyDescent="0.2">
      <c r="A153" s="6">
        <v>42102</v>
      </c>
      <c r="B153" s="5">
        <v>3.5597382198952884E-3</v>
      </c>
      <c r="C153" s="5">
        <v>3.0222448979591848E-3</v>
      </c>
      <c r="D153" s="5">
        <v>-5.3749332193610364E-4</v>
      </c>
      <c r="E153" s="5">
        <v>-5.3749332193610364</v>
      </c>
    </row>
    <row r="154" spans="1:5" x14ac:dyDescent="0.2">
      <c r="A154" s="6">
        <v>42103</v>
      </c>
      <c r="B154" s="5">
        <v>3.5421052631578955E-3</v>
      </c>
      <c r="C154" s="5">
        <v>3.0125128205128202E-3</v>
      </c>
      <c r="D154" s="5">
        <v>-5.2959244264507528E-4</v>
      </c>
      <c r="E154" s="5">
        <v>-5.2959244264507523</v>
      </c>
    </row>
    <row r="155" spans="1:5" x14ac:dyDescent="0.2">
      <c r="A155" s="6">
        <v>42104</v>
      </c>
      <c r="B155" s="5">
        <v>3.4865263157894707E-3</v>
      </c>
      <c r="C155" s="5">
        <v>2.9894358974358959E-3</v>
      </c>
      <c r="D155" s="5">
        <v>-4.9709041835357482E-4</v>
      </c>
      <c r="E155" s="5">
        <v>-4.9709041835357484</v>
      </c>
    </row>
    <row r="156" spans="1:5" x14ac:dyDescent="0.2">
      <c r="A156" s="6">
        <v>42107</v>
      </c>
      <c r="B156" s="5">
        <v>3.6479473684210514E-3</v>
      </c>
      <c r="C156" s="5">
        <v>3.0313846153846146E-3</v>
      </c>
      <c r="D156" s="5">
        <v>-6.1656275303643678E-4</v>
      </c>
      <c r="E156" s="5">
        <v>-6.1656275303643682</v>
      </c>
    </row>
    <row r="157" spans="1:5" x14ac:dyDescent="0.2">
      <c r="A157" s="6">
        <v>42108</v>
      </c>
      <c r="B157" s="5">
        <v>3.6595744680851055E-3</v>
      </c>
      <c r="C157" s="5">
        <v>3.0382051282051266E-3</v>
      </c>
      <c r="D157" s="5">
        <v>-6.2136933987997885E-4</v>
      </c>
      <c r="E157" s="5">
        <v>-6.2136933987997889</v>
      </c>
    </row>
    <row r="158" spans="1:5" x14ac:dyDescent="0.2">
      <c r="A158" s="6">
        <v>42109</v>
      </c>
      <c r="B158" s="5">
        <v>3.4600000000000004E-3</v>
      </c>
      <c r="C158" s="5">
        <v>3.0325128205128202E-3</v>
      </c>
      <c r="D158" s="5">
        <v>-4.2748717948718016E-4</v>
      </c>
      <c r="E158" s="5">
        <v>-4.2748717948718014</v>
      </c>
    </row>
    <row r="159" spans="1:5" x14ac:dyDescent="0.2">
      <c r="A159" s="6">
        <v>42110</v>
      </c>
      <c r="B159" s="5">
        <v>3.5674736842105257E-3</v>
      </c>
      <c r="C159" s="5">
        <v>3.004717948717948E-3</v>
      </c>
      <c r="D159" s="5">
        <v>-5.6275573549257772E-4</v>
      </c>
      <c r="E159" s="5">
        <v>-5.6275573549257771</v>
      </c>
    </row>
    <row r="160" spans="1:5" x14ac:dyDescent="0.2">
      <c r="A160" s="6">
        <v>42111</v>
      </c>
      <c r="B160" s="5">
        <v>3.5226842105263163E-3</v>
      </c>
      <c r="C160" s="5">
        <v>2.9678461538461538E-3</v>
      </c>
      <c r="D160" s="5">
        <v>-5.5483805668016251E-4</v>
      </c>
      <c r="E160" s="5">
        <v>-5.5483805668016251</v>
      </c>
    </row>
    <row r="161" spans="1:5" x14ac:dyDescent="0.2">
      <c r="A161" s="6">
        <v>42114</v>
      </c>
      <c r="B161" s="5">
        <v>3.4550526315789464E-3</v>
      </c>
      <c r="C161" s="5">
        <v>3.0271794871794887E-3</v>
      </c>
      <c r="D161" s="5">
        <v>-4.2787314439945772E-4</v>
      </c>
      <c r="E161" s="5">
        <v>-4.2787314439945776</v>
      </c>
    </row>
    <row r="162" spans="1:5" x14ac:dyDescent="0.2">
      <c r="A162" s="6">
        <v>42115</v>
      </c>
      <c r="B162" s="5">
        <v>3.5544919786096255E-3</v>
      </c>
      <c r="C162" s="5">
        <v>3.034102564102564E-3</v>
      </c>
      <c r="D162" s="5">
        <v>-5.203894145070615E-4</v>
      </c>
      <c r="E162" s="5">
        <v>-5.2038941450706151</v>
      </c>
    </row>
    <row r="163" spans="1:5" x14ac:dyDescent="0.2">
      <c r="A163" s="6">
        <v>42116</v>
      </c>
      <c r="B163" s="5">
        <v>3.5521578947368426E-3</v>
      </c>
      <c r="C163" s="5">
        <v>3.0658461538461551E-3</v>
      </c>
      <c r="D163" s="5">
        <v>-4.8631174089068746E-4</v>
      </c>
      <c r="E163" s="5">
        <v>-4.8631174089068745</v>
      </c>
    </row>
    <row r="164" spans="1:5" x14ac:dyDescent="0.2">
      <c r="A164" s="6">
        <v>42117</v>
      </c>
      <c r="B164" s="5">
        <v>3.5747368421052603E-3</v>
      </c>
      <c r="C164" s="5">
        <v>3.0806666666666656E-3</v>
      </c>
      <c r="D164" s="5">
        <v>-4.9407017543859474E-4</v>
      </c>
      <c r="E164" s="5">
        <v>-4.9407017543859473</v>
      </c>
    </row>
    <row r="165" spans="1:5" x14ac:dyDescent="0.2">
      <c r="A165" s="6">
        <v>42118</v>
      </c>
      <c r="B165" s="5">
        <v>3.5687234042553178E-3</v>
      </c>
      <c r="C165" s="5">
        <v>3.0631958762886618E-3</v>
      </c>
      <c r="D165" s="5">
        <v>-5.0552752796665604E-4</v>
      </c>
      <c r="E165" s="5">
        <v>-5.0552752796665601</v>
      </c>
    </row>
    <row r="166" spans="1:5" x14ac:dyDescent="0.2">
      <c r="A166" s="6">
        <v>42121</v>
      </c>
      <c r="B166" s="5">
        <v>3.4401058201058198E-3</v>
      </c>
      <c r="C166" s="5">
        <v>3.0073711340206175E-3</v>
      </c>
      <c r="D166" s="5">
        <v>-4.3273468608520226E-4</v>
      </c>
      <c r="E166" s="5">
        <v>-4.3273468608520229</v>
      </c>
    </row>
    <row r="167" spans="1:5" x14ac:dyDescent="0.2">
      <c r="A167" s="6">
        <v>42122</v>
      </c>
      <c r="B167" s="5">
        <v>3.3768783068783077E-3</v>
      </c>
      <c r="C167" s="5">
        <v>2.9846907216494836E-3</v>
      </c>
      <c r="D167" s="5">
        <v>-3.9218758522882417E-4</v>
      </c>
      <c r="E167" s="5">
        <v>-3.9218758522882418</v>
      </c>
    </row>
    <row r="168" spans="1:5" x14ac:dyDescent="0.2">
      <c r="A168" s="6">
        <v>42123</v>
      </c>
      <c r="B168" s="5">
        <v>3.4114361702127657E-3</v>
      </c>
      <c r="C168" s="5">
        <v>2.9835233160621739E-3</v>
      </c>
      <c r="D168" s="5">
        <v>-4.2791285415059175E-4</v>
      </c>
      <c r="E168" s="5">
        <v>-4.2791285415059175</v>
      </c>
    </row>
    <row r="169" spans="1:5" x14ac:dyDescent="0.2">
      <c r="A169" s="6">
        <v>42124</v>
      </c>
      <c r="B169" s="5">
        <v>3.5904761904761891E-3</v>
      </c>
      <c r="C169" s="5">
        <v>3.1097938144329929E-3</v>
      </c>
      <c r="D169" s="5">
        <v>-4.8068237604319622E-4</v>
      </c>
      <c r="E169" s="5">
        <v>-4.8068237604319624</v>
      </c>
    </row>
    <row r="170" spans="1:5" x14ac:dyDescent="0.2">
      <c r="A170" s="6">
        <v>42125</v>
      </c>
      <c r="B170" s="5">
        <v>3.5693048128342241E-3</v>
      </c>
      <c r="C170" s="5">
        <v>3.0720103092783516E-3</v>
      </c>
      <c r="D170" s="5">
        <v>-4.9729450355587247E-4</v>
      </c>
      <c r="E170" s="5">
        <v>-4.972945035558725</v>
      </c>
    </row>
    <row r="171" spans="1:5" x14ac:dyDescent="0.2">
      <c r="A171" s="6">
        <v>42128</v>
      </c>
      <c r="B171" s="5">
        <v>3.7904787234042539E-3</v>
      </c>
      <c r="C171" s="5">
        <v>3.0779487179487179E-3</v>
      </c>
      <c r="D171" s="5">
        <v>-7.1253000545553604E-4</v>
      </c>
      <c r="E171" s="5">
        <v>-7.1253000545553604</v>
      </c>
    </row>
    <row r="172" spans="1:5" x14ac:dyDescent="0.2">
      <c r="A172" s="6">
        <v>42129</v>
      </c>
      <c r="B172" s="5">
        <v>3.475904255319147E-3</v>
      </c>
      <c r="C172" s="5">
        <v>2.9948205128205127E-3</v>
      </c>
      <c r="D172" s="5">
        <v>-4.810837424986344E-4</v>
      </c>
      <c r="E172" s="5">
        <v>-4.8108374249863441</v>
      </c>
    </row>
    <row r="173" spans="1:5" x14ac:dyDescent="0.2">
      <c r="A173" s="6">
        <v>42130</v>
      </c>
      <c r="B173" s="5">
        <v>3.4201063829787212E-3</v>
      </c>
      <c r="C173" s="5">
        <v>3.0038461538461556E-3</v>
      </c>
      <c r="D173" s="5">
        <v>-4.1626022913256568E-4</v>
      </c>
      <c r="E173" s="5">
        <v>-4.1626022913256566</v>
      </c>
    </row>
    <row r="174" spans="1:5" x14ac:dyDescent="0.2">
      <c r="A174" s="6">
        <v>42131</v>
      </c>
      <c r="B174" s="5">
        <v>3.4741176470588228E-3</v>
      </c>
      <c r="C174" s="5">
        <v>3.0578350515463901E-3</v>
      </c>
      <c r="D174" s="5">
        <v>-4.1628259551243279E-4</v>
      </c>
      <c r="E174" s="5">
        <v>-4.1628259551243278</v>
      </c>
    </row>
    <row r="175" spans="1:5" x14ac:dyDescent="0.2">
      <c r="A175" s="6">
        <v>42132</v>
      </c>
      <c r="B175" s="5">
        <v>3.4301075268817188E-3</v>
      </c>
      <c r="C175" s="5">
        <v>3.034352331606217E-3</v>
      </c>
      <c r="D175" s="5">
        <v>-3.9575519527550174E-4</v>
      </c>
      <c r="E175" s="5">
        <v>-3.9575519527550176</v>
      </c>
    </row>
    <row r="176" spans="1:5" x14ac:dyDescent="0.2">
      <c r="A176" s="6">
        <v>42135</v>
      </c>
      <c r="B176" s="5">
        <v>3.5045454545454538E-3</v>
      </c>
      <c r="C176" s="5">
        <v>3.0331443298969077E-3</v>
      </c>
      <c r="D176" s="5">
        <v>-4.7140112464854602E-4</v>
      </c>
      <c r="E176" s="5">
        <v>-4.7140112464854607</v>
      </c>
    </row>
    <row r="177" spans="1:5" x14ac:dyDescent="0.2">
      <c r="A177" s="6">
        <v>42136</v>
      </c>
      <c r="B177" s="5">
        <v>3.4832085561497341E-3</v>
      </c>
      <c r="C177" s="5">
        <v>3.0375257731958764E-3</v>
      </c>
      <c r="D177" s="5">
        <v>-4.4568278295385776E-4</v>
      </c>
      <c r="E177" s="5">
        <v>-4.4568278295385779</v>
      </c>
    </row>
    <row r="178" spans="1:5" x14ac:dyDescent="0.2">
      <c r="A178" s="6">
        <v>42137</v>
      </c>
      <c r="B178" s="5">
        <v>3.4596276595744682E-3</v>
      </c>
      <c r="C178" s="5">
        <v>3.0036410256410254E-3</v>
      </c>
      <c r="D178" s="5">
        <v>-4.5598663393344287E-4</v>
      </c>
      <c r="E178" s="5">
        <v>-4.5598663393344285</v>
      </c>
    </row>
    <row r="179" spans="1:5" x14ac:dyDescent="0.2">
      <c r="A179" s="6">
        <v>42138</v>
      </c>
      <c r="B179" s="5">
        <v>3.4229787234042533E-3</v>
      </c>
      <c r="C179" s="5">
        <v>3.0378461538461549E-3</v>
      </c>
      <c r="D179" s="5">
        <v>-3.8513256955809844E-4</v>
      </c>
      <c r="E179" s="5">
        <v>-3.8513256955809845</v>
      </c>
    </row>
    <row r="180" spans="1:5" x14ac:dyDescent="0.2">
      <c r="A180" s="6">
        <v>42139</v>
      </c>
      <c r="B180" s="5">
        <v>3.4356684491978601E-3</v>
      </c>
      <c r="C180" s="5">
        <v>3.0027319587628853E-3</v>
      </c>
      <c r="D180" s="5">
        <v>-4.3293649043497483E-4</v>
      </c>
      <c r="E180" s="5">
        <v>-4.329364904349748</v>
      </c>
    </row>
    <row r="181" spans="1:5" x14ac:dyDescent="0.2">
      <c r="A181" s="6">
        <v>42142</v>
      </c>
      <c r="B181" s="5">
        <v>3.4013440860215034E-3</v>
      </c>
      <c r="C181" s="5">
        <v>2.992849740932643E-3</v>
      </c>
      <c r="D181" s="5">
        <v>-4.084943450888604E-4</v>
      </c>
      <c r="E181" s="5">
        <v>-4.0849434508886038</v>
      </c>
    </row>
    <row r="182" spans="1:5" x14ac:dyDescent="0.2">
      <c r="A182" s="6">
        <v>42143</v>
      </c>
      <c r="B182" s="5">
        <v>3.2222162162162189E-3</v>
      </c>
      <c r="C182" s="5">
        <v>2.9229533678756491E-3</v>
      </c>
      <c r="D182" s="5">
        <v>-2.9926284834056989E-4</v>
      </c>
      <c r="E182" s="5">
        <v>-2.9926284834056989</v>
      </c>
    </row>
    <row r="183" spans="1:5" x14ac:dyDescent="0.2">
      <c r="A183" s="6">
        <v>42144</v>
      </c>
      <c r="B183" s="5">
        <v>3.442741935483871E-3</v>
      </c>
      <c r="C183" s="5">
        <v>3.0004123711340207E-3</v>
      </c>
      <c r="D183" s="5">
        <v>-4.4232956434985026E-4</v>
      </c>
      <c r="E183" s="5">
        <v>-4.4232956434985029</v>
      </c>
    </row>
    <row r="184" spans="1:5" x14ac:dyDescent="0.2">
      <c r="A184" s="6">
        <v>42145</v>
      </c>
      <c r="B184" s="5">
        <v>3.5675806451612897E-3</v>
      </c>
      <c r="C184" s="5">
        <v>3.0135567010309266E-3</v>
      </c>
      <c r="D184" s="5">
        <v>-5.5402394413036314E-4</v>
      </c>
      <c r="E184" s="5">
        <v>-5.5402394413036316</v>
      </c>
    </row>
    <row r="185" spans="1:5" x14ac:dyDescent="0.2">
      <c r="A185" s="6">
        <v>42146</v>
      </c>
      <c r="B185" s="5">
        <v>3.4394086021505379E-3</v>
      </c>
      <c r="C185" s="5">
        <v>2.9417525773195847E-3</v>
      </c>
      <c r="D185" s="5">
        <v>-4.9765602483095323E-4</v>
      </c>
      <c r="E185" s="5">
        <v>-4.9765602483095321</v>
      </c>
    </row>
    <row r="186" spans="1:5" x14ac:dyDescent="0.2">
      <c r="A186" s="6">
        <v>42149</v>
      </c>
      <c r="B186" s="5">
        <v>3.3591891891891902E-3</v>
      </c>
      <c r="C186" s="5">
        <v>2.9403626943005166E-3</v>
      </c>
      <c r="D186" s="5">
        <v>-4.1882649488867362E-4</v>
      </c>
      <c r="E186" s="5">
        <v>-4.1882649488867365</v>
      </c>
    </row>
    <row r="187" spans="1:5" x14ac:dyDescent="0.2">
      <c r="A187" s="6">
        <v>42150</v>
      </c>
      <c r="B187" s="5">
        <v>3.3107027027027046E-3</v>
      </c>
      <c r="C187" s="5">
        <v>2.9137305699481861E-3</v>
      </c>
      <c r="D187" s="5">
        <v>-3.9697213275451853E-4</v>
      </c>
      <c r="E187" s="5">
        <v>-3.9697213275451855</v>
      </c>
    </row>
    <row r="188" spans="1:5" x14ac:dyDescent="0.2">
      <c r="A188" s="6">
        <v>42151</v>
      </c>
      <c r="B188" s="5">
        <v>3.3902173913043484E-3</v>
      </c>
      <c r="C188" s="5">
        <v>2.91440414507772E-3</v>
      </c>
      <c r="D188" s="5">
        <v>-4.7581324622662834E-4</v>
      </c>
      <c r="E188" s="5">
        <v>-4.7581324622662837</v>
      </c>
    </row>
    <row r="189" spans="1:5" x14ac:dyDescent="0.2">
      <c r="A189" s="6">
        <v>42152</v>
      </c>
      <c r="B189" s="5">
        <v>3.3467027027027029E-3</v>
      </c>
      <c r="C189" s="5">
        <v>2.9144041450777178E-3</v>
      </c>
      <c r="D189" s="5">
        <v>-4.3229855762498505E-4</v>
      </c>
      <c r="E189" s="5">
        <v>-4.3229855762498506</v>
      </c>
    </row>
    <row r="190" spans="1:5" x14ac:dyDescent="0.2">
      <c r="A190" s="6">
        <v>42153</v>
      </c>
      <c r="B190" s="5">
        <v>3.2924864864864868E-3</v>
      </c>
      <c r="C190" s="5">
        <v>2.9138341968911918E-3</v>
      </c>
      <c r="D190" s="5">
        <v>-3.7865228959529495E-4</v>
      </c>
      <c r="E190" s="5">
        <v>-3.7865228959529493</v>
      </c>
    </row>
    <row r="191" spans="1:5" x14ac:dyDescent="0.2">
      <c r="A191" s="6">
        <v>42156</v>
      </c>
      <c r="B191" s="5">
        <v>3.4757446808510641E-3</v>
      </c>
      <c r="C191" s="5">
        <v>2.9973195876288653E-3</v>
      </c>
      <c r="D191" s="5">
        <v>-4.7842509322219883E-4</v>
      </c>
      <c r="E191" s="5">
        <v>-4.7842509322219886</v>
      </c>
    </row>
    <row r="192" spans="1:5" x14ac:dyDescent="0.2">
      <c r="A192" s="6">
        <v>42157</v>
      </c>
      <c r="B192" s="5">
        <v>3.4221925133689842E-3</v>
      </c>
      <c r="C192" s="5">
        <v>2.9808762886597943E-3</v>
      </c>
      <c r="D192" s="5">
        <v>-4.4131622470918981E-4</v>
      </c>
      <c r="E192" s="5">
        <v>-4.4131622470918979</v>
      </c>
    </row>
    <row r="193" spans="1:5" x14ac:dyDescent="0.2">
      <c r="A193" s="6">
        <v>42158</v>
      </c>
      <c r="B193" s="5">
        <v>3.3555376344086034E-3</v>
      </c>
      <c r="C193" s="5">
        <v>3.0021243523316067E-3</v>
      </c>
      <c r="D193" s="5">
        <v>-3.5341328207699665E-4</v>
      </c>
      <c r="E193" s="5">
        <v>-3.5341328207699663</v>
      </c>
    </row>
    <row r="194" spans="1:5" x14ac:dyDescent="0.2">
      <c r="A194" s="6">
        <v>42159</v>
      </c>
      <c r="B194" s="5">
        <v>3.5414973262032066E-3</v>
      </c>
      <c r="C194" s="5">
        <v>3.0795336787564766E-3</v>
      </c>
      <c r="D194" s="5">
        <v>-4.6196364744673004E-4</v>
      </c>
      <c r="E194" s="5">
        <v>-4.6196364744673</v>
      </c>
    </row>
    <row r="195" spans="1:5" x14ac:dyDescent="0.2">
      <c r="A195" s="6">
        <v>42160</v>
      </c>
      <c r="B195" s="5">
        <v>3.6660427807486632E-3</v>
      </c>
      <c r="C195" s="5">
        <v>3.1641450777202102E-3</v>
      </c>
      <c r="D195" s="5">
        <v>-5.0189770302845301E-4</v>
      </c>
      <c r="E195" s="5">
        <v>-5.01897703028453</v>
      </c>
    </row>
    <row r="196" spans="1:5" x14ac:dyDescent="0.2">
      <c r="A196" s="6">
        <v>42164</v>
      </c>
      <c r="B196" s="5">
        <v>3.5805347593582909E-3</v>
      </c>
      <c r="C196" s="5">
        <v>3.0861979166666672E-3</v>
      </c>
      <c r="D196" s="5">
        <v>-4.9433684269162368E-4</v>
      </c>
      <c r="E196" s="5">
        <v>-4.943368426916237</v>
      </c>
    </row>
    <row r="197" spans="1:5" x14ac:dyDescent="0.2">
      <c r="A197" s="6">
        <v>42165</v>
      </c>
      <c r="B197" s="5">
        <v>3.6375935828877005E-3</v>
      </c>
      <c r="C197" s="5">
        <v>3.1144791666666669E-3</v>
      </c>
      <c r="D197" s="5">
        <v>-5.2311441622103364E-4</v>
      </c>
      <c r="E197" s="5">
        <v>-5.2311441622103363</v>
      </c>
    </row>
    <row r="198" spans="1:5" x14ac:dyDescent="0.2">
      <c r="A198" s="6">
        <v>42166</v>
      </c>
      <c r="B198" s="5">
        <v>3.5636216216216217E-3</v>
      </c>
      <c r="C198" s="5">
        <v>3.062157894736843E-3</v>
      </c>
      <c r="D198" s="5">
        <v>-5.0146372688477867E-4</v>
      </c>
      <c r="E198" s="5">
        <v>-5.0146372688477863</v>
      </c>
    </row>
    <row r="199" spans="1:5" x14ac:dyDescent="0.2">
      <c r="A199" s="6">
        <v>42167</v>
      </c>
      <c r="B199" s="5">
        <v>3.5094054054054052E-3</v>
      </c>
      <c r="C199" s="5">
        <v>3.0457068062827216E-3</v>
      </c>
      <c r="D199" s="5">
        <v>-4.6369859912268356E-4</v>
      </c>
      <c r="E199" s="5">
        <v>-4.6369859912268359</v>
      </c>
    </row>
    <row r="200" spans="1:5" x14ac:dyDescent="0.2">
      <c r="A200" s="6">
        <v>42170</v>
      </c>
      <c r="B200" s="5">
        <v>3.522378378378376E-3</v>
      </c>
      <c r="C200" s="5">
        <v>3.0716753926701579E-3</v>
      </c>
      <c r="D200" s="5">
        <v>-4.5070298570821805E-4</v>
      </c>
      <c r="E200" s="5">
        <v>-4.5070298570821805</v>
      </c>
    </row>
    <row r="201" spans="1:5" x14ac:dyDescent="0.2">
      <c r="A201" s="6">
        <v>42171</v>
      </c>
      <c r="B201" s="5">
        <v>3.5037433155080209E-3</v>
      </c>
      <c r="C201" s="5">
        <v>3.0930051813471489E-3</v>
      </c>
      <c r="D201" s="5">
        <v>-4.1073813416087198E-4</v>
      </c>
      <c r="E201" s="5">
        <v>-4.1073813416087201</v>
      </c>
    </row>
    <row r="202" spans="1:5" x14ac:dyDescent="0.2">
      <c r="A202" s="6">
        <v>42172</v>
      </c>
      <c r="B202" s="5">
        <v>3.412925531914893E-3</v>
      </c>
      <c r="C202" s="5">
        <v>3.0382901554404157E-3</v>
      </c>
      <c r="D202" s="5">
        <v>-3.7463537647447736E-4</v>
      </c>
      <c r="E202" s="5">
        <v>-3.7463537647447738</v>
      </c>
    </row>
    <row r="203" spans="1:5" x14ac:dyDescent="0.2">
      <c r="A203" s="6">
        <v>42173</v>
      </c>
      <c r="B203" s="5">
        <v>3.7547340425531906E-3</v>
      </c>
      <c r="C203" s="5">
        <v>3.1297927461139889E-3</v>
      </c>
      <c r="D203" s="5">
        <v>-6.249412964392017E-4</v>
      </c>
      <c r="E203" s="5">
        <v>-6.2494129643920173</v>
      </c>
    </row>
    <row r="204" spans="1:5" x14ac:dyDescent="0.2">
      <c r="A204" s="6">
        <v>42174</v>
      </c>
      <c r="B204" s="5">
        <v>3.646042780748664E-3</v>
      </c>
      <c r="C204" s="5">
        <v>3.1236082474226795E-3</v>
      </c>
      <c r="D204" s="5">
        <v>-5.2243453332598451E-4</v>
      </c>
      <c r="E204" s="5">
        <v>-5.2243453332598451</v>
      </c>
    </row>
    <row r="205" spans="1:5" x14ac:dyDescent="0.2">
      <c r="A205" s="6">
        <v>42177</v>
      </c>
      <c r="B205" s="5">
        <v>3.7308064516129039E-3</v>
      </c>
      <c r="C205" s="5">
        <v>3.1182383419689113E-3</v>
      </c>
      <c r="D205" s="5">
        <v>-6.1256810964399264E-4</v>
      </c>
      <c r="E205" s="5">
        <v>-6.1256810964399264</v>
      </c>
    </row>
    <row r="206" spans="1:5" x14ac:dyDescent="0.2">
      <c r="A206" s="6">
        <v>42178</v>
      </c>
      <c r="B206" s="5">
        <v>3.5508021390374335E-3</v>
      </c>
      <c r="C206" s="5">
        <v>3.0348186528497412E-3</v>
      </c>
      <c r="D206" s="5">
        <v>-5.1598348618769234E-4</v>
      </c>
      <c r="E206" s="5">
        <v>-5.1598348618769236</v>
      </c>
    </row>
    <row r="207" spans="1:5" x14ac:dyDescent="0.2">
      <c r="A207" s="6">
        <v>42179</v>
      </c>
      <c r="B207" s="5">
        <v>3.5503191489361717E-3</v>
      </c>
      <c r="C207" s="5">
        <v>3.0200515463917532E-3</v>
      </c>
      <c r="D207" s="5">
        <v>-5.302676025444185E-4</v>
      </c>
      <c r="E207" s="5">
        <v>-5.3026760254441854</v>
      </c>
    </row>
    <row r="208" spans="1:5" x14ac:dyDescent="0.2">
      <c r="A208" s="6">
        <v>42180</v>
      </c>
      <c r="B208" s="5">
        <v>3.6075268817204308E-3</v>
      </c>
      <c r="C208" s="5">
        <v>3.1087046632124354E-3</v>
      </c>
      <c r="D208" s="5">
        <v>-4.9882221850799545E-4</v>
      </c>
      <c r="E208" s="5">
        <v>-4.9882221850799544</v>
      </c>
    </row>
    <row r="209" spans="1:5" x14ac:dyDescent="0.2">
      <c r="A209" s="6">
        <v>42181</v>
      </c>
      <c r="B209" s="5">
        <v>3.6746808510638293E-3</v>
      </c>
      <c r="C209" s="5">
        <v>3.2160824742268044E-3</v>
      </c>
      <c r="D209" s="5">
        <v>-4.5859837683702486E-4</v>
      </c>
      <c r="E209" s="5">
        <v>-4.5859837683702489</v>
      </c>
    </row>
    <row r="210" spans="1:5" x14ac:dyDescent="0.2">
      <c r="A210" s="6">
        <v>42184</v>
      </c>
      <c r="B210" s="5">
        <v>3.8050000000000015E-3</v>
      </c>
      <c r="C210" s="5">
        <v>3.3136597938144339E-3</v>
      </c>
      <c r="D210" s="5">
        <v>-4.9134020618556758E-4</v>
      </c>
      <c r="E210" s="5">
        <v>-4.9134020618556757</v>
      </c>
    </row>
    <row r="211" spans="1:5" x14ac:dyDescent="0.2">
      <c r="A211" s="6">
        <v>42185</v>
      </c>
      <c r="B211" s="5">
        <v>3.7278074866310151E-3</v>
      </c>
      <c r="C211" s="5">
        <v>3.2468556701030927E-3</v>
      </c>
      <c r="D211" s="5">
        <v>-4.8095181652792239E-4</v>
      </c>
      <c r="E211" s="5">
        <v>-4.8095181652792238</v>
      </c>
    </row>
    <row r="212" spans="1:5" x14ac:dyDescent="0.2">
      <c r="A212" s="6">
        <v>42186</v>
      </c>
      <c r="B212" s="5">
        <v>3.712180851063829E-3</v>
      </c>
      <c r="C212" s="5">
        <v>3.2378865979381445E-3</v>
      </c>
      <c r="D212" s="5">
        <v>-4.7429425312568458E-4</v>
      </c>
      <c r="E212" s="5">
        <v>-4.7429425312568458</v>
      </c>
    </row>
    <row r="213" spans="1:5" x14ac:dyDescent="0.2">
      <c r="A213" s="6">
        <v>42187</v>
      </c>
      <c r="B213" s="5">
        <v>3.7601063829787234E-3</v>
      </c>
      <c r="C213" s="5">
        <v>3.1598453608247426E-3</v>
      </c>
      <c r="D213" s="5">
        <v>-6.0026102215398084E-4</v>
      </c>
      <c r="E213" s="5">
        <v>-6.0026102215398085</v>
      </c>
    </row>
    <row r="214" spans="1:5" x14ac:dyDescent="0.2">
      <c r="A214" s="6">
        <v>42188</v>
      </c>
      <c r="B214" s="5">
        <v>3.8443010752688194E-3</v>
      </c>
      <c r="C214" s="5">
        <v>3.2197422680412383E-3</v>
      </c>
      <c r="D214" s="5">
        <v>-6.245588072275811E-4</v>
      </c>
      <c r="E214" s="5">
        <v>-6.2455880722758108</v>
      </c>
    </row>
    <row r="215" spans="1:5" x14ac:dyDescent="0.2">
      <c r="A215" s="6">
        <v>42191</v>
      </c>
      <c r="B215" s="5">
        <v>3.8109625668449193E-3</v>
      </c>
      <c r="C215" s="5">
        <v>3.2492783505154634E-3</v>
      </c>
      <c r="D215" s="5">
        <v>-5.6168421632945588E-4</v>
      </c>
      <c r="E215" s="5">
        <v>-5.6168421632945584</v>
      </c>
    </row>
    <row r="216" spans="1:5" x14ac:dyDescent="0.2">
      <c r="A216" s="6">
        <v>42192</v>
      </c>
      <c r="B216" s="5">
        <v>3.7016489361702131E-3</v>
      </c>
      <c r="C216" s="5">
        <v>3.1985567010309299E-3</v>
      </c>
      <c r="D216" s="5">
        <v>-5.0309223513928317E-4</v>
      </c>
      <c r="E216" s="5">
        <v>-5.0309223513928316</v>
      </c>
    </row>
    <row r="217" spans="1:5" x14ac:dyDescent="0.2">
      <c r="A217" s="6">
        <v>42193</v>
      </c>
      <c r="B217" s="5">
        <v>3.8534759358288782E-3</v>
      </c>
      <c r="C217" s="5">
        <v>3.269999999999999E-3</v>
      </c>
      <c r="D217" s="5">
        <v>-5.834759358288792E-4</v>
      </c>
      <c r="E217" s="5">
        <v>-5.8347593582887916</v>
      </c>
    </row>
    <row r="218" spans="1:5" x14ac:dyDescent="0.2">
      <c r="A218" s="6">
        <v>42194</v>
      </c>
      <c r="B218" s="5">
        <v>3.8504812834224619E-3</v>
      </c>
      <c r="C218" s="5">
        <v>3.3373195876288662E-3</v>
      </c>
      <c r="D218" s="5">
        <v>-5.1316169579359574E-4</v>
      </c>
      <c r="E218" s="5">
        <v>-5.1316169579359574</v>
      </c>
    </row>
    <row r="219" spans="1:5" x14ac:dyDescent="0.2">
      <c r="A219" s="6">
        <v>42195</v>
      </c>
      <c r="B219" s="5">
        <v>3.809893048128342E-3</v>
      </c>
      <c r="C219" s="5">
        <v>3.2739690721649466E-3</v>
      </c>
      <c r="D219" s="5">
        <v>-5.3592397596339538E-4</v>
      </c>
      <c r="E219" s="5">
        <v>-5.3592397596339536</v>
      </c>
    </row>
    <row r="220" spans="1:5" x14ac:dyDescent="0.2">
      <c r="A220" s="6">
        <v>42198</v>
      </c>
      <c r="B220" s="5">
        <v>3.8583422459893047E-3</v>
      </c>
      <c r="C220" s="5">
        <v>3.2932989690721646E-3</v>
      </c>
      <c r="D220" s="5">
        <v>-5.6504327691714014E-4</v>
      </c>
      <c r="E220" s="5">
        <v>-5.6504327691714016</v>
      </c>
    </row>
    <row r="221" spans="1:5" x14ac:dyDescent="0.2">
      <c r="A221" s="6">
        <v>42199</v>
      </c>
      <c r="B221" s="5">
        <v>3.7134759358288783E-3</v>
      </c>
      <c r="C221" s="5">
        <v>3.2609278350515468E-3</v>
      </c>
      <c r="D221" s="5">
        <v>-4.5254810077733146E-4</v>
      </c>
      <c r="E221" s="5">
        <v>-4.5254810077733145</v>
      </c>
    </row>
    <row r="222" spans="1:5" x14ac:dyDescent="0.2">
      <c r="A222" s="6">
        <v>42200</v>
      </c>
      <c r="B222" s="5">
        <v>3.5787165775401078E-3</v>
      </c>
      <c r="C222" s="5">
        <v>3.1228865979381435E-3</v>
      </c>
      <c r="D222" s="5">
        <v>-4.5582997960196426E-4</v>
      </c>
      <c r="E222" s="5">
        <v>-4.558299796019643</v>
      </c>
    </row>
    <row r="223" spans="1:5" x14ac:dyDescent="0.2">
      <c r="A223" s="6">
        <v>42201</v>
      </c>
      <c r="B223" s="5">
        <v>3.7403743315508045E-3</v>
      </c>
      <c r="C223" s="5">
        <v>3.1758762886597933E-3</v>
      </c>
      <c r="D223" s="5">
        <v>-5.6449804289101114E-4</v>
      </c>
      <c r="E223" s="5">
        <v>-5.6449804289101113</v>
      </c>
    </row>
    <row r="224" spans="1:5" x14ac:dyDescent="0.2">
      <c r="A224" s="6">
        <v>42202</v>
      </c>
      <c r="B224" s="5">
        <v>3.6182887700534753E-3</v>
      </c>
      <c r="C224" s="5">
        <v>3.1851030927835056E-3</v>
      </c>
      <c r="D224" s="5">
        <v>-4.331856772699697E-4</v>
      </c>
      <c r="E224" s="5">
        <v>-4.3318567726996973</v>
      </c>
    </row>
    <row r="225" spans="1:5" x14ac:dyDescent="0.2">
      <c r="A225" s="6">
        <v>42205</v>
      </c>
      <c r="B225" s="5">
        <v>3.5716666666666661E-3</v>
      </c>
      <c r="C225" s="5">
        <v>3.1358031088082909E-3</v>
      </c>
      <c r="D225" s="5">
        <v>-4.3586355785837525E-4</v>
      </c>
      <c r="E225" s="5">
        <v>-4.3586355785837529</v>
      </c>
    </row>
    <row r="226" spans="1:5" x14ac:dyDescent="0.2">
      <c r="A226" s="6">
        <v>42206</v>
      </c>
      <c r="B226" s="5">
        <v>3.447326203208556E-3</v>
      </c>
      <c r="C226" s="5">
        <v>3.1047150259067369E-3</v>
      </c>
      <c r="D226" s="5">
        <v>-3.426111773018191E-4</v>
      </c>
      <c r="E226" s="5">
        <v>-3.4261117730181909</v>
      </c>
    </row>
    <row r="227" spans="1:5" x14ac:dyDescent="0.2">
      <c r="A227" s="6">
        <v>42207</v>
      </c>
      <c r="B227" s="5">
        <v>3.5397860962566845E-3</v>
      </c>
      <c r="C227" s="5">
        <v>3.1551546391752582E-3</v>
      </c>
      <c r="D227" s="5">
        <v>-3.8463145708142639E-4</v>
      </c>
      <c r="E227" s="5">
        <v>-3.8463145708142639</v>
      </c>
    </row>
    <row r="228" spans="1:5" x14ac:dyDescent="0.2">
      <c r="A228" s="6">
        <v>42208</v>
      </c>
      <c r="B228" s="5">
        <v>3.6236413043478273E-3</v>
      </c>
      <c r="C228" s="5">
        <v>3.217512953367876E-3</v>
      </c>
      <c r="D228" s="5">
        <v>-4.0612835097995122E-4</v>
      </c>
      <c r="E228" s="5">
        <v>-4.0612835097995124</v>
      </c>
    </row>
    <row r="229" spans="1:5" x14ac:dyDescent="0.2">
      <c r="A229" s="6">
        <v>42209</v>
      </c>
      <c r="B229" s="5">
        <v>3.7271122994652446E-3</v>
      </c>
      <c r="C229" s="5">
        <v>3.2996907216494872E-3</v>
      </c>
      <c r="D229" s="5">
        <v>-4.2742157781575736E-4</v>
      </c>
      <c r="E229" s="5">
        <v>-4.2742157781575738</v>
      </c>
    </row>
    <row r="230" spans="1:5" x14ac:dyDescent="0.2">
      <c r="A230" s="6">
        <v>42212</v>
      </c>
      <c r="B230" s="5">
        <v>3.6760326086956487E-3</v>
      </c>
      <c r="C230" s="5">
        <v>3.2854639175257695E-3</v>
      </c>
      <c r="D230" s="5">
        <v>-3.9056869116987913E-4</v>
      </c>
      <c r="E230" s="5">
        <v>-3.9056869116987913</v>
      </c>
    </row>
    <row r="231" spans="1:5" x14ac:dyDescent="0.2">
      <c r="A231" s="6">
        <v>42213</v>
      </c>
      <c r="B231" s="5">
        <v>3.6494652406417107E-3</v>
      </c>
      <c r="C231" s="5">
        <v>3.3110824742268053E-3</v>
      </c>
      <c r="D231" s="5">
        <v>-3.3838276641490542E-4</v>
      </c>
      <c r="E231" s="5">
        <v>-3.3838276641490541</v>
      </c>
    </row>
    <row r="232" spans="1:5" x14ac:dyDescent="0.2">
      <c r="A232" s="6">
        <v>42214</v>
      </c>
      <c r="B232" s="5">
        <v>3.6055376344086023E-3</v>
      </c>
      <c r="C232" s="5">
        <v>3.2001030927835063E-3</v>
      </c>
      <c r="D232" s="5">
        <v>-4.0543454162509599E-4</v>
      </c>
      <c r="E232" s="5">
        <v>-4.0543454162509596</v>
      </c>
    </row>
    <row r="233" spans="1:5" x14ac:dyDescent="0.2">
      <c r="A233" s="6">
        <v>42215</v>
      </c>
      <c r="B233" s="5">
        <v>3.4930481283422473E-3</v>
      </c>
      <c r="C233" s="5">
        <v>3.1875257731958781E-3</v>
      </c>
      <c r="D233" s="5">
        <v>-3.0552235514636926E-4</v>
      </c>
      <c r="E233" s="5">
        <v>-3.0552235514636927</v>
      </c>
    </row>
    <row r="234" spans="1:5" x14ac:dyDescent="0.2">
      <c r="A234" s="6">
        <v>42216</v>
      </c>
      <c r="B234" s="5">
        <v>3.5030270270270244E-3</v>
      </c>
      <c r="C234" s="5">
        <v>3.1554404145077725E-3</v>
      </c>
      <c r="D234" s="5">
        <v>-3.4758661251925189E-4</v>
      </c>
      <c r="E234" s="5">
        <v>-3.4758661251925189</v>
      </c>
    </row>
    <row r="235" spans="1:5" x14ac:dyDescent="0.2">
      <c r="A235" s="6">
        <v>42219</v>
      </c>
      <c r="B235" s="5">
        <v>3.4623076923076925E-3</v>
      </c>
      <c r="C235" s="5">
        <v>3.0852331606217617E-3</v>
      </c>
      <c r="D235" s="5">
        <v>-3.7707453168593077E-4</v>
      </c>
      <c r="E235" s="5">
        <v>-3.7707453168593079</v>
      </c>
    </row>
    <row r="236" spans="1:5" x14ac:dyDescent="0.2">
      <c r="A236" s="6">
        <v>42220</v>
      </c>
      <c r="B236" s="5">
        <v>3.4414594594594592E-3</v>
      </c>
      <c r="C236" s="5">
        <v>3.0557512953367874E-3</v>
      </c>
      <c r="D236" s="5">
        <v>-3.8570816412267185E-4</v>
      </c>
      <c r="E236" s="5">
        <v>-3.8570816412267184</v>
      </c>
    </row>
    <row r="237" spans="1:5" x14ac:dyDescent="0.2">
      <c r="A237" s="6">
        <v>42221</v>
      </c>
      <c r="B237" s="5">
        <v>3.50163043478261E-3</v>
      </c>
      <c r="C237" s="5">
        <v>3.1253886010362683E-3</v>
      </c>
      <c r="D237" s="5">
        <v>-3.7624183374634175E-4</v>
      </c>
      <c r="E237" s="5">
        <v>-3.7624183374634175</v>
      </c>
    </row>
    <row r="238" spans="1:5" x14ac:dyDescent="0.2">
      <c r="A238" s="6">
        <v>42222</v>
      </c>
      <c r="B238" s="5">
        <v>3.5115760869565199E-3</v>
      </c>
      <c r="C238" s="5">
        <v>3.1696373056994804E-3</v>
      </c>
      <c r="D238" s="5">
        <v>-3.4193878125703949E-4</v>
      </c>
      <c r="E238" s="5">
        <v>-3.4193878125703949</v>
      </c>
    </row>
    <row r="239" spans="1:5" x14ac:dyDescent="0.2">
      <c r="A239" s="6">
        <v>42223</v>
      </c>
      <c r="B239" s="5">
        <v>3.6332085561497306E-3</v>
      </c>
      <c r="C239" s="5">
        <v>3.2308247422680402E-3</v>
      </c>
      <c r="D239" s="5">
        <v>-4.0238381388169042E-4</v>
      </c>
      <c r="E239" s="5">
        <v>-4.0238381388169042</v>
      </c>
    </row>
    <row r="240" spans="1:5" x14ac:dyDescent="0.2">
      <c r="A240" s="6">
        <v>42226</v>
      </c>
      <c r="B240" s="5">
        <v>3.4942622950819651E-3</v>
      </c>
      <c r="C240" s="5">
        <v>3.0584374999999969E-3</v>
      </c>
      <c r="D240" s="5">
        <v>-4.3582479508196817E-4</v>
      </c>
      <c r="E240" s="5">
        <v>-4.3582479508196821</v>
      </c>
    </row>
    <row r="241" spans="1:5" x14ac:dyDescent="0.2">
      <c r="A241" s="6">
        <v>42227</v>
      </c>
      <c r="B241" s="5">
        <v>3.6606451612903215E-3</v>
      </c>
      <c r="C241" s="5">
        <v>3.1984020618556698E-3</v>
      </c>
      <c r="D241" s="5">
        <v>-4.6224309943465169E-4</v>
      </c>
      <c r="E241" s="5">
        <v>-4.6224309943465167</v>
      </c>
    </row>
    <row r="242" spans="1:5" x14ac:dyDescent="0.2">
      <c r="A242" s="6">
        <v>42228</v>
      </c>
      <c r="B242" s="5">
        <v>3.6631693989071044E-3</v>
      </c>
      <c r="C242" s="5">
        <v>3.2911398963730576E-3</v>
      </c>
      <c r="D242" s="5">
        <v>-3.7202950253404678E-4</v>
      </c>
      <c r="E242" s="5">
        <v>-3.7202950253404676</v>
      </c>
    </row>
    <row r="243" spans="1:5" x14ac:dyDescent="0.2">
      <c r="A243" s="6">
        <v>42229</v>
      </c>
      <c r="B243" s="5">
        <v>3.8150810810810808E-3</v>
      </c>
      <c r="C243" s="5">
        <v>3.3801036269430025E-3</v>
      </c>
      <c r="D243" s="5">
        <v>-4.3497745413807829E-4</v>
      </c>
      <c r="E243" s="5">
        <v>-4.3497745413807829</v>
      </c>
    </row>
    <row r="244" spans="1:5" x14ac:dyDescent="0.2">
      <c r="A244" s="6">
        <v>42230</v>
      </c>
      <c r="B244" s="5">
        <v>3.6638378378378404E-3</v>
      </c>
      <c r="C244" s="5">
        <v>3.2737305699481849E-3</v>
      </c>
      <c r="D244" s="5">
        <v>-3.9010726788965555E-4</v>
      </c>
      <c r="E244" s="5">
        <v>-3.9010726788965555</v>
      </c>
    </row>
    <row r="245" spans="1:5" x14ac:dyDescent="0.2">
      <c r="A245" s="6">
        <v>42233</v>
      </c>
      <c r="B245" s="5">
        <v>3.7587567567567595E-3</v>
      </c>
      <c r="C245" s="5">
        <v>3.3196354166666665E-3</v>
      </c>
      <c r="D245" s="5">
        <v>-4.3912134009009302E-4</v>
      </c>
      <c r="E245" s="5">
        <v>-4.3912134009009298</v>
      </c>
    </row>
    <row r="246" spans="1:5" x14ac:dyDescent="0.2">
      <c r="A246" s="6">
        <v>42234</v>
      </c>
      <c r="B246" s="5">
        <v>3.7300531914893614E-3</v>
      </c>
      <c r="C246" s="5">
        <v>3.3019587628865974E-3</v>
      </c>
      <c r="D246" s="5">
        <v>-4.2809442860276391E-4</v>
      </c>
      <c r="E246" s="5">
        <v>-4.2809442860276388</v>
      </c>
    </row>
    <row r="247" spans="1:5" x14ac:dyDescent="0.2">
      <c r="A247" s="6">
        <v>42235</v>
      </c>
      <c r="B247" s="5">
        <v>3.8110497237569072E-3</v>
      </c>
      <c r="C247" s="5">
        <v>3.3181443298969074E-3</v>
      </c>
      <c r="D247" s="5">
        <v>-4.9290539385999982E-4</v>
      </c>
      <c r="E247" s="5">
        <v>-4.9290539385999983</v>
      </c>
    </row>
    <row r="248" spans="1:5" x14ac:dyDescent="0.2">
      <c r="A248" s="6">
        <v>42236</v>
      </c>
      <c r="B248" s="5">
        <v>3.9254945054945055E-3</v>
      </c>
      <c r="C248" s="5">
        <v>3.4002061855670103E-3</v>
      </c>
      <c r="D248" s="5">
        <v>-5.2528831992749514E-4</v>
      </c>
      <c r="E248" s="5">
        <v>-5.2528831992749518</v>
      </c>
    </row>
    <row r="249" spans="1:5" x14ac:dyDescent="0.2">
      <c r="A249" s="6">
        <v>42237</v>
      </c>
      <c r="B249" s="5">
        <v>4.1630434782608675E-3</v>
      </c>
      <c r="C249" s="5">
        <v>3.4772680412371131E-3</v>
      </c>
      <c r="D249" s="5">
        <v>-6.8577543702375444E-4</v>
      </c>
      <c r="E249" s="5">
        <v>-6.8577543702375445</v>
      </c>
    </row>
    <row r="250" spans="1:5" x14ac:dyDescent="0.2">
      <c r="A250" s="6">
        <v>42240</v>
      </c>
      <c r="B250" s="5">
        <v>4.1909139784946222E-3</v>
      </c>
      <c r="C250" s="5">
        <v>3.4956701030927841E-3</v>
      </c>
      <c r="D250" s="5">
        <v>-6.9524387540183816E-4</v>
      </c>
      <c r="E250" s="5">
        <v>-6.9524387540183819</v>
      </c>
    </row>
    <row r="251" spans="1:5" x14ac:dyDescent="0.2">
      <c r="A251" s="6">
        <v>42241</v>
      </c>
      <c r="B251" s="5">
        <v>4.273715846994537E-3</v>
      </c>
      <c r="C251" s="5">
        <v>3.6826943005181328E-3</v>
      </c>
      <c r="D251" s="5">
        <v>-5.9102154647640423E-4</v>
      </c>
      <c r="E251" s="5">
        <v>-5.9102154647640424</v>
      </c>
    </row>
    <row r="252" spans="1:5" x14ac:dyDescent="0.2">
      <c r="A252" s="6">
        <v>42242</v>
      </c>
      <c r="B252" s="5">
        <v>4.2760439560439577E-3</v>
      </c>
      <c r="C252" s="5">
        <v>3.7083937823834188E-3</v>
      </c>
      <c r="D252" s="5">
        <v>-5.6765017366053891E-4</v>
      </c>
      <c r="E252" s="5">
        <v>-5.6765017366053891</v>
      </c>
    </row>
    <row r="253" spans="1:5" x14ac:dyDescent="0.2">
      <c r="A253" s="6">
        <v>42243</v>
      </c>
      <c r="B253" s="5">
        <v>4.0416304347826101E-3</v>
      </c>
      <c r="C253" s="5">
        <v>3.4803108808290142E-3</v>
      </c>
      <c r="D253" s="5">
        <v>-5.613195539535959E-4</v>
      </c>
      <c r="E253" s="5">
        <v>-5.6131955395359592</v>
      </c>
    </row>
    <row r="254" spans="1:5" x14ac:dyDescent="0.2">
      <c r="A254" s="6">
        <v>42244</v>
      </c>
      <c r="B254" s="5">
        <v>4.0272222222222237E-3</v>
      </c>
      <c r="C254" s="5">
        <v>3.4224870466321245E-3</v>
      </c>
      <c r="D254" s="5">
        <v>-6.0473517559009923E-4</v>
      </c>
      <c r="E254" s="5">
        <v>-6.0473517559009924</v>
      </c>
    </row>
    <row r="255" spans="1:5" x14ac:dyDescent="0.2">
      <c r="A255" s="6">
        <v>42247</v>
      </c>
      <c r="B255" s="5">
        <v>4.2246368715083797E-3</v>
      </c>
      <c r="C255" s="5">
        <v>3.525803108808291E-3</v>
      </c>
      <c r="D255" s="5">
        <v>-6.9883376270008868E-4</v>
      </c>
      <c r="E255" s="5">
        <v>-6.9883376270008872</v>
      </c>
    </row>
    <row r="256" spans="1:5" x14ac:dyDescent="0.2">
      <c r="A256" s="6">
        <v>42248</v>
      </c>
      <c r="B256" s="5">
        <v>3.8992349726775948E-3</v>
      </c>
      <c r="C256" s="5">
        <v>3.3291099476439778E-3</v>
      </c>
      <c r="D256" s="5">
        <v>-5.7012502503361699E-4</v>
      </c>
      <c r="E256" s="5">
        <v>-5.7012502503361695</v>
      </c>
    </row>
    <row r="257" spans="1:5" x14ac:dyDescent="0.2">
      <c r="A257" s="6">
        <v>42249</v>
      </c>
      <c r="B257" s="5">
        <v>4.0218435754189969E-3</v>
      </c>
      <c r="C257" s="5">
        <v>3.3393193717277492E-3</v>
      </c>
      <c r="D257" s="5">
        <v>-6.8252420369124779E-4</v>
      </c>
      <c r="E257" s="5">
        <v>-6.8252420369124778</v>
      </c>
    </row>
    <row r="258" spans="1:5" x14ac:dyDescent="0.2">
      <c r="A258" s="6">
        <v>42250</v>
      </c>
      <c r="B258" s="5">
        <v>4.0410795454545456E-3</v>
      </c>
      <c r="C258" s="5">
        <v>3.3585937500000018E-3</v>
      </c>
      <c r="D258" s="5">
        <v>-6.8248579545454385E-4</v>
      </c>
      <c r="E258" s="5">
        <v>-6.8248579545454389</v>
      </c>
    </row>
    <row r="259" spans="1:5" x14ac:dyDescent="0.2">
      <c r="A259" s="6">
        <v>42251</v>
      </c>
      <c r="B259" s="5">
        <v>4.0922702702702683E-3</v>
      </c>
      <c r="C259" s="5">
        <v>3.4378124999999995E-3</v>
      </c>
      <c r="D259" s="5">
        <v>-6.5445777027026879E-4</v>
      </c>
      <c r="E259" s="5">
        <v>-6.5445777027026883</v>
      </c>
    </row>
    <row r="260" spans="1:5" x14ac:dyDescent="0.2">
      <c r="A260" s="6">
        <v>42254</v>
      </c>
      <c r="B260" s="5">
        <v>3.8536065573770502E-3</v>
      </c>
      <c r="C260" s="5">
        <v>3.2865104166666689E-3</v>
      </c>
      <c r="D260" s="5">
        <v>-5.6709614071038129E-4</v>
      </c>
      <c r="E260" s="5">
        <v>-5.670961407103813</v>
      </c>
    </row>
    <row r="261" spans="1:5" x14ac:dyDescent="0.2">
      <c r="A261" s="6">
        <v>42255</v>
      </c>
      <c r="B261" s="5">
        <v>3.7305464480874326E-3</v>
      </c>
      <c r="C261" s="5">
        <v>3.1986458333333342E-3</v>
      </c>
      <c r="D261" s="5">
        <v>-5.319006147540984E-4</v>
      </c>
      <c r="E261" s="5">
        <v>-5.3190061475409838</v>
      </c>
    </row>
    <row r="262" spans="1:5" x14ac:dyDescent="0.2">
      <c r="A262" s="6">
        <v>42256</v>
      </c>
      <c r="B262" s="5">
        <v>3.6062295081967228E-3</v>
      </c>
      <c r="C262" s="5">
        <v>3.0684374999999987E-3</v>
      </c>
      <c r="D262" s="5">
        <v>-5.3779200819672416E-4</v>
      </c>
      <c r="E262" s="5">
        <v>-5.3779200819672415</v>
      </c>
    </row>
    <row r="263" spans="1:5" x14ac:dyDescent="0.2">
      <c r="A263" s="6">
        <v>42257</v>
      </c>
      <c r="B263" s="5">
        <v>3.7916216216216229E-3</v>
      </c>
      <c r="C263" s="5">
        <v>3.1343749999999996E-3</v>
      </c>
      <c r="D263" s="5">
        <v>-6.5724662162162332E-4</v>
      </c>
      <c r="E263" s="5">
        <v>-6.5724662162162328</v>
      </c>
    </row>
    <row r="264" spans="1:5" x14ac:dyDescent="0.2">
      <c r="A264" s="6">
        <v>42258</v>
      </c>
      <c r="B264" s="5">
        <v>3.6233695652173885E-3</v>
      </c>
      <c r="C264" s="5">
        <v>3.132565445026176E-3</v>
      </c>
      <c r="D264" s="5">
        <v>-4.9080412019121252E-4</v>
      </c>
      <c r="E264" s="5">
        <v>-4.9080412019121251</v>
      </c>
    </row>
    <row r="265" spans="1:5" x14ac:dyDescent="0.2">
      <c r="A265" s="6">
        <v>42261</v>
      </c>
      <c r="B265" s="5">
        <v>3.7791935483870972E-3</v>
      </c>
      <c r="C265" s="5">
        <v>3.2808333333333305E-3</v>
      </c>
      <c r="D265" s="5">
        <v>-4.9836021505376667E-4</v>
      </c>
      <c r="E265" s="5">
        <v>-4.9836021505376671</v>
      </c>
    </row>
    <row r="266" spans="1:5" x14ac:dyDescent="0.2">
      <c r="A266" s="6">
        <v>42262</v>
      </c>
      <c r="B266" s="5">
        <v>3.6847826086956531E-3</v>
      </c>
      <c r="C266" s="5">
        <v>3.1576562500000003E-3</v>
      </c>
      <c r="D266" s="5">
        <v>-5.2712635869565276E-4</v>
      </c>
      <c r="E266" s="5">
        <v>-5.2712635869565281</v>
      </c>
    </row>
    <row r="267" spans="1:5" x14ac:dyDescent="0.2">
      <c r="A267" s="6">
        <v>42263</v>
      </c>
      <c r="B267" s="5">
        <v>3.6051351351351359E-3</v>
      </c>
      <c r="C267" s="5">
        <v>3.074687500000001E-3</v>
      </c>
      <c r="D267" s="5">
        <v>-5.3044763513513489E-4</v>
      </c>
      <c r="E267" s="5">
        <v>-5.3044763513513491</v>
      </c>
    </row>
    <row r="268" spans="1:5" x14ac:dyDescent="0.2">
      <c r="A268" s="6">
        <v>42264</v>
      </c>
      <c r="B268" s="5">
        <v>3.6872432432432426E-3</v>
      </c>
      <c r="C268" s="5">
        <v>3.1079166666666685E-3</v>
      </c>
      <c r="D268" s="5">
        <v>-5.7932657657657404E-4</v>
      </c>
      <c r="E268" s="5">
        <v>-5.7932657657657405</v>
      </c>
    </row>
    <row r="269" spans="1:5" x14ac:dyDescent="0.2">
      <c r="A269" s="6">
        <v>42265</v>
      </c>
      <c r="B269" s="5">
        <v>3.7537297297297301E-3</v>
      </c>
      <c r="C269" s="5">
        <v>3.1349999999999993E-3</v>
      </c>
      <c r="D269" s="5">
        <v>-6.1872972972973079E-4</v>
      </c>
      <c r="E269" s="5">
        <v>-6.1872972972973077</v>
      </c>
    </row>
    <row r="270" spans="1:5" x14ac:dyDescent="0.2">
      <c r="A270" s="6">
        <v>42268</v>
      </c>
      <c r="B270" s="5">
        <v>3.6147849462365581E-3</v>
      </c>
      <c r="C270" s="5">
        <v>3.1613020833333332E-3</v>
      </c>
      <c r="D270" s="5">
        <v>-4.5348286290322485E-4</v>
      </c>
      <c r="E270" s="5">
        <v>-4.5348286290322486</v>
      </c>
    </row>
    <row r="271" spans="1:5" x14ac:dyDescent="0.2">
      <c r="A271" s="6">
        <v>42269</v>
      </c>
      <c r="B271" s="5">
        <v>3.6951891891891893E-3</v>
      </c>
      <c r="C271" s="5">
        <v>3.1135416666666659E-3</v>
      </c>
      <c r="D271" s="5">
        <v>-5.8164752252252332E-4</v>
      </c>
      <c r="E271" s="5">
        <v>-5.8164752252252336</v>
      </c>
    </row>
    <row r="272" spans="1:5" x14ac:dyDescent="0.2">
      <c r="A272" s="6">
        <v>42270</v>
      </c>
      <c r="B272" s="5">
        <v>3.6704301075268821E-3</v>
      </c>
      <c r="C272" s="5">
        <v>3.1370833333333355E-3</v>
      </c>
      <c r="D272" s="5">
        <v>-5.3334677419354659E-4</v>
      </c>
      <c r="E272" s="5">
        <v>-5.3334677419354657</v>
      </c>
    </row>
    <row r="273" spans="1:5" x14ac:dyDescent="0.2">
      <c r="A273" s="6">
        <v>42271</v>
      </c>
      <c r="B273" s="5">
        <v>3.540271739130435E-3</v>
      </c>
      <c r="C273" s="5">
        <v>3.0766666666666651E-3</v>
      </c>
      <c r="D273" s="5">
        <v>-4.6360507246376997E-4</v>
      </c>
      <c r="E273" s="5">
        <v>-4.6360507246377001</v>
      </c>
    </row>
    <row r="274" spans="1:5" x14ac:dyDescent="0.2">
      <c r="A274" s="6">
        <v>42272</v>
      </c>
      <c r="B274" s="5">
        <v>3.668594594594593E-3</v>
      </c>
      <c r="C274" s="5">
        <v>3.1228645833333308E-3</v>
      </c>
      <c r="D274" s="5">
        <v>-5.4573001126126224E-4</v>
      </c>
      <c r="E274" s="5">
        <v>-5.4573001126126224</v>
      </c>
    </row>
    <row r="275" spans="1:5" x14ac:dyDescent="0.2">
      <c r="A275" s="6">
        <v>42275</v>
      </c>
      <c r="B275" s="5">
        <v>3.6617391304347834E-3</v>
      </c>
      <c r="C275" s="5">
        <v>3.1244791666666673E-3</v>
      </c>
      <c r="D275" s="5">
        <v>-5.372599637681161E-4</v>
      </c>
      <c r="E275" s="5">
        <v>-5.3725996376811613</v>
      </c>
    </row>
    <row r="276" spans="1:5" x14ac:dyDescent="0.2">
      <c r="A276" s="6">
        <v>42276</v>
      </c>
      <c r="B276" s="5">
        <v>3.8064516129032249E-3</v>
      </c>
      <c r="C276" s="5">
        <v>3.158697916666666E-3</v>
      </c>
      <c r="D276" s="5">
        <v>-6.477536962365589E-4</v>
      </c>
      <c r="E276" s="5">
        <v>-6.4775369623655887</v>
      </c>
    </row>
    <row r="277" spans="1:5" x14ac:dyDescent="0.2">
      <c r="A277" s="6">
        <v>42277</v>
      </c>
      <c r="B277" s="5">
        <v>3.7268108108108101E-3</v>
      </c>
      <c r="C277" s="5">
        <v>3.1968062827225133E-3</v>
      </c>
      <c r="D277" s="5">
        <v>-5.3000452808829677E-4</v>
      </c>
      <c r="E277" s="5">
        <v>-5.3000452808829674</v>
      </c>
    </row>
    <row r="278" spans="1:5" x14ac:dyDescent="0.2">
      <c r="A278" s="6">
        <v>42278</v>
      </c>
      <c r="B278" s="5">
        <v>3.6454098360655719E-3</v>
      </c>
      <c r="C278" s="5">
        <v>3.0717277486910989E-3</v>
      </c>
      <c r="D278" s="5">
        <v>-5.7368208737447295E-4</v>
      </c>
      <c r="E278" s="5">
        <v>-5.7368208737447297</v>
      </c>
    </row>
    <row r="279" spans="1:5" x14ac:dyDescent="0.2">
      <c r="A279" s="6">
        <v>42279</v>
      </c>
      <c r="B279" s="5">
        <v>3.7965573770491817E-3</v>
      </c>
      <c r="C279" s="5">
        <v>3.1484816753926709E-3</v>
      </c>
      <c r="D279" s="5">
        <v>-6.480757016565108E-4</v>
      </c>
      <c r="E279" s="5">
        <v>-6.4807570165651081</v>
      </c>
    </row>
    <row r="280" spans="1:5" x14ac:dyDescent="0.2">
      <c r="A280" s="6">
        <v>42282</v>
      </c>
      <c r="B280" s="5">
        <v>3.7457608695652188E-3</v>
      </c>
      <c r="C280" s="5">
        <v>3.1083157894736843E-3</v>
      </c>
      <c r="D280" s="5">
        <v>-6.3744508009153447E-4</v>
      </c>
      <c r="E280" s="5">
        <v>-6.3744508009153451</v>
      </c>
    </row>
    <row r="281" spans="1:5" x14ac:dyDescent="0.2">
      <c r="A281" s="6">
        <v>42283</v>
      </c>
      <c r="B281" s="5">
        <v>3.5207065217391317E-3</v>
      </c>
      <c r="C281" s="5">
        <v>2.9928124999999989E-3</v>
      </c>
      <c r="D281" s="5">
        <v>-5.2789402173913274E-4</v>
      </c>
      <c r="E281" s="5">
        <v>-5.2789402173913276</v>
      </c>
    </row>
    <row r="282" spans="1:5" x14ac:dyDescent="0.2">
      <c r="A282" s="6">
        <v>42284</v>
      </c>
      <c r="B282" s="5">
        <v>3.4824324324324316E-3</v>
      </c>
      <c r="C282" s="5">
        <v>2.9338020833333325E-3</v>
      </c>
      <c r="D282" s="5">
        <v>-5.4863034909909906E-4</v>
      </c>
      <c r="E282" s="5">
        <v>-5.4863034909909905</v>
      </c>
    </row>
    <row r="283" spans="1:5" x14ac:dyDescent="0.2">
      <c r="A283" s="6">
        <v>42285</v>
      </c>
      <c r="B283" s="5">
        <v>3.5352432432432428E-3</v>
      </c>
      <c r="C283" s="5">
        <v>3.0095811518324597E-3</v>
      </c>
      <c r="D283" s="5">
        <v>-5.2566209141078311E-4</v>
      </c>
      <c r="E283" s="5">
        <v>-5.2566209141078311</v>
      </c>
    </row>
    <row r="284" spans="1:5" x14ac:dyDescent="0.2">
      <c r="A284" s="6">
        <v>42286</v>
      </c>
      <c r="B284" s="5">
        <v>3.3875675675675665E-3</v>
      </c>
      <c r="C284" s="5">
        <v>2.9008854166666658E-3</v>
      </c>
      <c r="D284" s="5">
        <v>-4.8668215090090072E-4</v>
      </c>
      <c r="E284" s="5">
        <v>-4.8668215090090072</v>
      </c>
    </row>
    <row r="285" spans="1:5" x14ac:dyDescent="0.2">
      <c r="A285" s="6">
        <v>42289</v>
      </c>
      <c r="B285" s="5">
        <v>3.3485945945945944E-3</v>
      </c>
      <c r="C285" s="5">
        <v>2.8860937499999989E-3</v>
      </c>
      <c r="D285" s="5">
        <v>-4.6250084459459545E-4</v>
      </c>
      <c r="E285" s="5">
        <v>-4.6250084459459542</v>
      </c>
    </row>
    <row r="286" spans="1:5" x14ac:dyDescent="0.2">
      <c r="A286" s="6">
        <v>42290</v>
      </c>
      <c r="B286" s="5">
        <v>3.6470430107526895E-3</v>
      </c>
      <c r="C286" s="5">
        <v>3.092135416666664E-3</v>
      </c>
      <c r="D286" s="5">
        <v>-5.5490759408602548E-4</v>
      </c>
      <c r="E286" s="5">
        <v>-5.5490759408602548</v>
      </c>
    </row>
    <row r="287" spans="1:5" x14ac:dyDescent="0.2">
      <c r="A287" s="6">
        <v>42291</v>
      </c>
      <c r="B287" s="5">
        <v>3.8160989010988999E-3</v>
      </c>
      <c r="C287" s="5">
        <v>3.2487368421052643E-3</v>
      </c>
      <c r="D287" s="5">
        <v>-5.6736205899363557E-4</v>
      </c>
      <c r="E287" s="5">
        <v>-5.6736205899363554</v>
      </c>
    </row>
    <row r="288" spans="1:5" x14ac:dyDescent="0.2">
      <c r="A288" s="6">
        <v>42292</v>
      </c>
      <c r="B288" s="5">
        <v>3.8260655737704921E-3</v>
      </c>
      <c r="C288" s="5">
        <v>3.2463684210526328E-3</v>
      </c>
      <c r="D288" s="5">
        <v>-5.796971527178593E-4</v>
      </c>
      <c r="E288" s="5">
        <v>-5.7969715271785933</v>
      </c>
    </row>
    <row r="289" spans="1:5" x14ac:dyDescent="0.2">
      <c r="A289" s="6">
        <v>42293</v>
      </c>
      <c r="B289" s="5">
        <v>3.6438797814207662E-3</v>
      </c>
      <c r="C289" s="5">
        <v>3.1700000000000005E-3</v>
      </c>
      <c r="D289" s="5">
        <v>-4.7387978142076573E-4</v>
      </c>
      <c r="E289" s="5">
        <v>-4.7387978142076577</v>
      </c>
    </row>
    <row r="290" spans="1:5" x14ac:dyDescent="0.2">
      <c r="A290" s="6">
        <v>42296</v>
      </c>
      <c r="B290" s="5">
        <v>3.6689502762430929E-3</v>
      </c>
      <c r="C290" s="5">
        <v>3.1232812500000006E-3</v>
      </c>
      <c r="D290" s="5">
        <v>-5.4566902624309226E-4</v>
      </c>
      <c r="E290" s="5">
        <v>-5.4566902624309224</v>
      </c>
    </row>
    <row r="291" spans="1:5" x14ac:dyDescent="0.2">
      <c r="A291" s="6">
        <v>42297</v>
      </c>
      <c r="B291" s="5">
        <v>3.6619459459459464E-3</v>
      </c>
      <c r="C291" s="5">
        <v>3.1313020833333323E-3</v>
      </c>
      <c r="D291" s="5">
        <v>-5.3064386261261406E-4</v>
      </c>
      <c r="E291" s="5">
        <v>-5.3064386261261403</v>
      </c>
    </row>
    <row r="292" spans="1:5" x14ac:dyDescent="0.2">
      <c r="A292" s="6">
        <v>42298</v>
      </c>
      <c r="B292" s="5">
        <v>3.6183695652173922E-3</v>
      </c>
      <c r="C292" s="5">
        <v>3.0771875000000001E-3</v>
      </c>
      <c r="D292" s="5">
        <v>-5.4118206521739211E-4</v>
      </c>
      <c r="E292" s="5">
        <v>-5.4118206521739207</v>
      </c>
    </row>
    <row r="293" spans="1:5" x14ac:dyDescent="0.2">
      <c r="A293" s="6">
        <v>42299</v>
      </c>
      <c r="B293" s="5">
        <v>3.6997849462365572E-3</v>
      </c>
      <c r="C293" s="5">
        <v>3.1031770833333315E-3</v>
      </c>
      <c r="D293" s="5">
        <v>-5.9660786290322574E-4</v>
      </c>
      <c r="E293" s="5">
        <v>-5.9660786290322569</v>
      </c>
    </row>
    <row r="294" spans="1:5" x14ac:dyDescent="0.2">
      <c r="A294" s="6">
        <v>42300</v>
      </c>
      <c r="B294" s="5">
        <v>3.390913978494624E-3</v>
      </c>
      <c r="C294" s="5">
        <v>2.960572916666666E-3</v>
      </c>
      <c r="D294" s="5">
        <v>-4.30341061827958E-4</v>
      </c>
      <c r="E294" s="5">
        <v>-4.3034106182795799</v>
      </c>
    </row>
    <row r="295" spans="1:5" x14ac:dyDescent="0.2">
      <c r="A295" s="6">
        <v>42303</v>
      </c>
      <c r="B295" s="5">
        <v>3.3261956521739144E-3</v>
      </c>
      <c r="C295" s="5">
        <v>2.8548167539267006E-3</v>
      </c>
      <c r="D295" s="5">
        <v>-4.7137889824721375E-4</v>
      </c>
      <c r="E295" s="5">
        <v>-4.7137889824721375</v>
      </c>
    </row>
    <row r="296" spans="1:5" x14ac:dyDescent="0.2">
      <c r="A296" s="6">
        <v>42304</v>
      </c>
      <c r="B296" s="5">
        <v>3.3398895027624302E-3</v>
      </c>
      <c r="C296" s="5">
        <v>2.9038829787234031E-3</v>
      </c>
      <c r="D296" s="5">
        <v>-4.3600652403902708E-4</v>
      </c>
      <c r="E296" s="5">
        <v>-4.3600652403902709</v>
      </c>
    </row>
    <row r="297" spans="1:5" x14ac:dyDescent="0.2">
      <c r="A297" s="6">
        <v>42305</v>
      </c>
      <c r="B297" s="5">
        <v>3.3330219780219775E-3</v>
      </c>
      <c r="C297" s="5">
        <v>2.9367021276595737E-3</v>
      </c>
      <c r="D297" s="5">
        <v>-3.9631985036240377E-4</v>
      </c>
      <c r="E297" s="5">
        <v>-3.9631985036240378</v>
      </c>
    </row>
    <row r="298" spans="1:5" x14ac:dyDescent="0.2">
      <c r="A298" s="6">
        <v>42306</v>
      </c>
      <c r="B298" s="5">
        <v>3.6240217391304351E-3</v>
      </c>
      <c r="C298" s="5">
        <v>3.1272251308900522E-3</v>
      </c>
      <c r="D298" s="5">
        <v>-4.9679660824038284E-4</v>
      </c>
      <c r="E298" s="5">
        <v>-4.9679660824038283</v>
      </c>
    </row>
    <row r="299" spans="1:5" x14ac:dyDescent="0.2">
      <c r="A299" s="6">
        <v>42307</v>
      </c>
      <c r="B299" s="5">
        <v>3.7256284153005478E-3</v>
      </c>
      <c r="C299" s="5">
        <v>3.1654736842105262E-3</v>
      </c>
      <c r="D299" s="5">
        <v>-5.6015473109002163E-4</v>
      </c>
      <c r="E299" s="5">
        <v>-5.6015473109002158</v>
      </c>
    </row>
    <row r="300" spans="1:5" x14ac:dyDescent="0.2">
      <c r="A300" s="6">
        <v>42310</v>
      </c>
      <c r="B300" s="5">
        <v>3.7725966850828728E-3</v>
      </c>
      <c r="C300" s="5">
        <v>3.2451912568306016E-3</v>
      </c>
      <c r="D300" s="5">
        <v>-5.2740542825227121E-4</v>
      </c>
      <c r="E300" s="5">
        <v>-5.2740542825227124</v>
      </c>
    </row>
    <row r="301" spans="1:5" x14ac:dyDescent="0.2">
      <c r="A301" s="6">
        <v>42311</v>
      </c>
      <c r="B301" s="5">
        <v>3.7452777777777792E-3</v>
      </c>
      <c r="C301" s="5">
        <v>3.0810382513661218E-3</v>
      </c>
      <c r="D301" s="5">
        <v>-6.6423952641165738E-4</v>
      </c>
      <c r="E301" s="5">
        <v>-6.6423952641165735</v>
      </c>
    </row>
    <row r="302" spans="1:5" x14ac:dyDescent="0.2">
      <c r="A302" s="6">
        <v>42312</v>
      </c>
      <c r="B302" s="5">
        <v>3.4507777777777774E-3</v>
      </c>
      <c r="C302" s="5">
        <v>2.9607692307692304E-3</v>
      </c>
      <c r="D302" s="5">
        <v>-4.9000854700854708E-4</v>
      </c>
      <c r="E302" s="5">
        <v>-4.9000854700854708</v>
      </c>
    </row>
    <row r="303" spans="1:5" x14ac:dyDescent="0.2">
      <c r="A303" s="6">
        <v>42313</v>
      </c>
      <c r="B303" s="5">
        <v>3.3853591160220987E-3</v>
      </c>
      <c r="C303" s="5">
        <v>2.9678571428571432E-3</v>
      </c>
      <c r="D303" s="5">
        <v>-4.1750197316495555E-4</v>
      </c>
      <c r="E303" s="5">
        <v>-4.1750197316495559</v>
      </c>
    </row>
    <row r="304" spans="1:5" x14ac:dyDescent="0.2">
      <c r="A304" s="6">
        <v>42314</v>
      </c>
      <c r="B304" s="5">
        <v>3.422651933701656E-3</v>
      </c>
      <c r="C304" s="5">
        <v>2.9784615384615409E-3</v>
      </c>
      <c r="D304" s="5">
        <v>-4.4419039524011507E-4</v>
      </c>
      <c r="E304" s="5">
        <v>-4.4419039524011508</v>
      </c>
    </row>
    <row r="305" spans="1:5" x14ac:dyDescent="0.2">
      <c r="A305" s="6">
        <v>42317</v>
      </c>
      <c r="B305" s="5">
        <v>3.4554748603351964E-3</v>
      </c>
      <c r="C305" s="5">
        <v>3.0120441988950295E-3</v>
      </c>
      <c r="D305" s="5">
        <v>-4.4343066144016683E-4</v>
      </c>
      <c r="E305" s="5">
        <v>-4.4343066144016685</v>
      </c>
    </row>
    <row r="306" spans="1:5" x14ac:dyDescent="0.2">
      <c r="A306" s="6">
        <v>42318</v>
      </c>
      <c r="B306" s="5">
        <v>3.3933519553072619E-3</v>
      </c>
      <c r="C306" s="5">
        <v>2.9653591160220989E-3</v>
      </c>
      <c r="D306" s="5">
        <v>-4.2799283928516294E-4</v>
      </c>
      <c r="E306" s="5">
        <v>-4.2799283928516294</v>
      </c>
    </row>
    <row r="307" spans="1:5" x14ac:dyDescent="0.2">
      <c r="A307" s="6">
        <v>42319</v>
      </c>
      <c r="B307" s="5">
        <v>3.5091011235955072E-3</v>
      </c>
      <c r="C307" s="5">
        <v>3.0171111111111097E-3</v>
      </c>
      <c r="D307" s="5">
        <v>-4.9199001248439751E-4</v>
      </c>
      <c r="E307" s="5">
        <v>-4.9199001248439753</v>
      </c>
    </row>
    <row r="308" spans="1:5" x14ac:dyDescent="0.2">
      <c r="A308" s="6">
        <v>42320</v>
      </c>
      <c r="B308" s="5">
        <v>3.5553631284916203E-3</v>
      </c>
      <c r="C308" s="5">
        <v>3.0290659340659349E-3</v>
      </c>
      <c r="D308" s="5">
        <v>-5.2629719442568541E-4</v>
      </c>
      <c r="E308" s="5">
        <v>-5.2629719442568543</v>
      </c>
    </row>
    <row r="309" spans="1:5" x14ac:dyDescent="0.2">
      <c r="A309" s="6">
        <v>42321</v>
      </c>
      <c r="B309" s="5">
        <v>3.6258333333333329E-3</v>
      </c>
      <c r="C309" s="5">
        <v>3.0682417582417565E-3</v>
      </c>
      <c r="D309" s="5">
        <v>-5.5759157509157643E-4</v>
      </c>
      <c r="E309" s="5">
        <v>-5.5759157509157644</v>
      </c>
    </row>
    <row r="310" spans="1:5" x14ac:dyDescent="0.2">
      <c r="A310" s="6">
        <v>42324</v>
      </c>
      <c r="B310" s="5">
        <v>3.5826519337016564E-3</v>
      </c>
      <c r="C310" s="5">
        <v>3.1060989010989011E-3</v>
      </c>
      <c r="D310" s="5">
        <v>-4.7655303260275535E-4</v>
      </c>
      <c r="E310" s="5">
        <v>-4.7655303260275534</v>
      </c>
    </row>
    <row r="311" spans="1:5" x14ac:dyDescent="0.2">
      <c r="A311" s="6">
        <v>42325</v>
      </c>
      <c r="B311" s="5">
        <v>3.4388888888888893E-3</v>
      </c>
      <c r="C311" s="5">
        <v>3.0127472527472529E-3</v>
      </c>
      <c r="D311" s="5">
        <v>-4.2614163614163644E-4</v>
      </c>
      <c r="E311" s="5">
        <v>-4.261416361416364</v>
      </c>
    </row>
    <row r="312" spans="1:5" x14ac:dyDescent="0.2">
      <c r="A312" s="6">
        <v>42326</v>
      </c>
      <c r="B312" s="5">
        <v>3.3853038674033133E-3</v>
      </c>
      <c r="C312" s="5">
        <v>2.9680769230769222E-3</v>
      </c>
      <c r="D312" s="5">
        <v>-4.172269443263911E-4</v>
      </c>
      <c r="E312" s="5">
        <v>-4.1722694432639109</v>
      </c>
    </row>
    <row r="313" spans="1:5" x14ac:dyDescent="0.2">
      <c r="A313" s="6">
        <v>42327</v>
      </c>
      <c r="B313" s="5">
        <v>3.3570718232044201E-3</v>
      </c>
      <c r="C313" s="5">
        <v>2.9724175824175818E-3</v>
      </c>
      <c r="D313" s="5">
        <v>-3.8465424078683828E-4</v>
      </c>
      <c r="E313" s="5">
        <v>-3.846542407868383</v>
      </c>
    </row>
    <row r="314" spans="1:5" x14ac:dyDescent="0.2">
      <c r="A314" s="6">
        <v>42328</v>
      </c>
      <c r="B314" s="5">
        <v>3.3439010989010981E-3</v>
      </c>
      <c r="C314" s="5">
        <v>2.9459340659340662E-3</v>
      </c>
      <c r="D314" s="5">
        <v>-3.9796703296703182E-4</v>
      </c>
      <c r="E314" s="5">
        <v>-3.9796703296703182</v>
      </c>
    </row>
    <row r="315" spans="1:5" x14ac:dyDescent="0.2">
      <c r="A315" s="6">
        <v>42331</v>
      </c>
      <c r="B315" s="5">
        <v>3.39132596685083E-3</v>
      </c>
      <c r="C315" s="5">
        <v>2.9505494505494508E-3</v>
      </c>
      <c r="D315" s="5">
        <v>-4.4077651630137918E-4</v>
      </c>
      <c r="E315" s="5">
        <v>-4.4077651630137922</v>
      </c>
    </row>
    <row r="316" spans="1:5" x14ac:dyDescent="0.2">
      <c r="A316" s="6">
        <v>42332</v>
      </c>
      <c r="B316" s="5">
        <v>3.4903888888888905E-3</v>
      </c>
      <c r="C316" s="5">
        <v>2.9796132596685075E-3</v>
      </c>
      <c r="D316" s="5">
        <v>-5.1077562922038303E-4</v>
      </c>
      <c r="E316" s="5">
        <v>-5.1077562922038302</v>
      </c>
    </row>
    <row r="317" spans="1:5" x14ac:dyDescent="0.2">
      <c r="A317" s="6">
        <v>42333</v>
      </c>
      <c r="B317" s="5">
        <v>3.4082022471910098E-3</v>
      </c>
      <c r="C317" s="5">
        <v>2.9700558659217884E-3</v>
      </c>
      <c r="D317" s="5">
        <v>-4.3814638126922142E-4</v>
      </c>
      <c r="E317" s="5">
        <v>-4.3814638126922141</v>
      </c>
    </row>
    <row r="318" spans="1:5" x14ac:dyDescent="0.2">
      <c r="A318" s="6">
        <v>42334</v>
      </c>
      <c r="B318" s="5">
        <v>3.4351428571428593E-3</v>
      </c>
      <c r="C318" s="5">
        <v>3.0717877094972078E-3</v>
      </c>
      <c r="D318" s="5">
        <v>-3.6335514764565145E-4</v>
      </c>
      <c r="E318" s="5">
        <v>-3.6335514764565144</v>
      </c>
    </row>
    <row r="319" spans="1:5" x14ac:dyDescent="0.2">
      <c r="A319" s="6">
        <v>42335</v>
      </c>
      <c r="B319" s="5">
        <v>3.5782954545454573E-3</v>
      </c>
      <c r="C319" s="5">
        <v>3.056555555555555E-3</v>
      </c>
      <c r="D319" s="5">
        <v>-5.2173989898990228E-4</v>
      </c>
      <c r="E319" s="5">
        <v>-5.2173989898990225</v>
      </c>
    </row>
    <row r="320" spans="1:5" x14ac:dyDescent="0.2">
      <c r="A320" s="6">
        <v>42338</v>
      </c>
      <c r="B320" s="5">
        <v>3.6428813559322031E-3</v>
      </c>
      <c r="C320" s="5">
        <v>3.104640883977901E-3</v>
      </c>
      <c r="D320" s="5">
        <v>-5.3824047195430219E-4</v>
      </c>
      <c r="E320" s="5">
        <v>-5.3824047195430218</v>
      </c>
    </row>
    <row r="321" spans="1:5" x14ac:dyDescent="0.2">
      <c r="A321" s="6">
        <v>42339</v>
      </c>
      <c r="B321" s="5">
        <v>3.2984916201117343E-3</v>
      </c>
      <c r="C321" s="5">
        <v>2.7402139037433159E-3</v>
      </c>
      <c r="D321" s="5">
        <v>-5.582777163684184E-4</v>
      </c>
      <c r="E321" s="5">
        <v>-5.5827771636841836</v>
      </c>
    </row>
    <row r="322" spans="1:5" x14ac:dyDescent="0.2">
      <c r="A322" s="6">
        <v>42340</v>
      </c>
      <c r="B322" s="5">
        <v>3.2037078651685393E-3</v>
      </c>
      <c r="C322" s="5">
        <v>2.7307526881720444E-3</v>
      </c>
      <c r="D322" s="5">
        <v>-4.7295517699649488E-4</v>
      </c>
      <c r="E322" s="5">
        <v>-4.7295517699649485</v>
      </c>
    </row>
    <row r="323" spans="1:5" x14ac:dyDescent="0.2">
      <c r="A323" s="6">
        <v>42341</v>
      </c>
      <c r="B323" s="5">
        <v>3.2343888888888899E-3</v>
      </c>
      <c r="C323" s="5">
        <v>2.7508556149732628E-3</v>
      </c>
      <c r="D323" s="5">
        <v>-4.8353327391562713E-4</v>
      </c>
      <c r="E323" s="5">
        <v>-4.8353327391562715</v>
      </c>
    </row>
    <row r="324" spans="1:5" x14ac:dyDescent="0.2">
      <c r="A324" s="6">
        <v>42342</v>
      </c>
      <c r="B324" s="5">
        <v>3.2216201117318435E-3</v>
      </c>
      <c r="C324" s="5">
        <v>2.7614973262032085E-3</v>
      </c>
      <c r="D324" s="5">
        <v>-4.6012278552863507E-4</v>
      </c>
      <c r="E324" s="5">
        <v>-4.6012278552863508</v>
      </c>
    </row>
    <row r="325" spans="1:5" x14ac:dyDescent="0.2">
      <c r="A325" s="6">
        <v>42345</v>
      </c>
      <c r="B325" s="5">
        <v>3.3637777777777767E-3</v>
      </c>
      <c r="C325" s="5">
        <v>2.7999465240641699E-3</v>
      </c>
      <c r="D325" s="5">
        <v>-5.6383125371360686E-4</v>
      </c>
      <c r="E325" s="5">
        <v>-5.6383125371360689</v>
      </c>
    </row>
    <row r="326" spans="1:5" x14ac:dyDescent="0.2">
      <c r="A326" s="6">
        <v>42346</v>
      </c>
      <c r="B326" s="5">
        <v>3.3561581920903967E-3</v>
      </c>
      <c r="C326" s="5">
        <v>2.8559893048128331E-3</v>
      </c>
      <c r="D326" s="5">
        <v>-5.0016888727756354E-4</v>
      </c>
      <c r="E326" s="5">
        <v>-5.0016888727756355</v>
      </c>
    </row>
    <row r="327" spans="1:5" x14ac:dyDescent="0.2">
      <c r="A327" s="6">
        <v>42347</v>
      </c>
      <c r="B327" s="5">
        <v>3.3025988700564981E-3</v>
      </c>
      <c r="C327" s="5">
        <v>2.8256684491978598E-3</v>
      </c>
      <c r="D327" s="5">
        <v>-4.7693042085863828E-4</v>
      </c>
      <c r="E327" s="5">
        <v>-4.7693042085863828</v>
      </c>
    </row>
    <row r="328" spans="1:5" x14ac:dyDescent="0.2">
      <c r="A328" s="6">
        <v>42348</v>
      </c>
      <c r="B328" s="5">
        <v>3.3026111111111125E-3</v>
      </c>
      <c r="C328" s="5">
        <v>2.8281283422459886E-3</v>
      </c>
      <c r="D328" s="5">
        <v>-4.7448276886512394E-4</v>
      </c>
      <c r="E328" s="5">
        <v>-4.7448276886512391</v>
      </c>
    </row>
    <row r="329" spans="1:5" x14ac:dyDescent="0.2">
      <c r="A329" s="6">
        <v>42349</v>
      </c>
      <c r="B329" s="5">
        <v>3.3760893854748596E-3</v>
      </c>
      <c r="C329" s="5">
        <v>2.8722994652406421E-3</v>
      </c>
      <c r="D329" s="5">
        <v>-5.0378992023421753E-4</v>
      </c>
      <c r="E329" s="5">
        <v>-5.0378992023421754</v>
      </c>
    </row>
    <row r="330" spans="1:5" x14ac:dyDescent="0.2">
      <c r="A330" s="6">
        <v>42352</v>
      </c>
      <c r="B330" s="5">
        <v>3.3615000000000016E-3</v>
      </c>
      <c r="C330" s="5">
        <v>2.8836363636363638E-3</v>
      </c>
      <c r="D330" s="5">
        <v>-4.7786363636363781E-4</v>
      </c>
      <c r="E330" s="5">
        <v>-4.7786363636363784</v>
      </c>
    </row>
    <row r="331" spans="1:5" x14ac:dyDescent="0.2">
      <c r="A331" s="6">
        <v>42353</v>
      </c>
      <c r="B331" s="5">
        <v>3.4598882681564232E-3</v>
      </c>
      <c r="C331" s="5">
        <v>2.8764171122994658E-3</v>
      </c>
      <c r="D331" s="5">
        <v>-5.8347115585695745E-4</v>
      </c>
      <c r="E331" s="5">
        <v>-5.8347115585695741</v>
      </c>
    </row>
    <row r="332" spans="1:5" x14ac:dyDescent="0.2">
      <c r="A332" s="6">
        <v>42354</v>
      </c>
      <c r="B332" s="5">
        <v>3.5366853932584253E-3</v>
      </c>
      <c r="C332" s="5">
        <v>2.8805882352941183E-3</v>
      </c>
      <c r="D332" s="5">
        <v>-6.5609715796430702E-4</v>
      </c>
      <c r="E332" s="5">
        <v>-6.5609715796430699</v>
      </c>
    </row>
    <row r="333" spans="1:5" x14ac:dyDescent="0.2">
      <c r="A333" s="6">
        <v>42355</v>
      </c>
      <c r="B333" s="5">
        <v>3.5925280898876396E-3</v>
      </c>
      <c r="C333" s="5">
        <v>2.8371657754010689E-3</v>
      </c>
      <c r="D333" s="5">
        <v>-7.5536231448657077E-4</v>
      </c>
      <c r="E333" s="5">
        <v>-7.5536231448657079</v>
      </c>
    </row>
    <row r="334" spans="1:5" x14ac:dyDescent="0.2">
      <c r="A334" s="6">
        <v>42356</v>
      </c>
      <c r="B334" s="5">
        <v>3.4613407821229058E-3</v>
      </c>
      <c r="C334" s="5">
        <v>2.8899999999999998E-3</v>
      </c>
      <c r="D334" s="5">
        <v>-5.7134078212290598E-4</v>
      </c>
      <c r="E334" s="5">
        <v>-5.71340782122906</v>
      </c>
    </row>
    <row r="335" spans="1:5" x14ac:dyDescent="0.2">
      <c r="A335" s="6">
        <v>42359</v>
      </c>
      <c r="B335" s="5">
        <v>3.495499999999999E-3</v>
      </c>
      <c r="C335" s="5">
        <v>2.9131016042780763E-3</v>
      </c>
      <c r="D335" s="5">
        <v>-5.8239839572192271E-4</v>
      </c>
      <c r="E335" s="5">
        <v>-5.8239839572192267</v>
      </c>
    </row>
    <row r="336" spans="1:5" x14ac:dyDescent="0.2">
      <c r="A336" s="6">
        <v>42360</v>
      </c>
      <c r="B336" s="5">
        <v>3.4618333333333333E-3</v>
      </c>
      <c r="C336" s="5">
        <v>2.9022994652406413E-3</v>
      </c>
      <c r="D336" s="5">
        <v>-5.5953386809269199E-4</v>
      </c>
      <c r="E336" s="5">
        <v>-5.5953386809269201</v>
      </c>
    </row>
    <row r="337" spans="1:5" x14ac:dyDescent="0.2">
      <c r="A337" s="6">
        <v>42361</v>
      </c>
      <c r="B337" s="5">
        <v>3.4579444444444427E-3</v>
      </c>
      <c r="C337" s="5">
        <v>2.8672727272727266E-3</v>
      </c>
      <c r="D337" s="5">
        <v>-5.9067171717171619E-4</v>
      </c>
      <c r="E337" s="5">
        <v>-5.9067171717171618</v>
      </c>
    </row>
    <row r="338" spans="1:5" x14ac:dyDescent="0.2">
      <c r="A338" s="6">
        <v>42362</v>
      </c>
      <c r="B338" s="5">
        <v>4.0346111111111103E-3</v>
      </c>
      <c r="C338" s="5">
        <v>3.0280748663101629E-3</v>
      </c>
      <c r="D338" s="5">
        <v>-1.0065362448009475E-3</v>
      </c>
      <c r="E338" s="5">
        <v>-10.065362448009475</v>
      </c>
    </row>
    <row r="339" spans="1:5" x14ac:dyDescent="0.2">
      <c r="A339" s="6">
        <v>42367</v>
      </c>
      <c r="B339" s="5">
        <v>3.2952513966480459E-3</v>
      </c>
      <c r="C339" s="5">
        <v>2.7802139037433169E-3</v>
      </c>
      <c r="D339" s="5">
        <v>-5.1503749290472906E-4</v>
      </c>
      <c r="E339" s="5">
        <v>-5.1503749290472909</v>
      </c>
    </row>
    <row r="340" spans="1:5" x14ac:dyDescent="0.2">
      <c r="A340" s="6">
        <v>42368</v>
      </c>
      <c r="B340" s="5">
        <v>3.3172222222222231E-3</v>
      </c>
      <c r="C340" s="5">
        <v>2.7589839572192518E-3</v>
      </c>
      <c r="D340" s="5">
        <v>-5.5823826500297135E-4</v>
      </c>
      <c r="E340" s="5">
        <v>-5.5823826500297136</v>
      </c>
    </row>
    <row r="341" spans="1:5" x14ac:dyDescent="0.2">
      <c r="A341" s="6">
        <v>42369</v>
      </c>
      <c r="B341" s="5">
        <v>3.3962921348314619E-3</v>
      </c>
      <c r="C341" s="5">
        <v>2.8348663101604274E-3</v>
      </c>
      <c r="D341" s="5">
        <v>-5.6142582467103453E-4</v>
      </c>
      <c r="E341" s="5">
        <v>-5.614258246710345</v>
      </c>
    </row>
    <row r="342" spans="1:5" x14ac:dyDescent="0.2">
      <c r="A342" s="6">
        <v>42373</v>
      </c>
      <c r="B342" s="5">
        <v>3.4529314386279176E-3</v>
      </c>
      <c r="C342" s="5">
        <v>2.8212834224598934E-3</v>
      </c>
      <c r="D342" s="5">
        <v>-6.3164801616802423E-4</v>
      </c>
      <c r="E342" s="5">
        <v>-6.316480161680242</v>
      </c>
    </row>
    <row r="343" spans="1:5" x14ac:dyDescent="0.2">
      <c r="A343" s="6">
        <v>42374</v>
      </c>
      <c r="B343" s="5">
        <v>3.3673306656143796E-3</v>
      </c>
      <c r="C343" s="5">
        <v>2.8042245989304809E-3</v>
      </c>
      <c r="D343" s="5">
        <v>-5.631060666838987E-4</v>
      </c>
      <c r="E343" s="5">
        <v>-5.6310606668389873</v>
      </c>
    </row>
    <row r="344" spans="1:5" x14ac:dyDescent="0.2">
      <c r="A344" s="6">
        <v>42375</v>
      </c>
      <c r="B344" s="5">
        <v>3.5038809867157243E-3</v>
      </c>
      <c r="C344" s="5">
        <v>2.8963636363636357E-3</v>
      </c>
      <c r="D344" s="5">
        <v>-6.0751735035208861E-4</v>
      </c>
      <c r="E344" s="5">
        <v>-6.0751735035208858</v>
      </c>
    </row>
    <row r="345" spans="1:5" x14ac:dyDescent="0.2">
      <c r="A345" s="6">
        <v>42376</v>
      </c>
      <c r="B345" s="5">
        <v>3.3789532116453012E-3</v>
      </c>
      <c r="C345" s="5">
        <v>2.8921925133689841E-3</v>
      </c>
      <c r="D345" s="5">
        <v>-4.8676069827631712E-4</v>
      </c>
      <c r="E345" s="5">
        <v>-4.8676069827631716</v>
      </c>
    </row>
    <row r="346" spans="1:5" x14ac:dyDescent="0.2">
      <c r="A346" s="6">
        <v>42377</v>
      </c>
      <c r="B346" s="5">
        <v>3.526021459368318E-3</v>
      </c>
      <c r="C346" s="5">
        <v>3.002513368983958E-3</v>
      </c>
      <c r="D346" s="5">
        <v>-5.2350809038435994E-4</v>
      </c>
      <c r="E346" s="5">
        <v>-5.235080903843599</v>
      </c>
    </row>
    <row r="347" spans="1:5" x14ac:dyDescent="0.2">
      <c r="A347" s="6">
        <v>42380</v>
      </c>
      <c r="B347" s="5">
        <v>3.6258020307675326E-3</v>
      </c>
      <c r="C347" s="5">
        <v>2.9683957219251347E-3</v>
      </c>
      <c r="D347" s="5">
        <v>-6.5740630884239797E-4</v>
      </c>
      <c r="E347" s="5">
        <v>-6.5740630884239799</v>
      </c>
    </row>
    <row r="348" spans="1:5" x14ac:dyDescent="0.2">
      <c r="A348" s="6">
        <v>42381</v>
      </c>
      <c r="B348" s="5">
        <v>3.6352399468846737E-3</v>
      </c>
      <c r="C348" s="5">
        <v>3.0224064171123E-3</v>
      </c>
      <c r="D348" s="5">
        <v>-6.1283352977237367E-4</v>
      </c>
      <c r="E348" s="5">
        <v>-6.1283352977237371</v>
      </c>
    </row>
    <row r="349" spans="1:5" x14ac:dyDescent="0.2">
      <c r="A349" s="6">
        <v>42382</v>
      </c>
      <c r="B349" s="5">
        <v>3.4124674147716621E-3</v>
      </c>
      <c r="C349" s="5">
        <v>2.8229032258064507E-3</v>
      </c>
      <c r="D349" s="5">
        <v>-5.8956418896521142E-4</v>
      </c>
      <c r="E349" s="5">
        <v>-5.8956418896521141</v>
      </c>
    </row>
    <row r="350" spans="1:5" x14ac:dyDescent="0.2">
      <c r="A350" s="6">
        <v>42383</v>
      </c>
      <c r="B350" s="5">
        <v>3.5885080039787854E-3</v>
      </c>
      <c r="C350" s="5">
        <v>2.916236559139787E-3</v>
      </c>
      <c r="D350" s="5">
        <v>-6.7227144483899843E-4</v>
      </c>
      <c r="E350" s="5">
        <v>-6.7227144483899846</v>
      </c>
    </row>
    <row r="351" spans="1:5" x14ac:dyDescent="0.2">
      <c r="A351" s="6">
        <v>42384</v>
      </c>
      <c r="B351" s="5">
        <v>3.4365957361506098E-3</v>
      </c>
      <c r="C351" s="5">
        <v>2.8146774193548389E-3</v>
      </c>
      <c r="D351" s="5">
        <v>-6.2191831679577099E-4</v>
      </c>
      <c r="E351" s="5">
        <v>-6.2191831679577101</v>
      </c>
    </row>
    <row r="352" spans="1:5" x14ac:dyDescent="0.2">
      <c r="A352" s="6">
        <v>42387</v>
      </c>
      <c r="B352" s="5">
        <v>3.5911580820849869E-3</v>
      </c>
      <c r="C352" s="5">
        <v>2.9741935483870983E-3</v>
      </c>
      <c r="D352" s="5">
        <v>-6.1696453369788863E-4</v>
      </c>
      <c r="E352" s="5">
        <v>-6.1696453369788866</v>
      </c>
    </row>
    <row r="353" spans="1:5" x14ac:dyDescent="0.2">
      <c r="A353" s="6">
        <v>42388</v>
      </c>
      <c r="B353" s="5">
        <v>3.489615757296801E-3</v>
      </c>
      <c r="C353" s="5">
        <v>2.8994623655913977E-3</v>
      </c>
      <c r="D353" s="5">
        <v>-5.901533917054033E-4</v>
      </c>
      <c r="E353" s="5">
        <v>-5.9015339170540333</v>
      </c>
    </row>
    <row r="354" spans="1:5" x14ac:dyDescent="0.2">
      <c r="A354" s="6">
        <v>42389</v>
      </c>
      <c r="B354" s="5">
        <v>3.4752294621411186E-3</v>
      </c>
      <c r="C354" s="5">
        <v>2.9124193548387099E-3</v>
      </c>
      <c r="D354" s="5">
        <v>-5.6281010730240867E-4</v>
      </c>
      <c r="E354" s="5">
        <v>-5.6281010730240864</v>
      </c>
    </row>
    <row r="355" spans="1:5" x14ac:dyDescent="0.2">
      <c r="A355" s="6">
        <v>42390</v>
      </c>
      <c r="B355" s="5">
        <v>3.5475128552183116E-3</v>
      </c>
      <c r="C355" s="5">
        <v>2.9124731182795685E-3</v>
      </c>
      <c r="D355" s="5">
        <v>-6.350397369387431E-4</v>
      </c>
      <c r="E355" s="5">
        <v>-6.3503973693874309</v>
      </c>
    </row>
    <row r="356" spans="1:5" x14ac:dyDescent="0.2">
      <c r="A356" s="6">
        <v>42391</v>
      </c>
      <c r="B356" s="5">
        <v>3.3703584354114026E-3</v>
      </c>
      <c r="C356" s="5">
        <v>2.830752688172043E-3</v>
      </c>
      <c r="D356" s="5">
        <v>-5.3960574723935966E-4</v>
      </c>
      <c r="E356" s="5">
        <v>-5.396057472393597</v>
      </c>
    </row>
    <row r="357" spans="1:5" x14ac:dyDescent="0.2">
      <c r="A357" s="6">
        <v>42394</v>
      </c>
      <c r="B357" s="5">
        <v>3.29015517903973E-3</v>
      </c>
      <c r="C357" s="5">
        <v>2.8490909090909079E-3</v>
      </c>
      <c r="D357" s="5">
        <v>-4.410642699488221E-4</v>
      </c>
      <c r="E357" s="5">
        <v>-4.4106426994882213</v>
      </c>
    </row>
    <row r="358" spans="1:5" x14ac:dyDescent="0.2">
      <c r="A358" s="6">
        <v>42396</v>
      </c>
      <c r="B358" s="5">
        <v>3.3194634718300637E-3</v>
      </c>
      <c r="C358" s="5">
        <v>2.8089304812834236E-3</v>
      </c>
      <c r="D358" s="5">
        <v>-5.1053299054664011E-4</v>
      </c>
      <c r="E358" s="5">
        <v>-5.1053299054664008</v>
      </c>
    </row>
    <row r="359" spans="1:5" x14ac:dyDescent="0.2">
      <c r="A359" s="6">
        <v>42397</v>
      </c>
      <c r="B359" s="5">
        <v>3.253997788020328E-3</v>
      </c>
      <c r="C359" s="5">
        <v>2.809625668449198E-3</v>
      </c>
      <c r="D359" s="5">
        <v>-4.4437211957113008E-4</v>
      </c>
      <c r="E359" s="5">
        <v>-4.4437211957113005</v>
      </c>
    </row>
    <row r="360" spans="1:5" x14ac:dyDescent="0.2">
      <c r="A360" s="6">
        <v>42398</v>
      </c>
      <c r="B360" s="5">
        <v>3.3924675286865569E-3</v>
      </c>
      <c r="C360" s="5">
        <v>2.8451871657753998E-3</v>
      </c>
      <c r="D360" s="5">
        <v>-5.472803629111571E-4</v>
      </c>
      <c r="E360" s="5">
        <v>-5.4728036291115707</v>
      </c>
    </row>
    <row r="361" spans="1:5" x14ac:dyDescent="0.2">
      <c r="A361" s="6">
        <v>42401</v>
      </c>
      <c r="B361" s="5">
        <v>3.272569832402236E-3</v>
      </c>
      <c r="C361" s="5">
        <v>2.7827272727272714E-3</v>
      </c>
      <c r="D361" s="5">
        <v>-4.8984255967496467E-4</v>
      </c>
      <c r="E361" s="5">
        <v>-4.8984255967496466</v>
      </c>
    </row>
    <row r="362" spans="1:5" x14ac:dyDescent="0.2">
      <c r="A362" s="6">
        <v>42402</v>
      </c>
      <c r="B362" s="5">
        <v>3.2064044943820214E-3</v>
      </c>
      <c r="C362" s="5">
        <v>2.790106951871658E-3</v>
      </c>
      <c r="D362" s="5">
        <v>-4.1629754251036339E-4</v>
      </c>
      <c r="E362" s="5">
        <v>-4.1629754251036335</v>
      </c>
    </row>
    <row r="363" spans="1:5" x14ac:dyDescent="0.2">
      <c r="A363" s="6">
        <v>42403</v>
      </c>
      <c r="B363" s="5">
        <v>3.3175280898876426E-3</v>
      </c>
      <c r="C363" s="5">
        <v>2.8267379679144384E-3</v>
      </c>
      <c r="D363" s="5">
        <v>-4.9079012197320417E-4</v>
      </c>
      <c r="E363" s="5">
        <v>-4.9079012197320413</v>
      </c>
    </row>
    <row r="364" spans="1:5" x14ac:dyDescent="0.2">
      <c r="A364" s="6">
        <v>42404</v>
      </c>
      <c r="B364" s="5">
        <v>3.1837222222222215E-3</v>
      </c>
      <c r="C364" s="5">
        <v>2.7954010695187166E-3</v>
      </c>
      <c r="D364" s="5">
        <v>-3.8832115270350485E-4</v>
      </c>
      <c r="E364" s="5">
        <v>-3.8832115270350487</v>
      </c>
    </row>
    <row r="365" spans="1:5" x14ac:dyDescent="0.2">
      <c r="A365" s="6">
        <v>42405</v>
      </c>
      <c r="B365" s="5">
        <v>3.2881714285714287E-3</v>
      </c>
      <c r="C365" s="5">
        <v>2.8712299465240643E-3</v>
      </c>
      <c r="D365" s="5">
        <v>-4.1694148204736436E-4</v>
      </c>
      <c r="E365" s="5">
        <v>-4.1694148204736434</v>
      </c>
    </row>
    <row r="366" spans="1:5" x14ac:dyDescent="0.2">
      <c r="A366" s="6">
        <v>42408</v>
      </c>
      <c r="B366" s="5">
        <v>3.2948554913294799E-3</v>
      </c>
      <c r="C366" s="5">
        <v>2.8280748663101606E-3</v>
      </c>
      <c r="D366" s="5">
        <v>-4.6678062501931926E-4</v>
      </c>
      <c r="E366" s="5">
        <v>-4.667806250193193</v>
      </c>
    </row>
    <row r="367" spans="1:5" x14ac:dyDescent="0.2">
      <c r="A367" s="6">
        <v>42409</v>
      </c>
      <c r="B367" s="5">
        <v>3.2647701149425266E-3</v>
      </c>
      <c r="C367" s="5">
        <v>2.8801612903225815E-3</v>
      </c>
      <c r="D367" s="5">
        <v>-3.8460882461994507E-4</v>
      </c>
      <c r="E367" s="5">
        <v>-3.8460882461994506</v>
      </c>
    </row>
    <row r="368" spans="1:5" x14ac:dyDescent="0.2">
      <c r="A368" s="6">
        <v>42410</v>
      </c>
      <c r="B368" s="5">
        <v>3.4124571428571439E-3</v>
      </c>
      <c r="C368" s="5">
        <v>2.9475268817204304E-3</v>
      </c>
      <c r="D368" s="5">
        <v>-4.649302611367135E-4</v>
      </c>
      <c r="E368" s="5">
        <v>-4.6493026113671352</v>
      </c>
    </row>
    <row r="369" spans="1:5" x14ac:dyDescent="0.2">
      <c r="A369" s="6">
        <v>42411</v>
      </c>
      <c r="B369" s="5">
        <v>3.3757471264367843E-3</v>
      </c>
      <c r="C369" s="5">
        <v>2.9860215053763447E-3</v>
      </c>
      <c r="D369" s="5">
        <v>-3.8972562106043968E-4</v>
      </c>
      <c r="E369" s="5">
        <v>-3.8972562106043966</v>
      </c>
    </row>
    <row r="370" spans="1:5" x14ac:dyDescent="0.2">
      <c r="A370" s="6">
        <v>42412</v>
      </c>
      <c r="B370" s="5">
        <v>3.3739655172413791E-3</v>
      </c>
      <c r="C370" s="5">
        <v>3.049513513513511E-3</v>
      </c>
      <c r="D370" s="5">
        <v>-3.2445200372786809E-4</v>
      </c>
      <c r="E370" s="5">
        <v>-3.2445200372786811</v>
      </c>
    </row>
    <row r="371" spans="1:5" x14ac:dyDescent="0.2">
      <c r="A371" s="6">
        <v>42415</v>
      </c>
      <c r="B371" s="5">
        <v>3.2798275862068967E-3</v>
      </c>
      <c r="C371" s="5">
        <v>2.9681081081081107E-3</v>
      </c>
      <c r="D371" s="5">
        <v>-3.1171947809878605E-4</v>
      </c>
      <c r="E371" s="5">
        <v>-3.1171947809878606</v>
      </c>
    </row>
    <row r="372" spans="1:5" x14ac:dyDescent="0.2">
      <c r="A372" s="6">
        <v>42416</v>
      </c>
      <c r="B372" s="5">
        <v>3.2892485549132961E-3</v>
      </c>
      <c r="C372" s="5">
        <v>2.9087027027027016E-3</v>
      </c>
      <c r="D372" s="5">
        <v>-3.8054585221059456E-4</v>
      </c>
      <c r="E372" s="5">
        <v>-3.8054585221059454</v>
      </c>
    </row>
    <row r="373" spans="1:5" x14ac:dyDescent="0.2">
      <c r="A373" s="6">
        <v>42417</v>
      </c>
      <c r="B373" s="5">
        <v>3.3293063583815035E-3</v>
      </c>
      <c r="C373" s="5">
        <v>2.908648648648648E-3</v>
      </c>
      <c r="D373" s="5">
        <v>-4.2065770973285545E-4</v>
      </c>
      <c r="E373" s="5">
        <v>-4.2065770973285543</v>
      </c>
    </row>
    <row r="374" spans="1:5" x14ac:dyDescent="0.2">
      <c r="A374" s="6">
        <v>42418</v>
      </c>
      <c r="B374" s="5">
        <v>3.1616571428571424E-3</v>
      </c>
      <c r="C374" s="5">
        <v>2.8636756756756769E-3</v>
      </c>
      <c r="D374" s="5">
        <v>-2.979814671814655E-4</v>
      </c>
      <c r="E374" s="5">
        <v>-2.9798146718146552</v>
      </c>
    </row>
    <row r="375" spans="1:5" x14ac:dyDescent="0.2">
      <c r="A375" s="6">
        <v>42419</v>
      </c>
      <c r="B375" s="5">
        <v>3.246853932584269E-3</v>
      </c>
      <c r="C375" s="5">
        <v>2.820486486486487E-3</v>
      </c>
      <c r="D375" s="5">
        <v>-4.2636744609778196E-4</v>
      </c>
      <c r="E375" s="5">
        <v>-4.2636744609778194</v>
      </c>
    </row>
    <row r="376" spans="1:5" x14ac:dyDescent="0.2">
      <c r="A376" s="6">
        <v>42422</v>
      </c>
      <c r="B376" s="5">
        <v>3.2003389830508461E-3</v>
      </c>
      <c r="C376" s="5">
        <v>2.8125405405405417E-3</v>
      </c>
      <c r="D376" s="5">
        <v>-3.877984425103044E-4</v>
      </c>
      <c r="E376" s="5">
        <v>-3.877984425103044</v>
      </c>
    </row>
    <row r="377" spans="1:5" x14ac:dyDescent="0.2">
      <c r="A377" s="6">
        <v>42423</v>
      </c>
      <c r="B377" s="5">
        <v>3.0090285714285724E-3</v>
      </c>
      <c r="C377" s="5">
        <v>2.7456756756756768E-3</v>
      </c>
      <c r="D377" s="5">
        <v>-2.6335289575289559E-4</v>
      </c>
      <c r="E377" s="5">
        <v>-2.6335289575289558</v>
      </c>
    </row>
    <row r="378" spans="1:5" x14ac:dyDescent="0.2">
      <c r="A378" s="6">
        <v>42424</v>
      </c>
      <c r="B378" s="5">
        <v>3.1065714285714295E-3</v>
      </c>
      <c r="C378" s="5">
        <v>2.725923913043478E-3</v>
      </c>
      <c r="D378" s="5">
        <v>-3.8064751552795151E-4</v>
      </c>
      <c r="E378" s="5">
        <v>-3.8064751552795153</v>
      </c>
    </row>
    <row r="379" spans="1:5" x14ac:dyDescent="0.2">
      <c r="A379" s="6">
        <v>42425</v>
      </c>
      <c r="B379" s="5">
        <v>3.2068208092485531E-3</v>
      </c>
      <c r="C379" s="5">
        <v>2.8160326086956529E-3</v>
      </c>
      <c r="D379" s="5">
        <v>-3.9078820055290023E-4</v>
      </c>
      <c r="E379" s="5">
        <v>-3.9078820055290024</v>
      </c>
    </row>
    <row r="380" spans="1:5" x14ac:dyDescent="0.2">
      <c r="A380" s="6">
        <v>42426</v>
      </c>
      <c r="B380" s="5">
        <v>3.168742857142855E-3</v>
      </c>
      <c r="C380" s="5">
        <v>2.7944021739130442E-3</v>
      </c>
      <c r="D380" s="5">
        <v>-3.7434068322981075E-4</v>
      </c>
      <c r="E380" s="5">
        <v>-3.7434068322981076</v>
      </c>
    </row>
    <row r="381" spans="1:5" x14ac:dyDescent="0.2">
      <c r="A381" s="6">
        <v>42429</v>
      </c>
      <c r="B381" s="5">
        <v>3.4621142857142869E-3</v>
      </c>
      <c r="C381" s="5">
        <v>2.8168108108108116E-3</v>
      </c>
      <c r="D381" s="5">
        <v>-6.4530347490347533E-4</v>
      </c>
      <c r="E381" s="5">
        <v>-6.453034749034753</v>
      </c>
    </row>
    <row r="382" spans="1:5" x14ac:dyDescent="0.2">
      <c r="A382" s="6">
        <v>42430</v>
      </c>
      <c r="B382" s="5">
        <v>3.0123976608187135E-3</v>
      </c>
      <c r="C382" s="5">
        <v>2.6773626373626366E-3</v>
      </c>
      <c r="D382" s="5">
        <v>-3.3503502345607694E-4</v>
      </c>
      <c r="E382" s="5">
        <v>-3.3503502345607696</v>
      </c>
    </row>
    <row r="383" spans="1:5" x14ac:dyDescent="0.2">
      <c r="A383" s="6">
        <v>42431</v>
      </c>
      <c r="B383" s="5">
        <v>3.1008187134502932E-3</v>
      </c>
      <c r="C383" s="5">
        <v>2.6287362637362616E-3</v>
      </c>
      <c r="D383" s="5">
        <v>-4.7208244971403161E-4</v>
      </c>
      <c r="E383" s="5">
        <v>-4.7208244971403159</v>
      </c>
    </row>
    <row r="384" spans="1:5" x14ac:dyDescent="0.2">
      <c r="A384" s="6">
        <v>42432</v>
      </c>
      <c r="B384" s="5">
        <v>3.0364534883720929E-3</v>
      </c>
      <c r="C384" s="5">
        <v>2.5824175824175834E-3</v>
      </c>
      <c r="D384" s="5">
        <v>-4.5403590595450953E-4</v>
      </c>
      <c r="E384" s="5">
        <v>-4.5403590595450956</v>
      </c>
    </row>
    <row r="385" spans="1:5" x14ac:dyDescent="0.2">
      <c r="A385" s="6">
        <v>42433</v>
      </c>
      <c r="B385" s="5">
        <v>2.9464534883720927E-3</v>
      </c>
      <c r="C385" s="5">
        <v>2.5438461538461522E-3</v>
      </c>
      <c r="D385" s="5">
        <v>-4.0260733452594051E-4</v>
      </c>
      <c r="E385" s="5">
        <v>-4.0260733452594053</v>
      </c>
    </row>
    <row r="386" spans="1:5" x14ac:dyDescent="0.2">
      <c r="A386" s="6">
        <v>42436</v>
      </c>
      <c r="B386" s="5">
        <v>2.921403508771929E-3</v>
      </c>
      <c r="C386" s="5">
        <v>2.5332967032967021E-3</v>
      </c>
      <c r="D386" s="5">
        <v>-3.8810680547522692E-4</v>
      </c>
      <c r="E386" s="5">
        <v>-3.8810680547522693</v>
      </c>
    </row>
    <row r="387" spans="1:5" x14ac:dyDescent="0.2">
      <c r="A387" s="6">
        <v>42437</v>
      </c>
      <c r="B387" s="5">
        <v>3.08674418604651E-3</v>
      </c>
      <c r="C387" s="5">
        <v>2.6423076923076916E-3</v>
      </c>
      <c r="D387" s="5">
        <v>-4.4443649373881837E-4</v>
      </c>
      <c r="E387" s="5">
        <v>-4.4443649373881833</v>
      </c>
    </row>
    <row r="388" spans="1:5" x14ac:dyDescent="0.2">
      <c r="A388" s="6">
        <v>42438</v>
      </c>
      <c r="B388" s="5">
        <v>3.0206358381502903E-3</v>
      </c>
      <c r="C388" s="5">
        <v>2.5882967032967016E-3</v>
      </c>
      <c r="D388" s="5">
        <v>-4.323391348535887E-4</v>
      </c>
      <c r="E388" s="5">
        <v>-4.3233913485358872</v>
      </c>
    </row>
    <row r="389" spans="1:5" x14ac:dyDescent="0.2">
      <c r="A389" s="6">
        <v>42439</v>
      </c>
      <c r="B389" s="5">
        <v>3.1531213872832363E-3</v>
      </c>
      <c r="C389" s="5">
        <v>2.5632417582417584E-3</v>
      </c>
      <c r="D389" s="5">
        <v>-5.8987962904147795E-4</v>
      </c>
      <c r="E389" s="5">
        <v>-5.8987962904147793</v>
      </c>
    </row>
    <row r="390" spans="1:5" x14ac:dyDescent="0.2">
      <c r="A390" s="6">
        <v>42440</v>
      </c>
      <c r="B390" s="5">
        <v>2.9112790697674424E-3</v>
      </c>
      <c r="C390" s="5">
        <v>2.5527472527472543E-3</v>
      </c>
      <c r="D390" s="5">
        <v>-3.5853181702018809E-4</v>
      </c>
      <c r="E390" s="5">
        <v>-3.585318170201881</v>
      </c>
    </row>
    <row r="391" spans="1:5" x14ac:dyDescent="0.2">
      <c r="A391" s="6">
        <v>42443</v>
      </c>
      <c r="B391" s="5">
        <v>2.893508771929826E-3</v>
      </c>
      <c r="C391" s="5">
        <v>2.5073626373626362E-3</v>
      </c>
      <c r="D391" s="5">
        <v>-3.8614613456718983E-4</v>
      </c>
      <c r="E391" s="5">
        <v>-3.8614613456718985</v>
      </c>
    </row>
    <row r="392" spans="1:5" x14ac:dyDescent="0.2">
      <c r="A392" s="6">
        <v>42444</v>
      </c>
      <c r="B392" s="5">
        <v>2.9527218934911246E-3</v>
      </c>
      <c r="C392" s="5">
        <v>2.5583516483516484E-3</v>
      </c>
      <c r="D392" s="5">
        <v>-3.9437024513947622E-4</v>
      </c>
      <c r="E392" s="5">
        <v>-3.9437024513947621</v>
      </c>
    </row>
    <row r="393" spans="1:5" x14ac:dyDescent="0.2">
      <c r="A393" s="6">
        <v>42445</v>
      </c>
      <c r="B393" s="5">
        <v>2.9234682080924853E-3</v>
      </c>
      <c r="C393" s="5">
        <v>2.5419889502762425E-3</v>
      </c>
      <c r="D393" s="5">
        <v>-3.8147925781624285E-4</v>
      </c>
      <c r="E393" s="5">
        <v>-3.8147925781624283</v>
      </c>
    </row>
    <row r="394" spans="1:5" x14ac:dyDescent="0.2">
      <c r="A394" s="6">
        <v>42446</v>
      </c>
      <c r="B394" s="5">
        <v>2.9179428571428582E-3</v>
      </c>
      <c r="C394" s="5">
        <v>2.5190659340659344E-3</v>
      </c>
      <c r="D394" s="5">
        <v>-3.9887692307692376E-4</v>
      </c>
      <c r="E394" s="5">
        <v>-3.9887692307692375</v>
      </c>
    </row>
    <row r="395" spans="1:5" x14ac:dyDescent="0.2">
      <c r="A395" s="6">
        <v>42447</v>
      </c>
      <c r="B395" s="5">
        <v>2.8056321839080439E-3</v>
      </c>
      <c r="C395" s="5">
        <v>2.4690109890109918E-3</v>
      </c>
      <c r="D395" s="5">
        <v>-3.3662119489705211E-4</v>
      </c>
      <c r="E395" s="5">
        <v>-3.3662119489705211</v>
      </c>
    </row>
    <row r="396" spans="1:5" x14ac:dyDescent="0.2">
      <c r="A396" s="6">
        <v>42450</v>
      </c>
      <c r="B396" s="5">
        <v>3.038823529411764E-3</v>
      </c>
      <c r="C396" s="5">
        <v>2.5060439560439557E-3</v>
      </c>
      <c r="D396" s="5">
        <v>-5.3277957336780825E-4</v>
      </c>
      <c r="E396" s="5">
        <v>-5.3277957336780828</v>
      </c>
    </row>
    <row r="397" spans="1:5" x14ac:dyDescent="0.2">
      <c r="A397" s="6">
        <v>42451</v>
      </c>
      <c r="B397" s="5">
        <v>2.9382352941176473E-3</v>
      </c>
      <c r="C397" s="5">
        <v>2.4488461538461539E-3</v>
      </c>
      <c r="D397" s="5">
        <v>-4.8938914027149344E-4</v>
      </c>
      <c r="E397" s="5">
        <v>-4.8938914027149343</v>
      </c>
    </row>
    <row r="398" spans="1:5" x14ac:dyDescent="0.2">
      <c r="A398" s="6">
        <v>42452</v>
      </c>
      <c r="B398" s="5">
        <v>2.9662130177514792E-3</v>
      </c>
      <c r="C398" s="5">
        <v>2.5395054945054956E-3</v>
      </c>
      <c r="D398" s="5">
        <v>-4.2670752324598356E-4</v>
      </c>
      <c r="E398" s="5">
        <v>-4.2670752324598356</v>
      </c>
    </row>
    <row r="399" spans="1:5" x14ac:dyDescent="0.2">
      <c r="A399" s="6">
        <v>42453</v>
      </c>
      <c r="B399" s="5">
        <v>2.9038150289017331E-3</v>
      </c>
      <c r="C399" s="5">
        <v>2.4997252747252746E-3</v>
      </c>
      <c r="D399" s="5">
        <v>-4.0408975417645853E-4</v>
      </c>
      <c r="E399" s="5">
        <v>-4.0408975417645854</v>
      </c>
    </row>
    <row r="400" spans="1:5" x14ac:dyDescent="0.2">
      <c r="A400" s="6">
        <v>42458</v>
      </c>
      <c r="B400" s="5">
        <v>2.8659763313609466E-3</v>
      </c>
      <c r="C400" s="5">
        <v>2.5379670329670322E-3</v>
      </c>
      <c r="D400" s="5">
        <v>-3.2800929839391438E-4</v>
      </c>
      <c r="E400" s="5">
        <v>-3.2800929839391437</v>
      </c>
    </row>
    <row r="401" spans="1:5" x14ac:dyDescent="0.2">
      <c r="A401" s="6">
        <v>42459</v>
      </c>
      <c r="B401" s="5">
        <v>2.9222857142857149E-3</v>
      </c>
      <c r="C401" s="5">
        <v>2.5278021978021987E-3</v>
      </c>
      <c r="D401" s="5">
        <v>-3.9448351648351627E-4</v>
      </c>
      <c r="E401" s="5">
        <v>-3.9448351648351627</v>
      </c>
    </row>
    <row r="402" spans="1:5" x14ac:dyDescent="0.2">
      <c r="A402" s="6">
        <v>42460</v>
      </c>
      <c r="B402" s="5">
        <v>2.9426470588235286E-3</v>
      </c>
      <c r="C402" s="5">
        <v>2.4996111111111113E-3</v>
      </c>
      <c r="D402" s="5">
        <v>-4.4303594771241727E-4</v>
      </c>
      <c r="E402" s="5">
        <v>-4.4303594771241723</v>
      </c>
    </row>
    <row r="403" spans="1:5" x14ac:dyDescent="0.2">
      <c r="A403" s="6">
        <v>42461</v>
      </c>
      <c r="B403" s="5">
        <v>2.790813953488373E-3</v>
      </c>
      <c r="C403" s="5">
        <v>2.5426373626373628E-3</v>
      </c>
      <c r="D403" s="5">
        <v>-2.4817659085101017E-4</v>
      </c>
      <c r="E403" s="5">
        <v>-2.4817659085101016</v>
      </c>
    </row>
    <row r="404" spans="1:5" x14ac:dyDescent="0.2">
      <c r="A404" s="6">
        <v>42464</v>
      </c>
      <c r="B404" s="5">
        <v>3.1297041420118334E-3</v>
      </c>
      <c r="C404" s="5">
        <v>2.5647802197802205E-3</v>
      </c>
      <c r="D404" s="5">
        <v>-5.6492392223161285E-4</v>
      </c>
      <c r="E404" s="5">
        <v>-5.6492392223161287</v>
      </c>
    </row>
    <row r="405" spans="1:5" x14ac:dyDescent="0.2">
      <c r="A405" s="6">
        <v>42465</v>
      </c>
      <c r="B405" s="5">
        <v>2.9724418604651177E-3</v>
      </c>
      <c r="C405" s="5">
        <v>2.6072527472527484E-3</v>
      </c>
      <c r="D405" s="5">
        <v>-3.6518911321236931E-4</v>
      </c>
      <c r="E405" s="5">
        <v>-3.6518911321236929</v>
      </c>
    </row>
    <row r="406" spans="1:5" x14ac:dyDescent="0.2">
      <c r="A406" s="6">
        <v>42466</v>
      </c>
      <c r="B406" s="5">
        <v>2.9531791907514452E-3</v>
      </c>
      <c r="C406" s="5">
        <v>2.5691758241758239E-3</v>
      </c>
      <c r="D406" s="5">
        <v>-3.8400336657562137E-4</v>
      </c>
      <c r="E406" s="5">
        <v>-3.8400336657562137</v>
      </c>
    </row>
    <row r="407" spans="1:5" x14ac:dyDescent="0.2">
      <c r="A407" s="6">
        <v>42467</v>
      </c>
      <c r="B407" s="5">
        <v>2.9510465116279086E-3</v>
      </c>
      <c r="C407" s="5">
        <v>2.5847802197802197E-3</v>
      </c>
      <c r="D407" s="5">
        <v>-3.6626629184768889E-4</v>
      </c>
      <c r="E407" s="5">
        <v>-3.6626629184768889</v>
      </c>
    </row>
    <row r="408" spans="1:5" x14ac:dyDescent="0.2">
      <c r="A408" s="6">
        <v>42468</v>
      </c>
      <c r="B408" s="5">
        <v>3.0981065088757391E-3</v>
      </c>
      <c r="C408" s="5">
        <v>2.6276373626373632E-3</v>
      </c>
      <c r="D408" s="5">
        <v>-4.7046914623837584E-4</v>
      </c>
      <c r="E408" s="5">
        <v>-4.7046914623837583</v>
      </c>
    </row>
    <row r="409" spans="1:5" x14ac:dyDescent="0.2">
      <c r="A409" s="6">
        <v>42471</v>
      </c>
      <c r="B409" s="5">
        <v>3.074615384615384E-3</v>
      </c>
      <c r="C409" s="5">
        <v>2.639725274725275E-3</v>
      </c>
      <c r="D409" s="5">
        <v>-4.3489010989010901E-4</v>
      </c>
      <c r="E409" s="5">
        <v>-4.3489010989010897</v>
      </c>
    </row>
    <row r="410" spans="1:5" x14ac:dyDescent="0.2">
      <c r="A410" s="6">
        <v>42472</v>
      </c>
      <c r="B410" s="5">
        <v>3.5864912280701767E-3</v>
      </c>
      <c r="C410" s="5">
        <v>2.6112637362637361E-3</v>
      </c>
      <c r="D410" s="5">
        <v>-9.7522749180644058E-4</v>
      </c>
      <c r="E410" s="5">
        <v>-9.7522749180644066</v>
      </c>
    </row>
    <row r="411" spans="1:5" x14ac:dyDescent="0.2">
      <c r="A411" s="6">
        <v>42473</v>
      </c>
      <c r="B411" s="5">
        <v>2.9201775147928996E-3</v>
      </c>
      <c r="C411" s="5">
        <v>2.5692857142857128E-3</v>
      </c>
      <c r="D411" s="5">
        <v>-3.5089180050718689E-4</v>
      </c>
      <c r="E411" s="5">
        <v>-3.5089180050718687</v>
      </c>
    </row>
    <row r="412" spans="1:5" x14ac:dyDescent="0.2">
      <c r="A412" s="6">
        <v>42474</v>
      </c>
      <c r="B412" s="5">
        <v>2.865882352941176E-3</v>
      </c>
      <c r="C412" s="5">
        <v>2.5568681318681318E-3</v>
      </c>
      <c r="D412" s="5">
        <v>-3.0901422107304424E-4</v>
      </c>
      <c r="E412" s="5">
        <v>-3.0901422107304422</v>
      </c>
    </row>
    <row r="413" spans="1:5" x14ac:dyDescent="0.2">
      <c r="A413" s="6">
        <v>42475</v>
      </c>
      <c r="B413" s="5">
        <v>2.8246551724137934E-3</v>
      </c>
      <c r="C413" s="5">
        <v>2.5381318681318684E-3</v>
      </c>
      <c r="D413" s="5">
        <v>-2.8652330428192508E-4</v>
      </c>
      <c r="E413" s="5">
        <v>-2.8652330428192507</v>
      </c>
    </row>
    <row r="414" spans="1:5" x14ac:dyDescent="0.2">
      <c r="A414" s="6">
        <v>42478</v>
      </c>
      <c r="B414" s="5">
        <v>2.8452631578947379E-3</v>
      </c>
      <c r="C414" s="5">
        <v>2.5114835164835167E-3</v>
      </c>
      <c r="D414" s="5">
        <v>-3.337796414112212E-4</v>
      </c>
      <c r="E414" s="5">
        <v>-3.3377964141122121</v>
      </c>
    </row>
    <row r="415" spans="1:5" x14ac:dyDescent="0.2">
      <c r="A415" s="6">
        <v>42479</v>
      </c>
      <c r="B415" s="5">
        <v>2.706802325581396E-3</v>
      </c>
      <c r="C415" s="5">
        <v>2.4646703296703292E-3</v>
      </c>
      <c r="D415" s="5">
        <v>-2.4213199591106675E-4</v>
      </c>
      <c r="E415" s="5">
        <v>-2.4213199591106673</v>
      </c>
    </row>
    <row r="416" spans="1:5" x14ac:dyDescent="0.2">
      <c r="A416" s="6">
        <v>42480</v>
      </c>
      <c r="B416" s="5">
        <v>2.6905202312138736E-3</v>
      </c>
      <c r="C416" s="5">
        <v>2.466868131868132E-3</v>
      </c>
      <c r="D416" s="5">
        <v>-2.2365209934574167E-4</v>
      </c>
      <c r="E416" s="5">
        <v>-2.2365209934574168</v>
      </c>
    </row>
    <row r="417" spans="1:5" x14ac:dyDescent="0.2">
      <c r="A417" s="6">
        <v>42481</v>
      </c>
      <c r="B417" s="5">
        <v>2.8019075144508666E-3</v>
      </c>
      <c r="C417" s="5">
        <v>2.4803296703296692E-3</v>
      </c>
      <c r="D417" s="5">
        <v>-3.2157784412119739E-4</v>
      </c>
      <c r="E417" s="5">
        <v>-3.2157784412119739</v>
      </c>
    </row>
    <row r="418" spans="1:5" x14ac:dyDescent="0.2">
      <c r="A418" s="6">
        <v>42482</v>
      </c>
      <c r="B418" s="5">
        <v>2.9933529411764722E-3</v>
      </c>
      <c r="C418" s="5">
        <v>2.5109392265193365E-3</v>
      </c>
      <c r="D418" s="5">
        <v>-4.8241371465713567E-4</v>
      </c>
      <c r="E418" s="5">
        <v>-4.8241371465713563</v>
      </c>
    </row>
    <row r="419" spans="1:5" x14ac:dyDescent="0.2">
      <c r="A419" s="6">
        <v>42486</v>
      </c>
      <c r="B419" s="5">
        <v>3.0168604651162798E-3</v>
      </c>
      <c r="C419" s="5">
        <v>2.5197790055248625E-3</v>
      </c>
      <c r="D419" s="5">
        <v>-4.9708145959141735E-4</v>
      </c>
      <c r="E419" s="5">
        <v>-4.9708145959141739</v>
      </c>
    </row>
    <row r="420" spans="1:5" x14ac:dyDescent="0.2">
      <c r="A420" s="6">
        <v>42487</v>
      </c>
      <c r="B420" s="5">
        <v>2.8075581395348836E-3</v>
      </c>
      <c r="C420" s="5">
        <v>2.4959668508287287E-3</v>
      </c>
      <c r="D420" s="5">
        <v>-3.1159128870615485E-4</v>
      </c>
      <c r="E420" s="5">
        <v>-3.1159128870615485</v>
      </c>
    </row>
    <row r="421" spans="1:5" x14ac:dyDescent="0.2">
      <c r="A421" s="6">
        <v>42488</v>
      </c>
      <c r="B421" s="5">
        <v>2.7479069767441856E-3</v>
      </c>
      <c r="C421" s="5">
        <v>2.4528729281767959E-3</v>
      </c>
      <c r="D421" s="5">
        <v>-2.950340485673897E-4</v>
      </c>
      <c r="E421" s="5">
        <v>-2.9503404856738968</v>
      </c>
    </row>
    <row r="422" spans="1:5" x14ac:dyDescent="0.2">
      <c r="A422" s="6">
        <v>42489</v>
      </c>
      <c r="B422" s="5">
        <v>2.7945402298850562E-3</v>
      </c>
      <c r="C422" s="5">
        <v>2.4708287292817687E-3</v>
      </c>
      <c r="D422" s="5">
        <v>-3.2371150060328752E-4</v>
      </c>
      <c r="E422" s="5">
        <v>-3.2371150060328753</v>
      </c>
    </row>
    <row r="423" spans="1:5" x14ac:dyDescent="0.2">
      <c r="A423" s="6">
        <v>42492</v>
      </c>
      <c r="B423" s="5">
        <v>2.8053757225433534E-3</v>
      </c>
      <c r="C423" s="5">
        <v>2.4884065934065937E-3</v>
      </c>
      <c r="D423" s="5">
        <v>-3.1696912913675972E-4</v>
      </c>
      <c r="E423" s="5">
        <v>-3.1696912913675974</v>
      </c>
    </row>
    <row r="424" spans="1:5" x14ac:dyDescent="0.2">
      <c r="A424" s="6">
        <v>42493</v>
      </c>
      <c r="B424" s="5">
        <v>2.9224855491329477E-3</v>
      </c>
      <c r="C424" s="5">
        <v>2.5212087912087912E-3</v>
      </c>
      <c r="D424" s="5">
        <v>-4.0127675792415649E-4</v>
      </c>
      <c r="E424" s="5">
        <v>-4.0127675792415651</v>
      </c>
    </row>
    <row r="425" spans="1:5" x14ac:dyDescent="0.2">
      <c r="A425" s="6">
        <v>42494</v>
      </c>
      <c r="B425" s="5">
        <v>2.8268E-3</v>
      </c>
      <c r="C425" s="5">
        <v>2.4729120879120876E-3</v>
      </c>
      <c r="D425" s="5">
        <v>-3.5388791208791235E-4</v>
      </c>
      <c r="E425" s="5">
        <v>-3.5388791208791237</v>
      </c>
    </row>
    <row r="426" spans="1:5" x14ac:dyDescent="0.2">
      <c r="A426" s="6">
        <v>42495</v>
      </c>
      <c r="B426" s="5">
        <v>3.0061494252873553E-3</v>
      </c>
      <c r="C426" s="5">
        <v>2.5213186813186805E-3</v>
      </c>
      <c r="D426" s="5">
        <v>-4.8483074396867476E-4</v>
      </c>
      <c r="E426" s="5">
        <v>-4.8483074396867476</v>
      </c>
    </row>
    <row r="427" spans="1:5" x14ac:dyDescent="0.2">
      <c r="A427" s="6">
        <v>42496</v>
      </c>
      <c r="B427" s="5">
        <v>2.9850867052023094E-3</v>
      </c>
      <c r="C427" s="5">
        <v>2.527912087912088E-3</v>
      </c>
      <c r="D427" s="5">
        <v>-4.571746172902214E-4</v>
      </c>
      <c r="E427" s="5">
        <v>-4.5717461729022144</v>
      </c>
    </row>
    <row r="428" spans="1:5" x14ac:dyDescent="0.2">
      <c r="A428" s="6">
        <v>42499</v>
      </c>
      <c r="B428" s="5">
        <v>2.9780813953488362E-3</v>
      </c>
      <c r="C428" s="5">
        <v>2.4805524861878465E-3</v>
      </c>
      <c r="D428" s="5">
        <v>-4.9752890916098967E-4</v>
      </c>
      <c r="E428" s="5">
        <v>-4.9752890916098966</v>
      </c>
    </row>
    <row r="429" spans="1:5" x14ac:dyDescent="0.2">
      <c r="A429" s="6">
        <v>42500</v>
      </c>
      <c r="B429" s="5">
        <v>2.8910982658959541E-3</v>
      </c>
      <c r="C429" s="5">
        <v>2.440386740331492E-3</v>
      </c>
      <c r="D429" s="5">
        <v>-4.5071152556446208E-4</v>
      </c>
      <c r="E429" s="5">
        <v>-4.5071152556446208</v>
      </c>
    </row>
    <row r="430" spans="1:5" x14ac:dyDescent="0.2">
      <c r="A430" s="6">
        <v>42501</v>
      </c>
      <c r="B430" s="5">
        <v>2.6376023391812874E-3</v>
      </c>
      <c r="C430" s="5">
        <v>2.3799999999999997E-3</v>
      </c>
      <c r="D430" s="5">
        <v>-2.5760233918128766E-4</v>
      </c>
      <c r="E430" s="5">
        <v>-2.5760233918128765</v>
      </c>
    </row>
    <row r="431" spans="1:5" x14ac:dyDescent="0.2">
      <c r="A431" s="6">
        <v>42502</v>
      </c>
      <c r="B431" s="5">
        <v>2.727919075144507E-3</v>
      </c>
      <c r="C431" s="5">
        <v>2.321444444444445E-3</v>
      </c>
      <c r="D431" s="5">
        <v>-4.0647463070006204E-4</v>
      </c>
      <c r="E431" s="5">
        <v>-4.06474630700062</v>
      </c>
    </row>
    <row r="432" spans="1:5" x14ac:dyDescent="0.2">
      <c r="A432" s="6">
        <v>42503</v>
      </c>
      <c r="B432" s="5">
        <v>2.9462130177514796E-3</v>
      </c>
      <c r="C432" s="5">
        <v>2.4714364640883993E-3</v>
      </c>
      <c r="D432" s="5">
        <v>-4.7477655366308033E-4</v>
      </c>
      <c r="E432" s="5">
        <v>-4.7477655366308031</v>
      </c>
    </row>
    <row r="433" spans="1:5" x14ac:dyDescent="0.2">
      <c r="A433" s="6">
        <v>42506</v>
      </c>
      <c r="B433" s="5">
        <v>2.7483040935672516E-3</v>
      </c>
      <c r="C433" s="5">
        <v>2.3639010989011003E-3</v>
      </c>
      <c r="D433" s="5">
        <v>-3.8440299466615136E-4</v>
      </c>
      <c r="E433" s="5">
        <v>-3.8440299466615135</v>
      </c>
    </row>
    <row r="434" spans="1:5" x14ac:dyDescent="0.2">
      <c r="A434" s="6">
        <v>42507</v>
      </c>
      <c r="B434" s="5">
        <v>2.8647398843930638E-3</v>
      </c>
      <c r="C434" s="5">
        <v>2.4673626373626386E-3</v>
      </c>
      <c r="D434" s="5">
        <v>-3.9737724703042517E-4</v>
      </c>
      <c r="E434" s="5">
        <v>-3.9737724703042518</v>
      </c>
    </row>
    <row r="435" spans="1:5" x14ac:dyDescent="0.2">
      <c r="A435" s="6">
        <v>42508</v>
      </c>
      <c r="B435" s="5">
        <v>2.821988304093566E-3</v>
      </c>
      <c r="C435" s="5">
        <v>2.4400000000000016E-3</v>
      </c>
      <c r="D435" s="5">
        <v>-3.8198830409356434E-4</v>
      </c>
      <c r="E435" s="5">
        <v>-3.8198830409356432</v>
      </c>
    </row>
    <row r="436" spans="1:5" x14ac:dyDescent="0.2">
      <c r="A436" s="6">
        <v>42509</v>
      </c>
      <c r="B436" s="5">
        <v>2.8748850574712649E-3</v>
      </c>
      <c r="C436" s="5">
        <v>2.4476373626373636E-3</v>
      </c>
      <c r="D436" s="5">
        <v>-4.2724769483390131E-4</v>
      </c>
      <c r="E436" s="5">
        <v>-4.2724769483390128</v>
      </c>
    </row>
    <row r="437" spans="1:5" x14ac:dyDescent="0.2">
      <c r="A437" s="6">
        <v>42510</v>
      </c>
      <c r="B437" s="5">
        <v>3.0324418604651166E-3</v>
      </c>
      <c r="C437" s="5">
        <v>2.4770879120879111E-3</v>
      </c>
      <c r="D437" s="5">
        <v>-5.5535394837720551E-4</v>
      </c>
      <c r="E437" s="5">
        <v>-5.5535394837720551</v>
      </c>
    </row>
    <row r="438" spans="1:5" x14ac:dyDescent="0.2">
      <c r="A438" s="6">
        <v>42513</v>
      </c>
      <c r="B438" s="5">
        <v>2.8583636363636354E-3</v>
      </c>
      <c r="C438" s="5">
        <v>2.4836813186813198E-3</v>
      </c>
      <c r="D438" s="5">
        <v>-3.7468231768231566E-4</v>
      </c>
      <c r="E438" s="5">
        <v>-3.7468231768231566</v>
      </c>
    </row>
    <row r="439" spans="1:5" x14ac:dyDescent="0.2">
      <c r="A439" s="6">
        <v>42514</v>
      </c>
      <c r="B439" s="5">
        <v>2.8733333333333345E-3</v>
      </c>
      <c r="C439" s="5">
        <v>2.4387292817679563E-3</v>
      </c>
      <c r="D439" s="5">
        <v>-4.3460405156537816E-4</v>
      </c>
      <c r="E439" s="5">
        <v>-4.3460405156537814</v>
      </c>
    </row>
    <row r="440" spans="1:5" x14ac:dyDescent="0.2">
      <c r="A440" s="6">
        <v>42515</v>
      </c>
      <c r="B440" s="5">
        <v>2.7379190751445097E-3</v>
      </c>
      <c r="C440" s="5">
        <v>2.395248618784531E-3</v>
      </c>
      <c r="D440" s="5">
        <v>-3.4267045635997867E-4</v>
      </c>
      <c r="E440" s="5">
        <v>-3.4267045635997868</v>
      </c>
    </row>
    <row r="441" spans="1:5" x14ac:dyDescent="0.2">
      <c r="A441" s="6">
        <v>42516</v>
      </c>
      <c r="B441" s="5">
        <v>2.7652380952380975E-3</v>
      </c>
      <c r="C441" s="5">
        <v>2.4106629834254141E-3</v>
      </c>
      <c r="D441" s="5">
        <v>-3.5457511181268345E-4</v>
      </c>
      <c r="E441" s="5">
        <v>-3.5457511181268346</v>
      </c>
    </row>
    <row r="442" spans="1:5" x14ac:dyDescent="0.2">
      <c r="A442" s="6">
        <v>42517</v>
      </c>
      <c r="B442" s="5">
        <v>2.7073372781065102E-3</v>
      </c>
      <c r="C442" s="5">
        <v>2.3658563535911593E-3</v>
      </c>
      <c r="D442" s="5">
        <v>-3.414809245153509E-4</v>
      </c>
      <c r="E442" s="5">
        <v>-3.414809245153509</v>
      </c>
    </row>
    <row r="443" spans="1:5" x14ac:dyDescent="0.2">
      <c r="A443" s="6">
        <v>42520</v>
      </c>
      <c r="B443" s="5">
        <v>2.7337349397590352E-3</v>
      </c>
      <c r="C443" s="5">
        <v>2.3641988950276246E-3</v>
      </c>
      <c r="D443" s="5">
        <v>-3.6953604473141059E-4</v>
      </c>
      <c r="E443" s="5">
        <v>-3.6953604473141057</v>
      </c>
    </row>
    <row r="444" spans="1:5" x14ac:dyDescent="0.2">
      <c r="A444" s="6">
        <v>42521</v>
      </c>
      <c r="B444" s="5">
        <v>2.6587195121951217E-3</v>
      </c>
      <c r="C444" s="5">
        <v>2.3665745856353594E-3</v>
      </c>
      <c r="D444" s="5">
        <v>-2.9214492655976233E-4</v>
      </c>
      <c r="E444" s="5">
        <v>-2.9214492655976234</v>
      </c>
    </row>
    <row r="445" spans="1:5" x14ac:dyDescent="0.2">
      <c r="A445" s="6">
        <v>42522</v>
      </c>
      <c r="B445" s="5">
        <v>2.7471250000000004E-3</v>
      </c>
      <c r="C445" s="5">
        <v>2.3847222222222225E-3</v>
      </c>
      <c r="D445" s="5">
        <v>-3.624027777777779E-4</v>
      </c>
      <c r="E445" s="5">
        <v>-3.624027777777779</v>
      </c>
    </row>
    <row r="446" spans="1:5" x14ac:dyDescent="0.2">
      <c r="A446" s="6">
        <v>42523</v>
      </c>
      <c r="B446" s="5">
        <v>2.7323214285714268E-3</v>
      </c>
      <c r="C446" s="5">
        <v>2.3607734806629821E-3</v>
      </c>
      <c r="D446" s="5">
        <v>-3.7154794790844473E-4</v>
      </c>
      <c r="E446" s="5">
        <v>-3.7154794790844474</v>
      </c>
    </row>
    <row r="447" spans="1:5" x14ac:dyDescent="0.2">
      <c r="A447" s="6">
        <v>42524</v>
      </c>
      <c r="B447" s="5">
        <v>2.8158433734939755E-3</v>
      </c>
      <c r="C447" s="5">
        <v>2.3353591160220981E-3</v>
      </c>
      <c r="D447" s="5">
        <v>-4.8048425747187736E-4</v>
      </c>
      <c r="E447" s="5">
        <v>-4.8048425747187737</v>
      </c>
    </row>
    <row r="448" spans="1:5" x14ac:dyDescent="0.2">
      <c r="A448" s="6">
        <v>42527</v>
      </c>
      <c r="B448" s="5">
        <v>2.7210404624277472E-3</v>
      </c>
      <c r="C448" s="5">
        <v>2.3802762430939228E-3</v>
      </c>
      <c r="D448" s="5">
        <v>-3.4076421933382445E-4</v>
      </c>
      <c r="E448" s="5">
        <v>-3.4076421933382446</v>
      </c>
    </row>
    <row r="449" spans="1:5" x14ac:dyDescent="0.2">
      <c r="A449" s="6">
        <v>42528</v>
      </c>
      <c r="B449" s="5">
        <v>2.6658579881656814E-3</v>
      </c>
      <c r="C449" s="5">
        <v>2.4403867403314915E-3</v>
      </c>
      <c r="D449" s="5">
        <v>-2.2547124783418989E-4</v>
      </c>
      <c r="E449" s="5">
        <v>-2.254712478341899</v>
      </c>
    </row>
    <row r="450" spans="1:5" x14ac:dyDescent="0.2">
      <c r="A450" s="6">
        <v>42529</v>
      </c>
      <c r="B450" s="5">
        <v>2.6573053892215586E-3</v>
      </c>
      <c r="C450" s="5">
        <v>2.3795555555555553E-3</v>
      </c>
      <c r="D450" s="5">
        <v>-2.777498336660033E-4</v>
      </c>
      <c r="E450" s="5">
        <v>-2.7774983366600328</v>
      </c>
    </row>
    <row r="451" spans="1:5" x14ac:dyDescent="0.2">
      <c r="A451" s="6">
        <v>42530</v>
      </c>
      <c r="B451" s="5">
        <v>2.9732500000000011E-3</v>
      </c>
      <c r="C451" s="5">
        <v>2.4212154696132584E-3</v>
      </c>
      <c r="D451" s="5">
        <v>-5.5203453038674263E-4</v>
      </c>
      <c r="E451" s="5">
        <v>-5.5203453038674262</v>
      </c>
    </row>
    <row r="452" spans="1:5" x14ac:dyDescent="0.2">
      <c r="A452" s="6">
        <v>42531</v>
      </c>
      <c r="B452" s="5">
        <v>2.8063190184049094E-3</v>
      </c>
      <c r="C452" s="5">
        <v>2.3948066298342557E-3</v>
      </c>
      <c r="D452" s="5">
        <v>-4.1151238857065368E-4</v>
      </c>
      <c r="E452" s="5">
        <v>-4.1151238857065371</v>
      </c>
    </row>
    <row r="453" spans="1:5" x14ac:dyDescent="0.2">
      <c r="A453" s="6">
        <v>42535</v>
      </c>
      <c r="B453" s="5">
        <v>3.0270658682634735E-3</v>
      </c>
      <c r="C453" s="5">
        <v>2.4239560439560446E-3</v>
      </c>
      <c r="D453" s="5">
        <v>-6.0310982430742885E-4</v>
      </c>
      <c r="E453" s="5">
        <v>-6.0310982430742888</v>
      </c>
    </row>
    <row r="454" spans="1:5" x14ac:dyDescent="0.2">
      <c r="A454" s="6">
        <v>42536</v>
      </c>
      <c r="B454" s="5">
        <v>2.7593063583815029E-3</v>
      </c>
      <c r="C454" s="5">
        <v>2.4368131868131864E-3</v>
      </c>
      <c r="D454" s="5">
        <v>-3.224931715683165E-4</v>
      </c>
      <c r="E454" s="5">
        <v>-3.2249317156831649</v>
      </c>
    </row>
    <row r="455" spans="1:5" x14ac:dyDescent="0.2">
      <c r="A455" s="6">
        <v>42537</v>
      </c>
      <c r="B455" s="5">
        <v>2.7797005988023965E-3</v>
      </c>
      <c r="C455" s="5">
        <v>2.4402209944751371E-3</v>
      </c>
      <c r="D455" s="5">
        <v>-3.3947960432725941E-4</v>
      </c>
      <c r="E455" s="5">
        <v>-3.3947960432725943</v>
      </c>
    </row>
    <row r="456" spans="1:5" x14ac:dyDescent="0.2">
      <c r="A456" s="6">
        <v>42538</v>
      </c>
      <c r="B456" s="5">
        <v>2.8435882352941181E-3</v>
      </c>
      <c r="C456" s="5">
        <v>2.5008287292817674E-3</v>
      </c>
      <c r="D456" s="5">
        <v>-3.4275950601235072E-4</v>
      </c>
      <c r="E456" s="5">
        <v>-3.4275950601235072</v>
      </c>
    </row>
    <row r="457" spans="1:5" x14ac:dyDescent="0.2">
      <c r="A457" s="6">
        <v>42541</v>
      </c>
      <c r="B457" s="5">
        <v>2.7543529411764717E-3</v>
      </c>
      <c r="C457" s="5">
        <v>2.4227071823204409E-3</v>
      </c>
      <c r="D457" s="5">
        <v>-3.3164575885603073E-4</v>
      </c>
      <c r="E457" s="5">
        <v>-3.3164575885603074</v>
      </c>
    </row>
    <row r="458" spans="1:5" x14ac:dyDescent="0.2">
      <c r="A458" s="6">
        <v>42542</v>
      </c>
      <c r="B458" s="5">
        <v>2.5842774566473977E-3</v>
      </c>
      <c r="C458" s="5">
        <v>2.3665745856353603E-3</v>
      </c>
      <c r="D458" s="5">
        <v>-2.1770287101203741E-4</v>
      </c>
      <c r="E458" s="5">
        <v>-2.177028710120374</v>
      </c>
    </row>
    <row r="459" spans="1:5" x14ac:dyDescent="0.2">
      <c r="A459" s="6">
        <v>42543</v>
      </c>
      <c r="B459" s="5">
        <v>2.5412790697674405E-3</v>
      </c>
      <c r="C459" s="5">
        <v>2.3539226519337002E-3</v>
      </c>
      <c r="D459" s="5">
        <v>-1.8735641783374033E-4</v>
      </c>
      <c r="E459" s="5">
        <v>-1.8735641783374033</v>
      </c>
    </row>
    <row r="460" spans="1:5" x14ac:dyDescent="0.2">
      <c r="A460" s="6">
        <v>42544</v>
      </c>
      <c r="B460" s="5">
        <v>2.6331395348837211E-3</v>
      </c>
      <c r="C460" s="5">
        <v>2.4113736263736262E-3</v>
      </c>
      <c r="D460" s="5">
        <v>-2.2176590851009492E-4</v>
      </c>
      <c r="E460" s="5">
        <v>-2.2176590851009492</v>
      </c>
    </row>
    <row r="461" spans="1:5" x14ac:dyDescent="0.2">
      <c r="A461" s="6">
        <v>42545</v>
      </c>
      <c r="B461" s="5">
        <v>4.0862790697674418E-3</v>
      </c>
      <c r="C461" s="5">
        <v>2.9332967032967027E-3</v>
      </c>
      <c r="D461" s="5">
        <v>-1.1529823664707391E-3</v>
      </c>
      <c r="E461" s="5">
        <v>-11.52982366470739</v>
      </c>
    </row>
    <row r="462" spans="1:5" x14ac:dyDescent="0.2">
      <c r="A462" s="6">
        <v>42548</v>
      </c>
      <c r="B462" s="5">
        <v>2.9928402366863898E-3</v>
      </c>
      <c r="C462" s="5">
        <v>2.6351098901098904E-3</v>
      </c>
      <c r="D462" s="5">
        <v>-3.5773034657649938E-4</v>
      </c>
      <c r="E462" s="5">
        <v>-3.5773034657649938</v>
      </c>
    </row>
    <row r="463" spans="1:5" x14ac:dyDescent="0.2">
      <c r="A463" s="6">
        <v>42549</v>
      </c>
      <c r="B463" s="5">
        <v>2.8683832335329343E-3</v>
      </c>
      <c r="C463" s="5">
        <v>2.5049444444444425E-3</v>
      </c>
      <c r="D463" s="5">
        <v>-3.6343878908849181E-4</v>
      </c>
      <c r="E463" s="5">
        <v>-3.6343878908849181</v>
      </c>
    </row>
    <row r="464" spans="1:5" x14ac:dyDescent="0.2">
      <c r="A464" s="6">
        <v>42550</v>
      </c>
      <c r="B464" s="5">
        <v>2.8152976190476192E-3</v>
      </c>
      <c r="C464" s="5">
        <v>2.5580337078651683E-3</v>
      </c>
      <c r="D464" s="5">
        <v>-2.5726391118245087E-4</v>
      </c>
      <c r="E464" s="5">
        <v>-2.5726391118245089</v>
      </c>
    </row>
    <row r="465" spans="1:5" x14ac:dyDescent="0.2">
      <c r="A465" s="6">
        <v>42551</v>
      </c>
      <c r="B465" s="5">
        <v>2.7756626506024095E-3</v>
      </c>
      <c r="C465" s="5">
        <v>2.4096089385474873E-3</v>
      </c>
      <c r="D465" s="5">
        <v>-3.6605371205492227E-4</v>
      </c>
      <c r="E465" s="5">
        <v>-3.6605371205492228</v>
      </c>
    </row>
    <row r="466" spans="1:5" x14ac:dyDescent="0.2">
      <c r="A466" s="6">
        <v>42552</v>
      </c>
      <c r="B466" s="5">
        <v>2.6700606060606077E-3</v>
      </c>
      <c r="C466" s="5">
        <v>2.3854189944134082E-3</v>
      </c>
      <c r="D466" s="5">
        <v>-2.8464161164719944E-4</v>
      </c>
      <c r="E466" s="5">
        <v>-2.8464161164719943</v>
      </c>
    </row>
    <row r="467" spans="1:5" x14ac:dyDescent="0.2">
      <c r="A467" s="6">
        <v>42555</v>
      </c>
      <c r="B467" s="5">
        <v>2.8809467455621299E-3</v>
      </c>
      <c r="C467" s="5">
        <v>2.5099447513812143E-3</v>
      </c>
      <c r="D467" s="5">
        <v>-3.7100199418091569E-4</v>
      </c>
      <c r="E467" s="5">
        <v>-3.7100199418091568</v>
      </c>
    </row>
    <row r="468" spans="1:5" x14ac:dyDescent="0.2">
      <c r="A468" s="6">
        <v>42556</v>
      </c>
      <c r="B468" s="5">
        <v>3.8991515151515152E-3</v>
      </c>
      <c r="C468" s="5">
        <v>2.4177900552486203E-3</v>
      </c>
      <c r="D468" s="5">
        <v>-1.4813614599028949E-3</v>
      </c>
      <c r="E468" s="5">
        <v>-14.813614599028949</v>
      </c>
    </row>
    <row r="469" spans="1:5" x14ac:dyDescent="0.2">
      <c r="A469" s="6">
        <v>42557</v>
      </c>
      <c r="B469" s="5">
        <v>2.5856069364161849E-3</v>
      </c>
      <c r="C469" s="5">
        <v>2.3549171270718246E-3</v>
      </c>
      <c r="D469" s="5">
        <v>-2.3068980934436026E-4</v>
      </c>
      <c r="E469" s="5">
        <v>-2.3068980934436025</v>
      </c>
    </row>
    <row r="470" spans="1:5" x14ac:dyDescent="0.2">
      <c r="A470" s="6">
        <v>42558</v>
      </c>
      <c r="B470" s="5">
        <v>2.5597093023255815E-3</v>
      </c>
      <c r="C470" s="5">
        <v>2.3295580110497239E-3</v>
      </c>
      <c r="D470" s="5">
        <v>-2.3015129127585765E-4</v>
      </c>
      <c r="E470" s="5">
        <v>-2.3015129127585765</v>
      </c>
    </row>
    <row r="471" spans="1:5" x14ac:dyDescent="0.2">
      <c r="A471" s="6">
        <v>42559</v>
      </c>
      <c r="B471" s="5">
        <v>2.5964880952380966E-3</v>
      </c>
      <c r="C471" s="5">
        <v>2.3045856353591152E-3</v>
      </c>
      <c r="D471" s="5">
        <v>-2.9190245987898138E-4</v>
      </c>
      <c r="E471" s="5">
        <v>-2.919024598789814</v>
      </c>
    </row>
    <row r="472" spans="1:5" x14ac:dyDescent="0.2">
      <c r="A472" s="6">
        <v>42562</v>
      </c>
      <c r="B472" s="5">
        <v>2.5765882352941174E-3</v>
      </c>
      <c r="C472" s="5">
        <v>2.3207182320441984E-3</v>
      </c>
      <c r="D472" s="5">
        <v>-2.5587000324991905E-4</v>
      </c>
      <c r="E472" s="5">
        <v>-2.5587000324991904</v>
      </c>
    </row>
    <row r="473" spans="1:5" x14ac:dyDescent="0.2">
      <c r="A473" s="6">
        <v>42563</v>
      </c>
      <c r="B473" s="5">
        <v>2.38316091954023E-3</v>
      </c>
      <c r="C473" s="5">
        <v>2.2321546961325957E-3</v>
      </c>
      <c r="D473" s="5">
        <v>-1.5100622340763438E-4</v>
      </c>
      <c r="E473" s="5">
        <v>-1.5100622340763437</v>
      </c>
    </row>
    <row r="474" spans="1:5" x14ac:dyDescent="0.2">
      <c r="A474" s="6">
        <v>42564</v>
      </c>
      <c r="B474" s="5">
        <v>2.4093063583815015E-3</v>
      </c>
      <c r="C474" s="5">
        <v>2.273480662983426E-3</v>
      </c>
      <c r="D474" s="5">
        <v>-1.358256953980755E-4</v>
      </c>
      <c r="E474" s="5">
        <v>-1.358256953980755</v>
      </c>
    </row>
    <row r="475" spans="1:5" x14ac:dyDescent="0.2">
      <c r="A475" s="6">
        <v>42565</v>
      </c>
      <c r="B475" s="5">
        <v>6.0854901960784311E-3</v>
      </c>
      <c r="C475" s="5">
        <v>4.2746969696969683E-3</v>
      </c>
      <c r="D475" s="5">
        <v>-1.8107932263814628E-3</v>
      </c>
      <c r="E475" s="5">
        <v>-18.107932263814629</v>
      </c>
    </row>
    <row r="476" spans="1:5" x14ac:dyDescent="0.2">
      <c r="A476" s="6">
        <v>42566</v>
      </c>
      <c r="B476" s="5">
        <v>2.4181395348837208E-3</v>
      </c>
      <c r="C476" s="5">
        <v>2.2525966850828723E-3</v>
      </c>
      <c r="D476" s="5">
        <v>-1.6554284980084847E-4</v>
      </c>
      <c r="E476" s="5">
        <v>-1.6554284980084848</v>
      </c>
    </row>
    <row r="477" spans="1:5" x14ac:dyDescent="0.2">
      <c r="A477" s="6">
        <v>42569</v>
      </c>
      <c r="B477" s="5">
        <v>2.4802976190476177E-3</v>
      </c>
      <c r="C477" s="5">
        <v>2.2375138121546977E-3</v>
      </c>
      <c r="D477" s="5">
        <v>-2.4278380689291999E-4</v>
      </c>
      <c r="E477" s="5">
        <v>-2.4278380689292001</v>
      </c>
    </row>
    <row r="478" spans="1:5" x14ac:dyDescent="0.2">
      <c r="A478" s="6">
        <v>42570</v>
      </c>
      <c r="B478" s="5">
        <v>2.4505232558139542E-3</v>
      </c>
      <c r="C478" s="5">
        <v>2.2443093922651937E-3</v>
      </c>
      <c r="D478" s="5">
        <v>-2.0621386354876051E-4</v>
      </c>
      <c r="E478" s="5">
        <v>-2.0621386354876052</v>
      </c>
    </row>
    <row r="479" spans="1:5" x14ac:dyDescent="0.2">
      <c r="A479" s="6">
        <v>42571</v>
      </c>
      <c r="B479" s="5">
        <v>2.411781609195402E-3</v>
      </c>
      <c r="C479" s="5">
        <v>2.1881215469613247E-3</v>
      </c>
      <c r="D479" s="5">
        <v>-2.2366006223407736E-4</v>
      </c>
      <c r="E479" s="5">
        <v>-2.2366006223407737</v>
      </c>
    </row>
    <row r="480" spans="1:5" x14ac:dyDescent="0.2">
      <c r="A480" s="6">
        <v>42572</v>
      </c>
      <c r="B480" s="5">
        <v>2.6080924855491328E-3</v>
      </c>
      <c r="C480" s="5">
        <v>2.2467955801104954E-3</v>
      </c>
      <c r="D480" s="5">
        <v>-3.6129690543863736E-4</v>
      </c>
      <c r="E480" s="5">
        <v>-3.6129690543863737</v>
      </c>
    </row>
    <row r="481" spans="1:5" x14ac:dyDescent="0.2">
      <c r="A481" s="6">
        <v>42573</v>
      </c>
      <c r="B481" s="5">
        <v>2.4528323699421948E-3</v>
      </c>
      <c r="C481" s="5">
        <v>2.257458563535911E-3</v>
      </c>
      <c r="D481" s="5">
        <v>-1.9537380640628375E-4</v>
      </c>
      <c r="E481" s="5">
        <v>-1.9537380640628375</v>
      </c>
    </row>
    <row r="482" spans="1:5" x14ac:dyDescent="0.2">
      <c r="A482" s="6">
        <v>42576</v>
      </c>
      <c r="B482" s="5">
        <v>2.518875739644971E-3</v>
      </c>
      <c r="C482" s="5">
        <v>2.2676795580110491E-3</v>
      </c>
      <c r="D482" s="5">
        <v>-2.5119618163392185E-4</v>
      </c>
      <c r="E482" s="5">
        <v>-2.5119618163392183</v>
      </c>
    </row>
    <row r="483" spans="1:5" x14ac:dyDescent="0.2">
      <c r="A483" s="6">
        <v>42577</v>
      </c>
      <c r="B483" s="5">
        <v>2.4173255813953504E-3</v>
      </c>
      <c r="C483" s="5">
        <v>2.2277900552486189E-3</v>
      </c>
      <c r="D483" s="5">
        <v>-1.8953552614673144E-4</v>
      </c>
      <c r="E483" s="5">
        <v>-1.8953552614673144</v>
      </c>
    </row>
    <row r="484" spans="1:5" x14ac:dyDescent="0.2">
      <c r="A484" s="6">
        <v>42578</v>
      </c>
      <c r="B484" s="5">
        <v>2.41639534883721E-3</v>
      </c>
      <c r="C484" s="5">
        <v>2.2672222222222217E-3</v>
      </c>
      <c r="D484" s="5">
        <v>-1.491731266149883E-4</v>
      </c>
      <c r="E484" s="5">
        <v>-1.4917312661498829</v>
      </c>
    </row>
    <row r="485" spans="1:5" x14ac:dyDescent="0.2">
      <c r="A485" s="6">
        <v>42579</v>
      </c>
      <c r="B485" s="5">
        <v>2.3784615384615372E-3</v>
      </c>
      <c r="C485" s="5">
        <v>2.2408839779005513E-3</v>
      </c>
      <c r="D485" s="5">
        <v>-1.3757756056098592E-4</v>
      </c>
      <c r="E485" s="5">
        <v>-1.3757756056098591</v>
      </c>
    </row>
    <row r="486" spans="1:5" x14ac:dyDescent="0.2">
      <c r="A486" s="6">
        <v>42580</v>
      </c>
      <c r="B486" s="5">
        <v>2.4613372093023238E-3</v>
      </c>
      <c r="C486" s="5">
        <v>2.3007734806629828E-3</v>
      </c>
      <c r="D486" s="5">
        <v>-1.6056372863934099E-4</v>
      </c>
      <c r="E486" s="5">
        <v>-1.6056372863934099</v>
      </c>
    </row>
    <row r="487" spans="1:5" x14ac:dyDescent="0.2">
      <c r="A487" s="6">
        <v>42583</v>
      </c>
      <c r="B487" s="5">
        <v>2.410419161676646E-3</v>
      </c>
      <c r="C487" s="5">
        <v>2.2591061452513963E-3</v>
      </c>
      <c r="D487" s="5">
        <v>-1.5131301642524976E-4</v>
      </c>
      <c r="E487" s="5">
        <v>-1.5131301642524975</v>
      </c>
    </row>
    <row r="488" spans="1:5" x14ac:dyDescent="0.2">
      <c r="A488" s="6">
        <v>42584</v>
      </c>
      <c r="B488" s="5">
        <v>2.5083625730994165E-3</v>
      </c>
      <c r="C488" s="5">
        <v>2.2648603351955307E-3</v>
      </c>
      <c r="D488" s="5">
        <v>-2.4350223790388587E-4</v>
      </c>
      <c r="E488" s="5">
        <v>-2.4350223790388585</v>
      </c>
    </row>
    <row r="489" spans="1:5" x14ac:dyDescent="0.2">
      <c r="A489" s="6">
        <v>42585</v>
      </c>
      <c r="B489" s="5">
        <v>2.5136686390532553E-3</v>
      </c>
      <c r="C489" s="5">
        <v>2.2518994413407824E-3</v>
      </c>
      <c r="D489" s="5">
        <v>-2.6176919771247293E-4</v>
      </c>
      <c r="E489" s="5">
        <v>-2.6176919771247293</v>
      </c>
    </row>
    <row r="490" spans="1:5" x14ac:dyDescent="0.2">
      <c r="A490" s="6">
        <v>42586</v>
      </c>
      <c r="B490" s="5">
        <v>2.4098809523809515E-3</v>
      </c>
      <c r="C490" s="5">
        <v>2.2635195530726262E-3</v>
      </c>
      <c r="D490" s="5">
        <v>-1.4636139930832535E-4</v>
      </c>
      <c r="E490" s="5">
        <v>-1.4636139930832535</v>
      </c>
    </row>
    <row r="491" spans="1:5" x14ac:dyDescent="0.2">
      <c r="A491" s="6">
        <v>42587</v>
      </c>
      <c r="B491" s="5">
        <v>2.4434319526627228E-3</v>
      </c>
      <c r="C491" s="5">
        <v>2.2470949720670395E-3</v>
      </c>
      <c r="D491" s="5">
        <v>-1.9633698059568329E-4</v>
      </c>
      <c r="E491" s="5">
        <v>-1.963369805956833</v>
      </c>
    </row>
    <row r="492" spans="1:5" x14ac:dyDescent="0.2">
      <c r="A492" s="6">
        <v>42590</v>
      </c>
      <c r="B492" s="5">
        <v>2.5095238095238083E-3</v>
      </c>
      <c r="C492" s="5">
        <v>2.2558100558659213E-3</v>
      </c>
      <c r="D492" s="5">
        <v>-2.53713753657887E-4</v>
      </c>
      <c r="E492" s="5">
        <v>-2.5371375365788698</v>
      </c>
    </row>
    <row r="493" spans="1:5" x14ac:dyDescent="0.2">
      <c r="A493" s="6">
        <v>42591</v>
      </c>
      <c r="B493" s="5">
        <v>2.5096407185628737E-3</v>
      </c>
      <c r="C493" s="5">
        <v>2.2844692737430177E-3</v>
      </c>
      <c r="D493" s="5">
        <v>-2.25171444819856E-4</v>
      </c>
      <c r="E493" s="5">
        <v>-2.2517144481985598</v>
      </c>
    </row>
    <row r="494" spans="1:5" x14ac:dyDescent="0.2">
      <c r="A494" s="6">
        <v>42592</v>
      </c>
      <c r="B494" s="5">
        <v>2.4654437869822479E-3</v>
      </c>
      <c r="C494" s="5">
        <v>2.2462569832402248E-3</v>
      </c>
      <c r="D494" s="5">
        <v>-2.1918680374202314E-4</v>
      </c>
      <c r="E494" s="5">
        <v>-2.1918680374202313</v>
      </c>
    </row>
    <row r="495" spans="1:5" x14ac:dyDescent="0.2">
      <c r="A495" s="6">
        <v>42593</v>
      </c>
      <c r="B495" s="5">
        <v>2.609583333333334E-3</v>
      </c>
      <c r="C495" s="5">
        <v>2.3301117318435746E-3</v>
      </c>
      <c r="D495" s="5">
        <v>-2.7947160148975936E-4</v>
      </c>
      <c r="E495" s="5">
        <v>-2.7947160148975936</v>
      </c>
    </row>
    <row r="496" spans="1:5" x14ac:dyDescent="0.2">
      <c r="A496" s="6">
        <v>42594</v>
      </c>
      <c r="B496" s="5">
        <v>2.5064705882352949E-3</v>
      </c>
      <c r="C496" s="5">
        <v>2.2948603351955312E-3</v>
      </c>
      <c r="D496" s="5">
        <v>-2.1161025303976372E-4</v>
      </c>
      <c r="E496" s="5">
        <v>-2.1161025303976371</v>
      </c>
    </row>
    <row r="497" spans="1:5" x14ac:dyDescent="0.2">
      <c r="A497" s="6">
        <v>42597</v>
      </c>
      <c r="B497" s="5">
        <v>2.651234567901234E-3</v>
      </c>
      <c r="C497" s="5">
        <v>2.3157541899441361E-3</v>
      </c>
      <c r="D497" s="5">
        <v>-3.3548037795709789E-4</v>
      </c>
      <c r="E497" s="5">
        <v>-3.3548037795709789</v>
      </c>
    </row>
    <row r="498" spans="1:5" x14ac:dyDescent="0.2">
      <c r="A498" s="6">
        <v>42598</v>
      </c>
      <c r="B498" s="5">
        <v>2.512670807453416E-3</v>
      </c>
      <c r="C498" s="5">
        <v>2.3248044692737433E-3</v>
      </c>
      <c r="D498" s="5">
        <v>-1.8786633817967271E-4</v>
      </c>
      <c r="E498" s="5">
        <v>-1.8786633817967271</v>
      </c>
    </row>
    <row r="499" spans="1:5" x14ac:dyDescent="0.2">
      <c r="A499" s="6">
        <v>42599</v>
      </c>
      <c r="B499" s="5">
        <v>2.6034591194968549E-3</v>
      </c>
      <c r="C499" s="5">
        <v>2.3059550561797767E-3</v>
      </c>
      <c r="D499" s="5">
        <v>-2.9750406331707823E-4</v>
      </c>
      <c r="E499" s="5">
        <v>-2.9750406331707824</v>
      </c>
    </row>
    <row r="500" spans="1:5" x14ac:dyDescent="0.2">
      <c r="A500" s="6">
        <v>42600</v>
      </c>
      <c r="B500" s="5">
        <v>2.5553750000000004E-3</v>
      </c>
      <c r="C500" s="5">
        <v>2.3044692737430169E-3</v>
      </c>
      <c r="D500" s="5">
        <v>-2.5090572625698342E-4</v>
      </c>
      <c r="E500" s="5">
        <v>-2.5090572625698342</v>
      </c>
    </row>
    <row r="501" spans="1:5" x14ac:dyDescent="0.2">
      <c r="A501" s="6">
        <v>42601</v>
      </c>
      <c r="B501" s="5">
        <v>2.4468862275449101E-3</v>
      </c>
      <c r="C501" s="5">
        <v>2.290949720670391E-3</v>
      </c>
      <c r="D501" s="5">
        <v>-1.559365068745191E-4</v>
      </c>
      <c r="E501" s="5">
        <v>-1.559365068745191</v>
      </c>
    </row>
    <row r="502" spans="1:5" x14ac:dyDescent="0.2">
      <c r="A502" s="6">
        <v>42604</v>
      </c>
      <c r="B502" s="5">
        <v>3.4759411764705879E-3</v>
      </c>
      <c r="C502" s="5">
        <v>2.2653631284916195E-3</v>
      </c>
      <c r="D502" s="5">
        <v>-1.2105780479789684E-3</v>
      </c>
      <c r="E502" s="5">
        <v>-12.105780479789683</v>
      </c>
    </row>
    <row r="503" spans="1:5" x14ac:dyDescent="0.2">
      <c r="A503" s="6">
        <v>42605</v>
      </c>
      <c r="B503" s="5">
        <v>2.3699408284023676E-3</v>
      </c>
      <c r="C503" s="5">
        <v>2.2203351955307265E-3</v>
      </c>
      <c r="D503" s="5">
        <v>-1.4960563287164108E-4</v>
      </c>
      <c r="E503" s="5">
        <v>-1.4960563287164108</v>
      </c>
    </row>
    <row r="504" spans="1:5" x14ac:dyDescent="0.2">
      <c r="A504" s="6">
        <v>42606</v>
      </c>
      <c r="B504" s="5">
        <v>2.4522891566265055E-3</v>
      </c>
      <c r="C504" s="5">
        <v>2.2182386363636358E-3</v>
      </c>
      <c r="D504" s="5">
        <v>-2.3405052026286965E-4</v>
      </c>
      <c r="E504" s="5">
        <v>-2.3405052026286963</v>
      </c>
    </row>
    <row r="505" spans="1:5" x14ac:dyDescent="0.2">
      <c r="A505" s="6">
        <v>42607</v>
      </c>
      <c r="B505" s="5">
        <v>3.2193491124260358E-3</v>
      </c>
      <c r="C505" s="5">
        <v>2.2734269662921342E-3</v>
      </c>
      <c r="D505" s="5">
        <v>-9.459221461339015E-4</v>
      </c>
      <c r="E505" s="5">
        <v>-9.4592214613390144</v>
      </c>
    </row>
    <row r="506" spans="1:5" x14ac:dyDescent="0.2">
      <c r="A506" s="6">
        <v>42608</v>
      </c>
      <c r="B506" s="5">
        <v>2.8464497041420117E-3</v>
      </c>
      <c r="C506" s="5">
        <v>2.3020786516853948E-3</v>
      </c>
      <c r="D506" s="5">
        <v>-5.4437105245661683E-4</v>
      </c>
      <c r="E506" s="5">
        <v>-5.4437105245661686</v>
      </c>
    </row>
    <row r="507" spans="1:5" x14ac:dyDescent="0.2">
      <c r="A507" s="6">
        <v>42611</v>
      </c>
      <c r="B507" s="5">
        <v>2.5295294117647065E-3</v>
      </c>
      <c r="C507" s="5">
        <v>2.2793854748603347E-3</v>
      </c>
      <c r="D507" s="5">
        <v>-2.5014393690437177E-4</v>
      </c>
      <c r="E507" s="5">
        <v>-2.5014393690437178</v>
      </c>
    </row>
    <row r="508" spans="1:5" x14ac:dyDescent="0.2">
      <c r="A508" s="6">
        <v>42612</v>
      </c>
      <c r="B508" s="5">
        <v>2.7527485380116957E-3</v>
      </c>
      <c r="C508" s="5">
        <v>2.2737988826815646E-3</v>
      </c>
      <c r="D508" s="5">
        <v>-4.7894965533013109E-4</v>
      </c>
      <c r="E508" s="5">
        <v>-4.7894965533013112</v>
      </c>
    </row>
    <row r="509" spans="1:5" x14ac:dyDescent="0.2">
      <c r="A509" s="6">
        <v>42614</v>
      </c>
      <c r="B509" s="5">
        <v>2.4460818713450288E-3</v>
      </c>
      <c r="C509" s="5">
        <v>2.2370949720670399E-3</v>
      </c>
      <c r="D509" s="5">
        <v>-2.0898689927798886E-4</v>
      </c>
      <c r="E509" s="5">
        <v>-2.0898689927798886</v>
      </c>
    </row>
    <row r="510" spans="1:5" x14ac:dyDescent="0.2">
      <c r="A510" s="6">
        <v>42615</v>
      </c>
      <c r="B510" s="5">
        <v>2.384035087719298E-3</v>
      </c>
      <c r="C510" s="5">
        <v>2.2344943820224723E-3</v>
      </c>
      <c r="D510" s="5">
        <v>-1.4954070569682572E-4</v>
      </c>
      <c r="E510" s="5">
        <v>-1.4954070569682572</v>
      </c>
    </row>
    <row r="511" spans="1:5" x14ac:dyDescent="0.2">
      <c r="A511" s="6">
        <v>42618</v>
      </c>
      <c r="B511" s="5">
        <v>3.442674418604652E-3</v>
      </c>
      <c r="C511" s="5">
        <v>2.319497206703909E-3</v>
      </c>
      <c r="D511" s="5">
        <v>-1.123177211900743E-3</v>
      </c>
      <c r="E511" s="5">
        <v>-11.231772119007429</v>
      </c>
    </row>
    <row r="512" spans="1:5" x14ac:dyDescent="0.2">
      <c r="A512" s="6">
        <v>42619</v>
      </c>
      <c r="B512" s="5">
        <v>2.5334302325581391E-3</v>
      </c>
      <c r="C512" s="5">
        <v>2.2518994413407802E-3</v>
      </c>
      <c r="D512" s="5">
        <v>-2.8153079121735888E-4</v>
      </c>
      <c r="E512" s="5">
        <v>-2.8153079121735889</v>
      </c>
    </row>
    <row r="513" spans="1:5" x14ac:dyDescent="0.2">
      <c r="A513" s="6">
        <v>42620</v>
      </c>
      <c r="B513" s="5">
        <v>2.4840697674418598E-3</v>
      </c>
      <c r="C513" s="5">
        <v>2.2226815642458109E-3</v>
      </c>
      <c r="D513" s="5">
        <v>-2.6138820319604895E-4</v>
      </c>
      <c r="E513" s="5">
        <v>-2.6138820319604896</v>
      </c>
    </row>
    <row r="514" spans="1:5" x14ac:dyDescent="0.2">
      <c r="A514" s="6">
        <v>42621</v>
      </c>
      <c r="B514" s="5">
        <v>2.527906976744185E-3</v>
      </c>
      <c r="C514" s="5">
        <v>2.2383240223463685E-3</v>
      </c>
      <c r="D514" s="5">
        <v>-2.8958295439781645E-4</v>
      </c>
      <c r="E514" s="5">
        <v>-2.8958295439781647</v>
      </c>
    </row>
    <row r="515" spans="1:5" x14ac:dyDescent="0.2">
      <c r="A515" s="6">
        <v>42622</v>
      </c>
      <c r="B515" s="5">
        <v>2.4992397660818719E-3</v>
      </c>
      <c r="C515" s="5">
        <v>2.2645810055865923E-3</v>
      </c>
      <c r="D515" s="5">
        <v>-2.346587604952796E-4</v>
      </c>
      <c r="E515" s="5">
        <v>-2.3465876049527958</v>
      </c>
    </row>
    <row r="516" spans="1:5" x14ac:dyDescent="0.2">
      <c r="A516" s="6">
        <v>42625</v>
      </c>
      <c r="B516" s="5">
        <v>2.5580232558139533E-3</v>
      </c>
      <c r="C516" s="5">
        <v>2.3464245810055858E-3</v>
      </c>
      <c r="D516" s="5">
        <v>-2.1159867480836751E-4</v>
      </c>
      <c r="E516" s="5">
        <v>-2.1159867480836749</v>
      </c>
    </row>
    <row r="517" spans="1:5" x14ac:dyDescent="0.2">
      <c r="A517" s="6">
        <v>42626</v>
      </c>
      <c r="B517" s="5">
        <v>2.6326900584795329E-3</v>
      </c>
      <c r="C517" s="5">
        <v>2.3736516853932591E-3</v>
      </c>
      <c r="D517" s="5">
        <v>-2.5903837308627374E-4</v>
      </c>
      <c r="E517" s="5">
        <v>-2.5903837308627375</v>
      </c>
    </row>
    <row r="518" spans="1:5" x14ac:dyDescent="0.2">
      <c r="A518" s="6">
        <v>42627</v>
      </c>
      <c r="B518" s="5">
        <v>2.511520467836256E-3</v>
      </c>
      <c r="C518" s="5">
        <v>2.2953370786516843E-3</v>
      </c>
      <c r="D518" s="5">
        <v>-2.1618338918457172E-4</v>
      </c>
      <c r="E518" s="5">
        <v>-2.1618338918457174</v>
      </c>
    </row>
    <row r="519" spans="1:5" x14ac:dyDescent="0.2">
      <c r="A519" s="6">
        <v>42628</v>
      </c>
      <c r="B519" s="5">
        <v>2.6431764705882352E-3</v>
      </c>
      <c r="C519" s="5">
        <v>2.3466292134831463E-3</v>
      </c>
      <c r="D519" s="5">
        <v>-2.9654725710508882E-4</v>
      </c>
      <c r="E519" s="5">
        <v>-2.9654725710508885</v>
      </c>
    </row>
    <row r="520" spans="1:5" x14ac:dyDescent="0.2">
      <c r="A520" s="6">
        <v>42629</v>
      </c>
      <c r="B520" s="5">
        <v>2.6950581395348843E-3</v>
      </c>
      <c r="C520" s="5">
        <v>2.3640782122905019E-3</v>
      </c>
      <c r="D520" s="5">
        <v>-3.3097992724438231E-4</v>
      </c>
      <c r="E520" s="5">
        <v>-3.309799272443823</v>
      </c>
    </row>
    <row r="521" spans="1:5" x14ac:dyDescent="0.2">
      <c r="A521" s="6">
        <v>42632</v>
      </c>
      <c r="B521" s="5">
        <v>3.6412195121951199E-3</v>
      </c>
      <c r="C521" s="5">
        <v>2.7062569832402234E-3</v>
      </c>
      <c r="D521" s="5">
        <v>-9.349625289548965E-4</v>
      </c>
      <c r="E521" s="5">
        <v>-9.3496252895489658</v>
      </c>
    </row>
    <row r="522" spans="1:5" x14ac:dyDescent="0.2">
      <c r="A522" s="6">
        <v>42633</v>
      </c>
      <c r="B522" s="5">
        <v>2.5893023255813947E-3</v>
      </c>
      <c r="C522" s="5">
        <v>2.3103910614525147E-3</v>
      </c>
      <c r="D522" s="5">
        <v>-2.7891126412887997E-4</v>
      </c>
      <c r="E522" s="5">
        <v>-2.7891126412887997</v>
      </c>
    </row>
    <row r="523" spans="1:5" x14ac:dyDescent="0.2">
      <c r="A523" s="6">
        <v>42634</v>
      </c>
      <c r="B523" s="5">
        <v>2.5839534883720918E-3</v>
      </c>
      <c r="C523" s="5">
        <v>2.3818435754189952E-3</v>
      </c>
      <c r="D523" s="5">
        <v>-2.021099129530966E-4</v>
      </c>
      <c r="E523" s="5">
        <v>-2.0210991295309659</v>
      </c>
    </row>
    <row r="524" spans="1:5" x14ac:dyDescent="0.2">
      <c r="A524" s="6">
        <v>42635</v>
      </c>
      <c r="B524" s="5">
        <v>2.5471005917159775E-3</v>
      </c>
      <c r="C524" s="5">
        <v>2.3023728813559314E-3</v>
      </c>
      <c r="D524" s="5">
        <v>-2.447277103600461E-4</v>
      </c>
      <c r="E524" s="5">
        <v>-2.4472771036004608</v>
      </c>
    </row>
    <row r="525" spans="1:5" x14ac:dyDescent="0.2">
      <c r="A525" s="6">
        <v>42636</v>
      </c>
      <c r="B525" s="5">
        <v>2.4609302325581399E-3</v>
      </c>
      <c r="C525" s="5">
        <v>2.2527932960893851E-3</v>
      </c>
      <c r="D525" s="5">
        <v>-2.081369364687548E-4</v>
      </c>
      <c r="E525" s="5">
        <v>-2.0813693646875482</v>
      </c>
    </row>
    <row r="526" spans="1:5" x14ac:dyDescent="0.2">
      <c r="A526" s="6">
        <v>42639</v>
      </c>
      <c r="B526" s="5">
        <v>2.5500598802395223E-3</v>
      </c>
      <c r="C526" s="5">
        <v>2.2872316384180795E-3</v>
      </c>
      <c r="D526" s="5">
        <v>-2.6282824182144275E-4</v>
      </c>
      <c r="E526" s="5">
        <v>-2.6282824182144275</v>
      </c>
    </row>
    <row r="527" spans="1:5" x14ac:dyDescent="0.2">
      <c r="A527" s="6">
        <v>42640</v>
      </c>
      <c r="B527" s="5">
        <v>2.3814285714285708E-3</v>
      </c>
      <c r="C527" s="5">
        <v>2.2453672316384175E-3</v>
      </c>
      <c r="D527" s="5">
        <v>-1.360613397901533E-4</v>
      </c>
      <c r="E527" s="5">
        <v>-1.3606133979015329</v>
      </c>
    </row>
    <row r="528" spans="1:5" x14ac:dyDescent="0.2">
      <c r="A528" s="6">
        <v>42641</v>
      </c>
      <c r="B528" s="5">
        <v>2.3842105263157903E-3</v>
      </c>
      <c r="C528" s="5">
        <v>2.2252247191011237E-3</v>
      </c>
      <c r="D528" s="5">
        <v>-1.5898580721466658E-4</v>
      </c>
      <c r="E528" s="5">
        <v>-1.5898580721466657</v>
      </c>
    </row>
    <row r="529" spans="1:5" x14ac:dyDescent="0.2">
      <c r="A529" s="6">
        <v>42642</v>
      </c>
      <c r="B529" s="5">
        <v>2.4738235294117644E-3</v>
      </c>
      <c r="C529" s="5">
        <v>2.2567597765363132E-3</v>
      </c>
      <c r="D529" s="5">
        <v>-2.170637528754512E-4</v>
      </c>
      <c r="E529" s="5">
        <v>-2.1706375287545119</v>
      </c>
    </row>
    <row r="530" spans="1:5" x14ac:dyDescent="0.2">
      <c r="A530" s="6">
        <v>42643</v>
      </c>
      <c r="B530" s="5">
        <v>2.4795882352941175E-3</v>
      </c>
      <c r="C530" s="5">
        <v>2.2532960893854757E-3</v>
      </c>
      <c r="D530" s="5">
        <v>-2.2629214590864184E-4</v>
      </c>
      <c r="E530" s="5">
        <v>-2.2629214590864182</v>
      </c>
    </row>
    <row r="531" spans="1:5" x14ac:dyDescent="0.2">
      <c r="A531" s="6">
        <v>42646</v>
      </c>
      <c r="B531" s="5">
        <v>2.6199378881987586E-3</v>
      </c>
      <c r="C531" s="5">
        <v>2.33782122905028E-3</v>
      </c>
      <c r="D531" s="5">
        <v>-2.8211665914847864E-4</v>
      </c>
      <c r="E531" s="5">
        <v>-2.8211665914847863</v>
      </c>
    </row>
    <row r="532" spans="1:5" x14ac:dyDescent="0.2">
      <c r="A532" s="6">
        <v>42647</v>
      </c>
      <c r="B532" s="5">
        <v>2.631656804733728E-3</v>
      </c>
      <c r="C532" s="5">
        <v>2.2535195530726279E-3</v>
      </c>
      <c r="D532" s="5">
        <v>-3.7813725166110012E-4</v>
      </c>
      <c r="E532" s="5">
        <v>-3.7813725166110013</v>
      </c>
    </row>
    <row r="533" spans="1:5" x14ac:dyDescent="0.2">
      <c r="A533" s="6">
        <v>42648</v>
      </c>
      <c r="B533" s="5">
        <v>2.4350877192982458E-3</v>
      </c>
      <c r="C533" s="5">
        <v>2.2593854748603347E-3</v>
      </c>
      <c r="D533" s="5">
        <v>-1.7570224443791112E-4</v>
      </c>
      <c r="E533" s="5">
        <v>-1.7570224443791111</v>
      </c>
    </row>
    <row r="534" spans="1:5" x14ac:dyDescent="0.2">
      <c r="A534" s="6">
        <v>42649</v>
      </c>
      <c r="B534" s="5">
        <v>2.4747368421052652E-3</v>
      </c>
      <c r="C534" s="5">
        <v>2.266256983240224E-3</v>
      </c>
      <c r="D534" s="5">
        <v>-2.0847985886504128E-4</v>
      </c>
      <c r="E534" s="5">
        <v>-2.084798588650413</v>
      </c>
    </row>
    <row r="535" spans="1:5" x14ac:dyDescent="0.2">
      <c r="A535" s="6">
        <v>42650</v>
      </c>
      <c r="B535" s="5">
        <v>2.4661403508771927E-3</v>
      </c>
      <c r="C535" s="5">
        <v>2.3099441340782107E-3</v>
      </c>
      <c r="D535" s="5">
        <v>-1.5619621679898192E-4</v>
      </c>
      <c r="E535" s="5">
        <v>-1.5619621679898192</v>
      </c>
    </row>
    <row r="536" spans="1:5" x14ac:dyDescent="0.2">
      <c r="A536" s="6">
        <v>42653</v>
      </c>
      <c r="B536" s="5">
        <v>2.5291715976331355E-3</v>
      </c>
      <c r="C536" s="5">
        <v>2.338659217877096E-3</v>
      </c>
      <c r="D536" s="5">
        <v>-1.9051237975603943E-4</v>
      </c>
      <c r="E536" s="5">
        <v>-1.9051237975603943</v>
      </c>
    </row>
    <row r="537" spans="1:5" x14ac:dyDescent="0.2">
      <c r="A537" s="6">
        <v>42654</v>
      </c>
      <c r="B537" s="5">
        <v>2.4163953488372083E-3</v>
      </c>
      <c r="C537" s="5">
        <v>2.3167597765363138E-3</v>
      </c>
      <c r="D537" s="5">
        <v>-9.9635572300894436E-5</v>
      </c>
      <c r="E537" s="5">
        <v>-0.99635572300894437</v>
      </c>
    </row>
    <row r="538" spans="1:5" x14ac:dyDescent="0.2">
      <c r="A538" s="6">
        <v>42655</v>
      </c>
      <c r="B538" s="5">
        <v>2.4769767441860466E-3</v>
      </c>
      <c r="C538" s="5">
        <v>2.3156983240223464E-3</v>
      </c>
      <c r="D538" s="5">
        <v>-1.6127842016370022E-4</v>
      </c>
      <c r="E538" s="5">
        <v>-1.6127842016370022</v>
      </c>
    </row>
    <row r="539" spans="1:5" x14ac:dyDescent="0.2">
      <c r="A539" s="6">
        <v>42656</v>
      </c>
      <c r="B539" s="5">
        <v>2.5047953216374278E-3</v>
      </c>
      <c r="C539" s="5">
        <v>2.3197765363128491E-3</v>
      </c>
      <c r="D539" s="5">
        <v>-1.8501878532457871E-4</v>
      </c>
      <c r="E539" s="5">
        <v>-1.8501878532457872</v>
      </c>
    </row>
    <row r="540" spans="1:5" x14ac:dyDescent="0.2">
      <c r="A540" s="6">
        <v>42657</v>
      </c>
      <c r="B540" s="5">
        <v>2.3850292397660814E-3</v>
      </c>
      <c r="C540" s="5">
        <v>2.3085474860335196E-3</v>
      </c>
      <c r="D540" s="5">
        <v>-7.6481753732561813E-5</v>
      </c>
      <c r="E540" s="5">
        <v>-0.76481753732561808</v>
      </c>
    </row>
    <row r="541" spans="1:5" x14ac:dyDescent="0.2">
      <c r="A541" s="6">
        <v>42660</v>
      </c>
      <c r="B541" s="5">
        <v>2.418081395348836E-3</v>
      </c>
      <c r="C541" s="5">
        <v>2.3106703910614522E-3</v>
      </c>
      <c r="D541" s="5">
        <v>-1.0741100428738378E-4</v>
      </c>
      <c r="E541" s="5">
        <v>-1.0741100428738377</v>
      </c>
    </row>
    <row r="542" spans="1:5" x14ac:dyDescent="0.2">
      <c r="A542" s="6">
        <v>42661</v>
      </c>
      <c r="B542" s="5">
        <v>2.3805294117647063E-3</v>
      </c>
      <c r="C542" s="5">
        <v>2.3103389830508468E-3</v>
      </c>
      <c r="D542" s="5">
        <v>-7.0190428713859474E-5</v>
      </c>
      <c r="E542" s="5">
        <v>-0.70190428713859476</v>
      </c>
    </row>
    <row r="543" spans="1:5" x14ac:dyDescent="0.2">
      <c r="A543" s="6">
        <v>42662</v>
      </c>
      <c r="B543" s="5">
        <v>2.3893567251461992E-3</v>
      </c>
      <c r="C543" s="5">
        <v>2.3259776536312849E-3</v>
      </c>
      <c r="D543" s="5">
        <v>-6.3379071514914342E-5</v>
      </c>
      <c r="E543" s="5">
        <v>-0.63379071514914342</v>
      </c>
    </row>
    <row r="544" spans="1:5" x14ac:dyDescent="0.2">
      <c r="A544" s="6">
        <v>42663</v>
      </c>
      <c r="B544" s="5">
        <v>2.4201162790697681E-3</v>
      </c>
      <c r="C544" s="5">
        <v>2.3098324022346379E-3</v>
      </c>
      <c r="D544" s="5">
        <v>-1.1028387683513019E-4</v>
      </c>
      <c r="E544" s="5">
        <v>-1.1028387683513019</v>
      </c>
    </row>
    <row r="545" spans="1:5" x14ac:dyDescent="0.2">
      <c r="A545" s="6">
        <v>42664</v>
      </c>
      <c r="B545" s="5">
        <v>2.4355232558139527E-3</v>
      </c>
      <c r="C545" s="5">
        <v>2.3489385474860344E-3</v>
      </c>
      <c r="D545" s="5">
        <v>-8.6584708327918248E-5</v>
      </c>
      <c r="E545" s="5">
        <v>-0.86584708327918247</v>
      </c>
    </row>
    <row r="546" spans="1:5" x14ac:dyDescent="0.2">
      <c r="A546" s="6">
        <v>42667</v>
      </c>
      <c r="B546" s="5">
        <v>2.4038953488372101E-3</v>
      </c>
      <c r="C546" s="5">
        <v>2.3283240223463692E-3</v>
      </c>
      <c r="D546" s="5">
        <v>-7.5571326490840845E-5</v>
      </c>
      <c r="E546" s="5">
        <v>-0.7557132649084084</v>
      </c>
    </row>
    <row r="547" spans="1:5" x14ac:dyDescent="0.2">
      <c r="A547" s="6">
        <v>42668</v>
      </c>
      <c r="B547" s="5">
        <v>2.5457647058823546E-3</v>
      </c>
      <c r="C547" s="5">
        <v>2.5517318435754189E-3</v>
      </c>
      <c r="D547" s="5">
        <v>5.9671376930643671E-6</v>
      </c>
      <c r="E547" s="5">
        <v>5.9671376930643671E-2</v>
      </c>
    </row>
    <row r="548" spans="1:5" x14ac:dyDescent="0.2">
      <c r="A548" s="6">
        <v>42669</v>
      </c>
      <c r="B548" s="5">
        <v>2.4165497076023396E-3</v>
      </c>
      <c r="C548" s="5">
        <v>2.3201675977653621E-3</v>
      </c>
      <c r="D548" s="5">
        <v>-9.6382109836977512E-5</v>
      </c>
      <c r="E548" s="5">
        <v>-0.96382109836977514</v>
      </c>
    </row>
    <row r="549" spans="1:5" x14ac:dyDescent="0.2">
      <c r="A549" s="6">
        <v>42670</v>
      </c>
      <c r="B549" s="5">
        <v>2.5751744186046509E-3</v>
      </c>
      <c r="C549" s="5">
        <v>2.4297765363128485E-3</v>
      </c>
      <c r="D549" s="5">
        <v>-1.4539788229180235E-4</v>
      </c>
      <c r="E549" s="5">
        <v>-1.4539788229180235</v>
      </c>
    </row>
    <row r="550" spans="1:5" x14ac:dyDescent="0.2">
      <c r="A550" s="6">
        <v>42671</v>
      </c>
      <c r="B550" s="5">
        <v>2.5243604651162773E-3</v>
      </c>
      <c r="C550" s="5">
        <v>2.4491620111731852E-3</v>
      </c>
      <c r="D550" s="5">
        <v>-7.5198453943092162E-5</v>
      </c>
      <c r="E550" s="5">
        <v>-0.75198453943092158</v>
      </c>
    </row>
    <row r="551" spans="1:5" x14ac:dyDescent="0.2">
      <c r="A551" s="6">
        <v>42674</v>
      </c>
      <c r="B551" s="5">
        <v>2.6064705882352943E-3</v>
      </c>
      <c r="C551" s="5">
        <v>2.4707262569832393E-3</v>
      </c>
      <c r="D551" s="5">
        <v>-1.3574433125205501E-4</v>
      </c>
      <c r="E551" s="5">
        <v>-1.3574433125205501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9"/>
  <sheetViews>
    <sheetView workbookViewId="0">
      <selection activeCell="K13" sqref="K13"/>
    </sheetView>
  </sheetViews>
  <sheetFormatPr defaultRowHeight="12.75" x14ac:dyDescent="0.2"/>
  <cols>
    <col min="1" max="1" width="28.7109375" bestFit="1" customWidth="1"/>
    <col min="2" max="2" width="17.7109375" bestFit="1" customWidth="1"/>
    <col min="4" max="4" width="11.140625" bestFit="1" customWidth="1"/>
  </cols>
  <sheetData>
    <row r="1" spans="1:2" x14ac:dyDescent="0.2">
      <c r="A1" s="1"/>
      <c r="B1" s="1" t="s">
        <v>23</v>
      </c>
    </row>
    <row r="2" spans="1:2" x14ac:dyDescent="0.2">
      <c r="A2" s="3">
        <v>42248</v>
      </c>
      <c r="B2" s="4">
        <v>234007789.68900001</v>
      </c>
    </row>
    <row r="3" spans="1:2" x14ac:dyDescent="0.2">
      <c r="A3" s="3">
        <v>42249</v>
      </c>
      <c r="B3" s="4">
        <v>255552643.59099999</v>
      </c>
    </row>
    <row r="4" spans="1:2" x14ac:dyDescent="0.2">
      <c r="A4" s="3">
        <v>42250</v>
      </c>
      <c r="B4" s="4">
        <v>288696324.22100002</v>
      </c>
    </row>
    <row r="5" spans="1:2" x14ac:dyDescent="0.2">
      <c r="A5" s="3">
        <v>42251</v>
      </c>
      <c r="B5" s="4">
        <v>309591913.28350002</v>
      </c>
    </row>
    <row r="6" spans="1:2" x14ac:dyDescent="0.2">
      <c r="A6" s="3">
        <v>42254</v>
      </c>
      <c r="B6" s="4">
        <v>166863963.89199999</v>
      </c>
    </row>
    <row r="7" spans="1:2" x14ac:dyDescent="0.2">
      <c r="A7" s="3">
        <v>42255</v>
      </c>
      <c r="B7" s="4">
        <v>188170690.34599999</v>
      </c>
    </row>
    <row r="8" spans="1:2" x14ac:dyDescent="0.2">
      <c r="A8" s="3">
        <v>42256</v>
      </c>
      <c r="B8" s="4">
        <v>310860792.61500001</v>
      </c>
    </row>
    <row r="9" spans="1:2" x14ac:dyDescent="0.2">
      <c r="A9" s="3">
        <v>42257</v>
      </c>
      <c r="B9" s="4">
        <v>205137162.3585</v>
      </c>
    </row>
    <row r="10" spans="1:2" x14ac:dyDescent="0.2">
      <c r="A10" s="3">
        <v>42258</v>
      </c>
      <c r="B10" s="4">
        <v>249803165.98550001</v>
      </c>
    </row>
    <row r="11" spans="1:2" x14ac:dyDescent="0.2">
      <c r="A11" s="3">
        <v>42261</v>
      </c>
      <c r="B11" s="4">
        <v>189789978.65349999</v>
      </c>
    </row>
    <row r="12" spans="1:2" x14ac:dyDescent="0.2">
      <c r="A12" s="3">
        <v>42262</v>
      </c>
      <c r="B12" s="4">
        <v>168915812.87799999</v>
      </c>
    </row>
    <row r="13" spans="1:2" x14ac:dyDescent="0.2">
      <c r="A13" s="3">
        <v>42263</v>
      </c>
      <c r="B13" s="4">
        <v>298580678.09399998</v>
      </c>
    </row>
    <row r="14" spans="1:2" x14ac:dyDescent="0.2">
      <c r="A14" s="3">
        <v>42264</v>
      </c>
      <c r="B14" s="4">
        <v>166486653.68900001</v>
      </c>
    </row>
    <row r="15" spans="1:2" x14ac:dyDescent="0.2">
      <c r="A15" s="3">
        <v>42265</v>
      </c>
      <c r="B15" s="4">
        <v>234688775.76499999</v>
      </c>
    </row>
    <row r="16" spans="1:2" x14ac:dyDescent="0.2">
      <c r="A16" s="3">
        <v>42268</v>
      </c>
      <c r="B16" s="4">
        <v>144885334.7595</v>
      </c>
    </row>
    <row r="17" spans="1:2" x14ac:dyDescent="0.2">
      <c r="A17" s="3">
        <v>42269</v>
      </c>
      <c r="B17" s="4">
        <v>171094467.4535</v>
      </c>
    </row>
    <row r="18" spans="1:2" x14ac:dyDescent="0.2">
      <c r="A18" s="3">
        <v>42270</v>
      </c>
      <c r="B18" s="4">
        <v>209820495.759</v>
      </c>
    </row>
    <row r="19" spans="1:2" x14ac:dyDescent="0.2">
      <c r="A19" s="3">
        <v>42271</v>
      </c>
      <c r="B19" s="4">
        <v>254351221.87450001</v>
      </c>
    </row>
    <row r="20" spans="1:2" x14ac:dyDescent="0.2">
      <c r="A20" s="3">
        <v>42272</v>
      </c>
      <c r="B20" s="4">
        <v>253913319.85800001</v>
      </c>
    </row>
    <row r="21" spans="1:2" x14ac:dyDescent="0.2">
      <c r="A21" s="3">
        <v>42275</v>
      </c>
      <c r="B21" s="4">
        <v>222653811.8795</v>
      </c>
    </row>
    <row r="22" spans="1:2" x14ac:dyDescent="0.2">
      <c r="A22" s="3">
        <v>42276</v>
      </c>
      <c r="B22" s="4">
        <v>266224089.792</v>
      </c>
    </row>
    <row r="23" spans="1:2" x14ac:dyDescent="0.2">
      <c r="A23" s="3">
        <v>42277</v>
      </c>
      <c r="B23" s="4">
        <v>255711750.05950001</v>
      </c>
    </row>
    <row r="24" spans="1:2" x14ac:dyDescent="0.2">
      <c r="A24" s="3">
        <v>42278</v>
      </c>
      <c r="B24" s="4">
        <v>225086110.3655</v>
      </c>
    </row>
    <row r="25" spans="1:2" x14ac:dyDescent="0.2">
      <c r="A25" s="3">
        <v>42279</v>
      </c>
      <c r="B25" s="4">
        <v>176091973.73300001</v>
      </c>
    </row>
    <row r="26" spans="1:2" x14ac:dyDescent="0.2">
      <c r="A26" s="3">
        <v>42282</v>
      </c>
      <c r="B26" s="4">
        <v>100783316.41249999</v>
      </c>
    </row>
    <row r="27" spans="1:2" x14ac:dyDescent="0.2">
      <c r="A27" s="3">
        <v>42283</v>
      </c>
      <c r="B27" s="4">
        <v>209235064.56549999</v>
      </c>
    </row>
    <row r="28" spans="1:2" x14ac:dyDescent="0.2">
      <c r="A28" s="3">
        <v>42284</v>
      </c>
      <c r="B28" s="4">
        <v>331860168.1415</v>
      </c>
    </row>
    <row r="29" spans="1:2" x14ac:dyDescent="0.2">
      <c r="A29" s="3">
        <v>42285</v>
      </c>
      <c r="B29" s="4">
        <v>267505953.6895</v>
      </c>
    </row>
    <row r="30" spans="1:2" x14ac:dyDescent="0.2">
      <c r="A30" s="3">
        <v>42286</v>
      </c>
      <c r="B30" s="4">
        <v>273225665.9795</v>
      </c>
    </row>
    <row r="31" spans="1:2" x14ac:dyDescent="0.2">
      <c r="A31" s="3">
        <v>42289</v>
      </c>
      <c r="B31" s="4">
        <v>260248096.8495</v>
      </c>
    </row>
    <row r="32" spans="1:2" x14ac:dyDescent="0.2">
      <c r="A32" s="3">
        <v>42290</v>
      </c>
      <c r="B32" s="4">
        <v>237136773</v>
      </c>
    </row>
    <row r="33" spans="1:2" x14ac:dyDescent="0.2">
      <c r="A33" s="3">
        <v>42291</v>
      </c>
      <c r="B33" s="4">
        <v>245811090.76449999</v>
      </c>
    </row>
    <row r="34" spans="1:2" x14ac:dyDescent="0.2">
      <c r="A34" s="3">
        <v>42292</v>
      </c>
      <c r="B34" s="4">
        <v>284073090.33200002</v>
      </c>
    </row>
    <row r="35" spans="1:2" x14ac:dyDescent="0.2">
      <c r="A35" s="3">
        <v>42293</v>
      </c>
      <c r="B35" s="4">
        <v>212161330.83649999</v>
      </c>
    </row>
    <row r="36" spans="1:2" x14ac:dyDescent="0.2">
      <c r="A36" s="3">
        <v>42296</v>
      </c>
      <c r="B36" s="4">
        <v>210326200.264</v>
      </c>
    </row>
    <row r="37" spans="1:2" x14ac:dyDescent="0.2">
      <c r="A37" s="3">
        <v>42297</v>
      </c>
      <c r="B37" s="4">
        <v>245653497.79750001</v>
      </c>
    </row>
    <row r="38" spans="1:2" x14ac:dyDescent="0.2">
      <c r="A38" s="3">
        <v>42298</v>
      </c>
      <c r="B38" s="4">
        <v>218288104.62850001</v>
      </c>
    </row>
    <row r="39" spans="1:2" x14ac:dyDescent="0.2">
      <c r="A39" s="3">
        <v>42299</v>
      </c>
      <c r="B39" s="4">
        <v>198279543.9885</v>
      </c>
    </row>
    <row r="40" spans="1:2" x14ac:dyDescent="0.2">
      <c r="A40" s="3">
        <v>42300</v>
      </c>
      <c r="B40" s="4">
        <v>268829906.69749999</v>
      </c>
    </row>
    <row r="41" spans="1:2" x14ac:dyDescent="0.2">
      <c r="A41" s="3">
        <v>42303</v>
      </c>
      <c r="B41" s="4">
        <v>216595037.63850001</v>
      </c>
    </row>
    <row r="42" spans="1:2" x14ac:dyDescent="0.2">
      <c r="A42" s="3">
        <v>42304</v>
      </c>
      <c r="B42" s="4">
        <v>194948426.73649999</v>
      </c>
    </row>
    <row r="43" spans="1:2" x14ac:dyDescent="0.2">
      <c r="A43" s="3">
        <v>42305</v>
      </c>
      <c r="B43" s="4">
        <v>219669483.067</v>
      </c>
    </row>
    <row r="44" spans="1:2" x14ac:dyDescent="0.2">
      <c r="A44" s="3">
        <v>42306</v>
      </c>
      <c r="B44" s="4">
        <v>249106804.5925</v>
      </c>
    </row>
    <row r="45" spans="1:2" x14ac:dyDescent="0.2">
      <c r="A45" s="3">
        <v>42307</v>
      </c>
      <c r="B45" s="4">
        <v>254135835.12549999</v>
      </c>
    </row>
    <row r="46" spans="1:2" x14ac:dyDescent="0.2">
      <c r="A46" s="3">
        <v>42310</v>
      </c>
      <c r="B46" s="4">
        <v>189900868.1365</v>
      </c>
    </row>
    <row r="47" spans="1:2" x14ac:dyDescent="0.2">
      <c r="A47" s="3">
        <v>42311</v>
      </c>
      <c r="B47" s="4">
        <v>162467720.4375</v>
      </c>
    </row>
    <row r="48" spans="1:2" x14ac:dyDescent="0.2">
      <c r="A48" s="3">
        <v>42312</v>
      </c>
      <c r="B48" s="4">
        <v>374872448.74299997</v>
      </c>
    </row>
    <row r="49" spans="1:2" x14ac:dyDescent="0.2">
      <c r="A49" s="3">
        <v>42313</v>
      </c>
      <c r="B49" s="4">
        <v>321829542.47600001</v>
      </c>
    </row>
    <row r="50" spans="1:2" x14ac:dyDescent="0.2">
      <c r="A50" s="3">
        <v>42314</v>
      </c>
      <c r="B50" s="4">
        <v>262700275.0555</v>
      </c>
    </row>
    <row r="51" spans="1:2" x14ac:dyDescent="0.2">
      <c r="A51" s="3">
        <v>42317</v>
      </c>
      <c r="B51" s="4">
        <v>232384432.208</v>
      </c>
    </row>
    <row r="52" spans="1:2" x14ac:dyDescent="0.2">
      <c r="A52" s="3">
        <v>42318</v>
      </c>
      <c r="B52" s="4">
        <v>382972173.5395</v>
      </c>
    </row>
    <row r="53" spans="1:2" x14ac:dyDescent="0.2">
      <c r="A53" s="3">
        <v>42319</v>
      </c>
      <c r="B53" s="4">
        <v>297176815.65649998</v>
      </c>
    </row>
    <row r="54" spans="1:2" x14ac:dyDescent="0.2">
      <c r="A54" s="3">
        <v>42320</v>
      </c>
      <c r="B54" s="4">
        <v>322032593.32749999</v>
      </c>
    </row>
    <row r="55" spans="1:2" x14ac:dyDescent="0.2">
      <c r="A55" s="3">
        <v>42321</v>
      </c>
      <c r="B55" s="4">
        <v>274883219.6595</v>
      </c>
    </row>
    <row r="56" spans="1:2" x14ac:dyDescent="0.2">
      <c r="A56" s="3">
        <v>42324</v>
      </c>
      <c r="B56" s="4">
        <v>193689136.60699999</v>
      </c>
    </row>
    <row r="57" spans="1:2" x14ac:dyDescent="0.2">
      <c r="A57" s="3">
        <v>42325</v>
      </c>
      <c r="B57" s="4">
        <v>298034306.389</v>
      </c>
    </row>
    <row r="58" spans="1:2" x14ac:dyDescent="0.2">
      <c r="A58" s="3">
        <v>42326</v>
      </c>
      <c r="B58" s="4">
        <v>258269471.39449999</v>
      </c>
    </row>
    <row r="59" spans="1:2" x14ac:dyDescent="0.2">
      <c r="A59" s="3">
        <v>42327</v>
      </c>
      <c r="B59" s="4">
        <v>273916940.2525</v>
      </c>
    </row>
    <row r="60" spans="1:2" x14ac:dyDescent="0.2">
      <c r="A60" s="3">
        <v>42328</v>
      </c>
      <c r="B60" s="4">
        <v>190577524.09549999</v>
      </c>
    </row>
    <row r="61" spans="1:2" x14ac:dyDescent="0.2">
      <c r="A61" s="3">
        <v>42331</v>
      </c>
      <c r="B61" s="4">
        <v>246373779.22</v>
      </c>
    </row>
    <row r="62" spans="1:2" x14ac:dyDescent="0.2">
      <c r="A62" s="3">
        <v>42332</v>
      </c>
      <c r="B62" s="4">
        <v>258579651.4325</v>
      </c>
    </row>
    <row r="63" spans="1:2" x14ac:dyDescent="0.2">
      <c r="A63" s="3">
        <v>42333</v>
      </c>
      <c r="B63" s="4">
        <v>250114774.98050001</v>
      </c>
    </row>
    <row r="64" spans="1:2" x14ac:dyDescent="0.2">
      <c r="A64" s="3">
        <v>42334</v>
      </c>
      <c r="B64" s="4">
        <v>233794468.5345</v>
      </c>
    </row>
    <row r="65" spans="1:2" x14ac:dyDescent="0.2">
      <c r="A65" s="3">
        <v>42335</v>
      </c>
      <c r="B65" s="4">
        <v>213214081.53549999</v>
      </c>
    </row>
    <row r="66" spans="1:2" x14ac:dyDescent="0.2">
      <c r="A66" s="3">
        <v>42338</v>
      </c>
      <c r="B66" s="4">
        <v>235136124.035</v>
      </c>
    </row>
    <row r="67" spans="1:2" x14ac:dyDescent="0.2">
      <c r="A67" s="3">
        <v>42339</v>
      </c>
      <c r="B67" s="4">
        <v>341494447.71799999</v>
      </c>
    </row>
    <row r="68" spans="1:2" x14ac:dyDescent="0.2">
      <c r="A68" s="3">
        <v>42340</v>
      </c>
      <c r="B68" s="4">
        <v>237136093.61000001</v>
      </c>
    </row>
    <row r="69" spans="1:2" x14ac:dyDescent="0.2">
      <c r="A69" s="3">
        <v>42341</v>
      </c>
      <c r="B69" s="4">
        <v>260594819.48100001</v>
      </c>
    </row>
    <row r="70" spans="1:2" x14ac:dyDescent="0.2">
      <c r="A70" s="3">
        <v>42342</v>
      </c>
      <c r="B70" s="4">
        <v>350679996.31550002</v>
      </c>
    </row>
    <row r="71" spans="1:2" x14ac:dyDescent="0.2">
      <c r="A71" s="3">
        <v>42345</v>
      </c>
      <c r="B71" s="4">
        <v>276896051.50800002</v>
      </c>
    </row>
    <row r="72" spans="1:2" x14ac:dyDescent="0.2">
      <c r="A72" s="3">
        <v>42346</v>
      </c>
      <c r="B72" s="4">
        <v>261422997.26499999</v>
      </c>
    </row>
    <row r="73" spans="1:2" x14ac:dyDescent="0.2">
      <c r="A73" s="3">
        <v>42347</v>
      </c>
      <c r="B73" s="4">
        <v>305660492.403</v>
      </c>
    </row>
    <row r="74" spans="1:2" x14ac:dyDescent="0.2">
      <c r="A74" s="3">
        <v>42348</v>
      </c>
      <c r="B74" s="4">
        <v>303169746.34649998</v>
      </c>
    </row>
    <row r="75" spans="1:2" x14ac:dyDescent="0.2">
      <c r="A75" s="3">
        <v>42349</v>
      </c>
      <c r="B75" s="4">
        <v>264045341.6875</v>
      </c>
    </row>
    <row r="76" spans="1:2" x14ac:dyDescent="0.2">
      <c r="A76" s="3">
        <v>42352</v>
      </c>
      <c r="B76" s="4">
        <v>271971725.93650001</v>
      </c>
    </row>
    <row r="77" spans="1:2" x14ac:dyDescent="0.2">
      <c r="A77" s="3">
        <v>42353</v>
      </c>
      <c r="B77" s="4">
        <v>290349721.2015</v>
      </c>
    </row>
    <row r="78" spans="1:2" x14ac:dyDescent="0.2">
      <c r="A78" s="3">
        <v>42354</v>
      </c>
      <c r="B78" s="4">
        <v>312702788.28049999</v>
      </c>
    </row>
    <row r="79" spans="1:2" x14ac:dyDescent="0.2">
      <c r="A79" s="3">
        <v>42355</v>
      </c>
      <c r="B79" s="4">
        <v>284772077.81650001</v>
      </c>
    </row>
    <row r="80" spans="1:2" x14ac:dyDescent="0.2">
      <c r="A80" s="3">
        <v>42356</v>
      </c>
      <c r="B80" s="4">
        <v>243363015.48449999</v>
      </c>
    </row>
    <row r="81" spans="1:2" x14ac:dyDescent="0.2">
      <c r="A81" s="3">
        <v>42359</v>
      </c>
      <c r="B81" s="4">
        <v>150322213.35949999</v>
      </c>
    </row>
    <row r="82" spans="1:2" x14ac:dyDescent="0.2">
      <c r="A82" s="3">
        <v>42360</v>
      </c>
      <c r="B82" s="4">
        <v>205775689.449</v>
      </c>
    </row>
    <row r="83" spans="1:2" x14ac:dyDescent="0.2">
      <c r="A83" s="3">
        <v>42361</v>
      </c>
      <c r="B83" s="4">
        <v>121937534.88500001</v>
      </c>
    </row>
    <row r="84" spans="1:2" x14ac:dyDescent="0.2">
      <c r="A84" s="3">
        <v>42362</v>
      </c>
      <c r="B84" s="4">
        <v>67354058.137999997</v>
      </c>
    </row>
    <row r="85" spans="1:2" x14ac:dyDescent="0.2">
      <c r="A85" s="3">
        <v>42367</v>
      </c>
      <c r="B85" s="4">
        <v>124809602.31200001</v>
      </c>
    </row>
    <row r="86" spans="1:2" x14ac:dyDescent="0.2">
      <c r="A86" s="3">
        <v>42368</v>
      </c>
      <c r="B86" s="4">
        <v>162502750.86399999</v>
      </c>
    </row>
    <row r="87" spans="1:2" x14ac:dyDescent="0.2">
      <c r="A87" s="3">
        <v>42369</v>
      </c>
      <c r="B87" s="4">
        <v>143286204.50299999</v>
      </c>
    </row>
    <row r="88" spans="1:2" x14ac:dyDescent="0.2">
      <c r="A88" s="3">
        <v>42373</v>
      </c>
      <c r="B88" s="4">
        <v>136637531.74950001</v>
      </c>
    </row>
    <row r="89" spans="1:2" x14ac:dyDescent="0.2">
      <c r="A89" s="3">
        <v>42374</v>
      </c>
      <c r="B89" s="4">
        <v>196188040.53799999</v>
      </c>
    </row>
    <row r="90" spans="1:2" x14ac:dyDescent="0.2">
      <c r="A90" s="3">
        <v>42375</v>
      </c>
      <c r="B90" s="4">
        <v>166595774.942</v>
      </c>
    </row>
    <row r="91" spans="1:2" x14ac:dyDescent="0.2">
      <c r="A91" s="3">
        <v>42376</v>
      </c>
      <c r="B91" s="4">
        <v>216145418.15099999</v>
      </c>
    </row>
    <row r="92" spans="1:2" x14ac:dyDescent="0.2">
      <c r="A92" s="3">
        <v>42377</v>
      </c>
      <c r="B92" s="4">
        <v>238828373.1645</v>
      </c>
    </row>
    <row r="93" spans="1:2" x14ac:dyDescent="0.2">
      <c r="A93" s="3">
        <v>42380</v>
      </c>
      <c r="B93" s="4">
        <v>192861219.014</v>
      </c>
    </row>
    <row r="94" spans="1:2" x14ac:dyDescent="0.2">
      <c r="A94" s="3">
        <v>42381</v>
      </c>
      <c r="B94" s="4">
        <v>202378170.2735</v>
      </c>
    </row>
    <row r="95" spans="1:2" x14ac:dyDescent="0.2">
      <c r="A95" s="3">
        <v>42382</v>
      </c>
      <c r="B95" s="4">
        <v>218439025.33849999</v>
      </c>
    </row>
    <row r="96" spans="1:2" x14ac:dyDescent="0.2">
      <c r="A96" s="3">
        <v>42383</v>
      </c>
      <c r="B96" s="4">
        <v>216163050.13550001</v>
      </c>
    </row>
    <row r="97" spans="1:2" x14ac:dyDescent="0.2">
      <c r="A97" s="3">
        <v>42384</v>
      </c>
      <c r="B97" s="4">
        <v>199123994.46849999</v>
      </c>
    </row>
    <row r="98" spans="1:2" x14ac:dyDescent="0.2">
      <c r="A98" s="3">
        <v>42387</v>
      </c>
      <c r="B98" s="4">
        <v>150314977.389</v>
      </c>
    </row>
    <row r="99" spans="1:2" x14ac:dyDescent="0.2">
      <c r="A99" s="3">
        <v>42388</v>
      </c>
      <c r="B99" s="4">
        <v>220276184.7105</v>
      </c>
    </row>
    <row r="100" spans="1:2" x14ac:dyDescent="0.2">
      <c r="A100" s="3">
        <v>42389</v>
      </c>
      <c r="B100" s="4">
        <v>214716425.70100001</v>
      </c>
    </row>
    <row r="101" spans="1:2" x14ac:dyDescent="0.2">
      <c r="A101" s="3">
        <v>42390</v>
      </c>
      <c r="B101" s="4">
        <v>275068029.54449999</v>
      </c>
    </row>
    <row r="102" spans="1:2" x14ac:dyDescent="0.2">
      <c r="A102" s="3">
        <v>42391</v>
      </c>
      <c r="B102" s="4">
        <v>228294136.55149999</v>
      </c>
    </row>
    <row r="103" spans="1:2" x14ac:dyDescent="0.2">
      <c r="A103" s="3">
        <v>42394</v>
      </c>
      <c r="B103" s="4">
        <v>186138857.0205</v>
      </c>
    </row>
    <row r="104" spans="1:2" x14ac:dyDescent="0.2">
      <c r="A104" s="3">
        <v>42396</v>
      </c>
      <c r="B104" s="4">
        <v>334137073.15549999</v>
      </c>
    </row>
    <row r="105" spans="1:2" x14ac:dyDescent="0.2">
      <c r="A105" s="3">
        <v>42397</v>
      </c>
      <c r="B105" s="4">
        <v>232024031.43099999</v>
      </c>
    </row>
    <row r="106" spans="1:2" x14ac:dyDescent="0.2">
      <c r="A106" s="3">
        <v>42398</v>
      </c>
      <c r="B106" s="4">
        <v>212323703.34200001</v>
      </c>
    </row>
    <row r="107" spans="1:2" x14ac:dyDescent="0.2">
      <c r="A107" s="3">
        <v>42401</v>
      </c>
      <c r="B107" s="4">
        <v>189349334.2755</v>
      </c>
    </row>
    <row r="108" spans="1:2" x14ac:dyDescent="0.2">
      <c r="A108" s="3">
        <v>42402</v>
      </c>
      <c r="B108" s="4">
        <v>231772477.54800001</v>
      </c>
    </row>
    <row r="109" spans="1:2" x14ac:dyDescent="0.2">
      <c r="A109" s="3">
        <v>42403</v>
      </c>
      <c r="B109" s="4">
        <v>269939775.16399997</v>
      </c>
    </row>
    <row r="110" spans="1:2" x14ac:dyDescent="0.2">
      <c r="A110" s="3">
        <v>42404</v>
      </c>
      <c r="B110" s="4">
        <v>236139638.69749999</v>
      </c>
    </row>
    <row r="111" spans="1:2" x14ac:dyDescent="0.2">
      <c r="A111" s="3">
        <v>42405</v>
      </c>
      <c r="B111" s="4">
        <v>330692260.21399999</v>
      </c>
    </row>
    <row r="112" spans="1:2" x14ac:dyDescent="0.2">
      <c r="A112" s="3">
        <v>42408</v>
      </c>
      <c r="B112" s="4">
        <v>272202857.2105</v>
      </c>
    </row>
    <row r="113" spans="1:2" x14ac:dyDescent="0.2">
      <c r="A113" s="3">
        <v>42409</v>
      </c>
      <c r="B113" s="4">
        <v>409810027.27399999</v>
      </c>
    </row>
    <row r="114" spans="1:2" x14ac:dyDescent="0.2">
      <c r="A114" s="3">
        <v>42410</v>
      </c>
      <c r="B114" s="4">
        <v>374906326.25999999</v>
      </c>
    </row>
    <row r="115" spans="1:2" x14ac:dyDescent="0.2">
      <c r="A115" s="3">
        <v>42411</v>
      </c>
      <c r="B115" s="4">
        <v>287862665.62550002</v>
      </c>
    </row>
    <row r="116" spans="1:2" x14ac:dyDescent="0.2">
      <c r="A116" s="3">
        <v>42412</v>
      </c>
      <c r="B116" s="4">
        <v>296112153.08050001</v>
      </c>
    </row>
    <row r="117" spans="1:2" x14ac:dyDescent="0.2">
      <c r="A117" s="3">
        <v>42415</v>
      </c>
      <c r="B117" s="4">
        <v>281527983.98000002</v>
      </c>
    </row>
    <row r="118" spans="1:2" x14ac:dyDescent="0.2">
      <c r="A118" s="3">
        <v>42416</v>
      </c>
      <c r="B118" s="4">
        <v>280586220.18550003</v>
      </c>
    </row>
    <row r="119" spans="1:2" x14ac:dyDescent="0.2">
      <c r="A119" s="3">
        <v>42417</v>
      </c>
      <c r="B119" s="4">
        <v>308858302.48799998</v>
      </c>
    </row>
    <row r="120" spans="1:2" x14ac:dyDescent="0.2">
      <c r="A120" s="3">
        <v>42418</v>
      </c>
      <c r="B120" s="4">
        <v>304439766.08249998</v>
      </c>
    </row>
    <row r="121" spans="1:2" x14ac:dyDescent="0.2">
      <c r="A121" s="3">
        <v>42419</v>
      </c>
      <c r="B121" s="4">
        <v>257784679.88550001</v>
      </c>
    </row>
    <row r="122" spans="1:2" x14ac:dyDescent="0.2">
      <c r="A122" s="3">
        <v>42422</v>
      </c>
      <c r="B122" s="4">
        <v>278890333.51899999</v>
      </c>
    </row>
    <row r="123" spans="1:2" x14ac:dyDescent="0.2">
      <c r="A123" s="3">
        <v>42423</v>
      </c>
      <c r="B123" s="4">
        <v>348900109.54100001</v>
      </c>
    </row>
    <row r="124" spans="1:2" x14ac:dyDescent="0.2">
      <c r="A124" s="3">
        <v>42424</v>
      </c>
      <c r="B124" s="4">
        <v>311058166.36049998</v>
      </c>
    </row>
    <row r="125" spans="1:2" x14ac:dyDescent="0.2">
      <c r="A125" s="3">
        <v>42425</v>
      </c>
      <c r="B125" s="4">
        <v>291088724.99650002</v>
      </c>
    </row>
    <row r="126" spans="1:2" x14ac:dyDescent="0.2">
      <c r="A126" s="3">
        <v>42426</v>
      </c>
      <c r="B126" s="4">
        <v>367255461.72500002</v>
      </c>
    </row>
    <row r="127" spans="1:2" x14ac:dyDescent="0.2">
      <c r="A127" s="3">
        <v>42429</v>
      </c>
      <c r="B127" s="4">
        <v>266402560.95950001</v>
      </c>
    </row>
    <row r="128" spans="1:2" x14ac:dyDescent="0.2">
      <c r="A128" s="3">
        <v>42430</v>
      </c>
      <c r="B128" s="4">
        <v>285481971.70899999</v>
      </c>
    </row>
    <row r="129" spans="1:2" x14ac:dyDescent="0.2">
      <c r="A129" s="3">
        <v>42431</v>
      </c>
      <c r="B129" s="4">
        <v>307196736.7845</v>
      </c>
    </row>
    <row r="130" spans="1:2" x14ac:dyDescent="0.2">
      <c r="A130" s="3">
        <v>42432</v>
      </c>
      <c r="B130" s="4">
        <v>347742996.32249999</v>
      </c>
    </row>
    <row r="131" spans="1:2" x14ac:dyDescent="0.2">
      <c r="A131" s="3">
        <v>42433</v>
      </c>
      <c r="B131" s="4">
        <v>329490424.097</v>
      </c>
    </row>
    <row r="132" spans="1:2" x14ac:dyDescent="0.2">
      <c r="A132" s="3">
        <v>42436</v>
      </c>
      <c r="B132" s="4">
        <v>319499555.01800001</v>
      </c>
    </row>
    <row r="133" spans="1:2" x14ac:dyDescent="0.2">
      <c r="A133" s="3">
        <v>42437</v>
      </c>
      <c r="B133" s="4">
        <v>326414323.96850002</v>
      </c>
    </row>
    <row r="134" spans="1:2" x14ac:dyDescent="0.2">
      <c r="A134" s="3">
        <v>42438</v>
      </c>
      <c r="B134" s="4">
        <v>278184882.17500001</v>
      </c>
    </row>
    <row r="135" spans="1:2" x14ac:dyDescent="0.2">
      <c r="A135" s="3">
        <v>42439</v>
      </c>
      <c r="B135" s="4">
        <v>231855395.38150001</v>
      </c>
    </row>
    <row r="136" spans="1:2" x14ac:dyDescent="0.2">
      <c r="A136" s="3">
        <v>42440</v>
      </c>
      <c r="B136" s="4">
        <v>207773820.81200001</v>
      </c>
    </row>
    <row r="137" spans="1:2" x14ac:dyDescent="0.2">
      <c r="A137" s="3">
        <v>42443</v>
      </c>
      <c r="B137" s="4">
        <v>193933722.37149999</v>
      </c>
    </row>
    <row r="138" spans="1:2" x14ac:dyDescent="0.2">
      <c r="A138" s="3">
        <v>42444</v>
      </c>
      <c r="B138" s="4">
        <v>268924365.06300002</v>
      </c>
    </row>
    <row r="139" spans="1:2" x14ac:dyDescent="0.2">
      <c r="A139" s="3">
        <v>42445</v>
      </c>
      <c r="B139" s="4">
        <v>241344572.39500001</v>
      </c>
    </row>
    <row r="140" spans="1:2" x14ac:dyDescent="0.2">
      <c r="A140" s="3">
        <v>42446</v>
      </c>
      <c r="B140" s="4">
        <v>254127214.873</v>
      </c>
    </row>
    <row r="141" spans="1:2" x14ac:dyDescent="0.2">
      <c r="A141" s="3">
        <v>42447</v>
      </c>
      <c r="B141" s="4">
        <v>275489724.13849998</v>
      </c>
    </row>
    <row r="142" spans="1:2" x14ac:dyDescent="0.2">
      <c r="A142" s="3">
        <v>42450</v>
      </c>
      <c r="B142" s="4">
        <v>188894802.639</v>
      </c>
    </row>
    <row r="143" spans="1:2" x14ac:dyDescent="0.2">
      <c r="A143" s="3">
        <v>42451</v>
      </c>
      <c r="B143" s="4">
        <v>175276704.36250001</v>
      </c>
    </row>
    <row r="144" spans="1:2" x14ac:dyDescent="0.2">
      <c r="A144" s="3">
        <v>42452</v>
      </c>
      <c r="B144" s="4">
        <v>244000940.69049999</v>
      </c>
    </row>
    <row r="145" spans="1:2" x14ac:dyDescent="0.2">
      <c r="A145" s="3">
        <v>42453</v>
      </c>
      <c r="B145" s="4">
        <v>216925462.01800001</v>
      </c>
    </row>
    <row r="146" spans="1:2" x14ac:dyDescent="0.2">
      <c r="A146" s="3">
        <v>42458</v>
      </c>
      <c r="B146" s="4">
        <v>175444113.96900001</v>
      </c>
    </row>
    <row r="147" spans="1:2" x14ac:dyDescent="0.2">
      <c r="A147" s="3">
        <v>42459</v>
      </c>
      <c r="B147" s="4">
        <v>249544433.98750001</v>
      </c>
    </row>
    <row r="148" spans="1:2" x14ac:dyDescent="0.2">
      <c r="A148" s="3">
        <v>42460</v>
      </c>
      <c r="B148" s="1">
        <v>232456642.28049999</v>
      </c>
    </row>
    <row r="149" spans="1:2" x14ac:dyDescent="0.2">
      <c r="A149" s="3">
        <v>42461</v>
      </c>
      <c r="B149" s="4">
        <v>225738432.05000001</v>
      </c>
    </row>
    <row r="150" spans="1:2" x14ac:dyDescent="0.2">
      <c r="A150" s="3">
        <v>42464</v>
      </c>
      <c r="B150" s="4">
        <v>164327455.2475</v>
      </c>
    </row>
    <row r="151" spans="1:2" x14ac:dyDescent="0.2">
      <c r="A151" s="3">
        <v>42465</v>
      </c>
      <c r="B151" s="4">
        <v>302144691.699</v>
      </c>
    </row>
    <row r="152" spans="1:2" x14ac:dyDescent="0.2">
      <c r="A152" s="3">
        <v>42466</v>
      </c>
      <c r="B152" s="4">
        <v>217278372.1805</v>
      </c>
    </row>
    <row r="153" spans="1:2" x14ac:dyDescent="0.2">
      <c r="A153" s="3">
        <v>42467</v>
      </c>
      <c r="B153" s="4">
        <v>265200157.9815</v>
      </c>
    </row>
    <row r="154" spans="1:2" x14ac:dyDescent="0.2">
      <c r="A154" s="3">
        <v>42468</v>
      </c>
      <c r="B154" s="4">
        <v>187041039.98550001</v>
      </c>
    </row>
    <row r="155" spans="1:2" x14ac:dyDescent="0.2">
      <c r="A155" s="3">
        <v>42471</v>
      </c>
      <c r="B155" s="4">
        <v>152968982.70649999</v>
      </c>
    </row>
    <row r="156" spans="1:2" x14ac:dyDescent="0.2">
      <c r="A156" s="3">
        <v>42472</v>
      </c>
      <c r="B156" s="4">
        <v>224406017.37</v>
      </c>
    </row>
    <row r="157" spans="1:2" x14ac:dyDescent="0.2">
      <c r="A157" s="3">
        <v>42473</v>
      </c>
      <c r="B157" s="4">
        <v>328809002.77200001</v>
      </c>
    </row>
    <row r="158" spans="1:2" x14ac:dyDescent="0.2">
      <c r="A158" s="3">
        <v>42474</v>
      </c>
      <c r="B158" s="4">
        <v>255785861.14199999</v>
      </c>
    </row>
    <row r="159" spans="1:2" x14ac:dyDescent="0.2">
      <c r="A159" s="3">
        <v>42475</v>
      </c>
      <c r="B159" s="4">
        <v>259990181.5</v>
      </c>
    </row>
    <row r="160" spans="1:2" x14ac:dyDescent="0.2">
      <c r="A160" s="3">
        <v>42478</v>
      </c>
      <c r="B160" s="4">
        <v>186822136.19</v>
      </c>
    </row>
    <row r="161" spans="1:4" x14ac:dyDescent="0.2">
      <c r="A161" s="3">
        <v>42479</v>
      </c>
      <c r="B161" s="4">
        <v>309881043.23750001</v>
      </c>
    </row>
    <row r="162" spans="1:4" x14ac:dyDescent="0.2">
      <c r="A162" s="3">
        <v>42480</v>
      </c>
      <c r="B162" s="4">
        <v>290964230.18599999</v>
      </c>
    </row>
    <row r="163" spans="1:4" x14ac:dyDescent="0.2">
      <c r="A163" s="3">
        <v>42481</v>
      </c>
      <c r="B163" s="4">
        <v>272231953.89499998</v>
      </c>
    </row>
    <row r="164" spans="1:4" x14ac:dyDescent="0.2">
      <c r="A164" s="3">
        <v>42482</v>
      </c>
      <c r="B164" s="4">
        <v>246740374.49200001</v>
      </c>
    </row>
    <row r="165" spans="1:4" x14ac:dyDescent="0.2">
      <c r="A165" s="3">
        <v>42486</v>
      </c>
      <c r="B165" s="4">
        <v>284531418.47049999</v>
      </c>
    </row>
    <row r="166" spans="1:4" x14ac:dyDescent="0.2">
      <c r="A166" s="3">
        <v>42487</v>
      </c>
      <c r="B166" s="4">
        <v>236075647.486</v>
      </c>
    </row>
    <row r="167" spans="1:4" x14ac:dyDescent="0.2">
      <c r="A167" s="3">
        <v>42488</v>
      </c>
      <c r="B167" s="4">
        <v>255307484.63699999</v>
      </c>
    </row>
    <row r="168" spans="1:4" x14ac:dyDescent="0.2">
      <c r="A168" s="3">
        <v>42489</v>
      </c>
      <c r="B168" s="1">
        <v>269268654.32300001</v>
      </c>
    </row>
    <row r="169" spans="1:4" x14ac:dyDescent="0.2">
      <c r="A169" s="3">
        <v>42492</v>
      </c>
      <c r="B169" s="4">
        <v>209234676.50999999</v>
      </c>
      <c r="D169" s="4"/>
    </row>
    <row r="170" spans="1:4" x14ac:dyDescent="0.2">
      <c r="A170" s="3">
        <v>42493</v>
      </c>
      <c r="B170" s="4">
        <v>234137345.50650001</v>
      </c>
      <c r="D170" s="4"/>
    </row>
    <row r="171" spans="1:4" x14ac:dyDescent="0.2">
      <c r="A171" s="3">
        <v>42494</v>
      </c>
      <c r="B171" s="4">
        <v>313640808.36699998</v>
      </c>
      <c r="D171" s="4"/>
    </row>
    <row r="172" spans="1:4" x14ac:dyDescent="0.2">
      <c r="A172" s="3">
        <v>42495</v>
      </c>
      <c r="B172" s="4">
        <v>312437702.61250001</v>
      </c>
      <c r="D172" s="4"/>
    </row>
    <row r="173" spans="1:4" x14ac:dyDescent="0.2">
      <c r="A173" s="3">
        <v>42496</v>
      </c>
      <c r="B173" s="4">
        <v>364662062.99250001</v>
      </c>
      <c r="D173" s="4"/>
    </row>
    <row r="174" spans="1:4" x14ac:dyDescent="0.2">
      <c r="A174" s="3">
        <v>42499</v>
      </c>
      <c r="B174" s="4">
        <v>220956907.08500001</v>
      </c>
      <c r="D174" s="4"/>
    </row>
    <row r="175" spans="1:4" x14ac:dyDescent="0.2">
      <c r="A175" s="3">
        <v>42500</v>
      </c>
      <c r="B175" s="4">
        <v>398228774.78799999</v>
      </c>
      <c r="D175" s="4"/>
    </row>
    <row r="176" spans="1:4" x14ac:dyDescent="0.2">
      <c r="A176" s="2">
        <v>41641</v>
      </c>
      <c r="B176" s="4">
        <v>62141702.152000003</v>
      </c>
      <c r="D176" s="4"/>
    </row>
    <row r="177" spans="1:4" x14ac:dyDescent="0.2">
      <c r="A177" s="2">
        <v>41642</v>
      </c>
      <c r="B177">
        <v>78173043.834000006</v>
      </c>
      <c r="D177" s="4"/>
    </row>
    <row r="178" spans="1:4" x14ac:dyDescent="0.2">
      <c r="A178" s="2">
        <v>41645</v>
      </c>
      <c r="B178">
        <v>234865747.817</v>
      </c>
      <c r="C178" t="s">
        <v>33</v>
      </c>
      <c r="D178" s="4"/>
    </row>
    <row r="179" spans="1:4" x14ac:dyDescent="0.2">
      <c r="A179" s="2">
        <v>41646</v>
      </c>
      <c r="B179">
        <v>312726678.66100001</v>
      </c>
      <c r="C179" s="1" t="s">
        <v>33</v>
      </c>
      <c r="D179" s="4"/>
    </row>
    <row r="180" spans="1:4" x14ac:dyDescent="0.2">
      <c r="A180" s="2">
        <v>41647</v>
      </c>
      <c r="B180">
        <v>367102477.05299997</v>
      </c>
      <c r="C180" s="1" t="s">
        <v>33</v>
      </c>
      <c r="D180" s="4"/>
    </row>
    <row r="181" spans="1:4" x14ac:dyDescent="0.2">
      <c r="A181" s="2">
        <v>41648</v>
      </c>
      <c r="B181">
        <v>297875438.53899997</v>
      </c>
      <c r="C181" s="1" t="s">
        <v>33</v>
      </c>
      <c r="D181" s="4"/>
    </row>
    <row r="182" spans="1:4" x14ac:dyDescent="0.2">
      <c r="A182" s="2">
        <v>41649</v>
      </c>
      <c r="B182">
        <v>489046502.66900003</v>
      </c>
      <c r="C182" s="1" t="s">
        <v>33</v>
      </c>
      <c r="D182" s="4"/>
    </row>
    <row r="183" spans="1:4" x14ac:dyDescent="0.2">
      <c r="A183" s="2">
        <v>41652</v>
      </c>
      <c r="B183">
        <v>286724814.083</v>
      </c>
      <c r="C183" s="1" t="s">
        <v>33</v>
      </c>
      <c r="D183" s="4"/>
    </row>
    <row r="184" spans="1:4" x14ac:dyDescent="0.2">
      <c r="A184" s="2">
        <v>41653</v>
      </c>
      <c r="B184">
        <v>367392547.76800001</v>
      </c>
      <c r="C184" s="1" t="s">
        <v>33</v>
      </c>
      <c r="D184" s="4"/>
    </row>
    <row r="185" spans="1:4" x14ac:dyDescent="0.2">
      <c r="A185" s="2">
        <v>41654</v>
      </c>
      <c r="B185">
        <v>361065535.29100001</v>
      </c>
      <c r="C185" s="1" t="s">
        <v>33</v>
      </c>
      <c r="D185" s="4"/>
    </row>
    <row r="186" spans="1:4" x14ac:dyDescent="0.2">
      <c r="A186" s="2">
        <v>41655</v>
      </c>
      <c r="B186">
        <v>474693912.801</v>
      </c>
      <c r="C186" s="1" t="s">
        <v>33</v>
      </c>
      <c r="D186" s="4"/>
    </row>
    <row r="187" spans="1:4" x14ac:dyDescent="0.2">
      <c r="A187" s="2">
        <v>41656</v>
      </c>
      <c r="B187">
        <v>433044104.88800001</v>
      </c>
      <c r="C187" s="1" t="s">
        <v>33</v>
      </c>
      <c r="D187" s="4"/>
    </row>
    <row r="188" spans="1:4" x14ac:dyDescent="0.2">
      <c r="A188" s="2">
        <v>41659</v>
      </c>
      <c r="B188">
        <v>258183366.905</v>
      </c>
      <c r="C188" s="1" t="s">
        <v>33</v>
      </c>
      <c r="D188" s="4"/>
    </row>
    <row r="189" spans="1:4" x14ac:dyDescent="0.2">
      <c r="A189" s="2">
        <v>41660</v>
      </c>
      <c r="B189">
        <v>337703772.61500001</v>
      </c>
      <c r="C189" s="1" t="s">
        <v>33</v>
      </c>
      <c r="D189" s="4"/>
    </row>
    <row r="190" spans="1:4" x14ac:dyDescent="0.2">
      <c r="A190" s="2">
        <v>41661</v>
      </c>
      <c r="B190">
        <v>491499782.495</v>
      </c>
      <c r="C190" s="1" t="s">
        <v>33</v>
      </c>
      <c r="D190" s="4"/>
    </row>
    <row r="191" spans="1:4" x14ac:dyDescent="0.2">
      <c r="A191" s="2">
        <v>41662</v>
      </c>
      <c r="B191">
        <v>473319280.86400002</v>
      </c>
      <c r="C191" s="1" t="s">
        <v>33</v>
      </c>
    </row>
    <row r="192" spans="1:4" x14ac:dyDescent="0.2">
      <c r="A192" s="2">
        <v>41663</v>
      </c>
      <c r="B192">
        <v>319270185.96600002</v>
      </c>
      <c r="C192" s="1" t="s">
        <v>33</v>
      </c>
    </row>
    <row r="193" spans="1:3" x14ac:dyDescent="0.2">
      <c r="A193" s="2">
        <v>41667</v>
      </c>
      <c r="B193">
        <v>630000552.99899995</v>
      </c>
      <c r="C193" s="1" t="s">
        <v>33</v>
      </c>
    </row>
    <row r="194" spans="1:3" x14ac:dyDescent="0.2">
      <c r="A194" s="2">
        <v>41668</v>
      </c>
      <c r="B194">
        <v>462829020.13099998</v>
      </c>
      <c r="C194" s="1" t="s">
        <v>33</v>
      </c>
    </row>
    <row r="195" spans="1:3" x14ac:dyDescent="0.2">
      <c r="A195" s="2">
        <v>41669</v>
      </c>
      <c r="B195">
        <v>374402320.542</v>
      </c>
      <c r="C195" s="1" t="s">
        <v>33</v>
      </c>
    </row>
    <row r="196" spans="1:3" x14ac:dyDescent="0.2">
      <c r="A196" s="2">
        <v>41670</v>
      </c>
      <c r="B196">
        <v>313506806.96200001</v>
      </c>
      <c r="C196" s="1" t="s">
        <v>33</v>
      </c>
    </row>
    <row r="197" spans="1:3" x14ac:dyDescent="0.2">
      <c r="A197" s="2">
        <v>41673</v>
      </c>
      <c r="B197">
        <v>286976927.80599999</v>
      </c>
      <c r="C197" s="1" t="s">
        <v>33</v>
      </c>
    </row>
    <row r="198" spans="1:3" x14ac:dyDescent="0.2">
      <c r="A198" s="2">
        <v>41674</v>
      </c>
      <c r="B198">
        <v>560954398.47899997</v>
      </c>
      <c r="C198" s="1" t="s">
        <v>33</v>
      </c>
    </row>
    <row r="199" spans="1:3" x14ac:dyDescent="0.2">
      <c r="A199" s="2">
        <v>41675</v>
      </c>
      <c r="B199">
        <v>442788567.16900003</v>
      </c>
      <c r="C199" s="1" t="s">
        <v>33</v>
      </c>
    </row>
    <row r="200" spans="1:3" x14ac:dyDescent="0.2">
      <c r="A200" s="2">
        <v>41676</v>
      </c>
      <c r="B200">
        <v>475882470.139</v>
      </c>
      <c r="C200" s="1" t="s">
        <v>33</v>
      </c>
    </row>
    <row r="201" spans="1:3" x14ac:dyDescent="0.2">
      <c r="A201" s="2">
        <v>41677</v>
      </c>
      <c r="B201">
        <v>602001867.92799997</v>
      </c>
      <c r="C201" s="1" t="s">
        <v>33</v>
      </c>
    </row>
    <row r="202" spans="1:3" x14ac:dyDescent="0.2">
      <c r="A202" s="2">
        <v>41680</v>
      </c>
      <c r="B202">
        <v>299666275.653</v>
      </c>
      <c r="C202" s="1" t="s">
        <v>33</v>
      </c>
    </row>
    <row r="203" spans="1:3" x14ac:dyDescent="0.2">
      <c r="A203" s="2">
        <v>41681</v>
      </c>
      <c r="B203">
        <v>358655499.98000002</v>
      </c>
      <c r="C203" s="1" t="s">
        <v>33</v>
      </c>
    </row>
    <row r="204" spans="1:3" x14ac:dyDescent="0.2">
      <c r="A204" s="2">
        <v>41682</v>
      </c>
      <c r="B204">
        <v>725252143.97599995</v>
      </c>
      <c r="C204" s="1" t="s">
        <v>33</v>
      </c>
    </row>
    <row r="205" spans="1:3" x14ac:dyDescent="0.2">
      <c r="A205" s="2">
        <v>41683</v>
      </c>
      <c r="B205">
        <v>407434060.87900001</v>
      </c>
      <c r="C205" s="1" t="s">
        <v>33</v>
      </c>
    </row>
    <row r="206" spans="1:3" x14ac:dyDescent="0.2">
      <c r="A206" s="2">
        <v>41684</v>
      </c>
      <c r="B206">
        <v>457572363.65899998</v>
      </c>
      <c r="C206" s="1" t="s">
        <v>33</v>
      </c>
    </row>
    <row r="207" spans="1:3" x14ac:dyDescent="0.2">
      <c r="A207" s="2">
        <v>41687</v>
      </c>
      <c r="B207">
        <v>273550255.99599999</v>
      </c>
      <c r="C207" s="1" t="s">
        <v>33</v>
      </c>
    </row>
    <row r="208" spans="1:3" x14ac:dyDescent="0.2">
      <c r="A208" s="2">
        <v>41688</v>
      </c>
      <c r="B208">
        <v>389466803.25300002</v>
      </c>
      <c r="C208" s="1" t="s">
        <v>33</v>
      </c>
    </row>
    <row r="209" spans="1:3" x14ac:dyDescent="0.2">
      <c r="A209" s="2">
        <v>41689</v>
      </c>
      <c r="B209">
        <v>569085292.01100004</v>
      </c>
      <c r="C209" s="1" t="s">
        <v>33</v>
      </c>
    </row>
    <row r="210" spans="1:3" x14ac:dyDescent="0.2">
      <c r="A210" s="2">
        <v>41690</v>
      </c>
      <c r="B210">
        <v>554882261.30799997</v>
      </c>
      <c r="C210" s="1" t="s">
        <v>33</v>
      </c>
    </row>
    <row r="211" spans="1:3" x14ac:dyDescent="0.2">
      <c r="A211" s="2">
        <v>41691</v>
      </c>
      <c r="B211">
        <v>485518227.76599997</v>
      </c>
      <c r="C211" s="1" t="s">
        <v>33</v>
      </c>
    </row>
    <row r="212" spans="1:3" x14ac:dyDescent="0.2">
      <c r="A212" s="2">
        <v>41694</v>
      </c>
      <c r="B212">
        <v>496193071.89899999</v>
      </c>
      <c r="C212" s="1" t="s">
        <v>33</v>
      </c>
    </row>
    <row r="213" spans="1:3" x14ac:dyDescent="0.2">
      <c r="A213" s="2">
        <v>41695</v>
      </c>
      <c r="B213">
        <v>485074371.33700001</v>
      </c>
      <c r="C213" s="1" t="s">
        <v>33</v>
      </c>
    </row>
    <row r="214" spans="1:3" x14ac:dyDescent="0.2">
      <c r="A214" s="2">
        <v>41696</v>
      </c>
      <c r="B214">
        <v>564076633.93299997</v>
      </c>
      <c r="C214" s="1" t="s">
        <v>33</v>
      </c>
    </row>
    <row r="215" spans="1:3" x14ac:dyDescent="0.2">
      <c r="A215" s="2">
        <v>41697</v>
      </c>
      <c r="B215">
        <v>583599275.35699999</v>
      </c>
      <c r="C215" s="1" t="s">
        <v>33</v>
      </c>
    </row>
    <row r="216" spans="1:3" x14ac:dyDescent="0.2">
      <c r="A216" s="2">
        <v>41698</v>
      </c>
      <c r="B216">
        <v>530430086.68900001</v>
      </c>
      <c r="C216" s="1" t="s">
        <v>33</v>
      </c>
    </row>
    <row r="217" spans="1:3" x14ac:dyDescent="0.2">
      <c r="A217" s="2">
        <v>41701</v>
      </c>
      <c r="B217">
        <v>393808188.19700003</v>
      </c>
      <c r="C217" s="1" t="s">
        <v>33</v>
      </c>
    </row>
    <row r="218" spans="1:3" x14ac:dyDescent="0.2">
      <c r="A218" s="2">
        <v>41702</v>
      </c>
      <c r="B218">
        <v>384613234.04100001</v>
      </c>
      <c r="C218" s="1" t="s">
        <v>33</v>
      </c>
    </row>
    <row r="219" spans="1:3" x14ac:dyDescent="0.2">
      <c r="A219" s="2">
        <v>41703</v>
      </c>
      <c r="B219">
        <v>559404397.02999997</v>
      </c>
      <c r="C219" s="1" t="s">
        <v>33</v>
      </c>
    </row>
    <row r="220" spans="1:3" x14ac:dyDescent="0.2">
      <c r="A220" s="2">
        <v>41704</v>
      </c>
      <c r="B220">
        <v>671671211.91999996</v>
      </c>
      <c r="C220" s="1" t="s">
        <v>33</v>
      </c>
    </row>
    <row r="221" spans="1:3" x14ac:dyDescent="0.2">
      <c r="A221" s="2">
        <v>41705</v>
      </c>
      <c r="B221">
        <v>461361482.23100001</v>
      </c>
      <c r="C221" s="1" t="s">
        <v>33</v>
      </c>
    </row>
    <row r="222" spans="1:3" x14ac:dyDescent="0.2">
      <c r="A222" s="2">
        <v>41708</v>
      </c>
      <c r="B222">
        <v>518921660.31599998</v>
      </c>
      <c r="C222" s="1" t="s">
        <v>33</v>
      </c>
    </row>
    <row r="223" spans="1:3" x14ac:dyDescent="0.2">
      <c r="A223" s="2">
        <v>41709</v>
      </c>
      <c r="B223">
        <v>475069540.34200001</v>
      </c>
      <c r="C223" s="1" t="s">
        <v>33</v>
      </c>
    </row>
    <row r="224" spans="1:3" x14ac:dyDescent="0.2">
      <c r="A224" s="2">
        <v>41710</v>
      </c>
      <c r="B224">
        <v>413524535.14200002</v>
      </c>
      <c r="C224" s="1" t="s">
        <v>33</v>
      </c>
    </row>
    <row r="225" spans="1:3" x14ac:dyDescent="0.2">
      <c r="A225" s="2">
        <v>41711</v>
      </c>
      <c r="B225">
        <v>407786597.92799997</v>
      </c>
      <c r="C225" s="1" t="s">
        <v>33</v>
      </c>
    </row>
    <row r="226" spans="1:3" x14ac:dyDescent="0.2">
      <c r="A226" s="2">
        <v>41712</v>
      </c>
      <c r="B226">
        <v>371384053.13200003</v>
      </c>
      <c r="C226" s="1" t="s">
        <v>33</v>
      </c>
    </row>
    <row r="227" spans="1:3" x14ac:dyDescent="0.2">
      <c r="A227" s="2">
        <v>41715</v>
      </c>
      <c r="B227">
        <v>274831528.62599999</v>
      </c>
      <c r="C227" s="1" t="s">
        <v>33</v>
      </c>
    </row>
    <row r="228" spans="1:3" x14ac:dyDescent="0.2">
      <c r="A228" s="2">
        <v>41716</v>
      </c>
      <c r="B228">
        <v>518113324.49299997</v>
      </c>
      <c r="C228" s="1" t="s">
        <v>33</v>
      </c>
    </row>
    <row r="229" spans="1:3" x14ac:dyDescent="0.2">
      <c r="A229" s="2">
        <v>41717</v>
      </c>
      <c r="B229">
        <v>574929744.63800001</v>
      </c>
      <c r="C229" s="1" t="s">
        <v>33</v>
      </c>
    </row>
    <row r="230" spans="1:3" x14ac:dyDescent="0.2">
      <c r="A230" s="2">
        <v>41718</v>
      </c>
      <c r="B230">
        <v>459489595.49400002</v>
      </c>
      <c r="C230" s="1" t="s">
        <v>33</v>
      </c>
    </row>
    <row r="231" spans="1:3" x14ac:dyDescent="0.2">
      <c r="A231" s="2">
        <v>41719</v>
      </c>
      <c r="B231">
        <v>346323705.352</v>
      </c>
      <c r="C231" s="1" t="s">
        <v>33</v>
      </c>
    </row>
    <row r="232" spans="1:3" x14ac:dyDescent="0.2">
      <c r="A232" s="2">
        <v>41722</v>
      </c>
      <c r="B232">
        <v>306453612.98400003</v>
      </c>
      <c r="C232" s="1" t="s">
        <v>33</v>
      </c>
    </row>
    <row r="233" spans="1:3" x14ac:dyDescent="0.2">
      <c r="A233" s="2">
        <v>41723</v>
      </c>
      <c r="B233">
        <v>391207162.16100001</v>
      </c>
      <c r="C233" s="1" t="s">
        <v>33</v>
      </c>
    </row>
    <row r="234" spans="1:3" x14ac:dyDescent="0.2">
      <c r="A234" s="2">
        <v>41724</v>
      </c>
      <c r="C234" s="1" t="s">
        <v>33</v>
      </c>
    </row>
    <row r="235" spans="1:3" x14ac:dyDescent="0.2">
      <c r="A235" s="2">
        <v>41725</v>
      </c>
      <c r="C235" s="1" t="s">
        <v>33</v>
      </c>
    </row>
    <row r="236" spans="1:3" x14ac:dyDescent="0.2">
      <c r="A236" s="2">
        <v>41726</v>
      </c>
      <c r="C236" s="1" t="s">
        <v>33</v>
      </c>
    </row>
    <row r="237" spans="1:3" x14ac:dyDescent="0.2">
      <c r="A237" s="2">
        <v>41729</v>
      </c>
      <c r="C237" s="1" t="s">
        <v>33</v>
      </c>
    </row>
    <row r="238" spans="1:3" x14ac:dyDescent="0.2">
      <c r="A238" s="2">
        <v>41730</v>
      </c>
      <c r="C238" s="1" t="s">
        <v>33</v>
      </c>
    </row>
    <row r="239" spans="1:3" x14ac:dyDescent="0.2">
      <c r="A239" s="2">
        <v>41731</v>
      </c>
      <c r="C239" s="1" t="s">
        <v>33</v>
      </c>
    </row>
    <row r="240" spans="1:3" x14ac:dyDescent="0.2">
      <c r="A240" s="2">
        <v>41732</v>
      </c>
      <c r="C240" s="1" t="s">
        <v>33</v>
      </c>
    </row>
    <row r="241" spans="1:3" x14ac:dyDescent="0.2">
      <c r="A241" s="2">
        <v>41733</v>
      </c>
      <c r="C241" s="1" t="s">
        <v>33</v>
      </c>
    </row>
    <row r="242" spans="1:3" x14ac:dyDescent="0.2">
      <c r="A242" s="2">
        <v>41736</v>
      </c>
      <c r="C242" s="1" t="s">
        <v>33</v>
      </c>
    </row>
    <row r="243" spans="1:3" x14ac:dyDescent="0.2">
      <c r="A243" s="2">
        <v>41737</v>
      </c>
      <c r="C243" s="1" t="s">
        <v>33</v>
      </c>
    </row>
    <row r="244" spans="1:3" x14ac:dyDescent="0.2">
      <c r="A244" s="2">
        <v>41738</v>
      </c>
      <c r="C244" s="1" t="s">
        <v>33</v>
      </c>
    </row>
    <row r="245" spans="1:3" x14ac:dyDescent="0.2">
      <c r="A245" s="2">
        <v>41739</v>
      </c>
      <c r="C245" s="1" t="s">
        <v>33</v>
      </c>
    </row>
    <row r="246" spans="1:3" x14ac:dyDescent="0.2">
      <c r="A246" s="2">
        <v>41740</v>
      </c>
      <c r="C246" s="1" t="s">
        <v>33</v>
      </c>
    </row>
    <row r="247" spans="1:3" x14ac:dyDescent="0.2">
      <c r="A247" s="2">
        <v>41743</v>
      </c>
      <c r="C247" s="1" t="s">
        <v>33</v>
      </c>
    </row>
    <row r="248" spans="1:3" x14ac:dyDescent="0.2">
      <c r="A248" s="2">
        <v>41744</v>
      </c>
      <c r="C248" s="1" t="s">
        <v>33</v>
      </c>
    </row>
    <row r="249" spans="1:3" x14ac:dyDescent="0.2">
      <c r="A249" s="2">
        <v>41745</v>
      </c>
      <c r="C249" s="1" t="s">
        <v>33</v>
      </c>
    </row>
    <row r="250" spans="1:3" x14ac:dyDescent="0.2">
      <c r="A250" s="2">
        <v>41746</v>
      </c>
      <c r="C250" s="1" t="s">
        <v>33</v>
      </c>
    </row>
    <row r="251" spans="1:3" x14ac:dyDescent="0.2">
      <c r="A251" s="2">
        <v>41751</v>
      </c>
      <c r="C251" s="1" t="s">
        <v>33</v>
      </c>
    </row>
    <row r="252" spans="1:3" x14ac:dyDescent="0.2">
      <c r="A252" s="2">
        <v>41752</v>
      </c>
      <c r="C252" s="1" t="s">
        <v>33</v>
      </c>
    </row>
    <row r="253" spans="1:3" x14ac:dyDescent="0.2">
      <c r="A253" s="2">
        <v>41753</v>
      </c>
      <c r="C253" s="1" t="s">
        <v>33</v>
      </c>
    </row>
    <row r="254" spans="1:3" x14ac:dyDescent="0.2">
      <c r="A254" s="2">
        <v>41757</v>
      </c>
      <c r="C254" s="1" t="s">
        <v>33</v>
      </c>
    </row>
    <row r="255" spans="1:3" x14ac:dyDescent="0.2">
      <c r="A255" s="2">
        <v>41758</v>
      </c>
      <c r="C255" s="1" t="s">
        <v>33</v>
      </c>
    </row>
    <row r="256" spans="1:3" x14ac:dyDescent="0.2">
      <c r="A256" s="2">
        <v>41759</v>
      </c>
      <c r="C256" s="1" t="s">
        <v>33</v>
      </c>
    </row>
    <row r="257" spans="1:3" x14ac:dyDescent="0.2">
      <c r="A257" s="2">
        <v>41760</v>
      </c>
      <c r="C257" s="1" t="s">
        <v>33</v>
      </c>
    </row>
    <row r="258" spans="1:3" x14ac:dyDescent="0.2">
      <c r="A258" s="2">
        <v>41761</v>
      </c>
      <c r="C258" s="1" t="s">
        <v>33</v>
      </c>
    </row>
    <row r="259" spans="1:3" x14ac:dyDescent="0.2">
      <c r="A259" s="2">
        <v>41764</v>
      </c>
      <c r="C259" s="1" t="s">
        <v>33</v>
      </c>
    </row>
    <row r="260" spans="1:3" x14ac:dyDescent="0.2">
      <c r="A260" s="2">
        <v>41765</v>
      </c>
      <c r="C260" s="1" t="s">
        <v>33</v>
      </c>
    </row>
    <row r="261" spans="1:3" x14ac:dyDescent="0.2">
      <c r="A261" s="2">
        <v>41766</v>
      </c>
      <c r="C261" s="1" t="s">
        <v>33</v>
      </c>
    </row>
    <row r="262" spans="1:3" x14ac:dyDescent="0.2">
      <c r="A262" s="2">
        <v>41767</v>
      </c>
      <c r="C262" s="1" t="s">
        <v>33</v>
      </c>
    </row>
    <row r="263" spans="1:3" x14ac:dyDescent="0.2">
      <c r="A263" s="2">
        <v>41768</v>
      </c>
      <c r="C263" s="1" t="s">
        <v>33</v>
      </c>
    </row>
    <row r="264" spans="1:3" x14ac:dyDescent="0.2">
      <c r="A264" s="2">
        <v>41771</v>
      </c>
      <c r="C264" s="1" t="s">
        <v>33</v>
      </c>
    </row>
    <row r="265" spans="1:3" x14ac:dyDescent="0.2">
      <c r="A265" s="2">
        <v>41772</v>
      </c>
      <c r="C265" s="1" t="s">
        <v>33</v>
      </c>
    </row>
    <row r="266" spans="1:3" x14ac:dyDescent="0.2">
      <c r="A266" s="2">
        <v>41773</v>
      </c>
      <c r="C266" s="1" t="s">
        <v>33</v>
      </c>
    </row>
    <row r="267" spans="1:3" x14ac:dyDescent="0.2">
      <c r="A267" s="2">
        <v>41774</v>
      </c>
      <c r="C267" s="1" t="s">
        <v>33</v>
      </c>
    </row>
    <row r="268" spans="1:3" x14ac:dyDescent="0.2">
      <c r="A268" s="2">
        <v>41775</v>
      </c>
      <c r="C268" s="1" t="s">
        <v>33</v>
      </c>
    </row>
    <row r="269" spans="1:3" x14ac:dyDescent="0.2">
      <c r="A269" s="2">
        <v>41778</v>
      </c>
      <c r="C269" s="1" t="s">
        <v>33</v>
      </c>
    </row>
    <row r="270" spans="1:3" x14ac:dyDescent="0.2">
      <c r="A270" s="2">
        <v>41779</v>
      </c>
      <c r="C270" s="1" t="s">
        <v>33</v>
      </c>
    </row>
    <row r="271" spans="1:3" x14ac:dyDescent="0.2">
      <c r="A271" s="2">
        <v>41780</v>
      </c>
      <c r="C271" s="1" t="s">
        <v>33</v>
      </c>
    </row>
    <row r="272" spans="1:3" x14ac:dyDescent="0.2">
      <c r="A272" s="2">
        <v>41781</v>
      </c>
      <c r="C272" s="1" t="s">
        <v>33</v>
      </c>
    </row>
    <row r="273" spans="1:3" x14ac:dyDescent="0.2">
      <c r="A273" s="2">
        <v>41782</v>
      </c>
      <c r="C273" s="1" t="s">
        <v>33</v>
      </c>
    </row>
    <row r="274" spans="1:3" x14ac:dyDescent="0.2">
      <c r="A274" s="2">
        <v>41785</v>
      </c>
      <c r="C274" s="1" t="s">
        <v>33</v>
      </c>
    </row>
    <row r="275" spans="1:3" x14ac:dyDescent="0.2">
      <c r="A275" s="2">
        <v>41786</v>
      </c>
      <c r="C275" s="1" t="s">
        <v>33</v>
      </c>
    </row>
    <row r="276" spans="1:3" x14ac:dyDescent="0.2">
      <c r="A276" s="2">
        <v>41787</v>
      </c>
      <c r="C276" s="1" t="s">
        <v>33</v>
      </c>
    </row>
    <row r="277" spans="1:3" x14ac:dyDescent="0.2">
      <c r="A277" s="2">
        <v>41788</v>
      </c>
      <c r="C277" s="1" t="s">
        <v>33</v>
      </c>
    </row>
    <row r="278" spans="1:3" x14ac:dyDescent="0.2">
      <c r="A278" s="2">
        <v>41789</v>
      </c>
      <c r="C278" s="1" t="s">
        <v>33</v>
      </c>
    </row>
    <row r="279" spans="1:3" x14ac:dyDescent="0.2">
      <c r="A279" s="2">
        <v>41792</v>
      </c>
      <c r="C279" s="1" t="s">
        <v>33</v>
      </c>
    </row>
    <row r="280" spans="1:3" x14ac:dyDescent="0.2">
      <c r="A280" s="2">
        <v>41793</v>
      </c>
      <c r="C280" s="1" t="s">
        <v>33</v>
      </c>
    </row>
    <row r="281" spans="1:3" x14ac:dyDescent="0.2">
      <c r="A281" s="2">
        <v>41794</v>
      </c>
      <c r="C281" s="1" t="s">
        <v>33</v>
      </c>
    </row>
    <row r="282" spans="1:3" x14ac:dyDescent="0.2">
      <c r="A282" s="2">
        <v>41795</v>
      </c>
      <c r="C282" s="1" t="s">
        <v>33</v>
      </c>
    </row>
    <row r="283" spans="1:3" x14ac:dyDescent="0.2">
      <c r="A283" s="2">
        <v>41796</v>
      </c>
      <c r="C283" s="1" t="s">
        <v>33</v>
      </c>
    </row>
    <row r="284" spans="1:3" x14ac:dyDescent="0.2">
      <c r="A284" s="2">
        <v>41800</v>
      </c>
      <c r="C284" s="1" t="s">
        <v>33</v>
      </c>
    </row>
    <row r="285" spans="1:3" x14ac:dyDescent="0.2">
      <c r="A285" s="2">
        <v>41801</v>
      </c>
      <c r="C285" s="1" t="s">
        <v>33</v>
      </c>
    </row>
    <row r="286" spans="1:3" x14ac:dyDescent="0.2">
      <c r="A286" s="2">
        <v>41802</v>
      </c>
      <c r="C286" s="1" t="s">
        <v>33</v>
      </c>
    </row>
    <row r="287" spans="1:3" x14ac:dyDescent="0.2">
      <c r="A287" s="2">
        <v>41803</v>
      </c>
      <c r="C287" s="1" t="s">
        <v>33</v>
      </c>
    </row>
    <row r="288" spans="1:3" x14ac:dyDescent="0.2">
      <c r="A288" s="2">
        <v>41806</v>
      </c>
      <c r="C288" s="1" t="s">
        <v>33</v>
      </c>
    </row>
    <row r="289" spans="1:3" x14ac:dyDescent="0.2">
      <c r="A289" s="2">
        <v>41807</v>
      </c>
      <c r="C289" s="1" t="s">
        <v>33</v>
      </c>
    </row>
    <row r="290" spans="1:3" x14ac:dyDescent="0.2">
      <c r="A290" s="2">
        <v>41808</v>
      </c>
      <c r="C290" s="1" t="s">
        <v>33</v>
      </c>
    </row>
    <row r="291" spans="1:3" x14ac:dyDescent="0.2">
      <c r="A291" s="2">
        <v>41809</v>
      </c>
      <c r="C291" s="1" t="s">
        <v>33</v>
      </c>
    </row>
    <row r="292" spans="1:3" x14ac:dyDescent="0.2">
      <c r="A292" s="2">
        <v>41810</v>
      </c>
      <c r="C292" s="1" t="s">
        <v>33</v>
      </c>
    </row>
    <row r="293" spans="1:3" x14ac:dyDescent="0.2">
      <c r="A293" s="2">
        <v>41813</v>
      </c>
      <c r="C293" s="1" t="s">
        <v>33</v>
      </c>
    </row>
    <row r="294" spans="1:3" x14ac:dyDescent="0.2">
      <c r="A294" s="2">
        <v>41814</v>
      </c>
      <c r="C294" s="1" t="s">
        <v>33</v>
      </c>
    </row>
    <row r="295" spans="1:3" x14ac:dyDescent="0.2">
      <c r="A295" s="2">
        <v>41815</v>
      </c>
      <c r="C295" s="1" t="s">
        <v>33</v>
      </c>
    </row>
    <row r="296" spans="1:3" x14ac:dyDescent="0.2">
      <c r="A296" s="2">
        <v>41816</v>
      </c>
      <c r="C296" s="1" t="s">
        <v>33</v>
      </c>
    </row>
    <row r="297" spans="1:3" x14ac:dyDescent="0.2">
      <c r="A297" s="2">
        <v>41817</v>
      </c>
      <c r="C297" s="1" t="s">
        <v>33</v>
      </c>
    </row>
    <row r="298" spans="1:3" x14ac:dyDescent="0.2">
      <c r="A298" s="2">
        <v>41820</v>
      </c>
      <c r="C298" s="1" t="s">
        <v>33</v>
      </c>
    </row>
    <row r="299" spans="1:3" x14ac:dyDescent="0.2">
      <c r="A299" s="2">
        <v>41821</v>
      </c>
      <c r="C299" s="1" t="s">
        <v>33</v>
      </c>
    </row>
    <row r="300" spans="1:3" x14ac:dyDescent="0.2">
      <c r="A300" s="2">
        <v>41822</v>
      </c>
      <c r="C300" s="1" t="s">
        <v>33</v>
      </c>
    </row>
    <row r="301" spans="1:3" x14ac:dyDescent="0.2">
      <c r="A301" s="2">
        <v>41823</v>
      </c>
      <c r="C301" s="1" t="s">
        <v>33</v>
      </c>
    </row>
    <row r="302" spans="1:3" x14ac:dyDescent="0.2">
      <c r="A302" s="2">
        <v>41824</v>
      </c>
      <c r="C302" s="1" t="s">
        <v>33</v>
      </c>
    </row>
    <row r="303" spans="1:3" x14ac:dyDescent="0.2">
      <c r="A303" s="2">
        <v>41827</v>
      </c>
      <c r="C303" s="1" t="s">
        <v>33</v>
      </c>
    </row>
    <row r="304" spans="1:3" x14ac:dyDescent="0.2">
      <c r="A304" s="2">
        <v>41828</v>
      </c>
      <c r="C304" s="1" t="s">
        <v>33</v>
      </c>
    </row>
    <row r="305" spans="1:3" x14ac:dyDescent="0.2">
      <c r="A305" s="2">
        <v>41829</v>
      </c>
      <c r="C305" s="1" t="s">
        <v>33</v>
      </c>
    </row>
    <row r="306" spans="1:3" x14ac:dyDescent="0.2">
      <c r="A306" s="2">
        <v>41830</v>
      </c>
      <c r="C306" s="1" t="s">
        <v>33</v>
      </c>
    </row>
    <row r="307" spans="1:3" x14ac:dyDescent="0.2">
      <c r="A307" s="2">
        <v>41831</v>
      </c>
      <c r="C307" s="1" t="s">
        <v>33</v>
      </c>
    </row>
    <row r="308" spans="1:3" x14ac:dyDescent="0.2">
      <c r="A308" s="2">
        <v>41834</v>
      </c>
      <c r="C308" s="1" t="s">
        <v>33</v>
      </c>
    </row>
    <row r="309" spans="1:3" x14ac:dyDescent="0.2">
      <c r="A309" s="2">
        <v>41835</v>
      </c>
      <c r="C309" s="1" t="s">
        <v>33</v>
      </c>
    </row>
    <row r="310" spans="1:3" x14ac:dyDescent="0.2">
      <c r="A310" s="2">
        <v>41836</v>
      </c>
      <c r="C310" s="1" t="s">
        <v>33</v>
      </c>
    </row>
    <row r="311" spans="1:3" x14ac:dyDescent="0.2">
      <c r="A311" s="2">
        <v>41837</v>
      </c>
      <c r="C311" s="1" t="s">
        <v>33</v>
      </c>
    </row>
    <row r="312" spans="1:3" x14ac:dyDescent="0.2">
      <c r="A312" s="2">
        <v>41838</v>
      </c>
      <c r="C312" s="1" t="s">
        <v>33</v>
      </c>
    </row>
    <row r="313" spans="1:3" x14ac:dyDescent="0.2">
      <c r="A313" s="2">
        <v>41841</v>
      </c>
      <c r="C313" s="1" t="s">
        <v>33</v>
      </c>
    </row>
    <row r="314" spans="1:3" x14ac:dyDescent="0.2">
      <c r="A314" s="2">
        <v>41842</v>
      </c>
      <c r="C314" s="1" t="s">
        <v>33</v>
      </c>
    </row>
    <row r="315" spans="1:3" x14ac:dyDescent="0.2">
      <c r="A315" s="2">
        <v>41843</v>
      </c>
      <c r="C315" s="1" t="s">
        <v>33</v>
      </c>
    </row>
    <row r="316" spans="1:3" x14ac:dyDescent="0.2">
      <c r="A316" s="2">
        <v>41844</v>
      </c>
      <c r="C316" s="1" t="s">
        <v>33</v>
      </c>
    </row>
    <row r="317" spans="1:3" x14ac:dyDescent="0.2">
      <c r="A317" s="2">
        <v>41845</v>
      </c>
      <c r="C317" s="1" t="s">
        <v>33</v>
      </c>
    </row>
    <row r="318" spans="1:3" x14ac:dyDescent="0.2">
      <c r="A318" s="2">
        <v>41848</v>
      </c>
      <c r="C318" s="1" t="s">
        <v>33</v>
      </c>
    </row>
    <row r="319" spans="1:3" x14ac:dyDescent="0.2">
      <c r="A319" s="2">
        <v>41849</v>
      </c>
      <c r="C319" s="1" t="s">
        <v>33</v>
      </c>
    </row>
    <row r="320" spans="1:3" x14ac:dyDescent="0.2">
      <c r="A320" s="2">
        <v>41850</v>
      </c>
      <c r="C320" s="1" t="s">
        <v>33</v>
      </c>
    </row>
    <row r="321" spans="1:4" x14ac:dyDescent="0.2">
      <c r="A321" s="2">
        <v>41851</v>
      </c>
      <c r="C321" s="1" t="s">
        <v>33</v>
      </c>
    </row>
    <row r="322" spans="1:4" x14ac:dyDescent="0.2">
      <c r="A322" s="2">
        <v>41852</v>
      </c>
      <c r="B322" s="1">
        <v>224631200.93650001</v>
      </c>
      <c r="C322" s="1" t="s">
        <v>33</v>
      </c>
    </row>
    <row r="323" spans="1:4" x14ac:dyDescent="0.2">
      <c r="A323" s="2">
        <v>41855</v>
      </c>
      <c r="B323" s="1">
        <v>118563928.163</v>
      </c>
      <c r="C323" s="1" t="s">
        <v>33</v>
      </c>
      <c r="D323" s="1"/>
    </row>
    <row r="324" spans="1:4" x14ac:dyDescent="0.2">
      <c r="A324" s="2">
        <v>41856</v>
      </c>
      <c r="B324" s="1">
        <v>227041251.76699999</v>
      </c>
      <c r="C324" s="1" t="s">
        <v>33</v>
      </c>
      <c r="D324" s="1"/>
    </row>
    <row r="325" spans="1:4" x14ac:dyDescent="0.2">
      <c r="A325" s="2">
        <v>41857</v>
      </c>
      <c r="B325" s="1">
        <v>238087877.94499999</v>
      </c>
      <c r="C325" s="1" t="s">
        <v>33</v>
      </c>
      <c r="D325" s="1"/>
    </row>
    <row r="326" spans="1:4" x14ac:dyDescent="0.2">
      <c r="A326" s="2">
        <v>41858</v>
      </c>
      <c r="B326" s="1">
        <v>237999772.15200001</v>
      </c>
      <c r="C326" s="1" t="s">
        <v>33</v>
      </c>
      <c r="D326" s="1"/>
    </row>
    <row r="327" spans="1:4" x14ac:dyDescent="0.2">
      <c r="A327" s="2">
        <v>41859</v>
      </c>
      <c r="B327" s="1">
        <v>247778479.25099999</v>
      </c>
      <c r="C327" s="1" t="s">
        <v>33</v>
      </c>
      <c r="D327" s="1"/>
    </row>
    <row r="328" spans="1:4" x14ac:dyDescent="0.2">
      <c r="A328" s="2">
        <v>41862</v>
      </c>
      <c r="B328" s="1">
        <v>194802385.868</v>
      </c>
      <c r="C328" s="1" t="s">
        <v>33</v>
      </c>
      <c r="D328" s="1"/>
    </row>
    <row r="329" spans="1:4" x14ac:dyDescent="0.2">
      <c r="A329" s="2">
        <v>41863</v>
      </c>
      <c r="B329" s="1">
        <v>194360511.90549999</v>
      </c>
      <c r="C329" s="1" t="s">
        <v>33</v>
      </c>
      <c r="D329" s="1"/>
    </row>
    <row r="330" spans="1:4" x14ac:dyDescent="0.2">
      <c r="A330" s="2">
        <v>41864</v>
      </c>
      <c r="B330" s="1">
        <v>246850508.08750001</v>
      </c>
      <c r="C330" s="1" t="s">
        <v>33</v>
      </c>
      <c r="D330" s="1"/>
    </row>
    <row r="331" spans="1:4" x14ac:dyDescent="0.2">
      <c r="A331" s="2">
        <v>41865</v>
      </c>
      <c r="B331" s="1">
        <v>233443042.75850001</v>
      </c>
      <c r="C331" s="1" t="s">
        <v>33</v>
      </c>
      <c r="D331" s="1"/>
    </row>
    <row r="332" spans="1:4" x14ac:dyDescent="0.2">
      <c r="A332" s="2">
        <v>41866</v>
      </c>
      <c r="B332" s="1">
        <v>201329315.66749999</v>
      </c>
      <c r="C332" s="1" t="s">
        <v>33</v>
      </c>
      <c r="D332" s="1"/>
    </row>
    <row r="333" spans="1:4" x14ac:dyDescent="0.2">
      <c r="A333" s="2">
        <v>41869</v>
      </c>
      <c r="B333" s="1">
        <v>178693231.42750001</v>
      </c>
      <c r="C333" s="1" t="s">
        <v>33</v>
      </c>
      <c r="D333" s="1"/>
    </row>
    <row r="334" spans="1:4" x14ac:dyDescent="0.2">
      <c r="A334" s="2">
        <v>41870</v>
      </c>
      <c r="B334" s="1">
        <v>258874577.13299999</v>
      </c>
      <c r="C334" s="1" t="s">
        <v>33</v>
      </c>
      <c r="D334" s="1"/>
    </row>
    <row r="335" spans="1:4" x14ac:dyDescent="0.2">
      <c r="A335" s="2">
        <v>41871</v>
      </c>
      <c r="B335" s="1">
        <v>243507082.08899999</v>
      </c>
      <c r="C335" s="1" t="s">
        <v>33</v>
      </c>
      <c r="D335" s="1"/>
    </row>
    <row r="336" spans="1:4" x14ac:dyDescent="0.2">
      <c r="A336" s="2">
        <v>41872</v>
      </c>
      <c r="B336" s="1">
        <v>231294578.39050001</v>
      </c>
      <c r="C336" s="1" t="s">
        <v>33</v>
      </c>
      <c r="D336" s="1"/>
    </row>
    <row r="337" spans="1:4" x14ac:dyDescent="0.2">
      <c r="A337" s="2">
        <v>41873</v>
      </c>
      <c r="B337" s="1">
        <v>242998145.9425</v>
      </c>
      <c r="C337" s="1" t="s">
        <v>33</v>
      </c>
      <c r="D337" s="1"/>
    </row>
    <row r="338" spans="1:4" x14ac:dyDescent="0.2">
      <c r="A338" s="2">
        <v>41876</v>
      </c>
      <c r="B338" s="1">
        <v>196752575.676</v>
      </c>
      <c r="C338" s="1" t="s">
        <v>33</v>
      </c>
      <c r="D338" s="1"/>
    </row>
    <row r="339" spans="1:4" x14ac:dyDescent="0.2">
      <c r="A339" s="2">
        <v>41877</v>
      </c>
      <c r="B339" s="1">
        <v>174274754.63800001</v>
      </c>
      <c r="C339" s="1" t="s">
        <v>33</v>
      </c>
      <c r="D339" s="1"/>
    </row>
    <row r="340" spans="1:4" x14ac:dyDescent="0.2">
      <c r="A340" s="2">
        <v>41878</v>
      </c>
      <c r="B340" s="1">
        <v>254573005.22749999</v>
      </c>
      <c r="C340" s="1" t="s">
        <v>33</v>
      </c>
      <c r="D340" s="1"/>
    </row>
    <row r="341" spans="1:4" x14ac:dyDescent="0.2">
      <c r="A341" s="2">
        <v>41879</v>
      </c>
      <c r="B341" s="1">
        <v>250144313.22600001</v>
      </c>
      <c r="C341" s="1" t="s">
        <v>33</v>
      </c>
      <c r="D341" s="1"/>
    </row>
    <row r="342" spans="1:4" x14ac:dyDescent="0.2">
      <c r="A342" s="2">
        <v>41880</v>
      </c>
      <c r="B342" s="1">
        <v>243286775.86700001</v>
      </c>
      <c r="C342" s="1" t="s">
        <v>33</v>
      </c>
      <c r="D342" s="1"/>
    </row>
    <row r="343" spans="1:4" x14ac:dyDescent="0.2">
      <c r="A343" s="2">
        <v>41883</v>
      </c>
      <c r="B343" s="1">
        <v>171505260.18450001</v>
      </c>
      <c r="C343" s="1" t="s">
        <v>33</v>
      </c>
      <c r="D343" s="1"/>
    </row>
    <row r="344" spans="1:4" x14ac:dyDescent="0.2">
      <c r="A344" s="2">
        <v>41884</v>
      </c>
      <c r="B344" s="1">
        <v>203927581.90900001</v>
      </c>
      <c r="C344" s="1" t="s">
        <v>33</v>
      </c>
      <c r="D344" s="1"/>
    </row>
    <row r="345" spans="1:4" x14ac:dyDescent="0.2">
      <c r="A345" s="2">
        <v>41885</v>
      </c>
      <c r="B345" s="1">
        <v>215210850.11300001</v>
      </c>
      <c r="C345" s="1" t="s">
        <v>33</v>
      </c>
      <c r="D345" s="1"/>
    </row>
    <row r="346" spans="1:4" x14ac:dyDescent="0.2">
      <c r="A346" s="2">
        <v>41886</v>
      </c>
      <c r="B346" s="1">
        <v>173341967.96000001</v>
      </c>
      <c r="C346" s="1" t="s">
        <v>33</v>
      </c>
      <c r="D346" s="1"/>
    </row>
    <row r="347" spans="1:4" x14ac:dyDescent="0.2">
      <c r="A347" s="2">
        <v>41887</v>
      </c>
      <c r="B347" s="1">
        <v>186400072.5325</v>
      </c>
      <c r="C347" s="1" t="s">
        <v>33</v>
      </c>
      <c r="D347" s="1"/>
    </row>
    <row r="348" spans="1:4" x14ac:dyDescent="0.2">
      <c r="A348" s="2">
        <v>41890</v>
      </c>
      <c r="B348" s="1">
        <v>176537649.82350001</v>
      </c>
      <c r="C348" s="1" t="s">
        <v>33</v>
      </c>
      <c r="D348" s="1"/>
    </row>
    <row r="349" spans="1:4" x14ac:dyDescent="0.2">
      <c r="A349" s="2">
        <v>41891</v>
      </c>
      <c r="B349" s="1">
        <v>195210977.39300001</v>
      </c>
      <c r="C349" s="1" t="s">
        <v>33</v>
      </c>
      <c r="D349" s="1"/>
    </row>
    <row r="350" spans="1:4" x14ac:dyDescent="0.2">
      <c r="A350" s="2">
        <v>41892</v>
      </c>
      <c r="B350" s="1">
        <v>245799870.19499999</v>
      </c>
      <c r="C350" s="1" t="s">
        <v>33</v>
      </c>
      <c r="D350" s="1"/>
    </row>
    <row r="351" spans="1:4" x14ac:dyDescent="0.2">
      <c r="A351" s="2">
        <v>41893</v>
      </c>
      <c r="B351" s="1">
        <v>207709918.222</v>
      </c>
      <c r="C351" s="1" t="s">
        <v>33</v>
      </c>
      <c r="D351" s="1"/>
    </row>
    <row r="352" spans="1:4" x14ac:dyDescent="0.2">
      <c r="A352" s="2">
        <v>41894</v>
      </c>
      <c r="B352" s="1">
        <v>231584011.94499999</v>
      </c>
      <c r="C352" s="1" t="s">
        <v>33</v>
      </c>
      <c r="D352" s="1"/>
    </row>
    <row r="353" spans="1:4" x14ac:dyDescent="0.2">
      <c r="A353" s="2">
        <v>41897</v>
      </c>
      <c r="B353" s="1">
        <v>183261781.31299999</v>
      </c>
      <c r="C353" s="1" t="s">
        <v>33</v>
      </c>
      <c r="D353" s="1"/>
    </row>
    <row r="354" spans="1:4" x14ac:dyDescent="0.2">
      <c r="A354" s="2">
        <v>41898</v>
      </c>
      <c r="B354" s="1">
        <v>273250206.79350001</v>
      </c>
      <c r="C354" s="1" t="s">
        <v>33</v>
      </c>
      <c r="D354" s="1"/>
    </row>
    <row r="355" spans="1:4" x14ac:dyDescent="0.2">
      <c r="A355" s="2">
        <v>41899</v>
      </c>
      <c r="B355" s="1">
        <v>343924031.70300001</v>
      </c>
      <c r="C355" s="1" t="s">
        <v>33</v>
      </c>
      <c r="D355" s="1"/>
    </row>
    <row r="356" spans="1:4" x14ac:dyDescent="0.2">
      <c r="A356" s="2">
        <v>41900</v>
      </c>
      <c r="B356" s="1">
        <v>201861131.58849999</v>
      </c>
      <c r="C356" s="1" t="s">
        <v>33</v>
      </c>
      <c r="D356" s="1"/>
    </row>
    <row r="357" spans="1:4" x14ac:dyDescent="0.2">
      <c r="A357" s="2">
        <v>41901</v>
      </c>
      <c r="B357" s="1">
        <v>165345903.66350001</v>
      </c>
      <c r="C357" s="1" t="s">
        <v>33</v>
      </c>
      <c r="D357" s="1"/>
    </row>
    <row r="358" spans="1:4" x14ac:dyDescent="0.2">
      <c r="A358" s="2">
        <v>41904</v>
      </c>
      <c r="B358" s="1">
        <v>160219896.30950001</v>
      </c>
      <c r="C358" s="1" t="s">
        <v>33</v>
      </c>
      <c r="D358" s="1"/>
    </row>
    <row r="359" spans="1:4" x14ac:dyDescent="0.2">
      <c r="A359" s="2">
        <v>41905</v>
      </c>
      <c r="B359" s="1">
        <v>210763909.7035</v>
      </c>
      <c r="C359" s="1" t="s">
        <v>33</v>
      </c>
      <c r="D359" s="1"/>
    </row>
    <row r="360" spans="1:4" x14ac:dyDescent="0.2">
      <c r="A360" s="2">
        <v>41906</v>
      </c>
      <c r="B360" s="1">
        <v>206814371.9325</v>
      </c>
      <c r="C360" s="1" t="s">
        <v>33</v>
      </c>
      <c r="D360" s="1"/>
    </row>
    <row r="361" spans="1:4" x14ac:dyDescent="0.2">
      <c r="A361" s="2">
        <v>41907</v>
      </c>
      <c r="B361" s="1">
        <v>225462922.11149999</v>
      </c>
      <c r="C361" s="1" t="s">
        <v>33</v>
      </c>
      <c r="D361" s="1"/>
    </row>
    <row r="362" spans="1:4" x14ac:dyDescent="0.2">
      <c r="A362" s="2">
        <v>41908</v>
      </c>
      <c r="B362" s="1">
        <v>218708174.22749999</v>
      </c>
      <c r="C362" s="1" t="s">
        <v>33</v>
      </c>
      <c r="D362" s="1"/>
    </row>
    <row r="363" spans="1:4" x14ac:dyDescent="0.2">
      <c r="A363" s="2">
        <v>41911</v>
      </c>
      <c r="B363" s="1">
        <v>134862588.02000001</v>
      </c>
      <c r="C363" s="1" t="s">
        <v>33</v>
      </c>
      <c r="D363" s="1"/>
    </row>
    <row r="364" spans="1:4" x14ac:dyDescent="0.2">
      <c r="A364" s="2">
        <v>41912</v>
      </c>
      <c r="B364" s="1">
        <v>165265086.56600001</v>
      </c>
      <c r="C364" s="1" t="s">
        <v>33</v>
      </c>
      <c r="D364" s="1"/>
    </row>
    <row r="365" spans="1:4" x14ac:dyDescent="0.2">
      <c r="A365" s="2">
        <v>41913</v>
      </c>
      <c r="B365" s="1">
        <v>209793344.294</v>
      </c>
      <c r="C365" s="1" t="s">
        <v>33</v>
      </c>
      <c r="D365" s="1"/>
    </row>
    <row r="366" spans="1:4" x14ac:dyDescent="0.2">
      <c r="A366" s="2">
        <v>41914</v>
      </c>
      <c r="B366" s="1">
        <v>196199560.93700001</v>
      </c>
      <c r="C366" s="1" t="s">
        <v>33</v>
      </c>
      <c r="D366" s="1"/>
    </row>
    <row r="367" spans="1:4" x14ac:dyDescent="0.2">
      <c r="A367" s="2">
        <v>41915</v>
      </c>
      <c r="B367" s="1">
        <v>154647419.31150001</v>
      </c>
      <c r="C367" s="1" t="s">
        <v>33</v>
      </c>
      <c r="D367" s="1"/>
    </row>
    <row r="368" spans="1:4" x14ac:dyDescent="0.2">
      <c r="A368" s="2">
        <v>41918</v>
      </c>
      <c r="B368" s="1">
        <v>63921938.465499997</v>
      </c>
      <c r="C368" s="1" t="s">
        <v>33</v>
      </c>
      <c r="D368" s="1"/>
    </row>
    <row r="369" spans="1:4" x14ac:dyDescent="0.2">
      <c r="A369" s="2">
        <v>41919</v>
      </c>
      <c r="B369" s="1">
        <v>198289193.6825</v>
      </c>
      <c r="C369" s="1" t="s">
        <v>33</v>
      </c>
      <c r="D369" s="1"/>
    </row>
    <row r="370" spans="1:4" x14ac:dyDescent="0.2">
      <c r="A370" s="2">
        <v>41920</v>
      </c>
      <c r="B370" s="1">
        <v>215734758.8195</v>
      </c>
      <c r="C370" s="1" t="s">
        <v>33</v>
      </c>
      <c r="D370" s="1"/>
    </row>
    <row r="371" spans="1:4" x14ac:dyDescent="0.2">
      <c r="A371" s="2">
        <v>41921</v>
      </c>
      <c r="B371" s="1">
        <v>262377678.4465</v>
      </c>
      <c r="C371" s="1" t="s">
        <v>33</v>
      </c>
      <c r="D371" s="1"/>
    </row>
    <row r="372" spans="1:4" x14ac:dyDescent="0.2">
      <c r="A372" s="2">
        <v>41922</v>
      </c>
      <c r="B372" s="1">
        <v>240283061.38949999</v>
      </c>
      <c r="C372" s="1" t="s">
        <v>33</v>
      </c>
      <c r="D372" s="1"/>
    </row>
    <row r="373" spans="1:4" x14ac:dyDescent="0.2">
      <c r="A373" s="2">
        <v>41925</v>
      </c>
      <c r="B373" s="1">
        <v>164810736.24849999</v>
      </c>
      <c r="C373" s="1" t="s">
        <v>33</v>
      </c>
      <c r="D373" s="1"/>
    </row>
    <row r="374" spans="1:4" x14ac:dyDescent="0.2">
      <c r="A374" s="2">
        <v>41926</v>
      </c>
      <c r="B374" s="1">
        <v>280033226.51050001</v>
      </c>
      <c r="C374" s="1" t="s">
        <v>33</v>
      </c>
      <c r="D374" s="1"/>
    </row>
    <row r="375" spans="1:4" x14ac:dyDescent="0.2">
      <c r="A375" s="2">
        <v>41927</v>
      </c>
      <c r="B375" s="1">
        <v>225171129.47749999</v>
      </c>
      <c r="C375" s="1" t="s">
        <v>33</v>
      </c>
      <c r="D375" s="1"/>
    </row>
    <row r="376" spans="1:4" x14ac:dyDescent="0.2">
      <c r="A376" s="2">
        <v>41928</v>
      </c>
      <c r="B376" s="1">
        <v>254569142.58899999</v>
      </c>
      <c r="C376" s="1" t="s">
        <v>33</v>
      </c>
      <c r="D376" s="1"/>
    </row>
    <row r="377" spans="1:4" x14ac:dyDescent="0.2">
      <c r="A377" s="2">
        <v>41929</v>
      </c>
      <c r="B377" s="1">
        <v>221075653.9655</v>
      </c>
      <c r="C377" s="1" t="s">
        <v>33</v>
      </c>
      <c r="D377" s="1"/>
    </row>
    <row r="378" spans="1:4" x14ac:dyDescent="0.2">
      <c r="A378" s="2">
        <v>41932</v>
      </c>
      <c r="B378" s="1">
        <v>126251438.557</v>
      </c>
      <c r="C378" s="1" t="s">
        <v>33</v>
      </c>
      <c r="D378" s="1"/>
    </row>
    <row r="379" spans="1:4" x14ac:dyDescent="0.2">
      <c r="A379" s="2">
        <v>41933</v>
      </c>
      <c r="B379" s="1">
        <v>247775790.73649999</v>
      </c>
      <c r="C379" s="1" t="s">
        <v>33</v>
      </c>
      <c r="D379" s="1"/>
    </row>
    <row r="380" spans="1:4" x14ac:dyDescent="0.2">
      <c r="A380" s="2">
        <v>41934</v>
      </c>
      <c r="B380" s="1">
        <v>210556314.22499999</v>
      </c>
      <c r="C380" s="1" t="s">
        <v>33</v>
      </c>
      <c r="D380" s="1"/>
    </row>
    <row r="381" spans="1:4" x14ac:dyDescent="0.2">
      <c r="A381" s="2">
        <v>41935</v>
      </c>
      <c r="B381" s="1">
        <v>177330988.06549999</v>
      </c>
      <c r="C381" s="1" t="s">
        <v>33</v>
      </c>
      <c r="D381" s="1"/>
    </row>
    <row r="382" spans="1:4" x14ac:dyDescent="0.2">
      <c r="A382" s="2">
        <v>41936</v>
      </c>
      <c r="B382" s="1">
        <v>206548448.97850001</v>
      </c>
      <c r="C382" s="1" t="s">
        <v>33</v>
      </c>
      <c r="D382" s="1"/>
    </row>
    <row r="383" spans="1:4" x14ac:dyDescent="0.2">
      <c r="A383" s="2">
        <v>41939</v>
      </c>
      <c r="B383" s="1">
        <v>271203149.17199999</v>
      </c>
      <c r="C383" s="1" t="s">
        <v>33</v>
      </c>
      <c r="D383" s="1"/>
    </row>
    <row r="384" spans="1:4" x14ac:dyDescent="0.2">
      <c r="A384" s="2">
        <v>41940</v>
      </c>
      <c r="B384" s="1">
        <v>172876707.43650001</v>
      </c>
      <c r="C384" s="1" t="s">
        <v>33</v>
      </c>
      <c r="D384" s="1"/>
    </row>
    <row r="385" spans="1:4" x14ac:dyDescent="0.2">
      <c r="A385" s="2">
        <v>41941</v>
      </c>
      <c r="B385" s="1">
        <v>244152552.26449999</v>
      </c>
      <c r="C385" s="1" t="s">
        <v>33</v>
      </c>
      <c r="D385" s="1"/>
    </row>
    <row r="386" spans="1:4" x14ac:dyDescent="0.2">
      <c r="A386" s="2">
        <v>41942</v>
      </c>
      <c r="B386" s="1">
        <v>233019497.3565</v>
      </c>
      <c r="C386" s="1" t="s">
        <v>33</v>
      </c>
      <c r="D386" s="1"/>
    </row>
    <row r="387" spans="1:4" x14ac:dyDescent="0.2">
      <c r="A387" s="2">
        <v>41943</v>
      </c>
      <c r="B387" s="1">
        <v>270086387.51249999</v>
      </c>
      <c r="C387" s="1" t="s">
        <v>33</v>
      </c>
      <c r="D387" s="1"/>
    </row>
    <row r="388" spans="1:4" x14ac:dyDescent="0.2">
      <c r="A388" s="2">
        <v>41946</v>
      </c>
      <c r="B388" s="1">
        <v>194071687.10800001</v>
      </c>
      <c r="C388" s="1" t="s">
        <v>33</v>
      </c>
      <c r="D388" s="1"/>
    </row>
    <row r="389" spans="1:4" x14ac:dyDescent="0.2">
      <c r="A389" s="2">
        <v>41947</v>
      </c>
      <c r="B389" s="1">
        <v>180260905.36050001</v>
      </c>
      <c r="C389" s="1" t="s">
        <v>33</v>
      </c>
      <c r="D389" s="1"/>
    </row>
    <row r="390" spans="1:4" x14ac:dyDescent="0.2">
      <c r="A390" s="2">
        <v>41948</v>
      </c>
      <c r="B390" s="1">
        <v>348167761.60000002</v>
      </c>
      <c r="C390" s="1" t="s">
        <v>33</v>
      </c>
      <c r="D390" s="1"/>
    </row>
    <row r="391" spans="1:4" x14ac:dyDescent="0.2">
      <c r="A391" s="2">
        <v>41949</v>
      </c>
      <c r="B391" s="1">
        <v>214386964.792</v>
      </c>
      <c r="C391" s="1" t="s">
        <v>33</v>
      </c>
      <c r="D391" s="1"/>
    </row>
    <row r="392" spans="1:4" x14ac:dyDescent="0.2">
      <c r="A392" s="2">
        <v>41950</v>
      </c>
      <c r="B392" s="1">
        <v>235007257.521</v>
      </c>
      <c r="C392" s="1" t="s">
        <v>33</v>
      </c>
      <c r="D392" s="1"/>
    </row>
    <row r="393" spans="1:4" x14ac:dyDescent="0.2">
      <c r="A393" s="2">
        <v>41953</v>
      </c>
      <c r="B393" s="1">
        <v>214091339.79949999</v>
      </c>
      <c r="C393" s="1" t="s">
        <v>33</v>
      </c>
      <c r="D393" s="1"/>
    </row>
    <row r="394" spans="1:4" x14ac:dyDescent="0.2">
      <c r="A394" s="2">
        <v>41954</v>
      </c>
      <c r="B394" s="1">
        <v>282800648.71850002</v>
      </c>
      <c r="C394" s="1" t="s">
        <v>33</v>
      </c>
      <c r="D394" s="1"/>
    </row>
    <row r="395" spans="1:4" x14ac:dyDescent="0.2">
      <c r="A395" s="2">
        <v>41955</v>
      </c>
      <c r="B395" s="1">
        <v>239795680.55149999</v>
      </c>
      <c r="C395" s="1" t="s">
        <v>33</v>
      </c>
      <c r="D395" s="1"/>
    </row>
    <row r="396" spans="1:4" x14ac:dyDescent="0.2">
      <c r="A396" s="2">
        <v>41956</v>
      </c>
      <c r="B396" s="1">
        <v>248761248.553</v>
      </c>
      <c r="C396" s="1" t="s">
        <v>33</v>
      </c>
      <c r="D396" s="1"/>
    </row>
    <row r="397" spans="1:4" x14ac:dyDescent="0.2">
      <c r="A397" s="2">
        <v>41957</v>
      </c>
      <c r="B397" s="1">
        <v>117585985.7095</v>
      </c>
      <c r="C397" s="1" t="s">
        <v>33</v>
      </c>
      <c r="D397" s="1"/>
    </row>
    <row r="398" spans="1:4" x14ac:dyDescent="0.2">
      <c r="A398" s="2">
        <v>41960</v>
      </c>
      <c r="B398" s="1">
        <v>138571118.08950001</v>
      </c>
      <c r="C398" s="1" t="s">
        <v>33</v>
      </c>
      <c r="D398" s="1"/>
    </row>
    <row r="399" spans="1:4" x14ac:dyDescent="0.2">
      <c r="A399" s="2">
        <v>41961</v>
      </c>
      <c r="B399" s="1">
        <v>160285094.74849999</v>
      </c>
      <c r="C399" s="1" t="s">
        <v>33</v>
      </c>
      <c r="D399" s="1"/>
    </row>
    <row r="400" spans="1:4" x14ac:dyDescent="0.2">
      <c r="A400" s="2">
        <v>41962</v>
      </c>
      <c r="B400" s="1">
        <v>198442531.7315</v>
      </c>
      <c r="C400" s="1" t="s">
        <v>33</v>
      </c>
      <c r="D400" s="1"/>
    </row>
    <row r="401" spans="1:4" x14ac:dyDescent="0.2">
      <c r="A401" s="2">
        <v>41963</v>
      </c>
      <c r="B401" s="1">
        <v>224194316.28099999</v>
      </c>
      <c r="C401" s="1" t="s">
        <v>33</v>
      </c>
      <c r="D401" s="1"/>
    </row>
    <row r="402" spans="1:4" x14ac:dyDescent="0.2">
      <c r="A402" s="2">
        <v>41964</v>
      </c>
      <c r="B402" s="1">
        <v>186798980.86050001</v>
      </c>
      <c r="C402" s="1" t="s">
        <v>33</v>
      </c>
      <c r="D402" s="1"/>
    </row>
    <row r="403" spans="1:4" x14ac:dyDescent="0.2">
      <c r="A403" s="2">
        <v>41967</v>
      </c>
      <c r="B403" s="1">
        <v>233358033.12349999</v>
      </c>
      <c r="C403" s="1" t="s">
        <v>33</v>
      </c>
      <c r="D403" s="1"/>
    </row>
    <row r="404" spans="1:4" x14ac:dyDescent="0.2">
      <c r="A404" s="2">
        <v>41968</v>
      </c>
      <c r="B404" s="1">
        <v>253347637.09900001</v>
      </c>
      <c r="C404" s="1" t="s">
        <v>33</v>
      </c>
      <c r="D404" s="1"/>
    </row>
    <row r="405" spans="1:4" x14ac:dyDescent="0.2">
      <c r="A405" s="2">
        <v>41969</v>
      </c>
      <c r="B405" s="1">
        <v>184714779.42050001</v>
      </c>
      <c r="C405" s="1" t="s">
        <v>33</v>
      </c>
      <c r="D405" s="1"/>
    </row>
    <row r="406" spans="1:4" x14ac:dyDescent="0.2">
      <c r="A406" s="2">
        <v>41970</v>
      </c>
      <c r="B406" s="1">
        <v>238861050.46849999</v>
      </c>
      <c r="C406" s="1" t="s">
        <v>33</v>
      </c>
      <c r="D406" s="1"/>
    </row>
    <row r="407" spans="1:4" x14ac:dyDescent="0.2">
      <c r="A407" s="2">
        <v>41971</v>
      </c>
      <c r="B407" s="1">
        <v>204362550.671</v>
      </c>
      <c r="C407" s="1" t="s">
        <v>33</v>
      </c>
      <c r="D407" s="1"/>
    </row>
    <row r="408" spans="1:4" x14ac:dyDescent="0.2">
      <c r="A408" s="2">
        <v>41974</v>
      </c>
      <c r="B408" s="1">
        <v>185305130.0235</v>
      </c>
      <c r="C408" s="1" t="s">
        <v>33</v>
      </c>
      <c r="D408" s="1"/>
    </row>
    <row r="409" spans="1:4" x14ac:dyDescent="0.2">
      <c r="A409" s="2">
        <v>41975</v>
      </c>
      <c r="B409" s="1">
        <v>246454046.26699999</v>
      </c>
      <c r="C409" s="1" t="s">
        <v>33</v>
      </c>
      <c r="D409" s="1"/>
    </row>
    <row r="410" spans="1:4" x14ac:dyDescent="0.2">
      <c r="A410" s="2">
        <v>41976</v>
      </c>
      <c r="B410" s="1">
        <v>220497563.9325</v>
      </c>
      <c r="C410" s="1" t="s">
        <v>33</v>
      </c>
      <c r="D410" s="1"/>
    </row>
    <row r="411" spans="1:4" x14ac:dyDescent="0.2">
      <c r="A411" s="2">
        <v>41977</v>
      </c>
      <c r="B411" s="1">
        <v>225927889.734</v>
      </c>
      <c r="C411" s="1" t="s">
        <v>33</v>
      </c>
      <c r="D411" s="1"/>
    </row>
    <row r="412" spans="1:4" x14ac:dyDescent="0.2">
      <c r="A412" s="2">
        <v>41978</v>
      </c>
      <c r="B412" s="1">
        <v>246334369.23649999</v>
      </c>
      <c r="C412" s="1" t="s">
        <v>33</v>
      </c>
      <c r="D412" s="1"/>
    </row>
    <row r="413" spans="1:4" x14ac:dyDescent="0.2">
      <c r="A413" s="2">
        <v>41981</v>
      </c>
      <c r="B413" s="1">
        <v>207387978.449</v>
      </c>
      <c r="C413" s="1" t="s">
        <v>33</v>
      </c>
      <c r="D413" s="1"/>
    </row>
    <row r="414" spans="1:4" x14ac:dyDescent="0.2">
      <c r="A414" s="2">
        <v>41982</v>
      </c>
      <c r="B414" s="1">
        <v>246155239.96900001</v>
      </c>
      <c r="C414" s="1" t="s">
        <v>33</v>
      </c>
      <c r="D414" s="1"/>
    </row>
    <row r="415" spans="1:4" x14ac:dyDescent="0.2">
      <c r="A415" s="2">
        <v>41983</v>
      </c>
      <c r="B415" s="1">
        <v>203885399.92649999</v>
      </c>
      <c r="C415" s="1" t="s">
        <v>33</v>
      </c>
      <c r="D415" s="1"/>
    </row>
    <row r="416" spans="1:4" x14ac:dyDescent="0.2">
      <c r="A416" s="2">
        <v>41984</v>
      </c>
      <c r="B416" s="1">
        <v>231702731.76249999</v>
      </c>
      <c r="C416" s="1" t="s">
        <v>33</v>
      </c>
      <c r="D416" s="1"/>
    </row>
    <row r="417" spans="1:4" x14ac:dyDescent="0.2">
      <c r="A417" s="2">
        <v>41985</v>
      </c>
      <c r="B417" s="1">
        <v>178885513.296</v>
      </c>
      <c r="C417" s="1" t="s">
        <v>33</v>
      </c>
      <c r="D417" s="1"/>
    </row>
    <row r="418" spans="1:4" x14ac:dyDescent="0.2">
      <c r="A418" s="2">
        <v>41988</v>
      </c>
      <c r="B418" s="1">
        <v>138629777.50350001</v>
      </c>
      <c r="C418" s="1" t="s">
        <v>33</v>
      </c>
      <c r="D418" s="1"/>
    </row>
    <row r="419" spans="1:4" x14ac:dyDescent="0.2">
      <c r="A419" s="2">
        <v>41989</v>
      </c>
      <c r="B419" s="1">
        <v>150670222.9835</v>
      </c>
      <c r="C419" s="1" t="s">
        <v>33</v>
      </c>
      <c r="D419" s="1"/>
    </row>
    <row r="420" spans="1:4" x14ac:dyDescent="0.2">
      <c r="A420" s="2">
        <v>41990</v>
      </c>
      <c r="B420" s="1">
        <v>220356595.76899999</v>
      </c>
      <c r="C420" s="1" t="s">
        <v>33</v>
      </c>
      <c r="D420" s="1"/>
    </row>
    <row r="421" spans="1:4" x14ac:dyDescent="0.2">
      <c r="A421" s="2">
        <v>41991</v>
      </c>
      <c r="B421" s="1">
        <v>168917279.789</v>
      </c>
      <c r="C421" s="1" t="s">
        <v>33</v>
      </c>
      <c r="D421" s="1"/>
    </row>
    <row r="422" spans="1:4" x14ac:dyDescent="0.2">
      <c r="A422" s="2">
        <v>41992</v>
      </c>
      <c r="B422" s="1">
        <v>205238758.72350001</v>
      </c>
      <c r="C422" s="1" t="s">
        <v>33</v>
      </c>
      <c r="D422" s="1"/>
    </row>
    <row r="423" spans="1:4" x14ac:dyDescent="0.2">
      <c r="A423" s="2">
        <v>41995</v>
      </c>
      <c r="B423" s="1">
        <v>152784852.1485</v>
      </c>
      <c r="C423" s="1" t="s">
        <v>33</v>
      </c>
      <c r="D423" s="1"/>
    </row>
    <row r="424" spans="1:4" x14ac:dyDescent="0.2">
      <c r="A424" s="2">
        <v>41996</v>
      </c>
      <c r="B424" s="1">
        <v>135438997.623</v>
      </c>
      <c r="C424" s="1" t="s">
        <v>33</v>
      </c>
      <c r="D424" s="1"/>
    </row>
    <row r="425" spans="1:4" x14ac:dyDescent="0.2">
      <c r="A425" s="2">
        <v>41997</v>
      </c>
      <c r="B425" s="1">
        <v>57053508.112999998</v>
      </c>
      <c r="C425" s="1" t="s">
        <v>33</v>
      </c>
      <c r="D425" s="1"/>
    </row>
    <row r="426" spans="1:4" x14ac:dyDescent="0.2">
      <c r="A426" s="2">
        <v>42002</v>
      </c>
      <c r="B426" s="1">
        <v>61362956.391999997</v>
      </c>
      <c r="C426" s="1" t="s">
        <v>33</v>
      </c>
      <c r="D426" s="1"/>
    </row>
    <row r="427" spans="1:4" x14ac:dyDescent="0.2">
      <c r="A427" s="2">
        <v>42003</v>
      </c>
      <c r="B427" s="1">
        <v>88807658.289000005</v>
      </c>
      <c r="C427" s="1" t="s">
        <v>33</v>
      </c>
      <c r="D427" s="1"/>
    </row>
    <row r="428" spans="1:4" x14ac:dyDescent="0.2">
      <c r="A428" s="2">
        <v>42004</v>
      </c>
      <c r="B428" s="1">
        <v>41924990.699500002</v>
      </c>
      <c r="C428" s="1" t="s">
        <v>33</v>
      </c>
      <c r="D428" s="1"/>
    </row>
    <row r="429" spans="1:4" x14ac:dyDescent="0.2">
      <c r="A429" s="2">
        <v>42006</v>
      </c>
      <c r="B429" s="1">
        <v>38205420.649499997</v>
      </c>
      <c r="C429" s="1" t="s">
        <v>33</v>
      </c>
      <c r="D429" s="1"/>
    </row>
    <row r="430" spans="1:4" x14ac:dyDescent="0.2">
      <c r="A430" s="2">
        <v>42009</v>
      </c>
      <c r="B430" s="1">
        <v>116678628.09</v>
      </c>
      <c r="C430" s="1" t="s">
        <v>33</v>
      </c>
      <c r="D430" s="1"/>
    </row>
    <row r="431" spans="1:4" x14ac:dyDescent="0.2">
      <c r="A431" s="2">
        <v>42010</v>
      </c>
      <c r="B431" s="1">
        <v>191266475.22150001</v>
      </c>
      <c r="C431" s="1" t="s">
        <v>33</v>
      </c>
      <c r="D431" s="1"/>
    </row>
    <row r="432" spans="1:4" x14ac:dyDescent="0.2">
      <c r="A432" s="2">
        <v>42011</v>
      </c>
      <c r="B432" s="1">
        <v>170321723.99149999</v>
      </c>
      <c r="C432" s="1" t="s">
        <v>33</v>
      </c>
      <c r="D432" s="1"/>
    </row>
    <row r="433" spans="1:4" x14ac:dyDescent="0.2">
      <c r="A433" s="2">
        <v>42012</v>
      </c>
      <c r="B433" s="1">
        <v>186795266.933</v>
      </c>
      <c r="C433" s="1" t="s">
        <v>33</v>
      </c>
      <c r="D433" s="1"/>
    </row>
    <row r="434" spans="1:4" x14ac:dyDescent="0.2">
      <c r="A434" s="2">
        <v>42013</v>
      </c>
      <c r="B434" s="1">
        <v>197481753.088</v>
      </c>
      <c r="C434" s="1" t="s">
        <v>33</v>
      </c>
      <c r="D434" s="1"/>
    </row>
    <row r="435" spans="1:4" x14ac:dyDescent="0.2">
      <c r="A435" s="2">
        <v>42016</v>
      </c>
      <c r="B435" s="1">
        <v>155039495.63699999</v>
      </c>
      <c r="C435" s="1" t="s">
        <v>33</v>
      </c>
      <c r="D435" s="1"/>
    </row>
    <row r="436" spans="1:4" x14ac:dyDescent="0.2">
      <c r="A436" s="2">
        <v>42017</v>
      </c>
      <c r="B436" s="1">
        <v>180569837.61849999</v>
      </c>
      <c r="C436" s="1" t="s">
        <v>33</v>
      </c>
      <c r="D436" s="1"/>
    </row>
    <row r="437" spans="1:4" x14ac:dyDescent="0.2">
      <c r="A437" s="2">
        <v>42018</v>
      </c>
      <c r="B437" s="1">
        <v>221818744.33399999</v>
      </c>
      <c r="C437" s="1" t="s">
        <v>33</v>
      </c>
      <c r="D437" s="1"/>
    </row>
    <row r="438" spans="1:4" x14ac:dyDescent="0.2">
      <c r="A438" s="2">
        <v>42019</v>
      </c>
      <c r="B438" s="1">
        <v>200611460.68000001</v>
      </c>
      <c r="C438" s="1" t="s">
        <v>33</v>
      </c>
      <c r="D438" s="1"/>
    </row>
    <row r="439" spans="1:4" x14ac:dyDescent="0.2">
      <c r="A439" s="2">
        <v>42020</v>
      </c>
      <c r="B439" s="1">
        <v>167872174.31400001</v>
      </c>
      <c r="C439" s="1" t="s">
        <v>33</v>
      </c>
      <c r="D439" s="1"/>
    </row>
    <row r="440" spans="1:4" x14ac:dyDescent="0.2">
      <c r="A440" s="2">
        <v>42023</v>
      </c>
      <c r="B440" s="1">
        <v>137131792.71399999</v>
      </c>
      <c r="C440" s="1" t="s">
        <v>33</v>
      </c>
      <c r="D440" s="1"/>
    </row>
    <row r="441" spans="1:4" x14ac:dyDescent="0.2">
      <c r="A441" s="2">
        <v>42024</v>
      </c>
      <c r="B441" s="1">
        <v>171647974.7735</v>
      </c>
      <c r="C441" s="1" t="s">
        <v>33</v>
      </c>
      <c r="D441" s="1"/>
    </row>
    <row r="442" spans="1:4" x14ac:dyDescent="0.2">
      <c r="A442" s="2">
        <v>42025</v>
      </c>
      <c r="B442" s="1">
        <v>253773972.0255</v>
      </c>
      <c r="C442" s="1" t="s">
        <v>33</v>
      </c>
      <c r="D442" s="1"/>
    </row>
    <row r="443" spans="1:4" x14ac:dyDescent="0.2">
      <c r="A443" s="2">
        <v>42026</v>
      </c>
      <c r="B443" s="1">
        <v>254150121.58649999</v>
      </c>
      <c r="C443" s="1" t="s">
        <v>33</v>
      </c>
      <c r="D443" s="1"/>
    </row>
    <row r="444" spans="1:4" x14ac:dyDescent="0.2">
      <c r="A444" s="2">
        <v>42027</v>
      </c>
      <c r="B444" s="1">
        <v>162708479.81</v>
      </c>
      <c r="C444" s="1" t="s">
        <v>33</v>
      </c>
      <c r="D444" s="1"/>
    </row>
    <row r="445" spans="1:4" x14ac:dyDescent="0.2">
      <c r="A445" s="2">
        <v>42031</v>
      </c>
      <c r="B445" s="1">
        <v>218934807.6295</v>
      </c>
      <c r="C445" s="1" t="s">
        <v>33</v>
      </c>
      <c r="D445" s="1"/>
    </row>
    <row r="446" spans="1:4" x14ac:dyDescent="0.2">
      <c r="A446" s="2">
        <v>42032</v>
      </c>
      <c r="B446" s="1">
        <v>224852983.95899999</v>
      </c>
      <c r="C446" s="1" t="s">
        <v>33</v>
      </c>
      <c r="D446" s="1"/>
    </row>
    <row r="447" spans="1:4" x14ac:dyDescent="0.2">
      <c r="A447" s="2">
        <v>42033</v>
      </c>
      <c r="B447" s="1">
        <v>211778122.75099999</v>
      </c>
      <c r="C447" s="1" t="s">
        <v>33</v>
      </c>
      <c r="D447" s="1"/>
    </row>
    <row r="448" spans="1:4" x14ac:dyDescent="0.2">
      <c r="A448" s="2">
        <v>42034</v>
      </c>
      <c r="B448" s="1">
        <v>191917982.65700001</v>
      </c>
      <c r="C448" s="1" t="s">
        <v>33</v>
      </c>
      <c r="D448" s="1"/>
    </row>
    <row r="449" spans="1:4" x14ac:dyDescent="0.2">
      <c r="A449" s="2">
        <v>42037</v>
      </c>
      <c r="B449" s="1">
        <v>231045672.73449999</v>
      </c>
      <c r="C449" s="1" t="s">
        <v>33</v>
      </c>
      <c r="D449" s="1"/>
    </row>
    <row r="450" spans="1:4" x14ac:dyDescent="0.2">
      <c r="A450" s="2">
        <v>42038</v>
      </c>
      <c r="B450" s="1">
        <v>245283809.03049999</v>
      </c>
      <c r="C450" s="1" t="s">
        <v>33</v>
      </c>
      <c r="D450" s="1"/>
    </row>
    <row r="451" spans="1:4" x14ac:dyDescent="0.2">
      <c r="A451" s="2">
        <v>42039</v>
      </c>
      <c r="B451" s="1">
        <v>453644876.62400001</v>
      </c>
      <c r="C451" s="1" t="s">
        <v>33</v>
      </c>
      <c r="D451" s="1"/>
    </row>
    <row r="452" spans="1:4" x14ac:dyDescent="0.2">
      <c r="A452" s="2">
        <v>42040</v>
      </c>
      <c r="B452" s="1">
        <v>227660450.63749999</v>
      </c>
      <c r="C452" s="1" t="s">
        <v>33</v>
      </c>
      <c r="D452" s="1"/>
    </row>
    <row r="453" spans="1:4" x14ac:dyDescent="0.2">
      <c r="A453" s="2">
        <v>42041</v>
      </c>
      <c r="B453" s="1">
        <v>212162328.78150001</v>
      </c>
      <c r="C453" s="1" t="s">
        <v>33</v>
      </c>
      <c r="D453" s="1"/>
    </row>
    <row r="454" spans="1:4" x14ac:dyDescent="0.2">
      <c r="A454" s="2">
        <v>42044</v>
      </c>
      <c r="B454" s="1">
        <v>179920157.43799999</v>
      </c>
      <c r="C454" s="1" t="s">
        <v>33</v>
      </c>
      <c r="D454" s="1"/>
    </row>
    <row r="455" spans="1:4" x14ac:dyDescent="0.2">
      <c r="A455" s="2">
        <v>42045</v>
      </c>
      <c r="B455" s="1">
        <v>229404767.72099999</v>
      </c>
      <c r="C455" s="1" t="s">
        <v>33</v>
      </c>
      <c r="D455" s="1"/>
    </row>
    <row r="456" spans="1:4" x14ac:dyDescent="0.2">
      <c r="A456" s="2">
        <v>42046</v>
      </c>
      <c r="B456" s="1">
        <v>268370810.33050001</v>
      </c>
      <c r="C456" s="1" t="s">
        <v>33</v>
      </c>
      <c r="D456" s="1"/>
    </row>
    <row r="457" spans="1:4" x14ac:dyDescent="0.2">
      <c r="A457" s="2">
        <v>42047</v>
      </c>
      <c r="B457" s="1">
        <v>385530369.03200001</v>
      </c>
      <c r="C457" s="1" t="s">
        <v>33</v>
      </c>
      <c r="D457" s="1"/>
    </row>
    <row r="458" spans="1:4" x14ac:dyDescent="0.2">
      <c r="A458" s="2">
        <v>42048</v>
      </c>
      <c r="B458" s="1">
        <v>335942280.76999998</v>
      </c>
      <c r="C458" s="1" t="s">
        <v>33</v>
      </c>
      <c r="D458" s="1"/>
    </row>
    <row r="459" spans="1:4" x14ac:dyDescent="0.2">
      <c r="A459" s="2">
        <v>42051</v>
      </c>
      <c r="B459" s="1">
        <v>184505841.52700001</v>
      </c>
      <c r="C459" s="1" t="s">
        <v>33</v>
      </c>
      <c r="D459" s="1"/>
    </row>
    <row r="460" spans="1:4" x14ac:dyDescent="0.2">
      <c r="A460" s="2">
        <v>42052</v>
      </c>
      <c r="B460" s="1">
        <v>183093975.68849999</v>
      </c>
      <c r="C460" s="1" t="s">
        <v>33</v>
      </c>
      <c r="D460" s="1"/>
    </row>
    <row r="461" spans="1:4" x14ac:dyDescent="0.2">
      <c r="A461" s="2">
        <v>42053</v>
      </c>
      <c r="B461" s="1">
        <v>243577020.713</v>
      </c>
      <c r="C461" s="1" t="s">
        <v>33</v>
      </c>
      <c r="D461" s="1"/>
    </row>
    <row r="462" spans="1:4" x14ac:dyDescent="0.2">
      <c r="A462" s="2">
        <v>42054</v>
      </c>
      <c r="B462" s="1">
        <v>332844563.03850001</v>
      </c>
      <c r="C462" s="1" t="s">
        <v>33</v>
      </c>
      <c r="D462" s="1"/>
    </row>
    <row r="463" spans="1:4" x14ac:dyDescent="0.2">
      <c r="A463" s="2">
        <v>42055</v>
      </c>
      <c r="B463" s="1">
        <v>193833447.23550001</v>
      </c>
      <c r="C463" s="1" t="s">
        <v>33</v>
      </c>
      <c r="D463" s="1"/>
    </row>
    <row r="464" spans="1:4" x14ac:dyDescent="0.2">
      <c r="A464" s="2">
        <v>42058</v>
      </c>
      <c r="B464" s="1">
        <v>195860107.171</v>
      </c>
      <c r="C464" s="1" t="s">
        <v>33</v>
      </c>
      <c r="D464" s="1"/>
    </row>
    <row r="465" spans="1:4" x14ac:dyDescent="0.2">
      <c r="A465" s="2">
        <v>42059</v>
      </c>
      <c r="B465" s="1">
        <v>283148541.69150001</v>
      </c>
      <c r="C465" s="1" t="s">
        <v>33</v>
      </c>
      <c r="D465" s="1"/>
    </row>
    <row r="466" spans="1:4" x14ac:dyDescent="0.2">
      <c r="A466" s="2">
        <v>42060</v>
      </c>
      <c r="B466" s="1">
        <v>270885220.486</v>
      </c>
      <c r="C466" s="1" t="s">
        <v>33</v>
      </c>
      <c r="D466" s="1"/>
    </row>
    <row r="467" spans="1:4" x14ac:dyDescent="0.2">
      <c r="A467" s="2">
        <v>42061</v>
      </c>
      <c r="B467" s="1">
        <v>247824241.26100001</v>
      </c>
      <c r="C467" s="1" t="s">
        <v>33</v>
      </c>
      <c r="D467" s="1"/>
    </row>
    <row r="468" spans="1:4" x14ac:dyDescent="0.2">
      <c r="A468" s="2">
        <v>42062</v>
      </c>
      <c r="B468" s="1">
        <v>291137643.68900001</v>
      </c>
      <c r="C468" s="1" t="s">
        <v>33</v>
      </c>
      <c r="D468" s="1"/>
    </row>
    <row r="469" spans="1:4" x14ac:dyDescent="0.2">
      <c r="A469" s="2">
        <v>42065</v>
      </c>
      <c r="B469" s="1">
        <v>298699317.91500002</v>
      </c>
      <c r="C469" s="1" t="s">
        <v>33</v>
      </c>
      <c r="D469" s="1"/>
    </row>
    <row r="470" spans="1:4" x14ac:dyDescent="0.2">
      <c r="A470" s="2">
        <v>42066</v>
      </c>
      <c r="B470" s="1">
        <v>338348372.65549999</v>
      </c>
      <c r="C470" s="1" t="s">
        <v>33</v>
      </c>
      <c r="D470" s="1"/>
    </row>
    <row r="471" spans="1:4" x14ac:dyDescent="0.2">
      <c r="A471" s="2">
        <v>42067</v>
      </c>
      <c r="B471" s="1">
        <v>296582086.0535</v>
      </c>
      <c r="C471" s="1" t="s">
        <v>33</v>
      </c>
      <c r="D471" s="1"/>
    </row>
    <row r="472" spans="1:4" x14ac:dyDescent="0.2">
      <c r="A472" s="2">
        <v>42068</v>
      </c>
      <c r="B472" s="1">
        <v>263520964.23800001</v>
      </c>
      <c r="C472" s="1" t="s">
        <v>33</v>
      </c>
      <c r="D472" s="1"/>
    </row>
    <row r="473" spans="1:4" x14ac:dyDescent="0.2">
      <c r="A473" s="2">
        <v>42069</v>
      </c>
      <c r="B473" s="1">
        <v>309152043.33749998</v>
      </c>
      <c r="C473" s="1" t="s">
        <v>33</v>
      </c>
      <c r="D473" s="1"/>
    </row>
    <row r="474" spans="1:4" x14ac:dyDescent="0.2">
      <c r="A474" s="2">
        <v>42072</v>
      </c>
      <c r="B474" s="1">
        <v>229023697.42899999</v>
      </c>
      <c r="C474" s="1" t="s">
        <v>33</v>
      </c>
      <c r="D474" s="1"/>
    </row>
    <row r="475" spans="1:4" x14ac:dyDescent="0.2">
      <c r="A475" s="2">
        <v>42073</v>
      </c>
      <c r="B475" s="1">
        <v>253440187.75150001</v>
      </c>
      <c r="C475" s="1" t="s">
        <v>33</v>
      </c>
      <c r="D475" s="1"/>
    </row>
    <row r="476" spans="1:4" x14ac:dyDescent="0.2">
      <c r="A476" s="2">
        <v>42074</v>
      </c>
      <c r="B476" s="1">
        <v>213261328.51449999</v>
      </c>
      <c r="C476" s="1" t="s">
        <v>33</v>
      </c>
      <c r="D476" s="1"/>
    </row>
    <row r="477" spans="1:4" x14ac:dyDescent="0.2">
      <c r="A477" s="2">
        <v>42075</v>
      </c>
      <c r="B477" s="1">
        <v>210666639.58399999</v>
      </c>
      <c r="C477" s="1" t="s">
        <v>33</v>
      </c>
      <c r="D477" s="1"/>
    </row>
    <row r="478" spans="1:4" x14ac:dyDescent="0.2">
      <c r="A478" s="2">
        <v>42076</v>
      </c>
      <c r="B478" s="1">
        <v>219653051.51199999</v>
      </c>
      <c r="C478" s="1" t="s">
        <v>33</v>
      </c>
      <c r="D478" s="1"/>
    </row>
    <row r="479" spans="1:4" x14ac:dyDescent="0.2">
      <c r="A479" s="2">
        <v>42079</v>
      </c>
      <c r="B479" s="1">
        <v>179125208.78600001</v>
      </c>
      <c r="C479" s="1" t="s">
        <v>33</v>
      </c>
      <c r="D479" s="1"/>
    </row>
    <row r="480" spans="1:4" x14ac:dyDescent="0.2">
      <c r="A480" s="2">
        <v>42080</v>
      </c>
      <c r="B480" s="1">
        <v>246665529.41600001</v>
      </c>
      <c r="C480" s="1" t="s">
        <v>33</v>
      </c>
      <c r="D480" s="1"/>
    </row>
    <row r="481" spans="1:4" x14ac:dyDescent="0.2">
      <c r="A481" s="2">
        <v>42081</v>
      </c>
      <c r="B481" s="1">
        <v>249283309.95300001</v>
      </c>
      <c r="C481" s="1" t="s">
        <v>33</v>
      </c>
      <c r="D481" s="1"/>
    </row>
    <row r="482" spans="1:4" x14ac:dyDescent="0.2">
      <c r="A482" s="2">
        <v>42082</v>
      </c>
      <c r="B482" s="1">
        <v>221453135.73249999</v>
      </c>
      <c r="C482" s="1" t="s">
        <v>33</v>
      </c>
      <c r="D482" s="1"/>
    </row>
    <row r="483" spans="1:4" x14ac:dyDescent="0.2">
      <c r="A483" s="2">
        <v>42083</v>
      </c>
      <c r="B483" s="1">
        <v>242443593.11649999</v>
      </c>
      <c r="C483" s="1" t="s">
        <v>33</v>
      </c>
      <c r="D483" s="1"/>
    </row>
    <row r="484" spans="1:4" x14ac:dyDescent="0.2">
      <c r="A484" s="2">
        <v>42086</v>
      </c>
      <c r="B484" s="1">
        <v>169943943.45899999</v>
      </c>
      <c r="C484" s="1" t="s">
        <v>33</v>
      </c>
      <c r="D484" s="1"/>
    </row>
    <row r="485" spans="1:4" x14ac:dyDescent="0.2">
      <c r="A485" s="2">
        <v>42087</v>
      </c>
      <c r="B485" s="1">
        <v>170761063.58450001</v>
      </c>
      <c r="C485" s="1" t="s">
        <v>33</v>
      </c>
      <c r="D485" s="1"/>
    </row>
    <row r="486" spans="1:4" x14ac:dyDescent="0.2">
      <c r="A486" s="2">
        <v>42088</v>
      </c>
      <c r="B486" s="1">
        <v>187695035.20249999</v>
      </c>
      <c r="C486" s="1" t="s">
        <v>33</v>
      </c>
      <c r="D486" s="1"/>
    </row>
    <row r="487" spans="1:4" x14ac:dyDescent="0.2">
      <c r="A487" s="2">
        <v>42089</v>
      </c>
      <c r="B487" s="1">
        <v>177301635.96849999</v>
      </c>
      <c r="C487" s="1" t="s">
        <v>33</v>
      </c>
      <c r="D487" s="1"/>
    </row>
    <row r="488" spans="1:4" x14ac:dyDescent="0.2">
      <c r="A488" s="2">
        <v>42090</v>
      </c>
      <c r="B488" s="1">
        <v>180059335.20300001</v>
      </c>
      <c r="C488" s="1" t="s">
        <v>33</v>
      </c>
      <c r="D488" s="1"/>
    </row>
    <row r="489" spans="1:4" x14ac:dyDescent="0.2">
      <c r="A489" s="2">
        <v>42093</v>
      </c>
      <c r="B489" s="1">
        <v>265723345.55050001</v>
      </c>
      <c r="C489" s="1" t="s">
        <v>33</v>
      </c>
      <c r="D489" s="1"/>
    </row>
    <row r="490" spans="1:4" x14ac:dyDescent="0.2">
      <c r="A490" s="2">
        <v>42094</v>
      </c>
      <c r="B490" s="1">
        <v>300543901.70450002</v>
      </c>
      <c r="C490" s="1" t="s">
        <v>33</v>
      </c>
      <c r="D490" s="1"/>
    </row>
    <row r="491" spans="1:4" x14ac:dyDescent="0.2">
      <c r="A491" s="2">
        <v>42095</v>
      </c>
      <c r="B491" s="1">
        <v>198565358.01899999</v>
      </c>
      <c r="C491" s="1" t="s">
        <v>33</v>
      </c>
      <c r="D491" s="1"/>
    </row>
    <row r="492" spans="1:4" x14ac:dyDescent="0.2">
      <c r="A492" s="2">
        <v>42096</v>
      </c>
      <c r="B492" s="1">
        <v>206052008.76949999</v>
      </c>
      <c r="C492" s="1" t="s">
        <v>33</v>
      </c>
      <c r="D492" s="1"/>
    </row>
    <row r="493" spans="1:4" x14ac:dyDescent="0.2">
      <c r="A493" s="2">
        <v>42101</v>
      </c>
      <c r="B493" s="1">
        <v>206974548.53650001</v>
      </c>
      <c r="C493" s="1" t="s">
        <v>33</v>
      </c>
      <c r="D493" s="1"/>
    </row>
    <row r="494" spans="1:4" x14ac:dyDescent="0.2">
      <c r="A494" s="2">
        <v>42102</v>
      </c>
      <c r="B494" s="1">
        <v>225802462.87900001</v>
      </c>
      <c r="C494" s="1" t="s">
        <v>33</v>
      </c>
      <c r="D494" s="1"/>
    </row>
    <row r="495" spans="1:4" x14ac:dyDescent="0.2">
      <c r="A495" s="2">
        <v>42103</v>
      </c>
      <c r="B495" s="1">
        <v>172233909.88600001</v>
      </c>
      <c r="C495" s="1" t="s">
        <v>33</v>
      </c>
      <c r="D495" s="1"/>
    </row>
    <row r="496" spans="1:4" x14ac:dyDescent="0.2">
      <c r="A496" s="2">
        <v>42104</v>
      </c>
      <c r="B496" s="1">
        <v>166207202.85249999</v>
      </c>
      <c r="C496" s="1" t="s">
        <v>33</v>
      </c>
      <c r="D496" s="1"/>
    </row>
    <row r="497" spans="1:4" x14ac:dyDescent="0.2">
      <c r="A497" s="2">
        <v>42107</v>
      </c>
      <c r="B497" s="1">
        <v>143395668.90799999</v>
      </c>
      <c r="C497" s="1" t="s">
        <v>33</v>
      </c>
      <c r="D497" s="1"/>
    </row>
    <row r="498" spans="1:4" x14ac:dyDescent="0.2">
      <c r="A498" s="2">
        <v>42108</v>
      </c>
      <c r="B498" s="1">
        <v>219557948.68849999</v>
      </c>
      <c r="C498" s="1" t="s">
        <v>33</v>
      </c>
      <c r="D498" s="1"/>
    </row>
    <row r="499" spans="1:4" x14ac:dyDescent="0.2">
      <c r="A499" s="2">
        <v>42109</v>
      </c>
      <c r="B499" s="1">
        <v>200919976.62099999</v>
      </c>
      <c r="C499" s="1" t="s">
        <v>33</v>
      </c>
      <c r="D499" s="1"/>
    </row>
    <row r="500" spans="1:4" x14ac:dyDescent="0.2">
      <c r="A500" s="2">
        <v>42110</v>
      </c>
      <c r="B500" s="1">
        <v>161118854.24149999</v>
      </c>
      <c r="C500" s="1" t="s">
        <v>33</v>
      </c>
      <c r="D500" s="1"/>
    </row>
    <row r="501" spans="1:4" x14ac:dyDescent="0.2">
      <c r="A501" s="2">
        <v>42111</v>
      </c>
      <c r="B501" s="1">
        <v>203843097.146</v>
      </c>
      <c r="C501" s="1" t="s">
        <v>33</v>
      </c>
      <c r="D501" s="1"/>
    </row>
    <row r="502" spans="1:4" x14ac:dyDescent="0.2">
      <c r="A502" s="2">
        <v>42114</v>
      </c>
      <c r="B502" s="1">
        <v>207490936.32800001</v>
      </c>
      <c r="C502" s="1" t="s">
        <v>33</v>
      </c>
      <c r="D502" s="1"/>
    </row>
    <row r="503" spans="1:4" x14ac:dyDescent="0.2">
      <c r="A503" s="2">
        <v>42115</v>
      </c>
      <c r="B503" s="1">
        <v>266254087.248</v>
      </c>
      <c r="C503" s="1" t="s">
        <v>33</v>
      </c>
      <c r="D503" s="1"/>
    </row>
    <row r="504" spans="1:4" x14ac:dyDescent="0.2">
      <c r="A504" s="2">
        <v>42116</v>
      </c>
      <c r="B504" s="1">
        <v>246157148.94800001</v>
      </c>
      <c r="C504" s="1" t="s">
        <v>33</v>
      </c>
      <c r="D504" s="1"/>
    </row>
    <row r="505" spans="1:4" x14ac:dyDescent="0.2">
      <c r="A505" s="2">
        <v>42117</v>
      </c>
      <c r="B505" s="1">
        <v>257496312.93599999</v>
      </c>
      <c r="C505" s="1" t="s">
        <v>33</v>
      </c>
      <c r="D505" s="1"/>
    </row>
    <row r="506" spans="1:4" x14ac:dyDescent="0.2">
      <c r="A506" s="2">
        <v>42118</v>
      </c>
      <c r="B506" s="1">
        <v>192667890.12200001</v>
      </c>
      <c r="C506" s="1" t="s">
        <v>33</v>
      </c>
      <c r="D506" s="1"/>
    </row>
    <row r="507" spans="1:4" x14ac:dyDescent="0.2">
      <c r="A507" s="2">
        <v>42121</v>
      </c>
      <c r="B507" s="1">
        <v>231758763.53999999</v>
      </c>
      <c r="C507" s="1" t="s">
        <v>33</v>
      </c>
      <c r="D507" s="1"/>
    </row>
    <row r="508" spans="1:4" x14ac:dyDescent="0.2">
      <c r="A508" s="2">
        <v>42122</v>
      </c>
      <c r="B508" s="1">
        <v>306002932.67049998</v>
      </c>
      <c r="C508" s="1" t="s">
        <v>33</v>
      </c>
      <c r="D508" s="1"/>
    </row>
    <row r="509" spans="1:4" x14ac:dyDescent="0.2">
      <c r="A509" s="2">
        <v>42123</v>
      </c>
      <c r="B509" s="1">
        <v>266666478.84450001</v>
      </c>
      <c r="C509" s="1" t="s">
        <v>33</v>
      </c>
      <c r="D509" s="1"/>
    </row>
    <row r="510" spans="1:4" x14ac:dyDescent="0.2">
      <c r="A510" s="2">
        <v>42124</v>
      </c>
      <c r="B510" s="1">
        <v>227084648.377</v>
      </c>
      <c r="C510" s="1" t="s">
        <v>33</v>
      </c>
      <c r="D510" s="1"/>
    </row>
    <row r="511" spans="1:4" x14ac:dyDescent="0.2">
      <c r="A511" s="2">
        <v>42125</v>
      </c>
      <c r="B511" s="1">
        <v>204629593.20199999</v>
      </c>
      <c r="C511" s="1" t="s">
        <v>33</v>
      </c>
      <c r="D511" s="1"/>
    </row>
    <row r="512" spans="1:4" x14ac:dyDescent="0.2">
      <c r="A512" s="2">
        <v>42128</v>
      </c>
      <c r="B512" s="1">
        <v>276367997.32800001</v>
      </c>
      <c r="C512" s="1" t="s">
        <v>33</v>
      </c>
      <c r="D512" s="1"/>
    </row>
    <row r="513" spans="1:4" x14ac:dyDescent="0.2">
      <c r="A513" s="2">
        <v>42129</v>
      </c>
      <c r="B513" s="1">
        <v>244530167.47799999</v>
      </c>
      <c r="C513" s="1" t="s">
        <v>33</v>
      </c>
      <c r="D513" s="1"/>
    </row>
    <row r="514" spans="1:4" x14ac:dyDescent="0.2">
      <c r="A514" s="2">
        <v>42130</v>
      </c>
      <c r="B514" s="1">
        <v>271481163.04750001</v>
      </c>
      <c r="C514" s="1" t="s">
        <v>33</v>
      </c>
      <c r="D514" s="1"/>
    </row>
    <row r="515" spans="1:4" x14ac:dyDescent="0.2">
      <c r="A515" s="2">
        <v>42131</v>
      </c>
      <c r="B515" s="1">
        <v>321788985.87199998</v>
      </c>
      <c r="C515" s="1" t="s">
        <v>33</v>
      </c>
      <c r="D515" s="1"/>
    </row>
    <row r="516" spans="1:4" x14ac:dyDescent="0.2">
      <c r="A516" s="2">
        <v>42132</v>
      </c>
      <c r="B516" s="1">
        <v>192915393.08149999</v>
      </c>
      <c r="C516" s="1" t="s">
        <v>33</v>
      </c>
      <c r="D516" s="1"/>
    </row>
    <row r="517" spans="1:4" x14ac:dyDescent="0.2">
      <c r="A517" s="2">
        <v>42135</v>
      </c>
      <c r="B517" s="1">
        <v>157725984.2665</v>
      </c>
      <c r="C517" s="1" t="s">
        <v>33</v>
      </c>
      <c r="D517" s="1"/>
    </row>
    <row r="518" spans="1:4" x14ac:dyDescent="0.2">
      <c r="A518" s="2">
        <v>42136</v>
      </c>
      <c r="B518" s="1">
        <v>254656494.29249999</v>
      </c>
      <c r="C518" s="1" t="s">
        <v>33</v>
      </c>
      <c r="D518" s="1"/>
    </row>
    <row r="519" spans="1:4" x14ac:dyDescent="0.2">
      <c r="A519" s="2">
        <v>42137</v>
      </c>
      <c r="B519" s="1">
        <v>258421534.12450001</v>
      </c>
      <c r="C519" s="1" t="s">
        <v>33</v>
      </c>
      <c r="D519" s="1"/>
    </row>
    <row r="520" spans="1:4" x14ac:dyDescent="0.2">
      <c r="A520" s="2">
        <v>42138</v>
      </c>
      <c r="B520" s="1">
        <v>253389139.9075</v>
      </c>
      <c r="C520" s="1" t="s">
        <v>33</v>
      </c>
      <c r="D520" s="1"/>
    </row>
    <row r="521" spans="1:4" x14ac:dyDescent="0.2">
      <c r="A521" s="2">
        <v>42139</v>
      </c>
      <c r="B521" s="1">
        <v>259240140.86050001</v>
      </c>
      <c r="C521" s="1" t="s">
        <v>33</v>
      </c>
      <c r="D521" s="1"/>
    </row>
    <row r="522" spans="1:4" x14ac:dyDescent="0.2">
      <c r="A522" s="2">
        <v>42142</v>
      </c>
      <c r="B522" s="1">
        <v>215176376.9395</v>
      </c>
      <c r="C522" s="1" t="s">
        <v>33</v>
      </c>
      <c r="D522" s="1"/>
    </row>
    <row r="523" spans="1:4" x14ac:dyDescent="0.2">
      <c r="A523" s="2">
        <v>42143</v>
      </c>
      <c r="B523" s="1">
        <v>246801552.19549999</v>
      </c>
      <c r="C523" s="1" t="s">
        <v>33</v>
      </c>
      <c r="D523" s="1"/>
    </row>
    <row r="524" spans="1:4" x14ac:dyDescent="0.2">
      <c r="A524" s="2">
        <v>42144</v>
      </c>
      <c r="B524" s="1">
        <v>311306209.01050001</v>
      </c>
      <c r="C524" s="1" t="s">
        <v>33</v>
      </c>
      <c r="D524" s="1"/>
    </row>
    <row r="525" spans="1:4" x14ac:dyDescent="0.2">
      <c r="A525" s="2">
        <v>42145</v>
      </c>
      <c r="B525" s="1">
        <v>254351221.87450001</v>
      </c>
      <c r="C525" s="1" t="s">
        <v>33</v>
      </c>
      <c r="D525" s="1"/>
    </row>
    <row r="526" spans="1:4" x14ac:dyDescent="0.2">
      <c r="A526" s="2">
        <v>42146</v>
      </c>
      <c r="B526" s="1">
        <v>211419040.93849999</v>
      </c>
      <c r="C526" s="1" t="s">
        <v>33</v>
      </c>
      <c r="D526" s="1"/>
    </row>
    <row r="527" spans="1:4" x14ac:dyDescent="0.2">
      <c r="A527" s="2">
        <v>42149</v>
      </c>
      <c r="B527" s="1">
        <v>138172363.90099999</v>
      </c>
      <c r="C527" s="1" t="s">
        <v>33</v>
      </c>
      <c r="D527" s="1"/>
    </row>
    <row r="528" spans="1:4" x14ac:dyDescent="0.2">
      <c r="A528" s="2">
        <v>42150</v>
      </c>
      <c r="B528" s="1">
        <v>185588007.04300001</v>
      </c>
      <c r="C528" s="1" t="s">
        <v>33</v>
      </c>
      <c r="D528" s="1"/>
    </row>
    <row r="529" spans="1:4" x14ac:dyDescent="0.2">
      <c r="A529" s="2">
        <v>42151</v>
      </c>
      <c r="B529" s="1">
        <v>261019342.648</v>
      </c>
      <c r="C529" s="1" t="s">
        <v>33</v>
      </c>
      <c r="D529" s="1"/>
    </row>
    <row r="530" spans="1:4" x14ac:dyDescent="0.2">
      <c r="A530" s="2">
        <v>42152</v>
      </c>
      <c r="B530" s="1">
        <v>227529692.55450001</v>
      </c>
      <c r="C530" s="1" t="s">
        <v>33</v>
      </c>
      <c r="D530" s="1"/>
    </row>
    <row r="531" spans="1:4" x14ac:dyDescent="0.2">
      <c r="A531" s="2">
        <v>42153</v>
      </c>
      <c r="B531" s="1">
        <v>226484529.18700001</v>
      </c>
      <c r="C531" s="1" t="s">
        <v>33</v>
      </c>
      <c r="D531" s="1"/>
    </row>
    <row r="532" spans="1:4" x14ac:dyDescent="0.2">
      <c r="A532" s="2">
        <v>42156</v>
      </c>
      <c r="B532" s="1">
        <v>185677946.19800001</v>
      </c>
      <c r="C532" s="1" t="s">
        <v>33</v>
      </c>
      <c r="D532" s="1"/>
    </row>
    <row r="533" spans="1:4" x14ac:dyDescent="0.2">
      <c r="A533" s="2">
        <v>42157</v>
      </c>
      <c r="B533" s="1">
        <v>174490506.75299999</v>
      </c>
      <c r="C533" s="1" t="s">
        <v>33</v>
      </c>
      <c r="D533" s="1"/>
    </row>
    <row r="534" spans="1:4" x14ac:dyDescent="0.2">
      <c r="A534" s="2">
        <v>42158</v>
      </c>
      <c r="B534" s="1">
        <v>200956506.46149999</v>
      </c>
      <c r="C534" s="1" t="s">
        <v>33</v>
      </c>
      <c r="D534" s="1"/>
    </row>
    <row r="535" spans="1:4" x14ac:dyDescent="0.2">
      <c r="A535" s="2">
        <v>42159</v>
      </c>
      <c r="B535" s="1">
        <v>254705573.04750001</v>
      </c>
      <c r="C535" s="1" t="s">
        <v>33</v>
      </c>
      <c r="D535" s="1"/>
    </row>
    <row r="536" spans="1:4" x14ac:dyDescent="0.2">
      <c r="A536" s="2">
        <v>42160</v>
      </c>
      <c r="B536" s="1">
        <v>162149862.25799999</v>
      </c>
      <c r="C536" s="1" t="s">
        <v>33</v>
      </c>
      <c r="D536" s="1"/>
    </row>
    <row r="537" spans="1:4" x14ac:dyDescent="0.2">
      <c r="A537" s="2">
        <v>42164</v>
      </c>
      <c r="B537" s="1">
        <v>208278686.42250001</v>
      </c>
      <c r="C537" s="1" t="s">
        <v>33</v>
      </c>
      <c r="D537" s="1"/>
    </row>
    <row r="538" spans="1:4" x14ac:dyDescent="0.2">
      <c r="A538" s="2">
        <v>42165</v>
      </c>
      <c r="B538" s="1">
        <v>216085972.5695</v>
      </c>
      <c r="C538" s="1" t="s">
        <v>33</v>
      </c>
      <c r="D538" s="1"/>
    </row>
    <row r="539" spans="1:4" x14ac:dyDescent="0.2">
      <c r="A539" s="2">
        <v>42166</v>
      </c>
      <c r="B539" s="1">
        <v>167566199.37200001</v>
      </c>
      <c r="C539" s="1" t="s">
        <v>33</v>
      </c>
      <c r="D539" s="1"/>
    </row>
    <row r="540" spans="1:4" x14ac:dyDescent="0.2">
      <c r="A540" s="2">
        <v>42167</v>
      </c>
      <c r="B540" s="1">
        <v>150483491.0855</v>
      </c>
      <c r="C540" s="1" t="s">
        <v>33</v>
      </c>
      <c r="D540" s="1"/>
    </row>
    <row r="541" spans="1:4" x14ac:dyDescent="0.2">
      <c r="A541" s="2">
        <v>42170</v>
      </c>
      <c r="B541" s="1">
        <v>169275321.861</v>
      </c>
      <c r="C541" s="1" t="s">
        <v>33</v>
      </c>
      <c r="D541" s="1"/>
    </row>
    <row r="542" spans="1:4" x14ac:dyDescent="0.2">
      <c r="A542" s="2">
        <v>42171</v>
      </c>
      <c r="B542" s="1">
        <v>298264465.29449999</v>
      </c>
      <c r="C542" s="1" t="s">
        <v>33</v>
      </c>
      <c r="D542" s="1"/>
    </row>
    <row r="543" spans="1:4" x14ac:dyDescent="0.2">
      <c r="A543" s="2">
        <v>42172</v>
      </c>
      <c r="B543" s="1">
        <v>217320469.05649999</v>
      </c>
      <c r="C543" s="1" t="s">
        <v>33</v>
      </c>
      <c r="D543" s="1"/>
    </row>
    <row r="544" spans="1:4" x14ac:dyDescent="0.2">
      <c r="A544" s="2">
        <v>42173</v>
      </c>
      <c r="B544" s="1">
        <v>227829624.70500001</v>
      </c>
      <c r="C544" s="1" t="s">
        <v>33</v>
      </c>
      <c r="D544" s="1"/>
    </row>
    <row r="545" spans="1:4" x14ac:dyDescent="0.2">
      <c r="A545" s="2">
        <v>42174</v>
      </c>
      <c r="B545" s="1">
        <v>224029497.208</v>
      </c>
      <c r="C545" s="1" t="s">
        <v>33</v>
      </c>
      <c r="D545" s="1"/>
    </row>
    <row r="546" spans="1:4" x14ac:dyDescent="0.2">
      <c r="A546" s="2">
        <v>42177</v>
      </c>
      <c r="B546" s="1">
        <v>154915869.72299999</v>
      </c>
      <c r="C546" s="1" t="s">
        <v>33</v>
      </c>
      <c r="D546" s="1"/>
    </row>
    <row r="547" spans="1:4" x14ac:dyDescent="0.2">
      <c r="A547" s="2">
        <v>42178</v>
      </c>
      <c r="B547" s="1">
        <v>228161975.78799999</v>
      </c>
      <c r="C547" s="1" t="s">
        <v>33</v>
      </c>
      <c r="D547" s="1"/>
    </row>
    <row r="548" spans="1:4" x14ac:dyDescent="0.2">
      <c r="A548" s="2">
        <v>42179</v>
      </c>
      <c r="B548" s="1">
        <v>189879895.33849999</v>
      </c>
      <c r="C548" s="1" t="s">
        <v>33</v>
      </c>
      <c r="D548" s="1"/>
    </row>
    <row r="549" spans="1:4" x14ac:dyDescent="0.2">
      <c r="A549" s="2">
        <v>42180</v>
      </c>
      <c r="B549" s="1">
        <v>155952890.24200001</v>
      </c>
      <c r="C549" s="1" t="s">
        <v>33</v>
      </c>
      <c r="D549" s="1"/>
    </row>
    <row r="550" spans="1:4" x14ac:dyDescent="0.2">
      <c r="A550" s="2">
        <v>42181</v>
      </c>
      <c r="B550" s="1">
        <v>190662886.29249999</v>
      </c>
      <c r="C550" s="1" t="s">
        <v>33</v>
      </c>
      <c r="D550" s="1"/>
    </row>
    <row r="551" spans="1:4" x14ac:dyDescent="0.2">
      <c r="A551" s="2">
        <v>42184</v>
      </c>
      <c r="B551" s="1">
        <v>145957425.28650001</v>
      </c>
      <c r="C551" s="1" t="s">
        <v>33</v>
      </c>
      <c r="D551" s="1"/>
    </row>
    <row r="552" spans="1:4" x14ac:dyDescent="0.2">
      <c r="A552" s="2">
        <v>42185</v>
      </c>
      <c r="B552" s="1">
        <v>207893628.243</v>
      </c>
      <c r="C552" s="1" t="s">
        <v>33</v>
      </c>
      <c r="D552" s="1"/>
    </row>
    <row r="553" spans="1:4" x14ac:dyDescent="0.2">
      <c r="A553" s="2">
        <v>42186</v>
      </c>
      <c r="B553" s="1">
        <v>169617617.43099999</v>
      </c>
      <c r="C553" s="1" t="s">
        <v>33</v>
      </c>
      <c r="D553" s="1"/>
    </row>
    <row r="554" spans="1:4" x14ac:dyDescent="0.2">
      <c r="A554" s="2">
        <v>42187</v>
      </c>
      <c r="B554" s="1">
        <v>195204833.75650001</v>
      </c>
      <c r="C554" s="1" t="s">
        <v>33</v>
      </c>
      <c r="D554" s="1"/>
    </row>
    <row r="555" spans="1:4" x14ac:dyDescent="0.2">
      <c r="A555" s="2">
        <v>42188</v>
      </c>
      <c r="B555" s="1">
        <v>161556801.60949999</v>
      </c>
      <c r="C555" s="1" t="s">
        <v>33</v>
      </c>
      <c r="D555" s="1"/>
    </row>
    <row r="556" spans="1:4" x14ac:dyDescent="0.2">
      <c r="A556" s="2">
        <v>42191</v>
      </c>
      <c r="B556" s="1">
        <v>88531071.167500004</v>
      </c>
      <c r="C556" s="1" t="s">
        <v>33</v>
      </c>
      <c r="D556" s="1"/>
    </row>
    <row r="557" spans="1:4" x14ac:dyDescent="0.2">
      <c r="A557" s="2">
        <v>42192</v>
      </c>
      <c r="B557" s="1">
        <v>180187806.26750001</v>
      </c>
      <c r="C557" s="1" t="s">
        <v>33</v>
      </c>
      <c r="D557" s="1"/>
    </row>
    <row r="558" spans="1:4" x14ac:dyDescent="0.2">
      <c r="A558" s="2">
        <v>42193</v>
      </c>
      <c r="B558" s="1">
        <v>225125309.38299999</v>
      </c>
      <c r="C558" s="1" t="s">
        <v>33</v>
      </c>
      <c r="D558" s="1"/>
    </row>
    <row r="559" spans="1:4" x14ac:dyDescent="0.2">
      <c r="A559" s="2">
        <v>42194</v>
      </c>
      <c r="B559" s="1">
        <v>251332842.93149999</v>
      </c>
      <c r="C559" s="1" t="s">
        <v>33</v>
      </c>
      <c r="D559" s="1"/>
    </row>
    <row r="560" spans="1:4" x14ac:dyDescent="0.2">
      <c r="A560" s="2">
        <v>42195</v>
      </c>
      <c r="B560" s="1">
        <v>187455187.08450001</v>
      </c>
      <c r="C560" s="1" t="s">
        <v>33</v>
      </c>
      <c r="D560" s="1"/>
    </row>
    <row r="561" spans="1:4" x14ac:dyDescent="0.2">
      <c r="A561" s="2">
        <v>42198</v>
      </c>
      <c r="B561" s="1">
        <v>124168332.171</v>
      </c>
      <c r="C561" s="1" t="s">
        <v>33</v>
      </c>
      <c r="D561" s="1"/>
    </row>
    <row r="562" spans="1:4" x14ac:dyDescent="0.2">
      <c r="A562" s="2">
        <v>42199</v>
      </c>
      <c r="B562" s="1">
        <v>220166280.8475</v>
      </c>
      <c r="C562" s="1" t="s">
        <v>33</v>
      </c>
      <c r="D562" s="1"/>
    </row>
    <row r="563" spans="1:4" x14ac:dyDescent="0.2">
      <c r="A563" s="2">
        <v>42200</v>
      </c>
      <c r="B563" s="1">
        <v>238825787.95550001</v>
      </c>
      <c r="C563" s="1" t="s">
        <v>33</v>
      </c>
      <c r="D563" s="1"/>
    </row>
    <row r="564" spans="1:4" x14ac:dyDescent="0.2">
      <c r="A564" s="2">
        <v>42201</v>
      </c>
      <c r="B564" s="1">
        <v>198810991.05849999</v>
      </c>
      <c r="C564" s="1" t="s">
        <v>33</v>
      </c>
      <c r="D564" s="1"/>
    </row>
    <row r="565" spans="1:4" x14ac:dyDescent="0.2">
      <c r="A565" s="2">
        <v>42202</v>
      </c>
      <c r="B565" s="1">
        <v>148925809.3425</v>
      </c>
      <c r="C565" s="1" t="s">
        <v>33</v>
      </c>
      <c r="D565" s="1"/>
    </row>
    <row r="566" spans="1:4" x14ac:dyDescent="0.2">
      <c r="A566" s="2">
        <v>42205</v>
      </c>
      <c r="B566" s="1">
        <v>136612727.81999999</v>
      </c>
      <c r="C566" s="1" t="s">
        <v>33</v>
      </c>
      <c r="D566" s="1"/>
    </row>
    <row r="567" spans="1:4" x14ac:dyDescent="0.2">
      <c r="A567" s="2">
        <v>42206</v>
      </c>
      <c r="B567" s="1">
        <v>162653296.55950001</v>
      </c>
      <c r="C567" s="1" t="s">
        <v>33</v>
      </c>
      <c r="D567" s="1"/>
    </row>
    <row r="568" spans="1:4" x14ac:dyDescent="0.2">
      <c r="A568" s="2">
        <v>42207</v>
      </c>
      <c r="B568" s="1">
        <v>277730914.29699999</v>
      </c>
      <c r="C568" s="1" t="s">
        <v>33</v>
      </c>
      <c r="D568" s="1"/>
    </row>
    <row r="569" spans="1:4" x14ac:dyDescent="0.2">
      <c r="A569" s="2">
        <v>42208</v>
      </c>
      <c r="B569" s="1">
        <v>193037716.30149999</v>
      </c>
      <c r="C569" s="1" t="s">
        <v>33</v>
      </c>
      <c r="D569" s="1"/>
    </row>
    <row r="570" spans="1:4" x14ac:dyDescent="0.2">
      <c r="A570" s="2">
        <v>42209</v>
      </c>
      <c r="B570" s="1">
        <v>185485693.9425</v>
      </c>
      <c r="C570" s="1" t="s">
        <v>33</v>
      </c>
      <c r="D570" s="1"/>
    </row>
    <row r="571" spans="1:4" x14ac:dyDescent="0.2">
      <c r="A571" s="2">
        <v>42212</v>
      </c>
      <c r="B571" s="1">
        <v>165997881.817</v>
      </c>
      <c r="C571" s="1" t="s">
        <v>33</v>
      </c>
      <c r="D571" s="1"/>
    </row>
    <row r="572" spans="1:4" x14ac:dyDescent="0.2">
      <c r="A572" s="2">
        <v>42213</v>
      </c>
      <c r="B572" s="1">
        <v>226467196.79350001</v>
      </c>
      <c r="C572" s="1" t="s">
        <v>33</v>
      </c>
      <c r="D572" s="1"/>
    </row>
    <row r="573" spans="1:4" x14ac:dyDescent="0.2">
      <c r="A573" s="2">
        <v>42214</v>
      </c>
      <c r="B573" s="1">
        <v>225263510.34349999</v>
      </c>
      <c r="C573" s="1" t="s">
        <v>33</v>
      </c>
      <c r="D573" s="1"/>
    </row>
    <row r="574" spans="1:4" x14ac:dyDescent="0.2">
      <c r="A574" s="2">
        <v>42215</v>
      </c>
      <c r="B574" s="1">
        <v>202612163.89649999</v>
      </c>
      <c r="C574" s="1" t="s">
        <v>33</v>
      </c>
      <c r="D574" s="1"/>
    </row>
    <row r="575" spans="1:4" x14ac:dyDescent="0.2">
      <c r="A575" s="2">
        <v>42216</v>
      </c>
      <c r="B575" s="1">
        <v>247807683.21599999</v>
      </c>
      <c r="C575" s="1" t="s">
        <v>33</v>
      </c>
      <c r="D575" s="1"/>
    </row>
    <row r="576" spans="1:4" x14ac:dyDescent="0.2">
      <c r="A576" s="2">
        <v>42219</v>
      </c>
      <c r="B576" s="1">
        <v>123787845.904</v>
      </c>
      <c r="C576" s="1" t="s">
        <v>33</v>
      </c>
      <c r="D576" s="1"/>
    </row>
    <row r="577" spans="1:4" x14ac:dyDescent="0.2">
      <c r="A577" s="2">
        <v>42220</v>
      </c>
      <c r="B577" s="1">
        <v>276354522.764</v>
      </c>
      <c r="C577" s="1" t="s">
        <v>33</v>
      </c>
      <c r="D577" s="1"/>
    </row>
    <row r="578" spans="1:4" x14ac:dyDescent="0.2">
      <c r="A578" s="2">
        <v>42221</v>
      </c>
      <c r="B578" s="1">
        <v>223871854.206</v>
      </c>
      <c r="C578" s="1" t="s">
        <v>33</v>
      </c>
      <c r="D578" s="1"/>
    </row>
    <row r="579" spans="1:4" x14ac:dyDescent="0.2">
      <c r="A579" s="2">
        <v>42222</v>
      </c>
      <c r="B579" s="1">
        <v>141765297.641</v>
      </c>
      <c r="C579" s="1" t="s">
        <v>33</v>
      </c>
      <c r="D579" s="1"/>
    </row>
    <row r="580" spans="1:4" x14ac:dyDescent="0.2">
      <c r="A580" s="2">
        <v>42223</v>
      </c>
      <c r="B580" s="1">
        <v>215168517.34349999</v>
      </c>
      <c r="C580" s="1" t="s">
        <v>33</v>
      </c>
      <c r="D580" s="1"/>
    </row>
    <row r="581" spans="1:4" x14ac:dyDescent="0.2">
      <c r="A581" s="2">
        <v>42226</v>
      </c>
      <c r="B581" s="1">
        <v>228515892.37599999</v>
      </c>
      <c r="C581" s="1" t="s">
        <v>33</v>
      </c>
      <c r="D581" s="1"/>
    </row>
    <row r="582" spans="1:4" x14ac:dyDescent="0.2">
      <c r="A582" s="2">
        <v>42227</v>
      </c>
      <c r="B582" s="1">
        <v>215749922.13699999</v>
      </c>
      <c r="C582" s="1" t="s">
        <v>33</v>
      </c>
      <c r="D582" s="1"/>
    </row>
    <row r="583" spans="1:4" x14ac:dyDescent="0.2">
      <c r="A583" s="2">
        <v>42228</v>
      </c>
      <c r="B583" s="1">
        <v>260252741.65599999</v>
      </c>
      <c r="C583" s="1" t="s">
        <v>33</v>
      </c>
      <c r="D583" s="1"/>
    </row>
    <row r="584" spans="1:4" x14ac:dyDescent="0.2">
      <c r="A584" s="2">
        <v>42229</v>
      </c>
      <c r="B584" s="1">
        <v>277151400.9515</v>
      </c>
      <c r="C584" s="1" t="s">
        <v>33</v>
      </c>
      <c r="D584" s="1"/>
    </row>
    <row r="585" spans="1:4" x14ac:dyDescent="0.2">
      <c r="A585" s="2">
        <v>42230</v>
      </c>
      <c r="B585" s="1">
        <v>228380087.88150001</v>
      </c>
      <c r="C585" s="1" t="s">
        <v>33</v>
      </c>
      <c r="D585" s="1"/>
    </row>
    <row r="586" spans="1:4" x14ac:dyDescent="0.2">
      <c r="A586" s="2">
        <v>42233</v>
      </c>
      <c r="B586" s="1">
        <v>167298649.3175</v>
      </c>
      <c r="C586" s="1" t="s">
        <v>33</v>
      </c>
      <c r="D586" s="1"/>
    </row>
    <row r="587" spans="1:4" x14ac:dyDescent="0.2">
      <c r="A587" s="2">
        <v>42234</v>
      </c>
      <c r="B587" s="1">
        <v>238851266.51249999</v>
      </c>
      <c r="C587" s="1" t="s">
        <v>33</v>
      </c>
      <c r="D587" s="1"/>
    </row>
    <row r="588" spans="1:4" x14ac:dyDescent="0.2">
      <c r="A588" s="2">
        <v>42235</v>
      </c>
      <c r="B588" s="1">
        <v>253653850.82949999</v>
      </c>
      <c r="C588" s="1" t="s">
        <v>33</v>
      </c>
      <c r="D588" s="1"/>
    </row>
    <row r="589" spans="1:4" x14ac:dyDescent="0.2">
      <c r="A589" s="2">
        <v>42236</v>
      </c>
      <c r="B589" s="1">
        <v>260637393.42500001</v>
      </c>
      <c r="C589" s="1" t="s">
        <v>33</v>
      </c>
      <c r="D589" s="1"/>
    </row>
    <row r="590" spans="1:4" x14ac:dyDescent="0.2">
      <c r="A590" s="2">
        <v>42237</v>
      </c>
      <c r="B590" s="1">
        <v>311582066.62150002</v>
      </c>
      <c r="C590" s="1" t="s">
        <v>33</v>
      </c>
      <c r="D590" s="1"/>
    </row>
    <row r="591" spans="1:4" x14ac:dyDescent="0.2">
      <c r="A591" s="2">
        <v>42240</v>
      </c>
      <c r="B591" s="1">
        <v>276350132.73750001</v>
      </c>
      <c r="C591" s="1" t="s">
        <v>33</v>
      </c>
      <c r="D591" s="1"/>
    </row>
    <row r="592" spans="1:4" x14ac:dyDescent="0.2">
      <c r="A592" s="2">
        <v>42241</v>
      </c>
      <c r="B592" s="1">
        <v>331379075.29449999</v>
      </c>
      <c r="C592" s="1" t="s">
        <v>33</v>
      </c>
      <c r="D592" s="1"/>
    </row>
    <row r="593" spans="1:4" x14ac:dyDescent="0.2">
      <c r="A593" s="2">
        <v>42242</v>
      </c>
      <c r="B593" s="1">
        <v>301964018.80549997</v>
      </c>
      <c r="C593" s="1" t="s">
        <v>33</v>
      </c>
      <c r="D593" s="1"/>
    </row>
    <row r="594" spans="1:4" x14ac:dyDescent="0.2">
      <c r="A594" s="2">
        <v>42243</v>
      </c>
      <c r="B594" s="1">
        <v>283358662.71850002</v>
      </c>
      <c r="C594" s="1" t="s">
        <v>33</v>
      </c>
      <c r="D594" s="1"/>
    </row>
    <row r="595" spans="1:4" x14ac:dyDescent="0.2">
      <c r="A595" s="2">
        <v>42244</v>
      </c>
      <c r="B595" s="1">
        <v>191069491.477</v>
      </c>
      <c r="C595" s="1" t="s">
        <v>33</v>
      </c>
      <c r="D595" s="1"/>
    </row>
    <row r="596" spans="1:4" x14ac:dyDescent="0.2">
      <c r="A596" s="2">
        <v>42247</v>
      </c>
      <c r="B596" s="1">
        <v>232290122.43149999</v>
      </c>
      <c r="C596" s="1" t="s">
        <v>33</v>
      </c>
      <c r="D596" s="1"/>
    </row>
    <row r="597" spans="1:4" x14ac:dyDescent="0.2">
      <c r="A597" s="2">
        <v>42501</v>
      </c>
      <c r="B597" s="4">
        <v>302772386.09249997</v>
      </c>
    </row>
    <row r="598" spans="1:4" x14ac:dyDescent="0.2">
      <c r="A598" s="2">
        <v>42502</v>
      </c>
      <c r="B598" s="4">
        <v>243788468.50650001</v>
      </c>
    </row>
    <row r="599" spans="1:4" x14ac:dyDescent="0.2">
      <c r="A599" s="2">
        <v>42503</v>
      </c>
      <c r="B599" s="4">
        <v>245540281.71450001</v>
      </c>
    </row>
    <row r="600" spans="1:4" x14ac:dyDescent="0.2">
      <c r="A600" s="2">
        <v>42506</v>
      </c>
      <c r="B600" s="4">
        <v>179182798.7825</v>
      </c>
    </row>
    <row r="601" spans="1:4" x14ac:dyDescent="0.2">
      <c r="A601" s="2">
        <v>42507</v>
      </c>
      <c r="B601" s="4">
        <v>197363859.90450001</v>
      </c>
    </row>
    <row r="602" spans="1:4" x14ac:dyDescent="0.2">
      <c r="A602" s="2">
        <v>42508</v>
      </c>
      <c r="B602" s="4">
        <v>233806187.8865</v>
      </c>
    </row>
    <row r="603" spans="1:4" x14ac:dyDescent="0.2">
      <c r="A603" s="2">
        <v>42509</v>
      </c>
      <c r="B603" s="4">
        <v>246837181.73050001</v>
      </c>
    </row>
    <row r="604" spans="1:4" x14ac:dyDescent="0.2">
      <c r="A604" s="2">
        <v>42510</v>
      </c>
      <c r="B604" s="4">
        <v>169635270.9725</v>
      </c>
    </row>
    <row r="605" spans="1:4" x14ac:dyDescent="0.2">
      <c r="A605" s="2">
        <v>42513</v>
      </c>
      <c r="B605" s="4">
        <v>162154418.81650001</v>
      </c>
    </row>
    <row r="606" spans="1:4" x14ac:dyDescent="0.2">
      <c r="A606" s="2">
        <v>42514</v>
      </c>
      <c r="B606" s="4">
        <v>221784127.7735</v>
      </c>
    </row>
    <row r="607" spans="1:4" x14ac:dyDescent="0.2">
      <c r="A607" s="2">
        <v>42515</v>
      </c>
      <c r="B607" s="4">
        <v>272802049.24550003</v>
      </c>
    </row>
    <row r="608" spans="1:4" x14ac:dyDescent="0.2">
      <c r="A608" s="2">
        <v>42516</v>
      </c>
      <c r="B608" s="4">
        <v>232196239.05199999</v>
      </c>
    </row>
    <row r="609" spans="1:2" x14ac:dyDescent="0.2">
      <c r="A609" s="2">
        <v>42517</v>
      </c>
      <c r="B609" s="4">
        <v>265618987.97999999</v>
      </c>
    </row>
    <row r="610" spans="1:2" x14ac:dyDescent="0.2">
      <c r="A610" s="2">
        <v>42520</v>
      </c>
      <c r="B610" s="4">
        <v>205323573.62200001</v>
      </c>
    </row>
    <row r="611" spans="1:2" x14ac:dyDescent="0.2">
      <c r="A611" s="2">
        <v>42521</v>
      </c>
      <c r="B611" s="4">
        <v>224918002.45249999</v>
      </c>
    </row>
    <row r="612" spans="1:2" x14ac:dyDescent="0.2">
      <c r="A612" s="2">
        <v>42522</v>
      </c>
      <c r="B612" s="4">
        <v>268458184.611</v>
      </c>
    </row>
    <row r="613" spans="1:2" x14ac:dyDescent="0.2">
      <c r="A613" s="2">
        <v>42523</v>
      </c>
      <c r="B613" s="4">
        <v>241216332.80399999</v>
      </c>
    </row>
    <row r="614" spans="1:2" x14ac:dyDescent="0.2">
      <c r="A614" s="2">
        <v>42524</v>
      </c>
      <c r="B614" s="4">
        <v>202138916.11300001</v>
      </c>
    </row>
    <row r="615" spans="1:2" x14ac:dyDescent="0.2">
      <c r="A615" s="2">
        <v>42527</v>
      </c>
      <c r="B615" s="4">
        <v>181600998.088</v>
      </c>
    </row>
    <row r="616" spans="1:2" x14ac:dyDescent="0.2">
      <c r="A616" s="2">
        <v>42528</v>
      </c>
      <c r="B616" s="4">
        <v>215952509.91150001</v>
      </c>
    </row>
    <row r="617" spans="1:2" x14ac:dyDescent="0.2">
      <c r="A617" s="2">
        <v>42529</v>
      </c>
      <c r="B617" s="4">
        <v>237428365.61250001</v>
      </c>
    </row>
    <row r="618" spans="1:2" x14ac:dyDescent="0.2">
      <c r="A618" s="2">
        <v>42530</v>
      </c>
      <c r="B618" s="4">
        <v>243408501.83399999</v>
      </c>
    </row>
    <row r="619" spans="1:2" x14ac:dyDescent="0.2">
      <c r="A619" s="2">
        <v>42531</v>
      </c>
      <c r="B619" s="4">
        <v>196409122.83500001</v>
      </c>
    </row>
    <row r="620" spans="1:2" x14ac:dyDescent="0.2">
      <c r="A620" s="2">
        <v>42535</v>
      </c>
      <c r="B620" s="4">
        <v>260009858.3775</v>
      </c>
    </row>
    <row r="621" spans="1:2" x14ac:dyDescent="0.2">
      <c r="A621" s="2">
        <v>42536</v>
      </c>
      <c r="B621" s="4">
        <v>264570444.08250001</v>
      </c>
    </row>
    <row r="622" spans="1:2" x14ac:dyDescent="0.2">
      <c r="A622" s="2">
        <v>42537</v>
      </c>
      <c r="B622" s="4">
        <v>248995377.06</v>
      </c>
    </row>
    <row r="623" spans="1:2" x14ac:dyDescent="0.2">
      <c r="A623" s="2">
        <v>42538</v>
      </c>
      <c r="B623" s="4">
        <v>204556578.7615</v>
      </c>
    </row>
    <row r="624" spans="1:2" x14ac:dyDescent="0.2">
      <c r="A624" s="2">
        <v>42541</v>
      </c>
      <c r="B624" s="4">
        <v>194898891.639</v>
      </c>
    </row>
    <row r="625" spans="1:2" x14ac:dyDescent="0.2">
      <c r="A625" s="2">
        <v>42542</v>
      </c>
      <c r="B625" s="4">
        <v>273468059.32200003</v>
      </c>
    </row>
    <row r="626" spans="1:2" x14ac:dyDescent="0.2">
      <c r="A626" s="2">
        <v>42543</v>
      </c>
      <c r="B626" s="4">
        <v>238047286.0045</v>
      </c>
    </row>
    <row r="627" spans="1:2" x14ac:dyDescent="0.2">
      <c r="A627" s="2">
        <v>42544</v>
      </c>
      <c r="B627" s="4">
        <v>235508732.514</v>
      </c>
    </row>
    <row r="628" spans="1:2" x14ac:dyDescent="0.2">
      <c r="A628" s="2">
        <v>42545</v>
      </c>
      <c r="B628" s="4">
        <v>246031576.2295</v>
      </c>
    </row>
    <row r="629" spans="1:2" x14ac:dyDescent="0.2">
      <c r="A629" s="2">
        <v>42548</v>
      </c>
      <c r="B629" s="4">
        <v>264021922.12099999</v>
      </c>
    </row>
    <row r="630" spans="1:2" x14ac:dyDescent="0.2">
      <c r="A630" s="2">
        <v>42549</v>
      </c>
      <c r="B630" s="4">
        <v>290869807.72299999</v>
      </c>
    </row>
    <row r="631" spans="1:2" x14ac:dyDescent="0.2">
      <c r="A631" s="2">
        <v>42550</v>
      </c>
      <c r="B631" s="4">
        <v>314488327.52649999</v>
      </c>
    </row>
    <row r="632" spans="1:2" x14ac:dyDescent="0.2">
      <c r="A632" s="2">
        <v>42551</v>
      </c>
      <c r="B632" s="4">
        <v>302249216.99800003</v>
      </c>
    </row>
    <row r="633" spans="1:2" x14ac:dyDescent="0.2">
      <c r="A633" s="2">
        <v>42552</v>
      </c>
      <c r="B633" s="4">
        <v>198612680.28150001</v>
      </c>
    </row>
    <row r="634" spans="1:2" x14ac:dyDescent="0.2">
      <c r="A634" s="2">
        <v>42555</v>
      </c>
      <c r="B634" s="4">
        <v>173170677.62</v>
      </c>
    </row>
    <row r="635" spans="1:2" x14ac:dyDescent="0.2">
      <c r="A635" s="2">
        <v>42556</v>
      </c>
      <c r="B635" s="4">
        <v>191251195.06400001</v>
      </c>
    </row>
    <row r="636" spans="1:2" x14ac:dyDescent="0.2">
      <c r="A636" s="2">
        <v>42557</v>
      </c>
      <c r="B636" s="4">
        <v>240936830.5765</v>
      </c>
    </row>
    <row r="637" spans="1:2" x14ac:dyDescent="0.2">
      <c r="A637" s="2">
        <v>42558</v>
      </c>
      <c r="B637" s="4">
        <v>257239658.09200001</v>
      </c>
    </row>
    <row r="638" spans="1:2" x14ac:dyDescent="0.2">
      <c r="A638" s="2">
        <v>42559</v>
      </c>
      <c r="B638" s="4">
        <v>212784567.12799999</v>
      </c>
    </row>
    <row r="639" spans="1:2" x14ac:dyDescent="0.2">
      <c r="A639" s="2">
        <v>42562</v>
      </c>
      <c r="B639" s="4">
        <v>191565381.39399999</v>
      </c>
    </row>
    <row r="640" spans="1:2" x14ac:dyDescent="0.2">
      <c r="A640" s="2">
        <v>42563</v>
      </c>
      <c r="B640" s="4">
        <v>258491550.676</v>
      </c>
    </row>
    <row r="641" spans="1:4" x14ac:dyDescent="0.2">
      <c r="A641" s="2">
        <v>42564</v>
      </c>
      <c r="B641" s="4">
        <v>291816042.51300001</v>
      </c>
    </row>
    <row r="642" spans="1:4" x14ac:dyDescent="0.2">
      <c r="A642" s="2">
        <v>42565</v>
      </c>
      <c r="B642" s="4">
        <v>234692498.96000001</v>
      </c>
    </row>
    <row r="643" spans="1:4" x14ac:dyDescent="0.2">
      <c r="A643" s="2">
        <v>42566</v>
      </c>
      <c r="B643" s="4">
        <v>230578538.87850001</v>
      </c>
    </row>
    <row r="644" spans="1:4" x14ac:dyDescent="0.2">
      <c r="A644" s="2">
        <v>42569</v>
      </c>
      <c r="B644" s="4">
        <v>170219068.9905</v>
      </c>
    </row>
    <row r="645" spans="1:4" x14ac:dyDescent="0.2">
      <c r="A645" s="2">
        <v>42570</v>
      </c>
      <c r="B645" s="4">
        <v>194230823.58700001</v>
      </c>
    </row>
    <row r="646" spans="1:4" x14ac:dyDescent="0.2">
      <c r="A646" s="2">
        <v>42571</v>
      </c>
      <c r="B646" s="4">
        <v>261371137.60049999</v>
      </c>
    </row>
    <row r="647" spans="1:4" x14ac:dyDescent="0.2">
      <c r="A647" s="2">
        <v>42572</v>
      </c>
      <c r="B647" s="4">
        <v>294842438.24599999</v>
      </c>
    </row>
    <row r="648" spans="1:4" x14ac:dyDescent="0.2">
      <c r="A648" s="2">
        <v>42573</v>
      </c>
      <c r="B648" s="4">
        <v>231369571.3175</v>
      </c>
    </row>
    <row r="649" spans="1:4" x14ac:dyDescent="0.2">
      <c r="A649" s="2">
        <v>42576</v>
      </c>
      <c r="B649" s="4">
        <v>190839204.83149999</v>
      </c>
    </row>
    <row r="650" spans="1:4" x14ac:dyDescent="0.2">
      <c r="A650" s="2">
        <v>42577</v>
      </c>
      <c r="B650" s="4">
        <v>322501237.44999999</v>
      </c>
    </row>
    <row r="651" spans="1:4" x14ac:dyDescent="0.2">
      <c r="A651" s="2">
        <v>42578</v>
      </c>
      <c r="B651" s="4">
        <v>257693189.51199999</v>
      </c>
    </row>
    <row r="652" spans="1:4" x14ac:dyDescent="0.2">
      <c r="A652" s="2">
        <v>42579</v>
      </c>
      <c r="B652" s="4">
        <v>285363508.19499999</v>
      </c>
    </row>
    <row r="653" spans="1:4" x14ac:dyDescent="0.2">
      <c r="A653" s="2">
        <v>42580</v>
      </c>
      <c r="B653" s="4">
        <v>227103820.35350001</v>
      </c>
    </row>
    <row r="654" spans="1:4" x14ac:dyDescent="0.2">
      <c r="A654" s="2">
        <v>42583</v>
      </c>
      <c r="B654" s="1">
        <v>152229368.88350001</v>
      </c>
      <c r="C654" s="1" t="s">
        <v>33</v>
      </c>
    </row>
    <row r="655" spans="1:4" x14ac:dyDescent="0.2">
      <c r="A655" s="2">
        <v>42584</v>
      </c>
      <c r="B655" s="1">
        <v>272162870.50800002</v>
      </c>
      <c r="C655" s="1" t="s">
        <v>33</v>
      </c>
      <c r="D655" s="1"/>
    </row>
    <row r="656" spans="1:4" x14ac:dyDescent="0.2">
      <c r="A656" s="2">
        <v>42585</v>
      </c>
      <c r="B656" s="1">
        <v>246132510.28850001</v>
      </c>
      <c r="C656" s="1" t="s">
        <v>33</v>
      </c>
      <c r="D656" s="1"/>
    </row>
    <row r="657" spans="1:4" x14ac:dyDescent="0.2">
      <c r="A657" s="2">
        <v>42586</v>
      </c>
      <c r="B657" s="1">
        <v>222722506.98649999</v>
      </c>
      <c r="C657" s="1" t="s">
        <v>33</v>
      </c>
      <c r="D657" s="1"/>
    </row>
    <row r="658" spans="1:4" x14ac:dyDescent="0.2">
      <c r="A658" s="2">
        <v>42587</v>
      </c>
      <c r="B658" s="1">
        <v>199300728.755</v>
      </c>
      <c r="C658" s="1" t="s">
        <v>33</v>
      </c>
      <c r="D658" s="1"/>
    </row>
    <row r="659" spans="1:4" x14ac:dyDescent="0.2">
      <c r="A659" s="2">
        <v>42590</v>
      </c>
      <c r="B659" s="1">
        <v>180855448.47999999</v>
      </c>
      <c r="C659" s="1" t="s">
        <v>33</v>
      </c>
      <c r="D659" s="1"/>
    </row>
    <row r="660" spans="1:4" x14ac:dyDescent="0.2">
      <c r="A660" s="2">
        <v>42591</v>
      </c>
      <c r="B660" s="1">
        <v>279114876.00749999</v>
      </c>
      <c r="C660" s="1" t="s">
        <v>33</v>
      </c>
      <c r="D660" s="1"/>
    </row>
    <row r="661" spans="1:4" x14ac:dyDescent="0.2">
      <c r="A661" s="2">
        <v>42592</v>
      </c>
      <c r="B661" s="1">
        <v>211341030.273</v>
      </c>
      <c r="C661" s="1" t="s">
        <v>33</v>
      </c>
      <c r="D661" s="1"/>
    </row>
    <row r="662" spans="1:4" x14ac:dyDescent="0.2">
      <c r="A662" s="2">
        <v>42593</v>
      </c>
      <c r="B662" s="1">
        <v>313512485.42150003</v>
      </c>
      <c r="C662" s="1" t="s">
        <v>33</v>
      </c>
      <c r="D662" s="1"/>
    </row>
    <row r="663" spans="1:4" x14ac:dyDescent="0.2">
      <c r="A663" s="2">
        <v>42594</v>
      </c>
      <c r="B663" s="1">
        <v>320828192.741</v>
      </c>
      <c r="C663" s="1" t="s">
        <v>33</v>
      </c>
      <c r="D663" s="1"/>
    </row>
    <row r="664" spans="1:4" x14ac:dyDescent="0.2">
      <c r="A664" s="2">
        <v>42597</v>
      </c>
      <c r="B664" s="1">
        <v>216239962.845</v>
      </c>
      <c r="C664" s="1" t="s">
        <v>33</v>
      </c>
      <c r="D664" s="1"/>
    </row>
    <row r="665" spans="1:4" x14ac:dyDescent="0.2">
      <c r="A665" s="2">
        <v>42598</v>
      </c>
      <c r="B665" s="1">
        <v>231245869.23249999</v>
      </c>
      <c r="C665" s="1" t="s">
        <v>33</v>
      </c>
      <c r="D665" s="1"/>
    </row>
    <row r="666" spans="1:4" x14ac:dyDescent="0.2">
      <c r="A666" s="2">
        <v>42599</v>
      </c>
      <c r="B666" s="1">
        <v>279866284.77950001</v>
      </c>
      <c r="C666" s="1" t="s">
        <v>33</v>
      </c>
      <c r="D666" s="1"/>
    </row>
    <row r="667" spans="1:4" x14ac:dyDescent="0.2">
      <c r="A667" s="2">
        <v>42600</v>
      </c>
      <c r="B667" s="1">
        <v>297953108.972</v>
      </c>
      <c r="C667" s="1" t="s">
        <v>33</v>
      </c>
      <c r="D667" s="1"/>
    </row>
    <row r="668" spans="1:4" x14ac:dyDescent="0.2">
      <c r="A668" s="2">
        <v>42601</v>
      </c>
      <c r="B668" s="1">
        <v>273059082.21249998</v>
      </c>
      <c r="C668" s="1" t="s">
        <v>33</v>
      </c>
      <c r="D668" s="1"/>
    </row>
    <row r="669" spans="1:4" x14ac:dyDescent="0.2">
      <c r="A669" s="2">
        <v>42604</v>
      </c>
      <c r="B669" s="1">
        <v>225523146.257</v>
      </c>
      <c r="C669" s="1" t="s">
        <v>33</v>
      </c>
      <c r="D669" s="1"/>
    </row>
    <row r="670" spans="1:4" x14ac:dyDescent="0.2">
      <c r="A670" s="2">
        <v>42605</v>
      </c>
      <c r="B670" s="1">
        <v>303905859.47000003</v>
      </c>
      <c r="C670" s="1" t="s">
        <v>33</v>
      </c>
      <c r="D670" s="1"/>
    </row>
    <row r="671" spans="1:4" x14ac:dyDescent="0.2">
      <c r="A671" s="2">
        <v>42606</v>
      </c>
      <c r="B671" s="1">
        <v>268175025.80000001</v>
      </c>
      <c r="C671" s="1" t="s">
        <v>33</v>
      </c>
      <c r="D671" s="1"/>
    </row>
    <row r="672" spans="1:4" x14ac:dyDescent="0.2">
      <c r="A672" s="2">
        <v>42607</v>
      </c>
      <c r="B672" s="1">
        <v>220326068.69100001</v>
      </c>
      <c r="C672" s="1" t="s">
        <v>33</v>
      </c>
      <c r="D672" s="1"/>
    </row>
    <row r="673" spans="1:4" x14ac:dyDescent="0.2">
      <c r="A673" s="2">
        <v>42608</v>
      </c>
      <c r="B673" s="1">
        <v>231751285.734</v>
      </c>
      <c r="C673" s="1" t="s">
        <v>33</v>
      </c>
      <c r="D673" s="1"/>
    </row>
    <row r="674" spans="1:4" x14ac:dyDescent="0.2">
      <c r="A674" s="2">
        <v>42611</v>
      </c>
      <c r="B674" s="1">
        <v>208773549.8335</v>
      </c>
      <c r="C674" s="1" t="s">
        <v>33</v>
      </c>
      <c r="D674" s="1"/>
    </row>
    <row r="675" spans="1:4" x14ac:dyDescent="0.2">
      <c r="A675" s="2">
        <v>42612</v>
      </c>
      <c r="B675" s="1">
        <v>306166765.01749998</v>
      </c>
      <c r="C675" s="1" t="s">
        <v>33</v>
      </c>
      <c r="D675" s="1"/>
    </row>
    <row r="676" spans="1:4" x14ac:dyDescent="0.2">
      <c r="A676" s="2">
        <v>42613</v>
      </c>
      <c r="B676" s="1">
        <v>357656794.73699999</v>
      </c>
      <c r="C676" s="1" t="s">
        <v>33</v>
      </c>
      <c r="D676" s="1"/>
    </row>
    <row r="677" spans="1:4" x14ac:dyDescent="0.2">
      <c r="A677" s="2">
        <v>42614</v>
      </c>
      <c r="B677" s="1">
        <v>239505785.111</v>
      </c>
      <c r="C677" s="1" t="s">
        <v>33</v>
      </c>
      <c r="D677" s="1"/>
    </row>
    <row r="678" spans="1:4" x14ac:dyDescent="0.2">
      <c r="A678" s="2">
        <v>42615</v>
      </c>
      <c r="B678" s="1">
        <v>242798854.63949999</v>
      </c>
      <c r="C678" s="1" t="s">
        <v>33</v>
      </c>
      <c r="D678" s="1"/>
    </row>
    <row r="679" spans="1:4" x14ac:dyDescent="0.2">
      <c r="A679" s="2">
        <v>42618</v>
      </c>
      <c r="B679" s="1">
        <v>238433522.33849999</v>
      </c>
      <c r="C679" s="1" t="s">
        <v>33</v>
      </c>
      <c r="D679" s="1"/>
    </row>
    <row r="680" spans="1:4" x14ac:dyDescent="0.2">
      <c r="A680" s="2">
        <v>42619</v>
      </c>
      <c r="B680" s="1">
        <v>272367832.63950002</v>
      </c>
      <c r="C680" s="1" t="s">
        <v>33</v>
      </c>
      <c r="D680" s="1"/>
    </row>
    <row r="681" spans="1:4" x14ac:dyDescent="0.2">
      <c r="A681" s="2">
        <v>42620</v>
      </c>
      <c r="B681" s="1">
        <v>355587738.63749999</v>
      </c>
      <c r="C681" s="1" t="s">
        <v>33</v>
      </c>
      <c r="D681" s="1"/>
    </row>
    <row r="682" spans="1:4" x14ac:dyDescent="0.2">
      <c r="A682" s="2">
        <v>42621</v>
      </c>
      <c r="B682" s="1">
        <v>317952587.53649998</v>
      </c>
      <c r="C682" s="1" t="s">
        <v>33</v>
      </c>
      <c r="D682" s="1"/>
    </row>
    <row r="683" spans="1:4" x14ac:dyDescent="0.2">
      <c r="A683" s="2">
        <v>42622</v>
      </c>
      <c r="B683" s="1">
        <v>310929613.24800003</v>
      </c>
      <c r="C683" s="1" t="s">
        <v>33</v>
      </c>
      <c r="D683" s="1"/>
    </row>
    <row r="684" spans="1:4" x14ac:dyDescent="0.2">
      <c r="A684" s="2">
        <v>42625</v>
      </c>
      <c r="B684" s="1">
        <v>261487564.96450001</v>
      </c>
      <c r="C684" s="1" t="s">
        <v>33</v>
      </c>
      <c r="D684" s="1"/>
    </row>
    <row r="685" spans="1:4" x14ac:dyDescent="0.2">
      <c r="A685" s="2">
        <v>42626</v>
      </c>
      <c r="B685" s="1">
        <v>259990097.91549999</v>
      </c>
      <c r="C685" s="1" t="s">
        <v>33</v>
      </c>
      <c r="D685" s="1"/>
    </row>
    <row r="686" spans="1:4" x14ac:dyDescent="0.2">
      <c r="A686" s="2">
        <v>42627</v>
      </c>
      <c r="B686" s="1">
        <v>322661804.63200003</v>
      </c>
      <c r="C686" s="1" t="s">
        <v>33</v>
      </c>
      <c r="D686" s="1"/>
    </row>
    <row r="687" spans="1:4" x14ac:dyDescent="0.2">
      <c r="A687" s="2">
        <v>42628</v>
      </c>
      <c r="B687" s="1">
        <v>244015478.361</v>
      </c>
      <c r="C687" s="1" t="s">
        <v>33</v>
      </c>
      <c r="D687" s="1"/>
    </row>
    <row r="688" spans="1:4" x14ac:dyDescent="0.2">
      <c r="A688" s="2">
        <v>42629</v>
      </c>
      <c r="B688" s="1">
        <v>231018092.507</v>
      </c>
      <c r="C688" s="1" t="s">
        <v>33</v>
      </c>
      <c r="D688" s="1"/>
    </row>
    <row r="689" spans="1:4" x14ac:dyDescent="0.2">
      <c r="A689" s="2">
        <v>42632</v>
      </c>
      <c r="B689" s="1">
        <v>55272913.858999997</v>
      </c>
      <c r="C689" s="1" t="s">
        <v>33</v>
      </c>
      <c r="D689" s="1"/>
    </row>
    <row r="690" spans="1:4" x14ac:dyDescent="0.2">
      <c r="A690" s="2">
        <v>42633</v>
      </c>
      <c r="B690" s="1">
        <v>408661172.5205</v>
      </c>
      <c r="C690" s="1" t="s">
        <v>33</v>
      </c>
      <c r="D690" s="1"/>
    </row>
    <row r="691" spans="1:4" x14ac:dyDescent="0.2">
      <c r="A691" s="2">
        <v>42634</v>
      </c>
      <c r="B691" s="1">
        <v>248907287.56549999</v>
      </c>
      <c r="C691" s="1" t="s">
        <v>33</v>
      </c>
      <c r="D691" s="1"/>
    </row>
    <row r="692" spans="1:4" x14ac:dyDescent="0.2">
      <c r="A692" s="2">
        <v>42635</v>
      </c>
      <c r="B692" s="1">
        <v>251397357.2225</v>
      </c>
      <c r="C692" s="1" t="s">
        <v>33</v>
      </c>
      <c r="D692" s="1"/>
    </row>
    <row r="693" spans="1:4" x14ac:dyDescent="0.2">
      <c r="A693" s="2">
        <v>42636</v>
      </c>
      <c r="B693" s="1">
        <v>315908873.375</v>
      </c>
      <c r="C693" s="1" t="s">
        <v>33</v>
      </c>
      <c r="D693" s="1"/>
    </row>
    <row r="694" spans="1:4" x14ac:dyDescent="0.2">
      <c r="A694" s="2">
        <v>42639</v>
      </c>
      <c r="B694" s="1">
        <v>192884231.85749999</v>
      </c>
      <c r="C694" s="1" t="s">
        <v>33</v>
      </c>
      <c r="D694" s="1"/>
    </row>
    <row r="695" spans="1:4" x14ac:dyDescent="0.2">
      <c r="A695" s="2">
        <v>42640</v>
      </c>
      <c r="B695" s="1">
        <v>265409177.07949999</v>
      </c>
      <c r="C695" s="1" t="s">
        <v>33</v>
      </c>
      <c r="D695" s="1"/>
    </row>
    <row r="696" spans="1:4" x14ac:dyDescent="0.2">
      <c r="A696" s="2">
        <v>42641</v>
      </c>
      <c r="B696" s="1">
        <v>253984441.3515</v>
      </c>
      <c r="C696" s="1" t="s">
        <v>33</v>
      </c>
      <c r="D696" s="1"/>
    </row>
    <row r="697" spans="1:4" x14ac:dyDescent="0.2">
      <c r="A697" s="2">
        <v>42642</v>
      </c>
      <c r="B697" s="1">
        <v>253543464.56650001</v>
      </c>
      <c r="C697" s="1" t="s">
        <v>33</v>
      </c>
      <c r="D697" s="1"/>
    </row>
    <row r="698" spans="1:4" x14ac:dyDescent="0.2">
      <c r="A698" s="2">
        <v>42643</v>
      </c>
      <c r="B698" s="1">
        <v>214121189.24649999</v>
      </c>
      <c r="C698" s="1" t="s">
        <v>33</v>
      </c>
      <c r="D698" s="1"/>
    </row>
    <row r="699" spans="1:4" x14ac:dyDescent="0.2">
      <c r="A699" s="2">
        <v>42646</v>
      </c>
      <c r="B699" s="4">
        <v>101822773.102</v>
      </c>
    </row>
    <row r="700" spans="1:4" x14ac:dyDescent="0.2">
      <c r="A700" s="2">
        <v>42647</v>
      </c>
      <c r="B700" s="4">
        <v>213206354.06200001</v>
      </c>
    </row>
    <row r="701" spans="1:4" x14ac:dyDescent="0.2">
      <c r="A701" s="2">
        <v>42648</v>
      </c>
      <c r="B701" s="4">
        <v>245058020.89399999</v>
      </c>
    </row>
    <row r="702" spans="1:4" x14ac:dyDescent="0.2">
      <c r="A702" s="2">
        <v>42649</v>
      </c>
      <c r="B702" s="4">
        <v>288931441.25999999</v>
      </c>
    </row>
    <row r="703" spans="1:4" x14ac:dyDescent="0.2">
      <c r="A703" s="2">
        <v>42650</v>
      </c>
      <c r="B703" s="4">
        <v>250989216.94949999</v>
      </c>
    </row>
    <row r="704" spans="1:4" x14ac:dyDescent="0.2">
      <c r="A704" s="2">
        <v>42653</v>
      </c>
      <c r="B704" s="4">
        <v>153402266.03</v>
      </c>
    </row>
    <row r="705" spans="1:2" x14ac:dyDescent="0.2">
      <c r="A705" s="2">
        <v>42654</v>
      </c>
      <c r="B705" s="4">
        <v>248046600.10299999</v>
      </c>
    </row>
    <row r="706" spans="1:2" x14ac:dyDescent="0.2">
      <c r="A706" s="2">
        <v>42655</v>
      </c>
      <c r="B706" s="4">
        <v>300264237.76950002</v>
      </c>
    </row>
    <row r="707" spans="1:2" x14ac:dyDescent="0.2">
      <c r="A707" s="2">
        <v>42656</v>
      </c>
      <c r="B707" s="4">
        <v>268410128.6225</v>
      </c>
    </row>
    <row r="708" spans="1:2" x14ac:dyDescent="0.2">
      <c r="A708" s="2">
        <v>42657</v>
      </c>
      <c r="B708" s="4">
        <v>149493024.04699999</v>
      </c>
    </row>
    <row r="709" spans="1:2" x14ac:dyDescent="0.2">
      <c r="A709" s="2">
        <v>42660</v>
      </c>
      <c r="B709" s="4">
        <v>240498614.52599999</v>
      </c>
    </row>
    <row r="710" spans="1:2" x14ac:dyDescent="0.2">
      <c r="A710" s="2">
        <v>42661</v>
      </c>
      <c r="B710" s="4">
        <v>225890453.48050001</v>
      </c>
    </row>
    <row r="711" spans="1:2" x14ac:dyDescent="0.2">
      <c r="A711" s="2">
        <v>42662</v>
      </c>
      <c r="B711" s="4">
        <v>237953588.19299999</v>
      </c>
    </row>
    <row r="712" spans="1:2" x14ac:dyDescent="0.2">
      <c r="A712" s="2">
        <v>42663</v>
      </c>
      <c r="B712" s="4">
        <v>273080414.213</v>
      </c>
    </row>
    <row r="713" spans="1:2" x14ac:dyDescent="0.2">
      <c r="A713" s="2">
        <v>42664</v>
      </c>
      <c r="B713" s="4">
        <v>257697763.24399999</v>
      </c>
    </row>
    <row r="714" spans="1:2" x14ac:dyDescent="0.2">
      <c r="A714" s="2">
        <v>42667</v>
      </c>
      <c r="B714" s="4">
        <v>253259469.66299999</v>
      </c>
    </row>
    <row r="715" spans="1:2" x14ac:dyDescent="0.2">
      <c r="A715" s="2">
        <v>42668</v>
      </c>
      <c r="B715" s="4">
        <v>255444167.39700001</v>
      </c>
    </row>
    <row r="716" spans="1:2" x14ac:dyDescent="0.2">
      <c r="A716" s="2">
        <v>42669</v>
      </c>
      <c r="B716" s="4">
        <v>265411178.80050001</v>
      </c>
    </row>
    <row r="717" spans="1:2" x14ac:dyDescent="0.2">
      <c r="A717" s="2">
        <v>42670</v>
      </c>
      <c r="B717" s="4">
        <v>258807209.47549999</v>
      </c>
    </row>
    <row r="718" spans="1:2" x14ac:dyDescent="0.2">
      <c r="A718" s="2">
        <v>42671</v>
      </c>
      <c r="B718" s="4">
        <v>267290009.22</v>
      </c>
    </row>
    <row r="719" spans="1:2" x14ac:dyDescent="0.2">
      <c r="A719" s="2">
        <v>42674</v>
      </c>
      <c r="B719" s="4">
        <v>184608988.88999999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2"/>
  <sheetViews>
    <sheetView topLeftCell="A5" workbookViewId="0">
      <selection activeCell="F19" sqref="F19"/>
    </sheetView>
  </sheetViews>
  <sheetFormatPr defaultRowHeight="12.75" x14ac:dyDescent="0.2"/>
  <cols>
    <col min="1" max="1" width="9" bestFit="1" customWidth="1"/>
    <col min="2" max="2" width="12.7109375" bestFit="1" customWidth="1"/>
    <col min="3" max="3" width="10.140625" bestFit="1" customWidth="1"/>
    <col min="4" max="4" width="28.7109375" bestFit="1" customWidth="1"/>
    <col min="5" max="5" width="12.7109375" bestFit="1" customWidth="1"/>
  </cols>
  <sheetData>
    <row r="1" spans="1:5" x14ac:dyDescent="0.2">
      <c r="A1" s="1" t="s">
        <v>0</v>
      </c>
      <c r="B1" s="1" t="s">
        <v>34</v>
      </c>
      <c r="C1" s="1" t="s">
        <v>35</v>
      </c>
      <c r="D1" s="1"/>
    </row>
    <row r="2" spans="1:5" x14ac:dyDescent="0.2">
      <c r="A2" s="1">
        <v>20140801</v>
      </c>
      <c r="B2" s="4">
        <v>203289190.56474999</v>
      </c>
      <c r="C2" s="2" t="s">
        <v>36</v>
      </c>
      <c r="D2" s="2">
        <v>41852</v>
      </c>
      <c r="E2" s="4">
        <v>203289190.56474999</v>
      </c>
    </row>
    <row r="3" spans="1:5" x14ac:dyDescent="0.2">
      <c r="A3" s="1">
        <v>20140804</v>
      </c>
      <c r="B3" s="4">
        <v>100929343.545</v>
      </c>
      <c r="C3" s="2" t="s">
        <v>37</v>
      </c>
      <c r="D3" s="2">
        <v>41855</v>
      </c>
      <c r="E3" s="4">
        <v>100929343.545</v>
      </c>
    </row>
    <row r="4" spans="1:5" x14ac:dyDescent="0.2">
      <c r="A4" s="1">
        <v>20140805</v>
      </c>
      <c r="B4" s="4">
        <v>179035040.28</v>
      </c>
      <c r="C4" s="2" t="s">
        <v>38</v>
      </c>
      <c r="D4" s="2">
        <v>41856</v>
      </c>
      <c r="E4" s="4">
        <v>179035040.28</v>
      </c>
    </row>
    <row r="5" spans="1:5" x14ac:dyDescent="0.2">
      <c r="A5" s="1">
        <v>20140806</v>
      </c>
      <c r="B5" s="4">
        <v>161581673.03549999</v>
      </c>
      <c r="C5" s="2" t="s">
        <v>39</v>
      </c>
      <c r="D5" s="2">
        <v>41857</v>
      </c>
      <c r="E5" s="4">
        <v>161581673.03549999</v>
      </c>
    </row>
    <row r="6" spans="1:5" x14ac:dyDescent="0.2">
      <c r="A6" s="1">
        <v>20140807</v>
      </c>
      <c r="B6" s="4">
        <v>222101378.94374999</v>
      </c>
      <c r="C6" s="2" t="s">
        <v>40</v>
      </c>
      <c r="D6" s="2">
        <v>41858</v>
      </c>
      <c r="E6" s="4">
        <v>222101378.94374999</v>
      </c>
    </row>
    <row r="7" spans="1:5" x14ac:dyDescent="0.2">
      <c r="A7" s="1">
        <v>20140808</v>
      </c>
      <c r="B7" s="4">
        <v>221969991.20225</v>
      </c>
      <c r="C7" s="2" t="s">
        <v>41</v>
      </c>
      <c r="D7" s="2">
        <v>41859</v>
      </c>
      <c r="E7" s="4">
        <v>221969991.20225</v>
      </c>
    </row>
    <row r="8" spans="1:5" x14ac:dyDescent="0.2">
      <c r="A8" s="1">
        <v>20140811</v>
      </c>
      <c r="B8" s="4">
        <v>135462909.05050001</v>
      </c>
      <c r="C8" s="2" t="s">
        <v>42</v>
      </c>
      <c r="D8" s="2">
        <v>41862</v>
      </c>
      <c r="E8" s="4">
        <v>135462909.05050001</v>
      </c>
    </row>
    <row r="9" spans="1:5" x14ac:dyDescent="0.2">
      <c r="A9" s="1">
        <v>20140812</v>
      </c>
      <c r="B9" s="4">
        <v>183753013.80274999</v>
      </c>
      <c r="C9" s="2" t="s">
        <v>43</v>
      </c>
      <c r="D9" s="2">
        <v>41863</v>
      </c>
      <c r="E9" s="4">
        <v>183753013.80274999</v>
      </c>
    </row>
    <row r="10" spans="1:5" x14ac:dyDescent="0.2">
      <c r="A10" s="1">
        <v>20140813</v>
      </c>
      <c r="B10" s="4">
        <v>185835457.58950001</v>
      </c>
      <c r="C10" s="2" t="s">
        <v>44</v>
      </c>
      <c r="D10" s="2">
        <v>41864</v>
      </c>
      <c r="E10" s="4">
        <v>185835457.58950001</v>
      </c>
    </row>
    <row r="11" spans="1:5" x14ac:dyDescent="0.2">
      <c r="A11" s="1">
        <v>20140814</v>
      </c>
      <c r="B11" s="4">
        <v>182892001.42699999</v>
      </c>
      <c r="C11" s="2" t="s">
        <v>45</v>
      </c>
      <c r="D11" s="2">
        <v>41865</v>
      </c>
      <c r="E11" s="4">
        <v>182892001.42699999</v>
      </c>
    </row>
    <row r="12" spans="1:5" x14ac:dyDescent="0.2">
      <c r="A12" s="1">
        <v>20140815</v>
      </c>
      <c r="B12" s="4">
        <v>192599727.9095</v>
      </c>
      <c r="C12" s="2" t="s">
        <v>46</v>
      </c>
      <c r="D12" s="2">
        <v>41866</v>
      </c>
      <c r="E12" s="4">
        <v>192599727.9095</v>
      </c>
    </row>
    <row r="13" spans="1:5" x14ac:dyDescent="0.2">
      <c r="A13" s="1">
        <v>20140819</v>
      </c>
      <c r="B13" s="4">
        <v>263316857.34325001</v>
      </c>
      <c r="C13" s="2" t="s">
        <v>47</v>
      </c>
      <c r="D13" s="2">
        <v>41870</v>
      </c>
      <c r="E13" s="4">
        <v>263316857.34325001</v>
      </c>
    </row>
    <row r="14" spans="1:5" x14ac:dyDescent="0.2">
      <c r="A14" s="1">
        <v>20140820</v>
      </c>
      <c r="B14" s="4">
        <v>245902676.73275</v>
      </c>
      <c r="C14" s="2" t="s">
        <v>48</v>
      </c>
      <c r="D14" s="2">
        <v>41871</v>
      </c>
      <c r="E14" s="4">
        <v>245902676.73275</v>
      </c>
    </row>
    <row r="15" spans="1:5" x14ac:dyDescent="0.2">
      <c r="A15" s="1">
        <v>20140821</v>
      </c>
      <c r="B15" s="4">
        <v>281510151.18225002</v>
      </c>
      <c r="C15" s="2" t="s">
        <v>49</v>
      </c>
      <c r="D15" s="2">
        <v>41872</v>
      </c>
      <c r="E15" s="4">
        <v>281510151.18225002</v>
      </c>
    </row>
    <row r="16" spans="1:5" x14ac:dyDescent="0.2">
      <c r="A16" s="1">
        <v>20140822</v>
      </c>
      <c r="B16" s="4">
        <v>191337327.27825001</v>
      </c>
      <c r="C16" s="2" t="s">
        <v>50</v>
      </c>
      <c r="D16" s="2">
        <v>41873</v>
      </c>
      <c r="E16" s="4">
        <v>191337327.27825001</v>
      </c>
    </row>
    <row r="17" spans="1:5" x14ac:dyDescent="0.2">
      <c r="A17" s="1">
        <v>20140825</v>
      </c>
      <c r="B17" s="4">
        <v>156117616.211</v>
      </c>
      <c r="C17" s="2" t="s">
        <v>51</v>
      </c>
      <c r="D17" s="2">
        <v>41876</v>
      </c>
      <c r="E17" s="4">
        <v>156117616.211</v>
      </c>
    </row>
    <row r="18" spans="1:5" x14ac:dyDescent="0.2">
      <c r="A18" s="1">
        <v>20140826</v>
      </c>
      <c r="B18" s="4">
        <v>182911467.38225001</v>
      </c>
      <c r="C18" s="2" t="s">
        <v>52</v>
      </c>
      <c r="D18" s="2">
        <v>41877</v>
      </c>
      <c r="E18" s="4">
        <v>182911467.38225001</v>
      </c>
    </row>
    <row r="19" spans="1:5" x14ac:dyDescent="0.2">
      <c r="A19" s="1">
        <v>20140827</v>
      </c>
      <c r="B19" s="4">
        <v>185868554.2385</v>
      </c>
      <c r="C19" s="2" t="s">
        <v>53</v>
      </c>
      <c r="D19" s="2">
        <v>41878</v>
      </c>
      <c r="E19" s="4">
        <v>185868554.2385</v>
      </c>
    </row>
    <row r="20" spans="1:5" x14ac:dyDescent="0.2">
      <c r="A20" s="1">
        <v>20140828</v>
      </c>
      <c r="B20" s="4">
        <v>170170879.52074999</v>
      </c>
      <c r="C20" s="2" t="s">
        <v>54</v>
      </c>
      <c r="D20" s="2">
        <v>41879</v>
      </c>
      <c r="E20" s="4">
        <v>170170879.52074999</v>
      </c>
    </row>
    <row r="21" spans="1:5" x14ac:dyDescent="0.2">
      <c r="A21" s="1">
        <v>20140829</v>
      </c>
      <c r="B21" s="4">
        <v>239624550.41775</v>
      </c>
      <c r="C21" s="2" t="s">
        <v>55</v>
      </c>
      <c r="D21" s="2">
        <v>41880</v>
      </c>
      <c r="E21" s="4">
        <v>239624550.41775</v>
      </c>
    </row>
    <row r="22" spans="1:5" x14ac:dyDescent="0.2">
      <c r="A22" s="1">
        <v>20140901</v>
      </c>
      <c r="B22" s="4">
        <v>182684743.12724999</v>
      </c>
      <c r="C22" s="2" t="s">
        <v>56</v>
      </c>
      <c r="D22" s="2">
        <v>41883</v>
      </c>
      <c r="E22" s="4">
        <v>182684743.12724999</v>
      </c>
    </row>
    <row r="23" spans="1:5" x14ac:dyDescent="0.2">
      <c r="A23" s="1">
        <v>20140902</v>
      </c>
      <c r="B23" s="4">
        <v>156982932.22874999</v>
      </c>
      <c r="C23" s="2" t="s">
        <v>57</v>
      </c>
      <c r="D23" s="2">
        <v>41884</v>
      </c>
      <c r="E23" s="4">
        <v>156982932.22874999</v>
      </c>
    </row>
    <row r="24" spans="1:5" x14ac:dyDescent="0.2">
      <c r="A24" s="1">
        <v>20140903</v>
      </c>
      <c r="B24" s="4">
        <v>183803405.75375</v>
      </c>
      <c r="C24" s="2" t="s">
        <v>58</v>
      </c>
      <c r="D24" s="2">
        <v>41885</v>
      </c>
      <c r="E24" s="4">
        <v>183803405.75375</v>
      </c>
    </row>
    <row r="25" spans="1:5" x14ac:dyDescent="0.2">
      <c r="A25" s="1">
        <v>20140904</v>
      </c>
      <c r="B25" s="4">
        <v>201044756.88675001</v>
      </c>
      <c r="C25" s="2" t="s">
        <v>59</v>
      </c>
      <c r="D25" s="2">
        <v>41886</v>
      </c>
      <c r="E25" s="4">
        <v>201044756.88675001</v>
      </c>
    </row>
    <row r="26" spans="1:5" x14ac:dyDescent="0.2">
      <c r="A26" s="1">
        <v>20140905</v>
      </c>
      <c r="B26" s="4">
        <v>136284024.81200001</v>
      </c>
      <c r="C26" s="2" t="s">
        <v>60</v>
      </c>
      <c r="D26" s="2">
        <v>41887</v>
      </c>
      <c r="E26" s="4">
        <v>136284024.81200001</v>
      </c>
    </row>
    <row r="27" spans="1:5" x14ac:dyDescent="0.2">
      <c r="A27" s="1">
        <v>20140908</v>
      </c>
      <c r="B27" s="4">
        <v>149817277.3655</v>
      </c>
      <c r="C27" s="2" t="s">
        <v>61</v>
      </c>
      <c r="D27" s="2">
        <v>41890</v>
      </c>
      <c r="E27" s="4">
        <v>149817277.3655</v>
      </c>
    </row>
    <row r="28" spans="1:5" x14ac:dyDescent="0.2">
      <c r="A28" s="1">
        <v>20140909</v>
      </c>
      <c r="B28" s="4">
        <v>157437313.55250001</v>
      </c>
      <c r="C28" s="2" t="s">
        <v>62</v>
      </c>
      <c r="D28" s="2">
        <v>41891</v>
      </c>
      <c r="E28" s="4">
        <v>157437313.55250001</v>
      </c>
    </row>
    <row r="29" spans="1:5" x14ac:dyDescent="0.2">
      <c r="A29" s="1">
        <v>20140910</v>
      </c>
      <c r="B29" s="4">
        <v>206809368.04550001</v>
      </c>
      <c r="C29" s="2" t="s">
        <v>63</v>
      </c>
      <c r="D29" s="2">
        <v>41892</v>
      </c>
      <c r="E29" s="4">
        <v>206809368.04550001</v>
      </c>
    </row>
    <row r="30" spans="1:5" x14ac:dyDescent="0.2">
      <c r="A30" s="1">
        <v>20140911</v>
      </c>
      <c r="B30" s="4">
        <v>158578540.14700001</v>
      </c>
      <c r="C30" s="2" t="s">
        <v>64</v>
      </c>
      <c r="D30" s="2">
        <v>41893</v>
      </c>
      <c r="E30" s="4">
        <v>158578540.14700001</v>
      </c>
    </row>
    <row r="31" spans="1:5" x14ac:dyDescent="0.2">
      <c r="A31" s="1">
        <v>20140912</v>
      </c>
      <c r="B31" s="4">
        <v>176248629.50924999</v>
      </c>
      <c r="C31" s="2" t="s">
        <v>65</v>
      </c>
      <c r="D31" s="2">
        <v>41894</v>
      </c>
      <c r="E31" s="4">
        <v>176248629.50924999</v>
      </c>
    </row>
    <row r="32" spans="1:5" x14ac:dyDescent="0.2">
      <c r="A32" s="1">
        <v>20140915</v>
      </c>
      <c r="B32" s="4">
        <v>173573646.80375001</v>
      </c>
      <c r="C32" s="2" t="s">
        <v>66</v>
      </c>
      <c r="D32" s="2">
        <v>41897</v>
      </c>
      <c r="E32" s="4">
        <v>173573646.80375001</v>
      </c>
    </row>
    <row r="33" spans="1:5" x14ac:dyDescent="0.2">
      <c r="A33" s="1">
        <v>20140916</v>
      </c>
      <c r="B33" s="4">
        <v>194747969.31299999</v>
      </c>
      <c r="C33" s="2" t="s">
        <v>67</v>
      </c>
      <c r="D33" s="2">
        <v>41898</v>
      </c>
      <c r="E33" s="4">
        <v>194747969.31299999</v>
      </c>
    </row>
    <row r="34" spans="1:5" x14ac:dyDescent="0.2">
      <c r="A34" s="1">
        <v>20140917</v>
      </c>
      <c r="B34" s="4">
        <v>233305126.99250001</v>
      </c>
      <c r="C34" s="2" t="s">
        <v>68</v>
      </c>
      <c r="D34" s="2">
        <v>41899</v>
      </c>
      <c r="E34" s="4">
        <v>233305126.99250001</v>
      </c>
    </row>
    <row r="35" spans="1:5" x14ac:dyDescent="0.2">
      <c r="A35" s="1">
        <v>20140918</v>
      </c>
      <c r="B35" s="4">
        <v>203137488.49524999</v>
      </c>
      <c r="C35" s="2" t="s">
        <v>69</v>
      </c>
      <c r="D35" s="2">
        <v>41900</v>
      </c>
      <c r="E35" s="4">
        <v>203137488.49524999</v>
      </c>
    </row>
    <row r="36" spans="1:5" x14ac:dyDescent="0.2">
      <c r="A36" s="1">
        <v>20140919</v>
      </c>
      <c r="B36" s="4">
        <v>216493232.28025001</v>
      </c>
      <c r="C36" s="2" t="s">
        <v>70</v>
      </c>
      <c r="D36" s="2">
        <v>41901</v>
      </c>
      <c r="E36" s="4">
        <v>216493232.28025001</v>
      </c>
    </row>
    <row r="37" spans="1:5" x14ac:dyDescent="0.2">
      <c r="A37" s="1">
        <v>20140922</v>
      </c>
      <c r="B37" s="4">
        <v>158895172.743</v>
      </c>
      <c r="C37" s="2" t="s">
        <v>71</v>
      </c>
      <c r="D37" s="2">
        <v>41904</v>
      </c>
      <c r="E37" s="4">
        <v>158895172.743</v>
      </c>
    </row>
    <row r="38" spans="1:5" x14ac:dyDescent="0.2">
      <c r="A38" s="1">
        <v>20140923</v>
      </c>
      <c r="B38" s="4">
        <v>193681130.60499999</v>
      </c>
      <c r="C38" s="2" t="s">
        <v>72</v>
      </c>
      <c r="D38" s="2">
        <v>41905</v>
      </c>
      <c r="E38" s="4">
        <v>193681130.60499999</v>
      </c>
    </row>
    <row r="39" spans="1:5" x14ac:dyDescent="0.2">
      <c r="A39" s="1">
        <v>20140924</v>
      </c>
      <c r="B39" s="4">
        <v>188142417.38699999</v>
      </c>
      <c r="C39" s="2" t="s">
        <v>73</v>
      </c>
      <c r="D39" s="2">
        <v>41906</v>
      </c>
      <c r="E39" s="4">
        <v>188142417.38699999</v>
      </c>
    </row>
    <row r="40" spans="1:5" x14ac:dyDescent="0.2">
      <c r="A40" s="1">
        <v>20140925</v>
      </c>
      <c r="B40" s="4">
        <v>178334410.43000001</v>
      </c>
      <c r="C40" s="2" t="s">
        <v>74</v>
      </c>
      <c r="D40" s="2">
        <v>41907</v>
      </c>
      <c r="E40" s="4">
        <v>178334410.43000001</v>
      </c>
    </row>
    <row r="41" spans="1:5" x14ac:dyDescent="0.2">
      <c r="A41" s="1">
        <v>20140926</v>
      </c>
      <c r="B41" s="4">
        <v>143207771.34424999</v>
      </c>
      <c r="C41" s="2" t="s">
        <v>75</v>
      </c>
      <c r="D41" s="2">
        <v>41908</v>
      </c>
      <c r="E41" s="4">
        <v>143207771.34424999</v>
      </c>
    </row>
    <row r="42" spans="1:5" x14ac:dyDescent="0.2">
      <c r="A42" s="1">
        <v>20140929</v>
      </c>
      <c r="B42" s="4">
        <v>122162270.1265</v>
      </c>
      <c r="C42" s="2" t="s">
        <v>76</v>
      </c>
      <c r="D42" s="2">
        <v>41911</v>
      </c>
      <c r="E42" s="4">
        <v>122162270.1265</v>
      </c>
    </row>
    <row r="43" spans="1:5" x14ac:dyDescent="0.2">
      <c r="A43" s="1">
        <v>20140930</v>
      </c>
      <c r="B43" s="4">
        <v>154117295.59525001</v>
      </c>
      <c r="C43" s="2" t="s">
        <v>77</v>
      </c>
      <c r="D43" s="2">
        <v>41912</v>
      </c>
      <c r="E43" s="4">
        <v>154117295.59525001</v>
      </c>
    </row>
    <row r="44" spans="1:5" x14ac:dyDescent="0.2">
      <c r="A44" s="1">
        <v>20141001</v>
      </c>
      <c r="B44" s="4">
        <v>179969866.7615</v>
      </c>
      <c r="C44" s="2" t="s">
        <v>78</v>
      </c>
      <c r="D44" s="2">
        <v>41913</v>
      </c>
      <c r="E44" s="4">
        <v>179969866.7615</v>
      </c>
    </row>
    <row r="45" spans="1:5" x14ac:dyDescent="0.2">
      <c r="A45" s="1">
        <v>20141002</v>
      </c>
      <c r="B45" s="4">
        <v>148121872.69525</v>
      </c>
      <c r="C45" s="2" t="s">
        <v>79</v>
      </c>
      <c r="D45" s="2">
        <v>41914</v>
      </c>
      <c r="E45" s="4">
        <v>148121872.69525</v>
      </c>
    </row>
    <row r="46" spans="1:5" x14ac:dyDescent="0.2">
      <c r="A46" s="1">
        <v>20141003</v>
      </c>
      <c r="B46" s="4">
        <v>139409436.09150001</v>
      </c>
      <c r="C46" s="2" t="s">
        <v>80</v>
      </c>
      <c r="D46" s="2">
        <v>41915</v>
      </c>
      <c r="E46" s="4">
        <v>139409436.09150001</v>
      </c>
    </row>
    <row r="47" spans="1:5" x14ac:dyDescent="0.2">
      <c r="A47" s="1">
        <v>20141006</v>
      </c>
      <c r="B47" s="4">
        <v>83690111.921000004</v>
      </c>
      <c r="C47" s="2" t="s">
        <v>81</v>
      </c>
      <c r="D47" s="2">
        <v>41918</v>
      </c>
      <c r="E47" s="4">
        <v>83690111.921000004</v>
      </c>
    </row>
    <row r="48" spans="1:5" x14ac:dyDescent="0.2">
      <c r="A48" s="1">
        <v>20141007</v>
      </c>
      <c r="B48" s="4">
        <v>200735769.98725</v>
      </c>
      <c r="C48" s="2" t="s">
        <v>82</v>
      </c>
      <c r="D48" s="2">
        <v>41919</v>
      </c>
      <c r="E48" s="4">
        <v>200735769.98725</v>
      </c>
    </row>
    <row r="49" spans="1:5" x14ac:dyDescent="0.2">
      <c r="A49" s="1">
        <v>20141008</v>
      </c>
      <c r="B49" s="4">
        <v>189167143.91775</v>
      </c>
      <c r="C49" s="2" t="s">
        <v>83</v>
      </c>
      <c r="D49" s="2">
        <v>41920</v>
      </c>
      <c r="E49" s="4">
        <v>189167143.91775</v>
      </c>
    </row>
    <row r="50" spans="1:5" x14ac:dyDescent="0.2">
      <c r="A50" s="1">
        <v>20141009</v>
      </c>
      <c r="B50" s="4">
        <v>161404719.1205</v>
      </c>
      <c r="C50" s="2" t="s">
        <v>84</v>
      </c>
      <c r="D50" s="2">
        <v>41921</v>
      </c>
      <c r="E50" s="4">
        <v>161404719.1205</v>
      </c>
    </row>
    <row r="51" spans="1:5" x14ac:dyDescent="0.2">
      <c r="A51" s="1">
        <v>20141010</v>
      </c>
      <c r="B51" s="4">
        <v>179027869.62450001</v>
      </c>
      <c r="C51" s="2" t="s">
        <v>85</v>
      </c>
      <c r="D51" s="2">
        <v>41922</v>
      </c>
      <c r="E51" s="4">
        <v>179027869.62450001</v>
      </c>
    </row>
    <row r="52" spans="1:5" x14ac:dyDescent="0.2">
      <c r="A52" s="1">
        <v>20141013</v>
      </c>
      <c r="B52" s="4">
        <v>156837617.55500001</v>
      </c>
      <c r="C52" s="2" t="s">
        <v>86</v>
      </c>
      <c r="D52" s="2">
        <v>41925</v>
      </c>
      <c r="E52" s="4">
        <v>156837617.55500001</v>
      </c>
    </row>
    <row r="53" spans="1:5" x14ac:dyDescent="0.2">
      <c r="A53" s="1">
        <v>20141014</v>
      </c>
      <c r="B53" s="4">
        <v>238418563.61149999</v>
      </c>
      <c r="C53" s="2" t="s">
        <v>87</v>
      </c>
      <c r="D53" s="2">
        <v>41926</v>
      </c>
      <c r="E53" s="4">
        <v>238418563.61149999</v>
      </c>
    </row>
    <row r="54" spans="1:5" x14ac:dyDescent="0.2">
      <c r="A54" s="1">
        <v>20141015</v>
      </c>
      <c r="B54" s="4">
        <v>222728199.74675</v>
      </c>
      <c r="C54" s="2" t="s">
        <v>88</v>
      </c>
      <c r="D54" s="2">
        <v>41927</v>
      </c>
      <c r="E54" s="4">
        <v>222728199.74675</v>
      </c>
    </row>
    <row r="55" spans="1:5" x14ac:dyDescent="0.2">
      <c r="A55" s="1">
        <v>20141016</v>
      </c>
      <c r="B55" s="4">
        <v>406937545.60575002</v>
      </c>
      <c r="C55" s="2" t="s">
        <v>89</v>
      </c>
      <c r="D55" s="2">
        <v>41928</v>
      </c>
      <c r="E55" s="4">
        <v>406937545.60575002</v>
      </c>
    </row>
    <row r="56" spans="1:5" x14ac:dyDescent="0.2">
      <c r="A56" s="1">
        <v>20141017</v>
      </c>
      <c r="B56" s="4">
        <v>222170174.12875</v>
      </c>
      <c r="C56" s="2" t="s">
        <v>90</v>
      </c>
      <c r="D56" s="2">
        <v>41929</v>
      </c>
      <c r="E56" s="4">
        <v>222170174.12875</v>
      </c>
    </row>
    <row r="57" spans="1:5" x14ac:dyDescent="0.2">
      <c r="A57" s="1">
        <v>20141020</v>
      </c>
      <c r="B57" s="4">
        <v>200076896.47850001</v>
      </c>
      <c r="C57" s="2" t="s">
        <v>91</v>
      </c>
      <c r="D57" s="2">
        <v>41932</v>
      </c>
      <c r="E57" s="4">
        <v>200076896.47850001</v>
      </c>
    </row>
    <row r="58" spans="1:5" x14ac:dyDescent="0.2">
      <c r="A58" s="1">
        <v>20141021</v>
      </c>
      <c r="B58" s="4">
        <v>188852473.26975</v>
      </c>
      <c r="C58" s="2" t="s">
        <v>92</v>
      </c>
      <c r="D58" s="2">
        <v>41933</v>
      </c>
      <c r="E58" s="4">
        <v>188852473.26975</v>
      </c>
    </row>
    <row r="59" spans="1:5" x14ac:dyDescent="0.2">
      <c r="A59" s="1">
        <v>20141022</v>
      </c>
      <c r="B59" s="4">
        <v>228370586.63624999</v>
      </c>
      <c r="C59" s="2" t="s">
        <v>93</v>
      </c>
      <c r="D59" s="2">
        <v>41934</v>
      </c>
      <c r="E59" s="4">
        <v>228370586.63624999</v>
      </c>
    </row>
    <row r="60" spans="1:5" x14ac:dyDescent="0.2">
      <c r="A60" s="1">
        <v>20141023</v>
      </c>
      <c r="B60" s="4">
        <v>217528492.61825001</v>
      </c>
      <c r="C60" s="2" t="s">
        <v>94</v>
      </c>
      <c r="D60" s="2">
        <v>41935</v>
      </c>
      <c r="E60" s="4">
        <v>217528492.61825001</v>
      </c>
    </row>
    <row r="61" spans="1:5" x14ac:dyDescent="0.2">
      <c r="A61" s="1">
        <v>20141024</v>
      </c>
      <c r="B61" s="4">
        <v>233844256.91975001</v>
      </c>
      <c r="C61" s="2" t="s">
        <v>95</v>
      </c>
      <c r="D61" s="2">
        <v>41936</v>
      </c>
      <c r="E61" s="4">
        <v>233844256.91975001</v>
      </c>
    </row>
    <row r="62" spans="1:5" x14ac:dyDescent="0.2">
      <c r="A62" s="1">
        <v>20141027</v>
      </c>
      <c r="B62" s="4">
        <v>266187485.26050001</v>
      </c>
      <c r="C62" s="2" t="s">
        <v>96</v>
      </c>
      <c r="D62" s="2">
        <v>41939</v>
      </c>
      <c r="E62" s="4">
        <v>266187485.26050001</v>
      </c>
    </row>
    <row r="63" spans="1:5" x14ac:dyDescent="0.2">
      <c r="A63" s="1">
        <v>20141028</v>
      </c>
      <c r="B63" s="4">
        <v>238310606.1085</v>
      </c>
      <c r="C63" s="2" t="s">
        <v>97</v>
      </c>
      <c r="D63" s="2">
        <v>41940</v>
      </c>
      <c r="E63" s="4">
        <v>238310606.1085</v>
      </c>
    </row>
    <row r="64" spans="1:5" x14ac:dyDescent="0.2">
      <c r="A64" s="1">
        <v>20141029</v>
      </c>
      <c r="B64" s="4">
        <v>283783479.03074998</v>
      </c>
      <c r="C64" s="2" t="s">
        <v>98</v>
      </c>
      <c r="D64" s="2">
        <v>41941</v>
      </c>
      <c r="E64" s="4">
        <v>283783479.03074998</v>
      </c>
    </row>
    <row r="65" spans="1:5" x14ac:dyDescent="0.2">
      <c r="A65" s="1">
        <v>20141030</v>
      </c>
      <c r="B65" s="4">
        <v>262664066.08675</v>
      </c>
      <c r="C65" s="2" t="s">
        <v>99</v>
      </c>
      <c r="D65" s="2">
        <v>41942</v>
      </c>
      <c r="E65" s="4">
        <v>262664066.08675</v>
      </c>
    </row>
    <row r="66" spans="1:5" x14ac:dyDescent="0.2">
      <c r="A66" s="1">
        <v>20141031</v>
      </c>
      <c r="B66" s="4">
        <v>294298741.53625</v>
      </c>
      <c r="C66" s="2" t="s">
        <v>100</v>
      </c>
      <c r="D66" s="2">
        <v>41943</v>
      </c>
      <c r="E66" s="4">
        <v>294298741.53625</v>
      </c>
    </row>
    <row r="67" spans="1:5" x14ac:dyDescent="0.2">
      <c r="A67" s="1">
        <v>20141103</v>
      </c>
      <c r="B67" s="4">
        <v>234519468.039</v>
      </c>
      <c r="C67" s="2" t="s">
        <v>101</v>
      </c>
      <c r="D67" s="2">
        <v>41946</v>
      </c>
      <c r="E67" s="4">
        <v>234519468.039</v>
      </c>
    </row>
    <row r="68" spans="1:5" x14ac:dyDescent="0.2">
      <c r="A68" s="1">
        <v>20141104</v>
      </c>
      <c r="B68" s="4">
        <v>206356696.82600001</v>
      </c>
      <c r="C68" s="2" t="s">
        <v>102</v>
      </c>
      <c r="D68" s="2">
        <v>41947</v>
      </c>
      <c r="E68" s="4">
        <v>206356696.82600001</v>
      </c>
    </row>
    <row r="69" spans="1:5" x14ac:dyDescent="0.2">
      <c r="A69" s="1">
        <v>20141105</v>
      </c>
      <c r="B69" s="4">
        <v>279072428.54000002</v>
      </c>
      <c r="C69" s="2" t="s">
        <v>103</v>
      </c>
      <c r="D69" s="2">
        <v>41948</v>
      </c>
      <c r="E69" s="4">
        <v>279072428.54000002</v>
      </c>
    </row>
    <row r="70" spans="1:5" x14ac:dyDescent="0.2">
      <c r="A70" s="1">
        <v>20141106</v>
      </c>
      <c r="B70" s="4">
        <v>253442142.949</v>
      </c>
      <c r="C70" s="2" t="s">
        <v>104</v>
      </c>
      <c r="D70" s="2">
        <v>41949</v>
      </c>
      <c r="E70" s="4">
        <v>253442142.949</v>
      </c>
    </row>
    <row r="71" spans="1:5" x14ac:dyDescent="0.2">
      <c r="A71" s="1">
        <v>20141107</v>
      </c>
      <c r="B71" s="4">
        <v>288489113.87274998</v>
      </c>
      <c r="C71" s="2" t="s">
        <v>105</v>
      </c>
      <c r="D71" s="2">
        <v>41950</v>
      </c>
      <c r="E71" s="4">
        <v>288489113.87274998</v>
      </c>
    </row>
    <row r="72" spans="1:5" x14ac:dyDescent="0.2">
      <c r="A72" s="1">
        <v>20141110</v>
      </c>
      <c r="B72" s="4">
        <v>243201214.81275001</v>
      </c>
      <c r="C72" s="2" t="s">
        <v>106</v>
      </c>
      <c r="D72" s="2">
        <v>41953</v>
      </c>
      <c r="E72" s="4">
        <v>243201214.81275001</v>
      </c>
    </row>
    <row r="73" spans="1:5" x14ac:dyDescent="0.2">
      <c r="A73" s="1">
        <v>20141111</v>
      </c>
      <c r="B73" s="4">
        <v>244817708.00174999</v>
      </c>
      <c r="C73" s="2" t="s">
        <v>107</v>
      </c>
      <c r="D73" s="2">
        <v>41954</v>
      </c>
      <c r="E73" s="4">
        <v>244817708.00174999</v>
      </c>
    </row>
    <row r="74" spans="1:5" x14ac:dyDescent="0.2">
      <c r="A74" s="1">
        <v>20141112</v>
      </c>
      <c r="B74" s="4">
        <v>238129522.34349999</v>
      </c>
      <c r="C74" s="2" t="s">
        <v>108</v>
      </c>
      <c r="D74" s="2">
        <v>41955</v>
      </c>
      <c r="E74" s="4">
        <v>238129522.34349999</v>
      </c>
    </row>
    <row r="75" spans="1:5" x14ac:dyDescent="0.2">
      <c r="A75" s="1">
        <v>20141113</v>
      </c>
      <c r="B75" s="4">
        <v>219785616.868</v>
      </c>
      <c r="C75" s="2" t="s">
        <v>109</v>
      </c>
      <c r="D75" s="2">
        <v>41956</v>
      </c>
      <c r="E75" s="4">
        <v>219785616.868</v>
      </c>
    </row>
    <row r="76" spans="1:5" x14ac:dyDescent="0.2">
      <c r="A76" s="1">
        <v>20141114</v>
      </c>
      <c r="B76" s="4">
        <v>184904491.817</v>
      </c>
      <c r="C76" s="2" t="s">
        <v>110</v>
      </c>
      <c r="D76" s="2">
        <v>41957</v>
      </c>
      <c r="E76" s="4">
        <v>184904491.817</v>
      </c>
    </row>
    <row r="77" spans="1:5" x14ac:dyDescent="0.2">
      <c r="A77" s="1">
        <v>20141117</v>
      </c>
      <c r="B77" s="4">
        <v>169509216.03150001</v>
      </c>
      <c r="C77" s="2" t="s">
        <v>111</v>
      </c>
      <c r="D77" s="2">
        <v>41960</v>
      </c>
      <c r="E77" s="4">
        <v>169509216.03150001</v>
      </c>
    </row>
    <row r="78" spans="1:5" x14ac:dyDescent="0.2">
      <c r="A78" s="1">
        <v>20141118</v>
      </c>
      <c r="B78" s="4">
        <v>190528911.73275</v>
      </c>
      <c r="C78" s="2" t="s">
        <v>112</v>
      </c>
      <c r="D78" s="2">
        <v>41961</v>
      </c>
      <c r="E78" s="4">
        <v>190528911.73275</v>
      </c>
    </row>
    <row r="79" spans="1:5" x14ac:dyDescent="0.2">
      <c r="A79" s="1">
        <v>20141119</v>
      </c>
      <c r="B79" s="4">
        <v>202644779.26225001</v>
      </c>
      <c r="C79" s="2" t="s">
        <v>113</v>
      </c>
      <c r="D79" s="2">
        <v>41962</v>
      </c>
      <c r="E79" s="4">
        <v>202644779.26225001</v>
      </c>
    </row>
    <row r="80" spans="1:5" x14ac:dyDescent="0.2">
      <c r="A80" s="1">
        <v>20141120</v>
      </c>
      <c r="B80" s="4">
        <v>246310331.72925001</v>
      </c>
      <c r="C80" s="2" t="s">
        <v>114</v>
      </c>
      <c r="D80" s="2">
        <v>41963</v>
      </c>
      <c r="E80" s="4">
        <v>246310331.72925001</v>
      </c>
    </row>
    <row r="81" spans="1:5" x14ac:dyDescent="0.2">
      <c r="A81" s="1">
        <v>20141121</v>
      </c>
      <c r="B81" s="4">
        <v>209273527.45925</v>
      </c>
      <c r="C81" s="2" t="s">
        <v>115</v>
      </c>
      <c r="D81" s="2">
        <v>41964</v>
      </c>
      <c r="E81" s="4">
        <v>209273527.45925</v>
      </c>
    </row>
    <row r="82" spans="1:5" x14ac:dyDescent="0.2">
      <c r="A82" s="1">
        <v>20141124</v>
      </c>
      <c r="B82" s="4">
        <v>205553901.72975001</v>
      </c>
      <c r="C82" s="2" t="s">
        <v>116</v>
      </c>
      <c r="D82" s="2">
        <v>41967</v>
      </c>
      <c r="E82" s="4">
        <v>205553901.72975001</v>
      </c>
    </row>
    <row r="83" spans="1:5" x14ac:dyDescent="0.2">
      <c r="A83" s="1">
        <v>20141125</v>
      </c>
      <c r="B83" s="4">
        <v>244166613.85425001</v>
      </c>
      <c r="C83" s="2" t="s">
        <v>117</v>
      </c>
      <c r="D83" s="2">
        <v>41968</v>
      </c>
      <c r="E83" s="4">
        <v>244166613.85425001</v>
      </c>
    </row>
    <row r="84" spans="1:5" x14ac:dyDescent="0.2">
      <c r="A84" s="1">
        <v>20141126</v>
      </c>
      <c r="B84" s="4">
        <v>223184226.37650001</v>
      </c>
      <c r="C84" s="2" t="s">
        <v>118</v>
      </c>
      <c r="D84" s="2">
        <v>41969</v>
      </c>
      <c r="E84" s="4">
        <v>223184226.37650001</v>
      </c>
    </row>
    <row r="85" spans="1:5" x14ac:dyDescent="0.2">
      <c r="A85" s="1">
        <v>20141127</v>
      </c>
      <c r="B85" s="4">
        <v>277028857.07225001</v>
      </c>
      <c r="C85" s="2" t="s">
        <v>119</v>
      </c>
      <c r="D85" s="2">
        <v>41970</v>
      </c>
      <c r="E85" s="4">
        <v>277028857.07225001</v>
      </c>
    </row>
    <row r="86" spans="1:5" x14ac:dyDescent="0.2">
      <c r="A86" s="1">
        <v>20141128</v>
      </c>
      <c r="B86" s="4">
        <v>226301594.2265</v>
      </c>
      <c r="C86" s="2" t="s">
        <v>120</v>
      </c>
      <c r="D86" s="2">
        <v>41971</v>
      </c>
      <c r="E86" s="4">
        <v>226301594.2265</v>
      </c>
    </row>
    <row r="87" spans="1:5" x14ac:dyDescent="0.2">
      <c r="A87" s="1">
        <v>20141201</v>
      </c>
      <c r="B87" s="4">
        <v>281095188.93325001</v>
      </c>
      <c r="C87" s="2" t="s">
        <v>121</v>
      </c>
      <c r="D87" s="2">
        <v>41974</v>
      </c>
      <c r="E87" s="4">
        <v>281095188.93325001</v>
      </c>
    </row>
    <row r="88" spans="1:5" x14ac:dyDescent="0.2">
      <c r="A88" s="1">
        <v>20141202</v>
      </c>
      <c r="B88" s="4">
        <v>345098805.80575001</v>
      </c>
      <c r="C88" s="2" t="s">
        <v>122</v>
      </c>
      <c r="D88" s="2">
        <v>41975</v>
      </c>
      <c r="E88" s="4">
        <v>345098805.80575001</v>
      </c>
    </row>
    <row r="89" spans="1:5" x14ac:dyDescent="0.2">
      <c r="A89" s="1">
        <v>20141203</v>
      </c>
      <c r="B89" s="4">
        <v>276721139.71200001</v>
      </c>
      <c r="C89" s="2" t="s">
        <v>123</v>
      </c>
      <c r="D89" s="2">
        <v>41976</v>
      </c>
      <c r="E89" s="4">
        <v>276721139.71200001</v>
      </c>
    </row>
    <row r="90" spans="1:5" x14ac:dyDescent="0.2">
      <c r="A90" s="1">
        <v>20141204</v>
      </c>
      <c r="B90" s="4">
        <v>275721211.30699998</v>
      </c>
      <c r="C90" s="2" t="s">
        <v>124</v>
      </c>
      <c r="D90" s="2">
        <v>41977</v>
      </c>
      <c r="E90" s="4">
        <v>275721211.30699998</v>
      </c>
    </row>
    <row r="91" spans="1:5" x14ac:dyDescent="0.2">
      <c r="A91" s="1">
        <v>20141205</v>
      </c>
      <c r="B91" s="4">
        <v>274982549.426</v>
      </c>
      <c r="C91" s="2" t="s">
        <v>125</v>
      </c>
      <c r="D91" s="2">
        <v>41978</v>
      </c>
      <c r="E91" s="4">
        <v>274982549.426</v>
      </c>
    </row>
    <row r="92" spans="1:5" x14ac:dyDescent="0.2">
      <c r="A92" s="1">
        <v>20141208</v>
      </c>
      <c r="B92" s="4">
        <v>280924009.65724999</v>
      </c>
      <c r="C92" s="2" t="s">
        <v>126</v>
      </c>
      <c r="D92" s="2">
        <v>41981</v>
      </c>
      <c r="E92" s="4">
        <v>280924009.65724999</v>
      </c>
    </row>
    <row r="93" spans="1:5" x14ac:dyDescent="0.2">
      <c r="A93" s="1">
        <v>20141209</v>
      </c>
      <c r="B93" s="4">
        <v>376245731.70574999</v>
      </c>
      <c r="C93" s="2" t="s">
        <v>127</v>
      </c>
      <c r="D93" s="2">
        <v>41982</v>
      </c>
      <c r="E93" s="4">
        <v>376245731.70574999</v>
      </c>
    </row>
    <row r="94" spans="1:5" x14ac:dyDescent="0.2">
      <c r="A94" s="1">
        <v>20141210</v>
      </c>
      <c r="B94" s="4">
        <v>334864325.06774998</v>
      </c>
      <c r="C94" s="2" t="s">
        <v>128</v>
      </c>
      <c r="D94" s="2">
        <v>41983</v>
      </c>
      <c r="E94" s="4">
        <v>334864325.06774998</v>
      </c>
    </row>
    <row r="95" spans="1:5" x14ac:dyDescent="0.2">
      <c r="A95" s="1">
        <v>20141211</v>
      </c>
      <c r="B95" s="4">
        <v>335368012.24250001</v>
      </c>
      <c r="C95" s="2" t="s">
        <v>129</v>
      </c>
      <c r="D95" s="2">
        <v>41984</v>
      </c>
      <c r="E95" s="4">
        <v>335368012.24250001</v>
      </c>
    </row>
    <row r="96" spans="1:5" x14ac:dyDescent="0.2">
      <c r="A96" s="1">
        <v>20141212</v>
      </c>
      <c r="B96" s="4">
        <v>272043801.85325003</v>
      </c>
      <c r="C96" s="2" t="s">
        <v>130</v>
      </c>
      <c r="D96" s="2">
        <v>41985</v>
      </c>
      <c r="E96" s="4">
        <v>272043801.85325003</v>
      </c>
    </row>
    <row r="97" spans="1:5" x14ac:dyDescent="0.2">
      <c r="A97" s="1">
        <v>20141215</v>
      </c>
      <c r="B97" s="4">
        <v>235409386.33199999</v>
      </c>
      <c r="C97" s="2" t="s">
        <v>131</v>
      </c>
      <c r="D97" s="2">
        <v>41988</v>
      </c>
      <c r="E97" s="4">
        <v>235409386.33199999</v>
      </c>
    </row>
    <row r="98" spans="1:5" x14ac:dyDescent="0.2">
      <c r="A98" s="1">
        <v>20141216</v>
      </c>
      <c r="B98" s="4">
        <v>303875870.25325</v>
      </c>
      <c r="C98" s="2" t="s">
        <v>132</v>
      </c>
      <c r="D98" s="2">
        <v>41989</v>
      </c>
      <c r="E98" s="4">
        <v>303875870.25325</v>
      </c>
    </row>
    <row r="99" spans="1:5" x14ac:dyDescent="0.2">
      <c r="A99" s="1">
        <v>20141217</v>
      </c>
      <c r="B99" s="4">
        <v>316884329.56800002</v>
      </c>
      <c r="C99" s="2" t="s">
        <v>133</v>
      </c>
      <c r="D99" s="2">
        <v>41990</v>
      </c>
      <c r="E99" s="4">
        <v>316884329.56800002</v>
      </c>
    </row>
    <row r="100" spans="1:5" x14ac:dyDescent="0.2">
      <c r="A100" s="1">
        <v>20141218</v>
      </c>
      <c r="B100" s="4">
        <v>404949898.92124999</v>
      </c>
      <c r="C100" s="2" t="s">
        <v>134</v>
      </c>
      <c r="D100" s="2">
        <v>41991</v>
      </c>
      <c r="E100" s="4">
        <v>404949898.92124999</v>
      </c>
    </row>
    <row r="101" spans="1:5" x14ac:dyDescent="0.2">
      <c r="A101" s="1">
        <v>20141219</v>
      </c>
      <c r="B101" s="4">
        <v>373834077.55975002</v>
      </c>
      <c r="C101" s="2" t="s">
        <v>135</v>
      </c>
      <c r="D101" s="2">
        <v>41992</v>
      </c>
      <c r="E101" s="4">
        <v>373834077.55975002</v>
      </c>
    </row>
    <row r="102" spans="1:5" x14ac:dyDescent="0.2">
      <c r="A102" s="1">
        <v>20141222</v>
      </c>
      <c r="B102" s="4">
        <v>341185324.65399998</v>
      </c>
      <c r="C102" s="2" t="s">
        <v>136</v>
      </c>
      <c r="D102" s="2">
        <v>41995</v>
      </c>
      <c r="E102" s="4">
        <v>341185324.65399998</v>
      </c>
    </row>
    <row r="103" spans="1:5" x14ac:dyDescent="0.2">
      <c r="A103" s="1">
        <v>20141223</v>
      </c>
      <c r="B103" s="4">
        <v>251855267.21950001</v>
      </c>
      <c r="C103" s="2" t="s">
        <v>137</v>
      </c>
      <c r="D103" s="2">
        <v>41996</v>
      </c>
      <c r="E103" s="4">
        <v>251855267.21950001</v>
      </c>
    </row>
    <row r="104" spans="1:5" x14ac:dyDescent="0.2">
      <c r="A104" s="1">
        <v>20141224</v>
      </c>
      <c r="B104" s="4">
        <v>133119973.588</v>
      </c>
      <c r="C104" s="2" t="s">
        <v>138</v>
      </c>
      <c r="D104" s="2">
        <v>41997</v>
      </c>
      <c r="E104" s="4">
        <v>133119973.588</v>
      </c>
    </row>
    <row r="105" spans="1:5" x14ac:dyDescent="0.2">
      <c r="A105" s="1">
        <v>20141229</v>
      </c>
      <c r="B105" s="4">
        <v>179427286.61425</v>
      </c>
      <c r="C105" s="2" t="s">
        <v>139</v>
      </c>
      <c r="D105" s="2">
        <v>42002</v>
      </c>
      <c r="E105" s="4">
        <v>179427286.61425</v>
      </c>
    </row>
    <row r="106" spans="1:5" x14ac:dyDescent="0.2">
      <c r="A106" s="1">
        <v>20141230</v>
      </c>
      <c r="B106" s="4">
        <v>181470227.71974999</v>
      </c>
      <c r="C106" s="2" t="s">
        <v>140</v>
      </c>
      <c r="D106" s="2">
        <v>42003</v>
      </c>
      <c r="E106" s="4">
        <v>181470227.71974999</v>
      </c>
    </row>
    <row r="107" spans="1:5" x14ac:dyDescent="0.2">
      <c r="A107" s="1">
        <v>20141231</v>
      </c>
      <c r="B107" s="4">
        <v>119920929.52425</v>
      </c>
      <c r="C107" s="2" t="s">
        <v>141</v>
      </c>
      <c r="D107" s="2">
        <v>42004</v>
      </c>
      <c r="E107" s="4">
        <v>119920929.52425</v>
      </c>
    </row>
    <row r="108" spans="1:5" x14ac:dyDescent="0.2">
      <c r="A108" s="1">
        <v>20150102</v>
      </c>
      <c r="B108" s="4">
        <v>117427923.367</v>
      </c>
      <c r="C108" s="2" t="s">
        <v>142</v>
      </c>
      <c r="D108" s="2">
        <v>42006</v>
      </c>
      <c r="E108" s="4">
        <v>117427923.367</v>
      </c>
    </row>
    <row r="109" spans="1:5" x14ac:dyDescent="0.2">
      <c r="A109" s="1">
        <v>20150105</v>
      </c>
      <c r="B109" s="4">
        <v>182700319.63775</v>
      </c>
      <c r="C109" s="2" t="s">
        <v>143</v>
      </c>
      <c r="D109" s="2">
        <v>42009</v>
      </c>
      <c r="E109" s="4">
        <v>182700319.63775</v>
      </c>
    </row>
    <row r="110" spans="1:5" x14ac:dyDescent="0.2">
      <c r="A110" s="1">
        <v>20150106</v>
      </c>
      <c r="B110" s="4">
        <v>354908186.6595</v>
      </c>
      <c r="C110" s="2" t="s">
        <v>144</v>
      </c>
      <c r="D110" s="2">
        <v>42010</v>
      </c>
      <c r="E110" s="4">
        <v>354908186.6595</v>
      </c>
    </row>
    <row r="111" spans="1:5" x14ac:dyDescent="0.2">
      <c r="A111" s="1">
        <v>20150107</v>
      </c>
      <c r="B111" s="4">
        <v>279975306.73025</v>
      </c>
      <c r="C111" s="2" t="s">
        <v>145</v>
      </c>
      <c r="D111" s="2">
        <v>42011</v>
      </c>
      <c r="E111" s="4">
        <v>279975306.73025</v>
      </c>
    </row>
    <row r="112" spans="1:5" x14ac:dyDescent="0.2">
      <c r="A112" s="1">
        <v>20150108</v>
      </c>
      <c r="B112" s="4">
        <v>249146259.72999999</v>
      </c>
      <c r="C112" s="2" t="s">
        <v>146</v>
      </c>
      <c r="D112" s="2">
        <v>42012</v>
      </c>
      <c r="E112" s="4">
        <v>249146259.72999999</v>
      </c>
    </row>
    <row r="113" spans="1:5" x14ac:dyDescent="0.2">
      <c r="A113" s="1">
        <v>20150109</v>
      </c>
      <c r="B113" s="4">
        <v>257910130.37024999</v>
      </c>
      <c r="C113" s="2" t="s">
        <v>147</v>
      </c>
      <c r="D113" s="2">
        <v>42013</v>
      </c>
      <c r="E113" s="4">
        <v>257910130.37024999</v>
      </c>
    </row>
    <row r="114" spans="1:5" x14ac:dyDescent="0.2">
      <c r="A114" s="1">
        <v>20150112</v>
      </c>
      <c r="B114" s="4">
        <v>212057136.99125001</v>
      </c>
      <c r="C114" s="2" t="s">
        <v>148</v>
      </c>
      <c r="D114" s="2">
        <v>42016</v>
      </c>
      <c r="E114" s="4">
        <v>212057136.99125001</v>
      </c>
    </row>
    <row r="115" spans="1:5" x14ac:dyDescent="0.2">
      <c r="A115" s="1">
        <v>20150113</v>
      </c>
      <c r="B115" s="4">
        <v>239128939.2685</v>
      </c>
      <c r="C115" s="2" t="s">
        <v>149</v>
      </c>
      <c r="D115" s="2">
        <v>42017</v>
      </c>
      <c r="E115" s="4">
        <v>239128939.2685</v>
      </c>
    </row>
    <row r="116" spans="1:5" x14ac:dyDescent="0.2">
      <c r="A116" s="1">
        <v>20150114</v>
      </c>
      <c r="B116" s="4">
        <v>297024546.47250003</v>
      </c>
      <c r="C116" s="2" t="s">
        <v>150</v>
      </c>
      <c r="D116" s="2">
        <v>42018</v>
      </c>
      <c r="E116" s="4">
        <v>297024546.47250003</v>
      </c>
    </row>
    <row r="117" spans="1:5" x14ac:dyDescent="0.2">
      <c r="A117" s="1">
        <v>20150115</v>
      </c>
      <c r="B117" s="4">
        <v>261016994.1135</v>
      </c>
      <c r="C117" s="2" t="s">
        <v>151</v>
      </c>
      <c r="D117" s="2">
        <v>42019</v>
      </c>
      <c r="E117" s="4">
        <v>261016994.1135</v>
      </c>
    </row>
    <row r="118" spans="1:5" x14ac:dyDescent="0.2">
      <c r="A118" s="1">
        <v>20150116</v>
      </c>
      <c r="B118" s="4">
        <v>374440957.20275003</v>
      </c>
      <c r="C118" s="2" t="s">
        <v>152</v>
      </c>
      <c r="D118" s="2">
        <v>42020</v>
      </c>
      <c r="E118" s="4">
        <v>374440957.20275003</v>
      </c>
    </row>
    <row r="119" spans="1:5" x14ac:dyDescent="0.2">
      <c r="A119" s="1">
        <v>20150119</v>
      </c>
      <c r="B119" s="4">
        <v>301008686.16675001</v>
      </c>
      <c r="C119" s="2" t="s">
        <v>153</v>
      </c>
      <c r="D119" s="2">
        <v>42023</v>
      </c>
      <c r="E119" s="4">
        <v>301008686.16675001</v>
      </c>
    </row>
    <row r="120" spans="1:5" x14ac:dyDescent="0.2">
      <c r="A120" s="1">
        <v>20150120</v>
      </c>
      <c r="B120" s="4">
        <v>299892423.42975003</v>
      </c>
      <c r="C120" s="2" t="s">
        <v>154</v>
      </c>
      <c r="D120" s="2">
        <v>42024</v>
      </c>
      <c r="E120" s="4">
        <v>299892423.42975003</v>
      </c>
    </row>
    <row r="121" spans="1:5" x14ac:dyDescent="0.2">
      <c r="A121" s="1">
        <v>20150121</v>
      </c>
      <c r="B121" s="4">
        <v>367569459.96425003</v>
      </c>
      <c r="C121" s="2" t="s">
        <v>155</v>
      </c>
      <c r="D121" s="2">
        <v>42025</v>
      </c>
      <c r="E121" s="4">
        <v>367569459.96425003</v>
      </c>
    </row>
    <row r="122" spans="1:5" x14ac:dyDescent="0.2">
      <c r="A122" s="1">
        <v>20150122</v>
      </c>
      <c r="B122" s="4">
        <v>500530655.93949997</v>
      </c>
      <c r="C122" s="2" t="s">
        <v>156</v>
      </c>
      <c r="D122" s="2">
        <v>42026</v>
      </c>
      <c r="E122" s="4">
        <v>500530655.93949997</v>
      </c>
    </row>
    <row r="123" spans="1:5" x14ac:dyDescent="0.2">
      <c r="A123" s="1">
        <v>20150123</v>
      </c>
      <c r="B123" s="4">
        <v>515678366.27824998</v>
      </c>
      <c r="C123" s="2" t="s">
        <v>157</v>
      </c>
      <c r="D123" s="2">
        <v>42027</v>
      </c>
      <c r="E123" s="4">
        <v>515678366.27824998</v>
      </c>
    </row>
    <row r="124" spans="1:5" x14ac:dyDescent="0.2">
      <c r="A124" s="1">
        <v>20150127</v>
      </c>
      <c r="B124" s="4">
        <v>508947700.13800001</v>
      </c>
      <c r="C124" s="2" t="s">
        <v>158</v>
      </c>
      <c r="D124" s="2">
        <v>42031</v>
      </c>
      <c r="E124" s="4">
        <v>508947700.13800001</v>
      </c>
    </row>
    <row r="125" spans="1:5" x14ac:dyDescent="0.2">
      <c r="A125" s="1">
        <v>20150128</v>
      </c>
      <c r="B125" s="4">
        <v>492848253.51525003</v>
      </c>
      <c r="C125" s="2" t="s">
        <v>159</v>
      </c>
      <c r="D125" s="2">
        <v>42032</v>
      </c>
      <c r="E125" s="4">
        <v>492848253.51525003</v>
      </c>
    </row>
    <row r="126" spans="1:5" x14ac:dyDescent="0.2">
      <c r="A126" s="1">
        <v>20150129</v>
      </c>
      <c r="B126" s="4">
        <v>587597261.66849995</v>
      </c>
      <c r="C126" s="2" t="s">
        <v>160</v>
      </c>
      <c r="D126" s="2">
        <v>42033</v>
      </c>
      <c r="E126" s="4">
        <v>587597261.66849995</v>
      </c>
    </row>
    <row r="127" spans="1:5" x14ac:dyDescent="0.2">
      <c r="A127" s="1">
        <v>20150130</v>
      </c>
      <c r="B127" s="4">
        <v>591882488.85049999</v>
      </c>
      <c r="C127" s="2" t="s">
        <v>161</v>
      </c>
      <c r="D127" s="2">
        <v>42034</v>
      </c>
      <c r="E127" s="4">
        <v>591882488.85049999</v>
      </c>
    </row>
    <row r="128" spans="1:5" x14ac:dyDescent="0.2">
      <c r="A128" s="1">
        <v>20150202</v>
      </c>
      <c r="B128" s="4">
        <v>552740112.40174997</v>
      </c>
      <c r="C128" s="2" t="s">
        <v>162</v>
      </c>
      <c r="D128" s="2">
        <v>42037</v>
      </c>
      <c r="E128" s="4">
        <v>552740112.40174997</v>
      </c>
    </row>
    <row r="129" spans="1:5" x14ac:dyDescent="0.2">
      <c r="A129" s="1">
        <v>20150203</v>
      </c>
      <c r="B129" s="4">
        <v>676766924.5395</v>
      </c>
      <c r="C129" s="2" t="s">
        <v>163</v>
      </c>
      <c r="D129" s="2">
        <v>42038</v>
      </c>
      <c r="E129" s="4">
        <v>676766924.5395</v>
      </c>
    </row>
    <row r="130" spans="1:5" x14ac:dyDescent="0.2">
      <c r="A130" s="1">
        <v>20150204</v>
      </c>
      <c r="B130" s="4">
        <v>780451600.34099996</v>
      </c>
      <c r="C130" s="2" t="s">
        <v>164</v>
      </c>
      <c r="D130" s="2">
        <v>42039</v>
      </c>
      <c r="E130" s="4">
        <v>780451600.34099996</v>
      </c>
    </row>
    <row r="131" spans="1:5" x14ac:dyDescent="0.2">
      <c r="A131" s="1">
        <v>20150205</v>
      </c>
      <c r="B131" s="4">
        <v>613226219.75450003</v>
      </c>
      <c r="C131" s="2" t="s">
        <v>165</v>
      </c>
      <c r="D131" s="2">
        <v>42040</v>
      </c>
      <c r="E131" s="4">
        <v>613226219.75450003</v>
      </c>
    </row>
    <row r="132" spans="1:5" x14ac:dyDescent="0.2">
      <c r="A132" s="1">
        <v>20150206</v>
      </c>
      <c r="B132" s="4">
        <v>536525134.90375</v>
      </c>
      <c r="C132" s="2" t="s">
        <v>166</v>
      </c>
      <c r="D132" s="2">
        <v>42041</v>
      </c>
      <c r="E132" s="4">
        <v>536525134.90375</v>
      </c>
    </row>
    <row r="133" spans="1:5" x14ac:dyDescent="0.2">
      <c r="A133" s="1">
        <v>20150209</v>
      </c>
      <c r="B133" s="4">
        <v>402329542.54299998</v>
      </c>
      <c r="C133" s="2" t="s">
        <v>167</v>
      </c>
      <c r="D133" s="2">
        <v>42044</v>
      </c>
      <c r="E133" s="4">
        <v>402329542.54299998</v>
      </c>
    </row>
    <row r="134" spans="1:5" x14ac:dyDescent="0.2">
      <c r="A134" s="1">
        <v>20150210</v>
      </c>
      <c r="B134" s="4">
        <v>452048406.72549999</v>
      </c>
      <c r="C134" s="2" t="s">
        <v>168</v>
      </c>
      <c r="D134" s="2">
        <v>42045</v>
      </c>
      <c r="E134" s="4">
        <v>452048406.72549999</v>
      </c>
    </row>
    <row r="135" spans="1:5" x14ac:dyDescent="0.2">
      <c r="A135" s="1">
        <v>20150211</v>
      </c>
      <c r="B135" s="4">
        <v>536471728.54650003</v>
      </c>
      <c r="C135" s="2" t="s">
        <v>169</v>
      </c>
      <c r="D135" s="2">
        <v>42046</v>
      </c>
      <c r="E135" s="4">
        <v>536471728.54650003</v>
      </c>
    </row>
    <row r="136" spans="1:5" x14ac:dyDescent="0.2">
      <c r="A136" s="1">
        <v>20150212</v>
      </c>
      <c r="B136" s="4">
        <v>593734881.28750002</v>
      </c>
      <c r="C136" s="2" t="s">
        <v>170</v>
      </c>
      <c r="D136" s="2">
        <v>42047</v>
      </c>
      <c r="E136" s="4">
        <v>593734881.28750002</v>
      </c>
    </row>
    <row r="137" spans="1:5" x14ac:dyDescent="0.2">
      <c r="A137" s="1">
        <v>20150213</v>
      </c>
      <c r="B137" s="4">
        <v>654391070.69949996</v>
      </c>
      <c r="C137" s="2" t="s">
        <v>171</v>
      </c>
      <c r="D137" s="2">
        <v>42048</v>
      </c>
      <c r="E137" s="4">
        <v>654391070.69949996</v>
      </c>
    </row>
    <row r="138" spans="1:5" x14ac:dyDescent="0.2">
      <c r="A138" s="1">
        <v>20150216</v>
      </c>
      <c r="B138" s="4">
        <v>455907073.43300003</v>
      </c>
      <c r="C138" s="2" t="s">
        <v>172</v>
      </c>
      <c r="D138" s="2">
        <v>42051</v>
      </c>
      <c r="E138" s="4">
        <v>455907073.43300003</v>
      </c>
    </row>
    <row r="139" spans="1:5" x14ac:dyDescent="0.2">
      <c r="A139" s="1">
        <v>20150217</v>
      </c>
      <c r="B139" s="4">
        <v>479227946.36750001</v>
      </c>
      <c r="C139" s="2" t="s">
        <v>173</v>
      </c>
      <c r="D139" s="2">
        <v>42052</v>
      </c>
      <c r="E139" s="4">
        <v>479227946.36750001</v>
      </c>
    </row>
    <row r="140" spans="1:5" x14ac:dyDescent="0.2">
      <c r="A140" s="1">
        <v>20150218</v>
      </c>
      <c r="B140" s="4">
        <v>630765697.82525003</v>
      </c>
      <c r="C140" s="2" t="s">
        <v>174</v>
      </c>
      <c r="D140" s="2">
        <v>42053</v>
      </c>
      <c r="E140" s="4">
        <v>630765697.82525003</v>
      </c>
    </row>
    <row r="141" spans="1:5" x14ac:dyDescent="0.2">
      <c r="A141" s="1">
        <v>20150219</v>
      </c>
      <c r="B141" s="4">
        <v>525531802.24825001</v>
      </c>
      <c r="C141" s="2" t="s">
        <v>175</v>
      </c>
      <c r="D141" s="2">
        <v>42054</v>
      </c>
      <c r="E141" s="4">
        <v>525531802.24825001</v>
      </c>
    </row>
    <row r="142" spans="1:5" x14ac:dyDescent="0.2">
      <c r="A142" s="1">
        <v>20150220</v>
      </c>
      <c r="B142" s="4">
        <v>428953578.75575</v>
      </c>
      <c r="C142" s="2" t="s">
        <v>176</v>
      </c>
      <c r="D142" s="2">
        <v>42055</v>
      </c>
      <c r="E142" s="4">
        <v>428953578.75575</v>
      </c>
    </row>
    <row r="143" spans="1:5" x14ac:dyDescent="0.2">
      <c r="A143" s="1">
        <v>20150223</v>
      </c>
      <c r="B143" s="4">
        <v>454475576.2335</v>
      </c>
      <c r="C143" s="2" t="s">
        <v>177</v>
      </c>
      <c r="D143" s="2">
        <v>42058</v>
      </c>
      <c r="E143" s="4">
        <v>454475576.2335</v>
      </c>
    </row>
    <row r="144" spans="1:5" x14ac:dyDescent="0.2">
      <c r="A144" s="1">
        <v>20150224</v>
      </c>
      <c r="B144" s="4">
        <v>560311779.85599995</v>
      </c>
      <c r="C144" s="2" t="s">
        <v>178</v>
      </c>
      <c r="D144" s="2">
        <v>42059</v>
      </c>
      <c r="E144" s="4">
        <v>560311779.85599995</v>
      </c>
    </row>
    <row r="145" spans="1:5" x14ac:dyDescent="0.2">
      <c r="A145" s="1">
        <v>20150225</v>
      </c>
      <c r="B145" s="4">
        <v>560377556.71475005</v>
      </c>
      <c r="C145" s="2" t="s">
        <v>179</v>
      </c>
      <c r="D145" s="2">
        <v>42060</v>
      </c>
      <c r="E145" s="4">
        <v>560377556.71475005</v>
      </c>
    </row>
    <row r="146" spans="1:5" x14ac:dyDescent="0.2">
      <c r="A146" s="1">
        <v>20150226</v>
      </c>
      <c r="B146" s="4">
        <v>567854684.29275</v>
      </c>
      <c r="C146" s="2" t="s">
        <v>180</v>
      </c>
      <c r="D146" s="2">
        <v>42061</v>
      </c>
      <c r="E146" s="4">
        <v>567854684.29275</v>
      </c>
    </row>
    <row r="147" spans="1:5" x14ac:dyDescent="0.2">
      <c r="A147" s="1">
        <v>20150227</v>
      </c>
      <c r="B147" s="4">
        <v>793533989.47825003</v>
      </c>
      <c r="C147" s="2" t="s">
        <v>181</v>
      </c>
      <c r="D147" s="2">
        <v>42062</v>
      </c>
      <c r="E147" s="4">
        <v>793533989.47825003</v>
      </c>
    </row>
    <row r="148" spans="1:5" x14ac:dyDescent="0.2">
      <c r="A148" s="1">
        <v>20150302</v>
      </c>
      <c r="B148" s="4">
        <v>572876207.26374996</v>
      </c>
      <c r="C148" s="2" t="s">
        <v>182</v>
      </c>
      <c r="D148" s="2">
        <v>42065</v>
      </c>
      <c r="E148" s="4">
        <v>572876207.26374996</v>
      </c>
    </row>
    <row r="149" spans="1:5" x14ac:dyDescent="0.2">
      <c r="A149" s="1">
        <v>20150303</v>
      </c>
      <c r="B149" s="4">
        <v>608514290.50549996</v>
      </c>
      <c r="C149" s="2" t="s">
        <v>183</v>
      </c>
      <c r="D149" s="2">
        <v>42066</v>
      </c>
      <c r="E149" s="4">
        <v>608514290.50549996</v>
      </c>
    </row>
    <row r="150" spans="1:5" x14ac:dyDescent="0.2">
      <c r="A150" s="1">
        <v>20150304</v>
      </c>
      <c r="B150" s="4">
        <v>454361886.67474997</v>
      </c>
      <c r="C150" s="2" t="s">
        <v>184</v>
      </c>
      <c r="D150" s="2">
        <v>42067</v>
      </c>
      <c r="E150" s="4">
        <v>454361886.67474997</v>
      </c>
    </row>
    <row r="151" spans="1:5" x14ac:dyDescent="0.2">
      <c r="A151" s="1">
        <v>20150305</v>
      </c>
      <c r="B151" s="4">
        <v>498797816.10900003</v>
      </c>
      <c r="C151" s="2" t="s">
        <v>185</v>
      </c>
      <c r="D151" s="2">
        <v>42068</v>
      </c>
      <c r="E151" s="4">
        <v>498797816.10900003</v>
      </c>
    </row>
    <row r="152" spans="1:5" x14ac:dyDescent="0.2">
      <c r="A152" s="1">
        <v>20150306</v>
      </c>
      <c r="B152" s="4">
        <v>404984781.11400002</v>
      </c>
      <c r="C152" s="2" t="s">
        <v>186</v>
      </c>
      <c r="D152" s="2">
        <v>42069</v>
      </c>
      <c r="E152" s="4">
        <v>404984781.11400002</v>
      </c>
    </row>
    <row r="153" spans="1:5" x14ac:dyDescent="0.2">
      <c r="A153" s="1">
        <v>20150309</v>
      </c>
      <c r="B153" s="4">
        <v>474887471.97899997</v>
      </c>
      <c r="C153" s="2" t="s">
        <v>187</v>
      </c>
      <c r="D153" s="2">
        <v>42072</v>
      </c>
      <c r="E153" s="4">
        <v>474887471.97899997</v>
      </c>
    </row>
    <row r="154" spans="1:5" x14ac:dyDescent="0.2">
      <c r="A154" s="1">
        <v>20150310</v>
      </c>
      <c r="B154" s="4">
        <v>518088835.78224999</v>
      </c>
      <c r="C154" s="2" t="s">
        <v>188</v>
      </c>
      <c r="D154" s="2">
        <v>42073</v>
      </c>
      <c r="E154" s="4">
        <v>518088835.78224999</v>
      </c>
    </row>
    <row r="155" spans="1:5" x14ac:dyDescent="0.2">
      <c r="A155" s="1">
        <v>20150311</v>
      </c>
      <c r="B155" s="4">
        <v>493104165.22224998</v>
      </c>
      <c r="C155" s="2" t="s">
        <v>189</v>
      </c>
      <c r="D155" s="2">
        <v>42074</v>
      </c>
      <c r="E155" s="4">
        <v>493104165.22224998</v>
      </c>
    </row>
    <row r="156" spans="1:5" x14ac:dyDescent="0.2">
      <c r="A156" s="1">
        <v>20150312</v>
      </c>
      <c r="B156" s="4">
        <v>491748314.13375002</v>
      </c>
      <c r="C156" s="2" t="s">
        <v>190</v>
      </c>
      <c r="D156" s="2">
        <v>42075</v>
      </c>
      <c r="E156" s="4">
        <v>491748314.13375002</v>
      </c>
    </row>
    <row r="157" spans="1:5" x14ac:dyDescent="0.2">
      <c r="A157" s="1">
        <v>20150313</v>
      </c>
      <c r="B157" s="4">
        <v>499210932.78974998</v>
      </c>
      <c r="C157" s="2" t="s">
        <v>191</v>
      </c>
      <c r="D157" s="2">
        <v>42076</v>
      </c>
      <c r="E157" s="4">
        <v>499210932.78974998</v>
      </c>
    </row>
    <row r="158" spans="1:5" x14ac:dyDescent="0.2">
      <c r="A158" s="1">
        <v>20150316</v>
      </c>
      <c r="B158" s="4">
        <v>489765665.81524998</v>
      </c>
      <c r="C158" s="2" t="s">
        <v>192</v>
      </c>
      <c r="D158" s="2">
        <v>42079</v>
      </c>
      <c r="E158" s="4">
        <v>489765665.81524998</v>
      </c>
    </row>
    <row r="159" spans="1:5" x14ac:dyDescent="0.2">
      <c r="A159" s="1">
        <v>20150317</v>
      </c>
      <c r="B159" s="4">
        <v>488539011.70200002</v>
      </c>
      <c r="C159" s="2" t="s">
        <v>193</v>
      </c>
      <c r="D159" s="2">
        <v>42080</v>
      </c>
      <c r="E159" s="4">
        <v>488539011.70200002</v>
      </c>
    </row>
    <row r="160" spans="1:5" x14ac:dyDescent="0.2">
      <c r="A160" s="1">
        <v>20150318</v>
      </c>
      <c r="B160" s="4">
        <v>506515500.86624998</v>
      </c>
      <c r="C160" s="2" t="s">
        <v>194</v>
      </c>
      <c r="D160" s="2">
        <v>42081</v>
      </c>
      <c r="E160" s="4">
        <v>506515500.86624998</v>
      </c>
    </row>
    <row r="161" spans="1:5" x14ac:dyDescent="0.2">
      <c r="A161" s="1">
        <v>20150319</v>
      </c>
      <c r="B161" s="4">
        <v>709508617.42949998</v>
      </c>
      <c r="C161" s="2" t="s">
        <v>195</v>
      </c>
      <c r="D161" s="2">
        <v>42082</v>
      </c>
      <c r="E161" s="4">
        <v>709508617.42949998</v>
      </c>
    </row>
    <row r="162" spans="1:5" x14ac:dyDescent="0.2">
      <c r="A162" s="1">
        <v>20150320</v>
      </c>
      <c r="B162" s="4">
        <v>907416830.19149995</v>
      </c>
      <c r="C162" s="2" t="s">
        <v>196</v>
      </c>
      <c r="D162" s="2">
        <v>42083</v>
      </c>
      <c r="E162" s="4">
        <v>907416830.19149995</v>
      </c>
    </row>
    <row r="163" spans="1:5" x14ac:dyDescent="0.2">
      <c r="A163" s="1">
        <v>20150323</v>
      </c>
      <c r="B163" s="4">
        <v>392973195.15775001</v>
      </c>
      <c r="C163" s="2" t="s">
        <v>197</v>
      </c>
      <c r="D163" s="2">
        <v>42086</v>
      </c>
      <c r="E163" s="4">
        <v>392973195.15775001</v>
      </c>
    </row>
    <row r="164" spans="1:5" x14ac:dyDescent="0.2">
      <c r="A164" s="1">
        <v>20150324</v>
      </c>
      <c r="B164" s="4">
        <v>433688486.39899999</v>
      </c>
      <c r="C164" s="2" t="s">
        <v>198</v>
      </c>
      <c r="D164" s="2">
        <v>42087</v>
      </c>
      <c r="E164" s="4">
        <v>433688486.39899999</v>
      </c>
    </row>
    <row r="165" spans="1:5" x14ac:dyDescent="0.2">
      <c r="A165" s="1">
        <v>20150325</v>
      </c>
      <c r="B165" s="4">
        <v>419641019.11425</v>
      </c>
      <c r="C165" s="2" t="s">
        <v>199</v>
      </c>
      <c r="D165" s="2">
        <v>42088</v>
      </c>
      <c r="E165" s="4">
        <v>419641019.11425</v>
      </c>
    </row>
    <row r="166" spans="1:5" x14ac:dyDescent="0.2">
      <c r="A166" s="1">
        <v>20150326</v>
      </c>
      <c r="B166" s="4">
        <v>561510522.28375006</v>
      </c>
      <c r="C166" s="2" t="s">
        <v>200</v>
      </c>
      <c r="D166" s="2">
        <v>42089</v>
      </c>
      <c r="E166" s="4">
        <v>561510522.28375006</v>
      </c>
    </row>
    <row r="167" spans="1:5" x14ac:dyDescent="0.2">
      <c r="A167" s="1">
        <v>20150327</v>
      </c>
      <c r="B167" s="4">
        <v>388432937.18924999</v>
      </c>
      <c r="C167" s="2" t="s">
        <v>201</v>
      </c>
      <c r="D167" s="2">
        <v>42090</v>
      </c>
      <c r="E167" s="4">
        <v>388432937.18924999</v>
      </c>
    </row>
    <row r="168" spans="1:5" x14ac:dyDescent="0.2">
      <c r="A168" s="1">
        <v>20150330</v>
      </c>
      <c r="B168" s="4">
        <v>584163395.58675003</v>
      </c>
      <c r="C168" s="2" t="s">
        <v>202</v>
      </c>
      <c r="D168" s="2">
        <v>42093</v>
      </c>
      <c r="E168" s="4">
        <v>584163395.58675003</v>
      </c>
    </row>
    <row r="169" spans="1:5" x14ac:dyDescent="0.2">
      <c r="A169" s="1">
        <v>20150331</v>
      </c>
      <c r="B169" s="4">
        <v>618216165.93974996</v>
      </c>
      <c r="C169" s="2" t="s">
        <v>203</v>
      </c>
      <c r="D169" s="2">
        <v>42094</v>
      </c>
      <c r="E169" s="4">
        <v>618216165.93974996</v>
      </c>
    </row>
    <row r="170" spans="1:5" x14ac:dyDescent="0.2">
      <c r="A170" s="1">
        <v>20150401</v>
      </c>
      <c r="B170" s="4">
        <v>528023908.00024998</v>
      </c>
      <c r="C170" s="2" t="s">
        <v>204</v>
      </c>
      <c r="D170" s="2">
        <v>42095</v>
      </c>
      <c r="E170" s="4">
        <v>528023908.00024998</v>
      </c>
    </row>
    <row r="171" spans="1:5" x14ac:dyDescent="0.2">
      <c r="A171" s="1">
        <v>20150402</v>
      </c>
      <c r="B171" s="4">
        <v>496996584.15525001</v>
      </c>
      <c r="C171" s="2" t="s">
        <v>205</v>
      </c>
      <c r="D171" s="2">
        <v>42096</v>
      </c>
      <c r="E171" s="4">
        <v>496996584.15525001</v>
      </c>
    </row>
    <row r="172" spans="1:5" x14ac:dyDescent="0.2">
      <c r="A172" s="1">
        <v>20150407</v>
      </c>
      <c r="B172" s="4">
        <v>547944573.33749998</v>
      </c>
      <c r="C172" s="2" t="s">
        <v>206</v>
      </c>
      <c r="D172" s="2">
        <v>42101</v>
      </c>
      <c r="E172" s="4">
        <v>547944573.33749998</v>
      </c>
    </row>
    <row r="173" spans="1:5" x14ac:dyDescent="0.2">
      <c r="A173" s="1">
        <v>20150408</v>
      </c>
      <c r="B173" s="4">
        <v>449883957.34775001</v>
      </c>
      <c r="C173" s="2" t="s">
        <v>207</v>
      </c>
      <c r="D173" s="2">
        <v>42102</v>
      </c>
      <c r="E173" s="4">
        <v>449883957.34775001</v>
      </c>
    </row>
    <row r="174" spans="1:5" x14ac:dyDescent="0.2">
      <c r="A174" s="1">
        <v>20150409</v>
      </c>
      <c r="B174" s="4">
        <v>413121724.64850003</v>
      </c>
      <c r="C174" s="2" t="s">
        <v>208</v>
      </c>
      <c r="D174" s="2">
        <v>42103</v>
      </c>
      <c r="E174" s="4">
        <v>413121724.64850003</v>
      </c>
    </row>
    <row r="175" spans="1:5" x14ac:dyDescent="0.2">
      <c r="A175" s="1">
        <v>20150410</v>
      </c>
      <c r="B175" s="4">
        <v>359372258.9975</v>
      </c>
      <c r="C175" s="2" t="s">
        <v>209</v>
      </c>
      <c r="D175" s="2">
        <v>42104</v>
      </c>
      <c r="E175" s="4">
        <v>359372258.9975</v>
      </c>
    </row>
    <row r="176" spans="1:5" x14ac:dyDescent="0.2">
      <c r="A176" s="1">
        <v>20150413</v>
      </c>
      <c r="B176" s="4">
        <v>299237741.53925002</v>
      </c>
      <c r="C176" s="2" t="s">
        <v>210</v>
      </c>
      <c r="D176" s="2">
        <v>42107</v>
      </c>
      <c r="E176" s="4">
        <v>299237741.53925002</v>
      </c>
    </row>
    <row r="177" spans="1:5" x14ac:dyDescent="0.2">
      <c r="A177" s="1">
        <v>20150414</v>
      </c>
      <c r="B177" s="4">
        <v>412679888.69950002</v>
      </c>
      <c r="C177" s="2" t="s">
        <v>211</v>
      </c>
      <c r="D177" s="2">
        <v>42108</v>
      </c>
      <c r="E177" s="4">
        <v>412679888.69950002</v>
      </c>
    </row>
    <row r="178" spans="1:5" x14ac:dyDescent="0.2">
      <c r="A178" s="1">
        <v>20150415</v>
      </c>
      <c r="B178" s="4">
        <v>565325591.25450003</v>
      </c>
      <c r="C178" s="2" t="s">
        <v>212</v>
      </c>
      <c r="D178" s="2">
        <v>42109</v>
      </c>
      <c r="E178" s="4">
        <v>565325591.25450003</v>
      </c>
    </row>
    <row r="179" spans="1:5" x14ac:dyDescent="0.2">
      <c r="A179" s="1">
        <v>20150416</v>
      </c>
      <c r="B179" s="4">
        <v>416792870.90275002</v>
      </c>
      <c r="C179" s="2" t="s">
        <v>213</v>
      </c>
      <c r="D179" s="2">
        <v>42110</v>
      </c>
      <c r="E179" s="4">
        <v>416792870.90275002</v>
      </c>
    </row>
    <row r="180" spans="1:5" x14ac:dyDescent="0.2">
      <c r="A180" s="1">
        <v>20150417</v>
      </c>
      <c r="B180" s="4">
        <v>459681416.07725</v>
      </c>
      <c r="C180" s="2" t="s">
        <v>214</v>
      </c>
      <c r="D180" s="2">
        <v>42111</v>
      </c>
      <c r="E180" s="4">
        <v>459681416.07725</v>
      </c>
    </row>
    <row r="181" spans="1:5" x14ac:dyDescent="0.2">
      <c r="A181" s="1">
        <v>20150420</v>
      </c>
      <c r="B181" s="4">
        <v>461704107.02749997</v>
      </c>
      <c r="C181" s="2" t="s">
        <v>215</v>
      </c>
      <c r="D181" s="2">
        <v>42114</v>
      </c>
      <c r="E181" s="4">
        <v>461704107.02749997</v>
      </c>
    </row>
    <row r="182" spans="1:5" x14ac:dyDescent="0.2">
      <c r="A182" s="1">
        <v>20150421</v>
      </c>
      <c r="B182" s="4">
        <v>504879575.32099998</v>
      </c>
      <c r="C182" s="2" t="s">
        <v>216</v>
      </c>
      <c r="D182" s="2">
        <v>42115</v>
      </c>
      <c r="E182" s="4">
        <v>504879575.32099998</v>
      </c>
    </row>
    <row r="183" spans="1:5" x14ac:dyDescent="0.2">
      <c r="A183" s="1">
        <v>20150422</v>
      </c>
      <c r="B183" s="4">
        <v>555306371.36849999</v>
      </c>
      <c r="C183" s="2" t="s">
        <v>217</v>
      </c>
      <c r="D183" s="2">
        <v>42116</v>
      </c>
      <c r="E183" s="4">
        <v>555306371.36849999</v>
      </c>
    </row>
    <row r="184" spans="1:5" x14ac:dyDescent="0.2">
      <c r="A184" s="1">
        <v>20150423</v>
      </c>
      <c r="B184" s="4">
        <v>586198604.87650001</v>
      </c>
      <c r="C184" s="2" t="s">
        <v>218</v>
      </c>
      <c r="D184" s="2">
        <v>42117</v>
      </c>
      <c r="E184" s="4">
        <v>586198604.87650001</v>
      </c>
    </row>
    <row r="185" spans="1:5" x14ac:dyDescent="0.2">
      <c r="A185" s="1">
        <v>20150424</v>
      </c>
      <c r="B185" s="4">
        <v>551381242.32550001</v>
      </c>
      <c r="C185" s="2" t="s">
        <v>219</v>
      </c>
      <c r="D185" s="2">
        <v>42118</v>
      </c>
      <c r="E185" s="4">
        <v>551381242.32550001</v>
      </c>
    </row>
    <row r="186" spans="1:5" x14ac:dyDescent="0.2">
      <c r="A186" s="1">
        <v>20150427</v>
      </c>
      <c r="B186" s="4">
        <v>515015550.43199998</v>
      </c>
      <c r="C186" s="2" t="s">
        <v>220</v>
      </c>
      <c r="D186" s="2">
        <v>42121</v>
      </c>
      <c r="E186" s="4">
        <v>515015550.43199998</v>
      </c>
    </row>
    <row r="187" spans="1:5" x14ac:dyDescent="0.2">
      <c r="A187" s="1">
        <v>20150428</v>
      </c>
      <c r="B187" s="4">
        <v>540061757.98099995</v>
      </c>
      <c r="C187" s="2" t="s">
        <v>221</v>
      </c>
      <c r="D187" s="2">
        <v>42122</v>
      </c>
      <c r="E187" s="4">
        <v>540061757.98099995</v>
      </c>
    </row>
    <row r="188" spans="1:5" x14ac:dyDescent="0.2">
      <c r="A188" s="1">
        <v>20150429</v>
      </c>
      <c r="B188" s="4">
        <v>623471555.54649997</v>
      </c>
      <c r="C188" s="2" t="s">
        <v>222</v>
      </c>
      <c r="D188" s="2">
        <v>42123</v>
      </c>
      <c r="E188" s="4">
        <v>623471555.54649997</v>
      </c>
    </row>
    <row r="189" spans="1:5" x14ac:dyDescent="0.2">
      <c r="A189" s="1">
        <v>20150430</v>
      </c>
      <c r="B189" s="4">
        <v>766632501.41250002</v>
      </c>
      <c r="C189" s="2" t="s">
        <v>223</v>
      </c>
      <c r="D189" s="2">
        <v>42124</v>
      </c>
      <c r="E189" s="4">
        <v>766632501.41250002</v>
      </c>
    </row>
    <row r="190" spans="1:5" x14ac:dyDescent="0.2">
      <c r="A190" s="1">
        <v>20150501</v>
      </c>
      <c r="B190" s="4">
        <v>485091066.05425</v>
      </c>
      <c r="C190" s="2" t="s">
        <v>224</v>
      </c>
      <c r="D190" s="2">
        <v>42125</v>
      </c>
      <c r="E190" s="4">
        <v>485091066.05425</v>
      </c>
    </row>
    <row r="191" spans="1:5" x14ac:dyDescent="0.2">
      <c r="A191" s="1">
        <v>20150504</v>
      </c>
      <c r="B191" s="4">
        <v>661865641.09599996</v>
      </c>
      <c r="C191" s="2" t="s">
        <v>225</v>
      </c>
      <c r="D191" s="2">
        <v>42128</v>
      </c>
      <c r="E191" s="4">
        <v>661865641.09599996</v>
      </c>
    </row>
    <row r="192" spans="1:5" x14ac:dyDescent="0.2">
      <c r="A192" s="1">
        <v>20150505</v>
      </c>
      <c r="B192" s="4">
        <v>702950663.16299999</v>
      </c>
      <c r="C192" s="2" t="s">
        <v>226</v>
      </c>
      <c r="D192" s="2">
        <v>42129</v>
      </c>
      <c r="E192" s="4">
        <v>702950663.16299999</v>
      </c>
    </row>
    <row r="193" spans="1:5" x14ac:dyDescent="0.2">
      <c r="A193" s="1">
        <v>20150506</v>
      </c>
      <c r="B193" s="4">
        <v>719582624.97049999</v>
      </c>
      <c r="C193" s="2" t="s">
        <v>227</v>
      </c>
      <c r="D193" s="2">
        <v>42130</v>
      </c>
      <c r="E193" s="4">
        <v>719582624.97049999</v>
      </c>
    </row>
    <row r="194" spans="1:5" x14ac:dyDescent="0.2">
      <c r="A194" s="1">
        <v>20150507</v>
      </c>
      <c r="B194" s="4">
        <v>765496536.26049995</v>
      </c>
      <c r="C194" s="2" t="s">
        <v>228</v>
      </c>
      <c r="D194" s="2">
        <v>42131</v>
      </c>
      <c r="E194" s="4">
        <v>765496536.26049995</v>
      </c>
    </row>
    <row r="195" spans="1:5" x14ac:dyDescent="0.2">
      <c r="A195" s="1">
        <v>20150508</v>
      </c>
      <c r="B195" s="4">
        <v>556915619.45700002</v>
      </c>
      <c r="C195" s="2" t="s">
        <v>229</v>
      </c>
      <c r="D195" s="2">
        <v>42132</v>
      </c>
      <c r="E195" s="4">
        <v>556915619.45700002</v>
      </c>
    </row>
    <row r="196" spans="1:5" x14ac:dyDescent="0.2">
      <c r="A196" s="1">
        <v>20150511</v>
      </c>
      <c r="B196" s="4">
        <v>530976843.72399998</v>
      </c>
      <c r="C196" s="2" t="s">
        <v>230</v>
      </c>
      <c r="D196" s="2">
        <v>42135</v>
      </c>
      <c r="E196" s="4">
        <v>530976843.72399998</v>
      </c>
    </row>
    <row r="197" spans="1:5" x14ac:dyDescent="0.2">
      <c r="A197" s="1">
        <v>20150512</v>
      </c>
      <c r="B197" s="4">
        <v>694013281.54750001</v>
      </c>
      <c r="C197" s="2" t="s">
        <v>231</v>
      </c>
      <c r="D197" s="2">
        <v>42136</v>
      </c>
      <c r="E197" s="4">
        <v>694013281.54750001</v>
      </c>
    </row>
    <row r="198" spans="1:5" x14ac:dyDescent="0.2">
      <c r="A198" s="1">
        <v>20150513</v>
      </c>
      <c r="B198" s="4">
        <v>641275010.21074998</v>
      </c>
      <c r="C198" s="2" t="s">
        <v>232</v>
      </c>
      <c r="D198" s="2">
        <v>42137</v>
      </c>
      <c r="E198" s="4">
        <v>641275010.21074998</v>
      </c>
    </row>
    <row r="199" spans="1:5" x14ac:dyDescent="0.2">
      <c r="A199" s="1">
        <v>20150514</v>
      </c>
      <c r="B199" s="4">
        <v>683710063.65324998</v>
      </c>
      <c r="C199" s="2" t="s">
        <v>233</v>
      </c>
      <c r="D199" s="2">
        <v>42138</v>
      </c>
      <c r="E199" s="4">
        <v>683710063.65324998</v>
      </c>
    </row>
    <row r="200" spans="1:5" x14ac:dyDescent="0.2">
      <c r="A200" s="1">
        <v>20150515</v>
      </c>
      <c r="B200" s="4">
        <v>527037927.88300002</v>
      </c>
      <c r="C200" s="2" t="s">
        <v>234</v>
      </c>
      <c r="D200" s="2">
        <v>42139</v>
      </c>
      <c r="E200" s="4">
        <v>527037927.88300002</v>
      </c>
    </row>
    <row r="201" spans="1:5" x14ac:dyDescent="0.2">
      <c r="A201" s="1">
        <v>20150518</v>
      </c>
      <c r="B201" s="4">
        <v>593994656.04824996</v>
      </c>
      <c r="C201" s="2" t="s">
        <v>235</v>
      </c>
      <c r="D201" s="2">
        <v>42142</v>
      </c>
      <c r="E201" s="4">
        <v>593994656.04824996</v>
      </c>
    </row>
    <row r="202" spans="1:5" x14ac:dyDescent="0.2">
      <c r="A202" s="1">
        <v>20150519</v>
      </c>
      <c r="B202" s="4">
        <v>711597415.81500006</v>
      </c>
      <c r="C202" s="2" t="s">
        <v>236</v>
      </c>
      <c r="D202" s="2">
        <v>42143</v>
      </c>
      <c r="E202" s="4">
        <v>711597415.81500006</v>
      </c>
    </row>
    <row r="203" spans="1:5" x14ac:dyDescent="0.2">
      <c r="A203" s="1">
        <v>20150520</v>
      </c>
      <c r="B203" s="4">
        <v>663673714.99349999</v>
      </c>
      <c r="C203" s="2" t="s">
        <v>237</v>
      </c>
      <c r="D203" s="2">
        <v>42144</v>
      </c>
      <c r="E203" s="4">
        <v>663673714.99349999</v>
      </c>
    </row>
    <row r="204" spans="1:5" x14ac:dyDescent="0.2">
      <c r="A204" s="1">
        <v>20150521</v>
      </c>
      <c r="B204" s="4">
        <v>653939884.05999994</v>
      </c>
      <c r="C204" s="2" t="s">
        <v>238</v>
      </c>
      <c r="D204" s="2">
        <v>42145</v>
      </c>
      <c r="E204" s="4">
        <v>653939884.05999994</v>
      </c>
    </row>
    <row r="205" spans="1:5" x14ac:dyDescent="0.2">
      <c r="A205" s="1">
        <v>20150522</v>
      </c>
      <c r="B205" s="4">
        <v>453845391.92925</v>
      </c>
      <c r="C205" s="2" t="s">
        <v>239</v>
      </c>
      <c r="D205" s="2">
        <v>42146</v>
      </c>
      <c r="E205" s="4">
        <v>453845391.92925</v>
      </c>
    </row>
    <row r="206" spans="1:5" x14ac:dyDescent="0.2">
      <c r="A206" s="1">
        <v>20150525</v>
      </c>
      <c r="B206" s="4">
        <v>406753081.68475002</v>
      </c>
      <c r="C206" s="2" t="s">
        <v>240</v>
      </c>
      <c r="D206" s="2">
        <v>42149</v>
      </c>
      <c r="E206" s="4">
        <v>406753081.68475002</v>
      </c>
    </row>
    <row r="207" spans="1:5" x14ac:dyDescent="0.2">
      <c r="A207" s="1">
        <v>20150526</v>
      </c>
      <c r="B207" s="4">
        <v>488138307.06575</v>
      </c>
      <c r="C207" s="2" t="s">
        <v>241</v>
      </c>
      <c r="D207" s="2">
        <v>42150</v>
      </c>
      <c r="E207" s="4">
        <v>488138307.06575</v>
      </c>
    </row>
    <row r="208" spans="1:5" x14ac:dyDescent="0.2">
      <c r="A208" s="1">
        <v>20150527</v>
      </c>
      <c r="B208" s="4">
        <v>685973681.50825</v>
      </c>
      <c r="C208" s="2" t="s">
        <v>242</v>
      </c>
      <c r="D208" s="2">
        <v>42151</v>
      </c>
      <c r="E208" s="4">
        <v>685973681.50825</v>
      </c>
    </row>
    <row r="209" spans="1:5" x14ac:dyDescent="0.2">
      <c r="A209" s="1">
        <v>20150528</v>
      </c>
      <c r="B209" s="4">
        <v>563217404.84675002</v>
      </c>
      <c r="C209" s="2" t="s">
        <v>243</v>
      </c>
      <c r="D209" s="2">
        <v>42152</v>
      </c>
      <c r="E209" s="4">
        <v>563217404.84675002</v>
      </c>
    </row>
    <row r="210" spans="1:5" x14ac:dyDescent="0.2">
      <c r="A210" s="1">
        <v>20150529</v>
      </c>
      <c r="B210" s="4">
        <v>886942015.09449995</v>
      </c>
      <c r="C210" s="2" t="s">
        <v>244</v>
      </c>
      <c r="D210" s="2">
        <v>42153</v>
      </c>
      <c r="E210" s="4">
        <v>886942015.09449995</v>
      </c>
    </row>
    <row r="211" spans="1:5" x14ac:dyDescent="0.2">
      <c r="A211" s="1">
        <v>20150601</v>
      </c>
      <c r="B211" s="4">
        <v>510862567.16624999</v>
      </c>
      <c r="C211" s="2" t="s">
        <v>245</v>
      </c>
      <c r="D211" s="2">
        <v>42156</v>
      </c>
      <c r="E211" s="4">
        <v>510862567.16624999</v>
      </c>
    </row>
    <row r="212" spans="1:5" x14ac:dyDescent="0.2">
      <c r="A212" s="1">
        <v>20150602</v>
      </c>
      <c r="B212" s="4">
        <v>591715939.67400002</v>
      </c>
      <c r="C212" s="2" t="s">
        <v>246</v>
      </c>
      <c r="D212" s="2">
        <v>42157</v>
      </c>
      <c r="E212" s="4">
        <v>591715939.67400002</v>
      </c>
    </row>
    <row r="213" spans="1:5" x14ac:dyDescent="0.2">
      <c r="A213" s="1">
        <v>20150603</v>
      </c>
      <c r="B213" s="4">
        <v>673661800.10975003</v>
      </c>
      <c r="C213" s="2" t="s">
        <v>247</v>
      </c>
      <c r="D213" s="2">
        <v>42158</v>
      </c>
      <c r="E213" s="4">
        <v>673661800.10975003</v>
      </c>
    </row>
    <row r="214" spans="1:5" x14ac:dyDescent="0.2">
      <c r="A214" s="1">
        <v>20150604</v>
      </c>
      <c r="B214" s="4">
        <v>720686770.76750004</v>
      </c>
      <c r="C214" s="2" t="s">
        <v>248</v>
      </c>
      <c r="D214" s="2">
        <v>42159</v>
      </c>
      <c r="E214" s="4">
        <v>720686770.76750004</v>
      </c>
    </row>
    <row r="215" spans="1:5" x14ac:dyDescent="0.2">
      <c r="A215" s="1">
        <v>20150605</v>
      </c>
      <c r="B215" s="4">
        <v>624605049.20975006</v>
      </c>
      <c r="C215" s="2" t="s">
        <v>249</v>
      </c>
      <c r="D215" s="2">
        <v>42160</v>
      </c>
      <c r="E215" s="4">
        <v>624605049.20975006</v>
      </c>
    </row>
    <row r="216" spans="1:5" x14ac:dyDescent="0.2">
      <c r="A216" s="1">
        <v>20150609</v>
      </c>
      <c r="B216" s="4">
        <v>593034066.31350005</v>
      </c>
      <c r="C216" s="2" t="s">
        <v>250</v>
      </c>
      <c r="D216" s="2">
        <v>42164</v>
      </c>
      <c r="E216" s="4">
        <v>593034066.31350005</v>
      </c>
    </row>
    <row r="217" spans="1:5" x14ac:dyDescent="0.2">
      <c r="A217" s="1">
        <v>20150610</v>
      </c>
      <c r="B217" s="4">
        <v>496374389.73874998</v>
      </c>
      <c r="C217" s="2" t="s">
        <v>251</v>
      </c>
      <c r="D217" s="2">
        <v>42165</v>
      </c>
      <c r="E217" s="4">
        <v>496374389.73874998</v>
      </c>
    </row>
    <row r="218" spans="1:5" x14ac:dyDescent="0.2">
      <c r="A218" s="1">
        <v>20150611</v>
      </c>
      <c r="B218" s="4">
        <v>570925040.33274996</v>
      </c>
      <c r="C218" s="2" t="s">
        <v>252</v>
      </c>
      <c r="D218" s="2">
        <v>42166</v>
      </c>
      <c r="E218" s="4">
        <v>570925040.33274996</v>
      </c>
    </row>
    <row r="219" spans="1:5" x14ac:dyDescent="0.2">
      <c r="A219" s="1">
        <v>20150612</v>
      </c>
      <c r="B219" s="4">
        <v>517308986.59125</v>
      </c>
      <c r="C219" s="2" t="s">
        <v>253</v>
      </c>
      <c r="D219" s="2">
        <v>42167</v>
      </c>
      <c r="E219" s="4">
        <v>517308986.59125</v>
      </c>
    </row>
    <row r="220" spans="1:5" x14ac:dyDescent="0.2">
      <c r="A220" s="1">
        <v>20150615</v>
      </c>
      <c r="B220" s="4">
        <v>475021650.18524998</v>
      </c>
      <c r="C220" s="2" t="s">
        <v>254</v>
      </c>
      <c r="D220" s="2">
        <v>42170</v>
      </c>
      <c r="E220" s="4">
        <v>475021650.18524998</v>
      </c>
    </row>
    <row r="221" spans="1:5" x14ac:dyDescent="0.2">
      <c r="A221" s="1">
        <v>20150616</v>
      </c>
      <c r="B221" s="4">
        <v>583309504.62574995</v>
      </c>
      <c r="C221" s="2" t="s">
        <v>255</v>
      </c>
      <c r="D221" s="2">
        <v>42171</v>
      </c>
      <c r="E221" s="4">
        <v>583309504.62574995</v>
      </c>
    </row>
    <row r="222" spans="1:5" x14ac:dyDescent="0.2">
      <c r="A222" s="1">
        <v>20150617</v>
      </c>
      <c r="B222" s="4">
        <v>769348310.71975005</v>
      </c>
      <c r="C222" s="2" t="s">
        <v>256</v>
      </c>
      <c r="D222" s="2">
        <v>42172</v>
      </c>
      <c r="E222" s="4">
        <v>769348310.71975005</v>
      </c>
    </row>
    <row r="223" spans="1:5" x14ac:dyDescent="0.2">
      <c r="A223" s="1">
        <v>20150618</v>
      </c>
      <c r="B223" s="4">
        <v>1156153257.0102501</v>
      </c>
      <c r="C223" s="2" t="s">
        <v>257</v>
      </c>
      <c r="D223" s="2">
        <v>42173</v>
      </c>
      <c r="E223" s="4">
        <v>1156153257.0102501</v>
      </c>
    </row>
    <row r="224" spans="1:5" x14ac:dyDescent="0.2">
      <c r="A224" s="1">
        <v>20150619</v>
      </c>
      <c r="B224" s="4">
        <v>742109052.88750005</v>
      </c>
      <c r="C224" s="2" t="s">
        <v>258</v>
      </c>
      <c r="D224" s="2">
        <v>42174</v>
      </c>
      <c r="E224" s="4">
        <v>742109052.88750005</v>
      </c>
    </row>
    <row r="225" spans="1:5" x14ac:dyDescent="0.2">
      <c r="A225" s="1">
        <v>20150622</v>
      </c>
      <c r="B225" s="4">
        <v>495146043.25700003</v>
      </c>
      <c r="C225" s="2" t="s">
        <v>259</v>
      </c>
      <c r="D225" s="2">
        <v>42177</v>
      </c>
      <c r="E225" s="4">
        <v>495146043.25700003</v>
      </c>
    </row>
    <row r="226" spans="1:5" x14ac:dyDescent="0.2">
      <c r="A226" s="1">
        <v>20150623</v>
      </c>
      <c r="B226" s="4">
        <v>635430294.55900002</v>
      </c>
      <c r="C226" s="2" t="s">
        <v>260</v>
      </c>
      <c r="D226" s="2">
        <v>42178</v>
      </c>
      <c r="E226" s="4">
        <v>635430294.55900002</v>
      </c>
    </row>
    <row r="227" spans="1:5" x14ac:dyDescent="0.2">
      <c r="A227" s="1">
        <v>20150624</v>
      </c>
      <c r="B227" s="4">
        <v>491320828.72000003</v>
      </c>
      <c r="C227" s="2" t="s">
        <v>261</v>
      </c>
      <c r="D227" s="2">
        <v>42179</v>
      </c>
      <c r="E227" s="4">
        <v>491320828.72000003</v>
      </c>
    </row>
    <row r="228" spans="1:5" x14ac:dyDescent="0.2">
      <c r="A228" s="1">
        <v>20150625</v>
      </c>
      <c r="B228" s="4">
        <v>561107313.10549998</v>
      </c>
      <c r="C228" s="2" t="s">
        <v>262</v>
      </c>
      <c r="D228" s="2">
        <v>42180</v>
      </c>
      <c r="E228" s="4">
        <v>561107313.10549998</v>
      </c>
    </row>
    <row r="229" spans="1:5" x14ac:dyDescent="0.2">
      <c r="A229" s="1">
        <v>20150626</v>
      </c>
      <c r="B229" s="4">
        <v>664015991.50275004</v>
      </c>
      <c r="C229" s="2" t="s">
        <v>263</v>
      </c>
      <c r="D229" s="2">
        <v>42181</v>
      </c>
      <c r="E229" s="4">
        <v>664015991.50275004</v>
      </c>
    </row>
    <row r="230" spans="1:5" x14ac:dyDescent="0.2">
      <c r="A230" s="1">
        <v>20150629</v>
      </c>
      <c r="B230" s="4">
        <v>632609663.33899999</v>
      </c>
      <c r="C230" s="2" t="s">
        <v>264</v>
      </c>
      <c r="D230" s="2">
        <v>42184</v>
      </c>
      <c r="E230" s="4">
        <v>632609663.33899999</v>
      </c>
    </row>
    <row r="231" spans="1:5" x14ac:dyDescent="0.2">
      <c r="A231" s="1">
        <v>20150630</v>
      </c>
      <c r="B231" s="4">
        <v>744399876.08175004</v>
      </c>
      <c r="C231" s="2" t="s">
        <v>265</v>
      </c>
      <c r="D231" s="2">
        <v>42185</v>
      </c>
      <c r="E231" s="4">
        <v>744399876.08175004</v>
      </c>
    </row>
    <row r="232" spans="1:5" x14ac:dyDescent="0.2">
      <c r="A232" s="1">
        <v>20150701</v>
      </c>
      <c r="B232" s="4">
        <v>565358296.89925003</v>
      </c>
      <c r="C232" s="2" t="s">
        <v>266</v>
      </c>
      <c r="D232" s="2">
        <v>42186</v>
      </c>
      <c r="E232" s="4">
        <v>565358296.89925003</v>
      </c>
    </row>
    <row r="233" spans="1:5" x14ac:dyDescent="0.2">
      <c r="A233" s="1">
        <v>20150702</v>
      </c>
      <c r="B233" s="4">
        <v>699909746.88925004</v>
      </c>
      <c r="C233" s="2" t="s">
        <v>267</v>
      </c>
      <c r="D233" s="2">
        <v>42187</v>
      </c>
      <c r="E233" s="4">
        <v>699909746.88925004</v>
      </c>
    </row>
    <row r="234" spans="1:5" x14ac:dyDescent="0.2">
      <c r="A234" s="1">
        <v>20150703</v>
      </c>
      <c r="B234" s="4">
        <v>604585263.34549999</v>
      </c>
      <c r="C234" s="2" t="s">
        <v>268</v>
      </c>
      <c r="D234" s="2">
        <v>42188</v>
      </c>
      <c r="E234" s="4">
        <v>604585263.34549999</v>
      </c>
    </row>
    <row r="235" spans="1:5" x14ac:dyDescent="0.2">
      <c r="A235" s="1">
        <v>20150706</v>
      </c>
      <c r="B235" s="4">
        <v>489035080.22350001</v>
      </c>
      <c r="C235" s="2" t="s">
        <v>269</v>
      </c>
      <c r="D235" s="2">
        <v>42191</v>
      </c>
      <c r="E235" s="4">
        <v>489035080.22350001</v>
      </c>
    </row>
    <row r="236" spans="1:5" x14ac:dyDescent="0.2">
      <c r="A236" s="1">
        <v>20150707</v>
      </c>
      <c r="B236" s="4">
        <v>787797884.29275</v>
      </c>
      <c r="C236" s="2" t="s">
        <v>270</v>
      </c>
      <c r="D236" s="2">
        <v>42192</v>
      </c>
      <c r="E236" s="4">
        <v>787797884.29275</v>
      </c>
    </row>
    <row r="237" spans="1:5" x14ac:dyDescent="0.2">
      <c r="A237" s="1">
        <v>20150708</v>
      </c>
      <c r="B237" s="4">
        <v>885242775.2335</v>
      </c>
      <c r="C237" s="2" t="s">
        <v>271</v>
      </c>
      <c r="D237" s="2">
        <v>42193</v>
      </c>
      <c r="E237" s="4">
        <v>885242775.2335</v>
      </c>
    </row>
    <row r="238" spans="1:5" x14ac:dyDescent="0.2">
      <c r="A238" s="1">
        <v>20150709</v>
      </c>
      <c r="B238" s="4">
        <v>813253659.57675004</v>
      </c>
      <c r="C238" s="2" t="s">
        <v>272</v>
      </c>
      <c r="D238" s="2">
        <v>42194</v>
      </c>
      <c r="E238" s="4">
        <v>813253659.57675004</v>
      </c>
    </row>
    <row r="239" spans="1:5" x14ac:dyDescent="0.2">
      <c r="A239" s="1">
        <v>20150710</v>
      </c>
      <c r="B239" s="4">
        <v>604474634.96325004</v>
      </c>
      <c r="C239" s="2" t="s">
        <v>273</v>
      </c>
      <c r="D239" s="2">
        <v>42195</v>
      </c>
      <c r="E239" s="4">
        <v>604474634.96325004</v>
      </c>
    </row>
    <row r="240" spans="1:5" x14ac:dyDescent="0.2">
      <c r="A240" s="1">
        <v>20150713</v>
      </c>
      <c r="B240" s="4">
        <v>537456938.75549996</v>
      </c>
      <c r="C240" s="2" t="s">
        <v>274</v>
      </c>
      <c r="D240" s="2">
        <v>42198</v>
      </c>
      <c r="E240" s="4">
        <v>537456938.75549996</v>
      </c>
    </row>
    <row r="241" spans="1:5" x14ac:dyDescent="0.2">
      <c r="A241" s="1">
        <v>20150714</v>
      </c>
      <c r="B241" s="4">
        <v>659628018.04100001</v>
      </c>
      <c r="C241" s="2" t="s">
        <v>275</v>
      </c>
      <c r="D241" s="2">
        <v>42199</v>
      </c>
      <c r="E241" s="4">
        <v>659628018.04100001</v>
      </c>
    </row>
    <row r="242" spans="1:5" x14ac:dyDescent="0.2">
      <c r="A242" s="1">
        <v>20150715</v>
      </c>
      <c r="B242" s="4">
        <v>641673013.26100004</v>
      </c>
      <c r="C242" s="2" t="s">
        <v>276</v>
      </c>
      <c r="D242" s="2">
        <v>42200</v>
      </c>
      <c r="E242" s="4">
        <v>641673013.26100004</v>
      </c>
    </row>
    <row r="243" spans="1:5" x14ac:dyDescent="0.2">
      <c r="A243" s="1">
        <v>20150716</v>
      </c>
      <c r="B243" s="4">
        <v>677097299.30900002</v>
      </c>
      <c r="C243" s="2" t="s">
        <v>277</v>
      </c>
      <c r="D243" s="2">
        <v>42201</v>
      </c>
      <c r="E243" s="4">
        <v>677097299.30900002</v>
      </c>
    </row>
    <row r="244" spans="1:5" x14ac:dyDescent="0.2">
      <c r="A244" s="1">
        <v>20150717</v>
      </c>
      <c r="B244" s="4">
        <v>525664150.02850002</v>
      </c>
      <c r="C244" s="2" t="s">
        <v>278</v>
      </c>
      <c r="D244" s="2">
        <v>42202</v>
      </c>
      <c r="E244" s="4">
        <v>525664150.02850002</v>
      </c>
    </row>
    <row r="245" spans="1:5" x14ac:dyDescent="0.2">
      <c r="A245" s="1">
        <v>20150720</v>
      </c>
      <c r="B245" s="4">
        <v>521087204.68425</v>
      </c>
      <c r="C245" s="2" t="s">
        <v>279</v>
      </c>
      <c r="D245" s="2">
        <v>42205</v>
      </c>
      <c r="E245" s="4">
        <v>521087204.68425</v>
      </c>
    </row>
    <row r="246" spans="1:5" x14ac:dyDescent="0.2">
      <c r="A246" s="1">
        <v>20150721</v>
      </c>
      <c r="B246" s="4">
        <v>641479835.68375003</v>
      </c>
      <c r="C246" s="2" t="s">
        <v>280</v>
      </c>
      <c r="D246" s="2">
        <v>42206</v>
      </c>
      <c r="E246" s="4">
        <v>641479835.68375003</v>
      </c>
    </row>
    <row r="247" spans="1:5" x14ac:dyDescent="0.2">
      <c r="A247" s="1">
        <v>20150722</v>
      </c>
      <c r="B247" s="4">
        <v>789717036.80025005</v>
      </c>
      <c r="C247" s="2" t="s">
        <v>281</v>
      </c>
      <c r="D247" s="2">
        <v>42207</v>
      </c>
      <c r="E247" s="4">
        <v>789717036.80025005</v>
      </c>
    </row>
    <row r="248" spans="1:5" x14ac:dyDescent="0.2">
      <c r="A248" s="1">
        <v>20150723</v>
      </c>
      <c r="B248" s="4">
        <v>681813214.41250002</v>
      </c>
      <c r="C248" s="2" t="s">
        <v>282</v>
      </c>
      <c r="D248" s="2">
        <v>42208</v>
      </c>
      <c r="E248" s="4">
        <v>681813214.41250002</v>
      </c>
    </row>
    <row r="249" spans="1:5" x14ac:dyDescent="0.2">
      <c r="A249" s="1">
        <v>20150724</v>
      </c>
      <c r="B249" s="4">
        <v>726281378.66550004</v>
      </c>
      <c r="C249" s="2" t="s">
        <v>283</v>
      </c>
      <c r="D249" s="2">
        <v>42209</v>
      </c>
      <c r="E249" s="4">
        <v>726281378.66550004</v>
      </c>
    </row>
    <row r="250" spans="1:5" x14ac:dyDescent="0.2">
      <c r="A250" s="1">
        <v>20150727</v>
      </c>
      <c r="B250" s="4">
        <v>544723785.30675006</v>
      </c>
      <c r="C250" s="2" t="s">
        <v>284</v>
      </c>
      <c r="D250" s="2">
        <v>42212</v>
      </c>
      <c r="E250" s="4">
        <v>544723785.30675006</v>
      </c>
    </row>
    <row r="251" spans="1:5" x14ac:dyDescent="0.2">
      <c r="A251" s="1">
        <v>20150728</v>
      </c>
      <c r="B251" s="4">
        <v>851117299.20899999</v>
      </c>
      <c r="C251" s="2" t="s">
        <v>285</v>
      </c>
      <c r="D251" s="2">
        <v>42213</v>
      </c>
      <c r="E251" s="4">
        <v>851117299.20899999</v>
      </c>
    </row>
    <row r="252" spans="1:5" x14ac:dyDescent="0.2">
      <c r="A252" s="1">
        <v>20150729</v>
      </c>
      <c r="B252" s="4">
        <v>666639266.04824996</v>
      </c>
      <c r="C252" s="2" t="s">
        <v>286</v>
      </c>
      <c r="D252" s="2">
        <v>42214</v>
      </c>
      <c r="E252" s="4">
        <v>666639266.04824996</v>
      </c>
    </row>
    <row r="253" spans="1:5" x14ac:dyDescent="0.2">
      <c r="A253" s="1">
        <v>20150730</v>
      </c>
      <c r="B253" s="4">
        <v>677835157.46424997</v>
      </c>
      <c r="C253" s="2" t="s">
        <v>287</v>
      </c>
      <c r="D253" s="2">
        <v>42215</v>
      </c>
      <c r="E253" s="4">
        <v>677835157.46424997</v>
      </c>
    </row>
    <row r="254" spans="1:5" x14ac:dyDescent="0.2">
      <c r="A254" s="1">
        <v>20150731</v>
      </c>
      <c r="B254" s="4">
        <v>751144575.82299995</v>
      </c>
      <c r="C254" s="2" t="s">
        <v>288</v>
      </c>
      <c r="D254" s="2">
        <v>42216</v>
      </c>
      <c r="E254" s="4">
        <v>751144575.82299995</v>
      </c>
    </row>
    <row r="255" spans="1:5" x14ac:dyDescent="0.2">
      <c r="A255" s="1">
        <v>20150803</v>
      </c>
      <c r="B255" s="4">
        <v>483818157.61000001</v>
      </c>
      <c r="C255" s="2" t="s">
        <v>289</v>
      </c>
      <c r="D255" s="2">
        <v>42219</v>
      </c>
      <c r="E255" s="4">
        <v>483818157.61000001</v>
      </c>
    </row>
    <row r="256" spans="1:5" x14ac:dyDescent="0.2">
      <c r="A256" s="1">
        <v>20150804</v>
      </c>
      <c r="B256" s="4">
        <v>767891600.79775</v>
      </c>
      <c r="C256" s="2" t="s">
        <v>290</v>
      </c>
      <c r="D256" s="2">
        <v>42220</v>
      </c>
      <c r="E256" s="4">
        <v>767891600.79775</v>
      </c>
    </row>
    <row r="257" spans="1:5" x14ac:dyDescent="0.2">
      <c r="A257" s="1">
        <v>20150805</v>
      </c>
      <c r="B257" s="4">
        <v>686279871.87524998</v>
      </c>
      <c r="C257" s="2" t="s">
        <v>291</v>
      </c>
      <c r="D257" s="2">
        <v>42221</v>
      </c>
      <c r="E257" s="4">
        <v>686279871.87524998</v>
      </c>
    </row>
    <row r="258" spans="1:5" x14ac:dyDescent="0.2">
      <c r="A258" s="1">
        <v>20150806</v>
      </c>
      <c r="B258" s="4">
        <v>718397289.4605</v>
      </c>
      <c r="C258" s="2" t="s">
        <v>292</v>
      </c>
      <c r="D258" s="2">
        <v>42222</v>
      </c>
      <c r="E258" s="4">
        <v>718397289.4605</v>
      </c>
    </row>
    <row r="259" spans="1:5" x14ac:dyDescent="0.2">
      <c r="A259" s="1">
        <v>20150807</v>
      </c>
      <c r="B259" s="4">
        <v>943715337.46800005</v>
      </c>
      <c r="C259" s="2" t="s">
        <v>293</v>
      </c>
      <c r="D259" s="2">
        <v>42223</v>
      </c>
      <c r="E259" s="4">
        <v>943715337.46800005</v>
      </c>
    </row>
    <row r="260" spans="1:5" x14ac:dyDescent="0.2">
      <c r="A260" s="1">
        <v>20150810</v>
      </c>
      <c r="B260" s="4">
        <v>709790675.34949994</v>
      </c>
      <c r="C260" s="2" t="s">
        <v>294</v>
      </c>
      <c r="D260" s="2">
        <v>42226</v>
      </c>
      <c r="E260" s="4">
        <v>709790675.34949994</v>
      </c>
    </row>
    <row r="261" spans="1:5" x14ac:dyDescent="0.2">
      <c r="A261" s="1">
        <v>20150811</v>
      </c>
      <c r="B261" s="4">
        <v>881042864.00399995</v>
      </c>
      <c r="C261" s="2" t="s">
        <v>295</v>
      </c>
      <c r="D261" s="2">
        <v>42227</v>
      </c>
      <c r="E261" s="4">
        <v>881042864.00399995</v>
      </c>
    </row>
    <row r="262" spans="1:5" x14ac:dyDescent="0.2">
      <c r="A262" s="1">
        <v>20150812</v>
      </c>
      <c r="B262" s="4">
        <v>917058199.26499999</v>
      </c>
      <c r="C262" s="2" t="s">
        <v>296</v>
      </c>
      <c r="D262" s="2">
        <v>42228</v>
      </c>
      <c r="E262" s="4">
        <v>917058199.26499999</v>
      </c>
    </row>
    <row r="263" spans="1:5" x14ac:dyDescent="0.2">
      <c r="A263" s="1">
        <v>20150813</v>
      </c>
      <c r="B263" s="4">
        <v>701526606.66149998</v>
      </c>
      <c r="C263" s="2" t="s">
        <v>297</v>
      </c>
      <c r="D263" s="2">
        <v>42229</v>
      </c>
      <c r="E263" s="4">
        <v>701526606.66149998</v>
      </c>
    </row>
    <row r="264" spans="1:5" x14ac:dyDescent="0.2">
      <c r="A264" s="1">
        <v>20150814</v>
      </c>
      <c r="B264" s="4">
        <v>631713373.33399999</v>
      </c>
      <c r="C264" s="2" t="s">
        <v>298</v>
      </c>
      <c r="D264" s="2">
        <v>42230</v>
      </c>
      <c r="E264" s="4">
        <v>631713373.33399999</v>
      </c>
    </row>
    <row r="265" spans="1:5" x14ac:dyDescent="0.2">
      <c r="A265" s="1">
        <v>20150817</v>
      </c>
      <c r="B265" s="4">
        <v>739177645.72975004</v>
      </c>
      <c r="C265" s="2" t="s">
        <v>299</v>
      </c>
      <c r="D265" s="2">
        <v>42233</v>
      </c>
      <c r="E265" s="4">
        <v>739177645.72975004</v>
      </c>
    </row>
    <row r="266" spans="1:5" x14ac:dyDescent="0.2">
      <c r="A266" s="1">
        <v>20150818</v>
      </c>
      <c r="B266" s="4">
        <v>1052675281.4529999</v>
      </c>
      <c r="C266" s="2" t="s">
        <v>300</v>
      </c>
      <c r="D266" s="2">
        <v>42234</v>
      </c>
      <c r="E266" s="4">
        <v>1052675281.4529999</v>
      </c>
    </row>
    <row r="267" spans="1:5" x14ac:dyDescent="0.2">
      <c r="A267" s="1">
        <v>20150819</v>
      </c>
      <c r="B267" s="4">
        <v>894675674.74825001</v>
      </c>
      <c r="C267" s="2" t="s">
        <v>301</v>
      </c>
      <c r="D267" s="2">
        <v>42235</v>
      </c>
      <c r="E267" s="4">
        <v>894675674.74825001</v>
      </c>
    </row>
    <row r="268" spans="1:5" x14ac:dyDescent="0.2">
      <c r="A268" s="1">
        <v>20150820</v>
      </c>
      <c r="B268" s="4">
        <v>938736173.38674998</v>
      </c>
      <c r="C268" s="2" t="s">
        <v>302</v>
      </c>
      <c r="D268" s="2">
        <v>42236</v>
      </c>
      <c r="E268" s="4">
        <v>938736173.38674998</v>
      </c>
    </row>
    <row r="269" spans="1:5" x14ac:dyDescent="0.2">
      <c r="A269" s="1">
        <v>20150821</v>
      </c>
      <c r="B269" s="4">
        <v>1121923073.2809999</v>
      </c>
      <c r="C269" s="2" t="s">
        <v>303</v>
      </c>
      <c r="D269" s="2">
        <v>42237</v>
      </c>
      <c r="E269" s="4">
        <v>1121923073.2809999</v>
      </c>
    </row>
    <row r="270" spans="1:5" x14ac:dyDescent="0.2">
      <c r="A270" s="1">
        <v>20150824</v>
      </c>
      <c r="B270" s="4">
        <v>1388646195.4979999</v>
      </c>
      <c r="C270" s="2" t="s">
        <v>304</v>
      </c>
      <c r="D270" s="2">
        <v>42240</v>
      </c>
      <c r="E270" s="4">
        <v>1388646195.4979999</v>
      </c>
    </row>
    <row r="271" spans="1:5" x14ac:dyDescent="0.2">
      <c r="A271" s="1">
        <v>20150825</v>
      </c>
      <c r="B271" s="4">
        <v>1490530006.68975</v>
      </c>
      <c r="C271" s="2" t="s">
        <v>305</v>
      </c>
      <c r="D271" s="2">
        <v>42241</v>
      </c>
      <c r="E271" s="4">
        <v>1490530006.68975</v>
      </c>
    </row>
    <row r="272" spans="1:5" x14ac:dyDescent="0.2">
      <c r="A272" s="1">
        <v>20150826</v>
      </c>
      <c r="B272" s="4">
        <v>1128550381.33075</v>
      </c>
      <c r="C272" s="2" t="s">
        <v>306</v>
      </c>
      <c r="D272" s="2">
        <v>42242</v>
      </c>
      <c r="E272" s="4">
        <v>1128550381.33075</v>
      </c>
    </row>
    <row r="273" spans="1:5" x14ac:dyDescent="0.2">
      <c r="A273" s="1">
        <v>20150827</v>
      </c>
      <c r="B273" s="4">
        <v>1007970593.70125</v>
      </c>
      <c r="C273" s="2" t="s">
        <v>307</v>
      </c>
      <c r="D273" s="2">
        <v>42243</v>
      </c>
      <c r="E273" s="4">
        <v>1007970593.70125</v>
      </c>
    </row>
    <row r="274" spans="1:5" x14ac:dyDescent="0.2">
      <c r="A274" s="1">
        <v>20150828</v>
      </c>
      <c r="B274" s="4">
        <v>894373912.097</v>
      </c>
      <c r="C274" s="2" t="s">
        <v>308</v>
      </c>
      <c r="D274" s="2">
        <v>42244</v>
      </c>
      <c r="E274" s="4">
        <v>894373912.097</v>
      </c>
    </row>
    <row r="275" spans="1:5" x14ac:dyDescent="0.2">
      <c r="A275" s="1">
        <v>20150831</v>
      </c>
      <c r="B275" s="4">
        <v>907627133.83800006</v>
      </c>
      <c r="C275" s="2" t="s">
        <v>309</v>
      </c>
      <c r="D275" s="2">
        <v>42247</v>
      </c>
      <c r="E275" s="4">
        <v>907627133.83800006</v>
      </c>
    </row>
    <row r="276" spans="1:5" x14ac:dyDescent="0.2">
      <c r="A276" s="1">
        <v>20150901</v>
      </c>
      <c r="B276" s="4">
        <v>1036208176.48325</v>
      </c>
      <c r="C276" s="2" t="s">
        <v>310</v>
      </c>
      <c r="D276" s="2">
        <v>42248</v>
      </c>
      <c r="E276" s="4">
        <v>1036208176.48325</v>
      </c>
    </row>
    <row r="277" spans="1:5" x14ac:dyDescent="0.2">
      <c r="A277" s="1">
        <v>20150902</v>
      </c>
      <c r="B277" s="4">
        <v>1143596395.3587501</v>
      </c>
      <c r="C277" s="2" t="s">
        <v>311</v>
      </c>
      <c r="D277" s="2">
        <v>42249</v>
      </c>
      <c r="E277" s="4">
        <v>1143596395.3587501</v>
      </c>
    </row>
    <row r="278" spans="1:5" x14ac:dyDescent="0.2">
      <c r="A278" s="1">
        <v>20150903</v>
      </c>
      <c r="B278" s="4">
        <v>940353762.12699997</v>
      </c>
      <c r="C278" s="2" t="s">
        <v>312</v>
      </c>
      <c r="D278" s="2">
        <v>42250</v>
      </c>
      <c r="E278" s="4">
        <v>940353762.12699997</v>
      </c>
    </row>
    <row r="279" spans="1:5" x14ac:dyDescent="0.2">
      <c r="A279" s="1">
        <v>20150904</v>
      </c>
      <c r="B279" s="4">
        <v>829233578.39450002</v>
      </c>
      <c r="C279" s="2" t="s">
        <v>313</v>
      </c>
      <c r="D279" s="2">
        <v>42251</v>
      </c>
      <c r="E279" s="4">
        <v>829233578.39450002</v>
      </c>
    </row>
    <row r="280" spans="1:5" x14ac:dyDescent="0.2">
      <c r="A280" s="1">
        <v>20150907</v>
      </c>
      <c r="B280" s="4">
        <v>663592100.15750003</v>
      </c>
      <c r="C280" s="2" t="s">
        <v>314</v>
      </c>
      <c r="D280" s="2">
        <v>42254</v>
      </c>
      <c r="E280" s="4">
        <v>663592100.15750003</v>
      </c>
    </row>
    <row r="281" spans="1:5" x14ac:dyDescent="0.2">
      <c r="A281" s="1">
        <v>20150908</v>
      </c>
      <c r="B281" s="4">
        <v>707064614.73975003</v>
      </c>
      <c r="C281" s="2" t="s">
        <v>315</v>
      </c>
      <c r="D281" s="2">
        <v>42255</v>
      </c>
      <c r="E281" s="4">
        <v>707064614.73975003</v>
      </c>
    </row>
    <row r="282" spans="1:5" x14ac:dyDescent="0.2">
      <c r="A282" s="1">
        <v>20150909</v>
      </c>
      <c r="B282" s="4">
        <v>995931794.41999996</v>
      </c>
      <c r="C282" s="2" t="s">
        <v>316</v>
      </c>
      <c r="D282" s="2">
        <v>42256</v>
      </c>
      <c r="E282" s="4">
        <v>995931794.41999996</v>
      </c>
    </row>
    <row r="283" spans="1:5" x14ac:dyDescent="0.2">
      <c r="A283" s="1">
        <v>20150910</v>
      </c>
      <c r="B283" s="4">
        <v>786884478.29725003</v>
      </c>
      <c r="C283" s="2" t="s">
        <v>317</v>
      </c>
      <c r="D283" s="2">
        <v>42257</v>
      </c>
      <c r="E283" s="4">
        <v>786884478.29725003</v>
      </c>
    </row>
    <row r="284" spans="1:5" x14ac:dyDescent="0.2">
      <c r="A284" s="1">
        <v>20150911</v>
      </c>
      <c r="B284" s="4">
        <v>790749966.99625003</v>
      </c>
      <c r="C284" s="2" t="s">
        <v>318</v>
      </c>
      <c r="D284" s="2">
        <v>42258</v>
      </c>
      <c r="E284" s="4">
        <v>790749966.99625003</v>
      </c>
    </row>
    <row r="285" spans="1:5" x14ac:dyDescent="0.2">
      <c r="A285" s="1">
        <v>20150914</v>
      </c>
      <c r="B285" s="4">
        <v>787136452.59249997</v>
      </c>
      <c r="C285" s="2" t="s">
        <v>319</v>
      </c>
      <c r="D285" s="2">
        <v>42261</v>
      </c>
      <c r="E285" s="4">
        <v>787136452.59249997</v>
      </c>
    </row>
    <row r="286" spans="1:5" x14ac:dyDescent="0.2">
      <c r="A286" s="1">
        <v>20150915</v>
      </c>
      <c r="B286" s="4">
        <v>649057705.37150002</v>
      </c>
      <c r="C286" s="2" t="s">
        <v>320</v>
      </c>
      <c r="D286" s="2">
        <v>42262</v>
      </c>
      <c r="E286" s="4">
        <v>649057705.37150002</v>
      </c>
    </row>
    <row r="287" spans="1:5" x14ac:dyDescent="0.2">
      <c r="A287" s="1">
        <v>20150916</v>
      </c>
      <c r="B287" s="4">
        <v>775376127.81474996</v>
      </c>
      <c r="C287" s="2" t="s">
        <v>321</v>
      </c>
      <c r="D287" s="2">
        <v>42263</v>
      </c>
      <c r="E287" s="4">
        <v>775376127.81474996</v>
      </c>
    </row>
    <row r="288" spans="1:5" x14ac:dyDescent="0.2">
      <c r="A288" s="1">
        <v>20150917</v>
      </c>
      <c r="B288" s="4">
        <v>1059950982.9</v>
      </c>
      <c r="C288" s="2" t="s">
        <v>322</v>
      </c>
      <c r="D288" s="2">
        <v>42264</v>
      </c>
      <c r="E288" s="4">
        <v>1059950982.9</v>
      </c>
    </row>
    <row r="289" spans="1:5" x14ac:dyDescent="0.2">
      <c r="A289" s="1">
        <v>20150918</v>
      </c>
      <c r="B289" s="4">
        <v>1116301056.91675</v>
      </c>
      <c r="C289" s="2" t="s">
        <v>323</v>
      </c>
      <c r="D289" s="2">
        <v>42265</v>
      </c>
      <c r="E289" s="4">
        <v>1116301056.91675</v>
      </c>
    </row>
    <row r="290" spans="1:5" x14ac:dyDescent="0.2">
      <c r="A290" s="1">
        <v>20150921</v>
      </c>
      <c r="B290" s="4">
        <v>732199027.65649998</v>
      </c>
      <c r="C290" s="2" t="s">
        <v>324</v>
      </c>
      <c r="D290" s="2">
        <v>42268</v>
      </c>
      <c r="E290" s="4">
        <v>732199027.65649998</v>
      </c>
    </row>
    <row r="291" spans="1:5" x14ac:dyDescent="0.2">
      <c r="A291" s="1">
        <v>20150922</v>
      </c>
      <c r="B291" s="4">
        <v>662561000.41225004</v>
      </c>
      <c r="C291" s="2" t="s">
        <v>325</v>
      </c>
      <c r="D291" s="2">
        <v>42269</v>
      </c>
      <c r="E291" s="4">
        <v>662561000.41225004</v>
      </c>
    </row>
    <row r="292" spans="1:5" x14ac:dyDescent="0.2">
      <c r="A292" s="1">
        <v>20150923</v>
      </c>
      <c r="B292" s="4">
        <v>777187840.8125</v>
      </c>
      <c r="C292" s="2" t="s">
        <v>326</v>
      </c>
      <c r="D292" s="2">
        <v>42270</v>
      </c>
      <c r="E292" s="4">
        <v>777187840.8125</v>
      </c>
    </row>
    <row r="293" spans="1:5" x14ac:dyDescent="0.2">
      <c r="A293" s="1">
        <v>20150924</v>
      </c>
      <c r="B293" s="4">
        <v>863461504.59850001</v>
      </c>
      <c r="C293" s="2" t="s">
        <v>327</v>
      </c>
      <c r="D293" s="2">
        <v>42271</v>
      </c>
      <c r="E293" s="4">
        <v>863461504.59850001</v>
      </c>
    </row>
    <row r="294" spans="1:5" x14ac:dyDescent="0.2">
      <c r="A294" s="1">
        <v>20150925</v>
      </c>
      <c r="B294" s="4">
        <v>689126134.06449997</v>
      </c>
      <c r="C294" s="2" t="s">
        <v>328</v>
      </c>
      <c r="D294" s="2">
        <v>42272</v>
      </c>
      <c r="E294" s="4">
        <v>689126134.06449997</v>
      </c>
    </row>
    <row r="295" spans="1:5" x14ac:dyDescent="0.2">
      <c r="A295" s="1">
        <v>20150928</v>
      </c>
      <c r="B295" s="4">
        <v>619286372.81099999</v>
      </c>
      <c r="C295" s="2" t="s">
        <v>329</v>
      </c>
      <c r="D295" s="2">
        <v>42275</v>
      </c>
      <c r="E295" s="4">
        <v>619286372.81099999</v>
      </c>
    </row>
    <row r="296" spans="1:5" x14ac:dyDescent="0.2">
      <c r="A296" s="1">
        <v>20150929</v>
      </c>
      <c r="B296" s="4">
        <v>924298595.76300001</v>
      </c>
      <c r="C296" s="2" t="s">
        <v>330</v>
      </c>
      <c r="D296" s="2">
        <v>42276</v>
      </c>
      <c r="E296" s="4">
        <v>924298595.76300001</v>
      </c>
    </row>
    <row r="297" spans="1:5" x14ac:dyDescent="0.2">
      <c r="A297" s="1">
        <v>20150930</v>
      </c>
      <c r="B297" s="4">
        <v>1003419553.46775</v>
      </c>
      <c r="C297" s="2" t="s">
        <v>331</v>
      </c>
      <c r="D297" s="2">
        <v>42277</v>
      </c>
      <c r="E297" s="4">
        <v>1003419553.46775</v>
      </c>
    </row>
    <row r="298" spans="1:5" x14ac:dyDescent="0.2">
      <c r="A298" s="1">
        <v>20151001</v>
      </c>
      <c r="B298" s="4">
        <v>713908285.41575003</v>
      </c>
      <c r="C298" s="2" t="s">
        <v>332</v>
      </c>
      <c r="D298" s="2">
        <v>42278</v>
      </c>
      <c r="E298" s="4">
        <v>713908285.41575003</v>
      </c>
    </row>
    <row r="299" spans="1:5" x14ac:dyDescent="0.2">
      <c r="A299" s="1">
        <v>20151002</v>
      </c>
      <c r="B299" s="4">
        <v>690673143.31824994</v>
      </c>
      <c r="C299" s="2" t="s">
        <v>333</v>
      </c>
      <c r="D299" s="2">
        <v>42279</v>
      </c>
      <c r="E299" s="4">
        <v>690673143.31824994</v>
      </c>
    </row>
    <row r="300" spans="1:5" x14ac:dyDescent="0.2">
      <c r="A300" s="1">
        <v>20151005</v>
      </c>
      <c r="B300" s="4">
        <v>446678216.30374998</v>
      </c>
      <c r="C300" s="2" t="s">
        <v>334</v>
      </c>
      <c r="D300" s="2">
        <v>42282</v>
      </c>
      <c r="E300" s="4">
        <v>446678216.30374998</v>
      </c>
    </row>
    <row r="301" spans="1:5" x14ac:dyDescent="0.2">
      <c r="A301" s="1">
        <v>20151006</v>
      </c>
      <c r="B301" s="4">
        <v>792593192.84224999</v>
      </c>
      <c r="C301" s="2" t="s">
        <v>335</v>
      </c>
      <c r="D301" s="2">
        <v>42283</v>
      </c>
      <c r="E301" s="4">
        <v>792593192.84224999</v>
      </c>
    </row>
    <row r="302" spans="1:5" x14ac:dyDescent="0.2">
      <c r="A302" s="1">
        <v>20151007</v>
      </c>
      <c r="B302" s="4">
        <v>784063018.52450001</v>
      </c>
      <c r="C302" s="2" t="s">
        <v>336</v>
      </c>
      <c r="D302" s="2">
        <v>42284</v>
      </c>
      <c r="E302" s="4">
        <v>784063018.52450001</v>
      </c>
    </row>
    <row r="303" spans="1:5" x14ac:dyDescent="0.2">
      <c r="A303" s="1">
        <v>20151008</v>
      </c>
      <c r="B303" s="4">
        <v>908045108.01824999</v>
      </c>
      <c r="C303" s="2" t="s">
        <v>337</v>
      </c>
      <c r="D303" s="2">
        <v>42285</v>
      </c>
      <c r="E303" s="4">
        <v>908045108.01824999</v>
      </c>
    </row>
    <row r="304" spans="1:5" x14ac:dyDescent="0.2">
      <c r="A304" s="1">
        <v>20151009</v>
      </c>
      <c r="B304" s="4">
        <v>898501812.43375003</v>
      </c>
      <c r="C304" s="2" t="s">
        <v>338</v>
      </c>
      <c r="D304" s="2">
        <v>42286</v>
      </c>
      <c r="E304" s="4">
        <v>898501812.43375003</v>
      </c>
    </row>
    <row r="305" spans="1:5" x14ac:dyDescent="0.2">
      <c r="A305" s="1">
        <v>20151012</v>
      </c>
      <c r="B305" s="4">
        <v>676771912.852</v>
      </c>
      <c r="C305" s="2" t="s">
        <v>339</v>
      </c>
      <c r="D305" s="2">
        <v>42289</v>
      </c>
      <c r="E305" s="4">
        <v>676771912.852</v>
      </c>
    </row>
    <row r="306" spans="1:5" x14ac:dyDescent="0.2">
      <c r="A306" s="1">
        <v>20151013</v>
      </c>
      <c r="B306" s="4">
        <v>790877913.29949999</v>
      </c>
      <c r="C306" s="2" t="s">
        <v>340</v>
      </c>
      <c r="D306" s="2">
        <v>42290</v>
      </c>
      <c r="E306" s="4">
        <v>790877913.29949999</v>
      </c>
    </row>
    <row r="307" spans="1:5" x14ac:dyDescent="0.2">
      <c r="A307" s="1">
        <v>20151014</v>
      </c>
      <c r="B307" s="4">
        <v>668888560.92025006</v>
      </c>
      <c r="C307" s="2" t="s">
        <v>341</v>
      </c>
      <c r="D307" s="2">
        <v>42291</v>
      </c>
      <c r="E307" s="4">
        <v>668888560.92025006</v>
      </c>
    </row>
    <row r="308" spans="1:5" x14ac:dyDescent="0.2">
      <c r="A308" s="1">
        <v>20151015</v>
      </c>
      <c r="B308" s="4">
        <v>753379807.92824996</v>
      </c>
      <c r="C308" s="2" t="s">
        <v>342</v>
      </c>
      <c r="D308" s="2">
        <v>42292</v>
      </c>
      <c r="E308" s="4">
        <v>753379807.92824996</v>
      </c>
    </row>
    <row r="309" spans="1:5" x14ac:dyDescent="0.2">
      <c r="A309" s="1">
        <v>20151016</v>
      </c>
      <c r="B309" s="4">
        <v>689085413.07124996</v>
      </c>
      <c r="C309" s="2" t="s">
        <v>343</v>
      </c>
      <c r="D309" s="2">
        <v>42293</v>
      </c>
      <c r="E309" s="4">
        <v>689085413.07124996</v>
      </c>
    </row>
    <row r="310" spans="1:5" x14ac:dyDescent="0.2">
      <c r="A310" s="1">
        <v>20151019</v>
      </c>
      <c r="B310" s="4">
        <v>617049238.52374995</v>
      </c>
      <c r="C310" s="2" t="s">
        <v>344</v>
      </c>
      <c r="D310" s="2">
        <v>42296</v>
      </c>
      <c r="E310" s="4">
        <v>617049238.52374995</v>
      </c>
    </row>
    <row r="311" spans="1:5" x14ac:dyDescent="0.2">
      <c r="A311" s="1">
        <v>20151020</v>
      </c>
      <c r="B311" s="4">
        <v>702889168.15125</v>
      </c>
      <c r="C311" s="2" t="s">
        <v>345</v>
      </c>
      <c r="D311" s="2">
        <v>42297</v>
      </c>
      <c r="E311" s="4">
        <v>702889168.15125</v>
      </c>
    </row>
    <row r="312" spans="1:5" x14ac:dyDescent="0.2">
      <c r="A312" s="1">
        <v>20151021</v>
      </c>
      <c r="B312" s="4">
        <v>627453363.67375004</v>
      </c>
      <c r="C312" s="2" t="s">
        <v>346</v>
      </c>
      <c r="D312" s="2">
        <v>42298</v>
      </c>
      <c r="E312" s="4">
        <v>627453363.67375004</v>
      </c>
    </row>
    <row r="313" spans="1:5" x14ac:dyDescent="0.2">
      <c r="A313" s="1">
        <v>20151022</v>
      </c>
      <c r="B313" s="4">
        <v>526332523.53549999</v>
      </c>
      <c r="C313" s="2" t="s">
        <v>347</v>
      </c>
      <c r="D313" s="2">
        <v>42299</v>
      </c>
      <c r="E313" s="4">
        <v>526332523.53549999</v>
      </c>
    </row>
    <row r="314" spans="1:5" x14ac:dyDescent="0.2">
      <c r="A314" s="1">
        <v>20151023</v>
      </c>
      <c r="B314" s="4">
        <v>742766412.28149998</v>
      </c>
      <c r="C314" s="2" t="s">
        <v>348</v>
      </c>
      <c r="D314" s="2">
        <v>42300</v>
      </c>
      <c r="E314" s="4">
        <v>742766412.28149998</v>
      </c>
    </row>
    <row r="315" spans="1:5" x14ac:dyDescent="0.2">
      <c r="A315" s="1">
        <v>20151026</v>
      </c>
      <c r="B315" s="4">
        <v>532563355.68774998</v>
      </c>
      <c r="C315" s="2" t="s">
        <v>349</v>
      </c>
      <c r="D315" s="2">
        <v>42303</v>
      </c>
      <c r="E315" s="4">
        <v>532563355.68774998</v>
      </c>
    </row>
    <row r="316" spans="1:5" x14ac:dyDescent="0.2">
      <c r="A316" s="1">
        <v>20151027</v>
      </c>
      <c r="B316" s="4">
        <v>636156115.97549999</v>
      </c>
      <c r="C316" s="2" t="s">
        <v>350</v>
      </c>
      <c r="D316" s="2">
        <v>42304</v>
      </c>
      <c r="E316" s="4">
        <v>636156115.97549999</v>
      </c>
    </row>
    <row r="317" spans="1:5" x14ac:dyDescent="0.2">
      <c r="A317" s="1">
        <v>20151028</v>
      </c>
      <c r="B317" s="4">
        <v>632081191.31599998</v>
      </c>
      <c r="C317" s="2" t="s">
        <v>351</v>
      </c>
      <c r="D317" s="2">
        <v>42305</v>
      </c>
      <c r="E317" s="4">
        <v>632081191.31599998</v>
      </c>
    </row>
    <row r="318" spans="1:5" x14ac:dyDescent="0.2">
      <c r="A318" s="1">
        <v>20151029</v>
      </c>
      <c r="B318" s="4">
        <v>902128775.53400004</v>
      </c>
      <c r="C318" s="2" t="s">
        <v>352</v>
      </c>
      <c r="D318" s="2">
        <v>42306</v>
      </c>
      <c r="E318" s="4">
        <v>902128775.53400004</v>
      </c>
    </row>
    <row r="319" spans="1:5" x14ac:dyDescent="0.2">
      <c r="A319" s="1">
        <v>20151030</v>
      </c>
      <c r="B319" s="4">
        <v>825586959.99749994</v>
      </c>
      <c r="C319" s="2" t="s">
        <v>353</v>
      </c>
      <c r="D319" s="2">
        <v>42307</v>
      </c>
      <c r="E319" s="4">
        <v>825586959.99749994</v>
      </c>
    </row>
    <row r="320" spans="1:5" x14ac:dyDescent="0.2">
      <c r="A320" s="1">
        <v>20151102</v>
      </c>
      <c r="B320" s="4">
        <v>642617821.70774996</v>
      </c>
      <c r="C320" s="2" t="s">
        <v>354</v>
      </c>
      <c r="D320" s="2">
        <v>42310</v>
      </c>
      <c r="E320" s="4">
        <v>642617821.70774996</v>
      </c>
    </row>
    <row r="321" spans="1:5" x14ac:dyDescent="0.2">
      <c r="A321" s="1">
        <v>20151103</v>
      </c>
      <c r="B321" s="4">
        <v>649605644.22375</v>
      </c>
      <c r="C321" s="2" t="s">
        <v>355</v>
      </c>
      <c r="D321" s="2">
        <v>42311</v>
      </c>
      <c r="E321" s="4">
        <v>649605644.22375</v>
      </c>
    </row>
    <row r="322" spans="1:5" x14ac:dyDescent="0.2">
      <c r="A322" s="1">
        <v>20151104</v>
      </c>
      <c r="B322" s="4">
        <v>754584558.52999997</v>
      </c>
      <c r="C322" s="2" t="s">
        <v>356</v>
      </c>
      <c r="D322" s="2">
        <v>42312</v>
      </c>
      <c r="E322" s="4">
        <v>754584558.52999997</v>
      </c>
    </row>
    <row r="323" spans="1:5" x14ac:dyDescent="0.2">
      <c r="A323" s="1">
        <v>20151105</v>
      </c>
      <c r="B323" s="4">
        <v>700207368.26849997</v>
      </c>
      <c r="C323" s="2" t="s">
        <v>357</v>
      </c>
      <c r="D323" s="2">
        <v>42313</v>
      </c>
      <c r="E323" s="4">
        <v>700207368.26849997</v>
      </c>
    </row>
    <row r="324" spans="1:5" x14ac:dyDescent="0.2">
      <c r="A324" s="1">
        <v>20151106</v>
      </c>
      <c r="B324" s="4">
        <v>775243506.45550001</v>
      </c>
      <c r="C324" s="2" t="s">
        <v>358</v>
      </c>
      <c r="D324" s="2">
        <v>42314</v>
      </c>
      <c r="E324" s="4">
        <v>775243506.45550001</v>
      </c>
    </row>
    <row r="325" spans="1:5" x14ac:dyDescent="0.2">
      <c r="A325" s="1">
        <v>20151109</v>
      </c>
      <c r="B325" s="4">
        <v>759949537.87674999</v>
      </c>
      <c r="C325" s="2" t="s">
        <v>359</v>
      </c>
      <c r="D325" s="2">
        <v>42317</v>
      </c>
      <c r="E325" s="4">
        <v>759949537.87674999</v>
      </c>
    </row>
    <row r="326" spans="1:5" x14ac:dyDescent="0.2">
      <c r="A326" s="1">
        <v>20151110</v>
      </c>
      <c r="B326" s="4">
        <v>830711666.28275001</v>
      </c>
      <c r="C326" s="2" t="s">
        <v>360</v>
      </c>
      <c r="D326" s="2">
        <v>42318</v>
      </c>
      <c r="E326" s="4">
        <v>830711666.28275001</v>
      </c>
    </row>
    <row r="327" spans="1:5" x14ac:dyDescent="0.2">
      <c r="A327" s="1">
        <v>20151111</v>
      </c>
      <c r="B327" s="4">
        <v>749121837.05850005</v>
      </c>
      <c r="C327" s="2" t="s">
        <v>361</v>
      </c>
      <c r="D327" s="2">
        <v>42319</v>
      </c>
      <c r="E327" s="4">
        <v>749121837.05850005</v>
      </c>
    </row>
    <row r="328" spans="1:5" x14ac:dyDescent="0.2">
      <c r="A328" s="1">
        <v>20151112</v>
      </c>
      <c r="B328" s="4">
        <v>694698609.30274999</v>
      </c>
      <c r="C328" s="2" t="s">
        <v>362</v>
      </c>
      <c r="D328" s="2">
        <v>42320</v>
      </c>
      <c r="E328" s="4">
        <v>694698609.30274999</v>
      </c>
    </row>
    <row r="329" spans="1:5" x14ac:dyDescent="0.2">
      <c r="A329" s="1">
        <v>20151113</v>
      </c>
      <c r="B329" s="4">
        <v>875075087.56175005</v>
      </c>
      <c r="C329" s="2" t="s">
        <v>363</v>
      </c>
      <c r="D329" s="2">
        <v>42321</v>
      </c>
      <c r="E329" s="4">
        <v>875075087.56175005</v>
      </c>
    </row>
    <row r="330" spans="1:5" x14ac:dyDescent="0.2">
      <c r="A330" s="1">
        <v>20151116</v>
      </c>
      <c r="B330" s="4">
        <v>617445791.35924995</v>
      </c>
      <c r="C330" s="2" t="s">
        <v>364</v>
      </c>
      <c r="D330" s="2">
        <v>42324</v>
      </c>
      <c r="E330" s="4">
        <v>617445791.35924995</v>
      </c>
    </row>
    <row r="331" spans="1:5" x14ac:dyDescent="0.2">
      <c r="A331" s="1">
        <v>20151117</v>
      </c>
      <c r="B331" s="4">
        <v>722813120.23625004</v>
      </c>
      <c r="C331" s="2" t="s">
        <v>365</v>
      </c>
      <c r="D331" s="2">
        <v>42325</v>
      </c>
      <c r="E331" s="4">
        <v>722813120.23625004</v>
      </c>
    </row>
    <row r="332" spans="1:5" x14ac:dyDescent="0.2">
      <c r="A332" s="1">
        <v>20151118</v>
      </c>
      <c r="B332" s="4">
        <v>705877002.42400002</v>
      </c>
      <c r="C332" s="2" t="s">
        <v>366</v>
      </c>
      <c r="D332" s="2">
        <v>42326</v>
      </c>
      <c r="E332" s="4">
        <v>705877002.42400002</v>
      </c>
    </row>
    <row r="333" spans="1:5" x14ac:dyDescent="0.2">
      <c r="A333" s="1">
        <v>20151119</v>
      </c>
      <c r="B333" s="4">
        <v>777320813.40225005</v>
      </c>
      <c r="C333" s="2" t="s">
        <v>367</v>
      </c>
      <c r="D333" s="2">
        <v>42327</v>
      </c>
      <c r="E333" s="4">
        <v>777320813.40225005</v>
      </c>
    </row>
    <row r="334" spans="1:5" x14ac:dyDescent="0.2">
      <c r="A334" s="1">
        <v>20151120</v>
      </c>
      <c r="B334" s="4">
        <v>689736871.86524999</v>
      </c>
      <c r="C334" s="2" t="s">
        <v>368</v>
      </c>
      <c r="D334" s="2">
        <v>42328</v>
      </c>
      <c r="E334" s="4">
        <v>689736871.86524999</v>
      </c>
    </row>
    <row r="335" spans="1:5" x14ac:dyDescent="0.2">
      <c r="A335" s="1">
        <v>20151123</v>
      </c>
      <c r="B335" s="4">
        <v>650311959.70299995</v>
      </c>
      <c r="C335" s="2" t="s">
        <v>369</v>
      </c>
      <c r="D335" s="2">
        <v>42331</v>
      </c>
      <c r="E335" s="4">
        <v>650311959.70299995</v>
      </c>
    </row>
    <row r="336" spans="1:5" x14ac:dyDescent="0.2">
      <c r="A336" s="1">
        <v>20151124</v>
      </c>
      <c r="B336" s="4">
        <v>706577826.75275004</v>
      </c>
      <c r="C336" s="2" t="s">
        <v>370</v>
      </c>
      <c r="D336" s="2">
        <v>42332</v>
      </c>
      <c r="E336" s="4">
        <v>706577826.75275004</v>
      </c>
    </row>
    <row r="337" spans="1:5" x14ac:dyDescent="0.2">
      <c r="A337" s="1">
        <v>20151125</v>
      </c>
      <c r="B337" s="4">
        <v>791114213.70325005</v>
      </c>
      <c r="C337" s="2" t="s">
        <v>371</v>
      </c>
      <c r="D337" s="2">
        <v>42333</v>
      </c>
      <c r="E337" s="4">
        <v>791114213.70325005</v>
      </c>
    </row>
    <row r="338" spans="1:5" x14ac:dyDescent="0.2">
      <c r="A338" s="1">
        <v>20151126</v>
      </c>
      <c r="B338" s="4">
        <v>706926353.01699996</v>
      </c>
      <c r="C338" s="2" t="s">
        <v>372</v>
      </c>
      <c r="D338" s="2">
        <v>42334</v>
      </c>
      <c r="E338" s="4">
        <v>706926353.01699996</v>
      </c>
    </row>
    <row r="339" spans="1:5" x14ac:dyDescent="0.2">
      <c r="A339" s="1">
        <v>20151127</v>
      </c>
      <c r="B339" s="4">
        <v>563882424.93449998</v>
      </c>
      <c r="C339" s="2" t="s">
        <v>373</v>
      </c>
      <c r="D339" s="2">
        <v>42335</v>
      </c>
      <c r="E339" s="4">
        <v>563882424.93449998</v>
      </c>
    </row>
    <row r="340" spans="1:5" x14ac:dyDescent="0.2">
      <c r="A340" s="1">
        <v>20151130</v>
      </c>
      <c r="B340" s="4">
        <v>1103299647.5135</v>
      </c>
      <c r="C340" s="2" t="s">
        <v>374</v>
      </c>
      <c r="D340" s="2">
        <v>42338</v>
      </c>
      <c r="E340" s="4">
        <v>1103299647.5135</v>
      </c>
    </row>
    <row r="341" spans="1:5" x14ac:dyDescent="0.2">
      <c r="A341" s="1">
        <v>20151201</v>
      </c>
      <c r="B341" s="4">
        <v>973592021.87925005</v>
      </c>
      <c r="C341" s="2" t="s">
        <v>375</v>
      </c>
      <c r="D341" s="2">
        <v>42339</v>
      </c>
      <c r="E341" s="4">
        <v>973592021.87925005</v>
      </c>
    </row>
    <row r="342" spans="1:5" x14ac:dyDescent="0.2">
      <c r="A342" s="1">
        <v>20151202</v>
      </c>
      <c r="B342" s="4">
        <v>713565375.60150003</v>
      </c>
      <c r="C342" s="2" t="s">
        <v>376</v>
      </c>
      <c r="D342" s="2">
        <v>42340</v>
      </c>
      <c r="E342" s="4">
        <v>713565375.60150003</v>
      </c>
    </row>
    <row r="343" spans="1:5" x14ac:dyDescent="0.2">
      <c r="A343" s="1">
        <v>20151203</v>
      </c>
      <c r="B343" s="4">
        <v>630613959.45975006</v>
      </c>
      <c r="C343" s="2" t="s">
        <v>377</v>
      </c>
      <c r="D343" s="2">
        <v>42341</v>
      </c>
      <c r="E343" s="4">
        <v>630613959.45975006</v>
      </c>
    </row>
    <row r="344" spans="1:5" x14ac:dyDescent="0.2">
      <c r="A344" s="1">
        <v>20151204</v>
      </c>
      <c r="B344" s="4">
        <v>740942584.09124994</v>
      </c>
      <c r="C344" s="2" t="s">
        <v>378</v>
      </c>
      <c r="D344" s="2">
        <v>42342</v>
      </c>
      <c r="E344" s="4">
        <v>740942584.09124994</v>
      </c>
    </row>
    <row r="345" spans="1:5" x14ac:dyDescent="0.2">
      <c r="A345" s="1">
        <v>20151207</v>
      </c>
      <c r="B345" s="4">
        <v>679468709.48975003</v>
      </c>
      <c r="C345" s="2" t="s">
        <v>379</v>
      </c>
      <c r="D345" s="2">
        <v>42345</v>
      </c>
      <c r="E345" s="4">
        <v>679468709.48975003</v>
      </c>
    </row>
    <row r="346" spans="1:5" x14ac:dyDescent="0.2">
      <c r="A346" s="1">
        <v>20151208</v>
      </c>
      <c r="B346" s="4">
        <v>698965266.78999996</v>
      </c>
      <c r="C346" s="2" t="s">
        <v>380</v>
      </c>
      <c r="D346" s="2">
        <v>42346</v>
      </c>
      <c r="E346" s="4">
        <v>698965266.78999996</v>
      </c>
    </row>
    <row r="347" spans="1:5" x14ac:dyDescent="0.2">
      <c r="A347" s="1">
        <v>20151209</v>
      </c>
      <c r="B347" s="4">
        <v>799510409.70899999</v>
      </c>
      <c r="C347" s="2" t="s">
        <v>381</v>
      </c>
      <c r="D347" s="2">
        <v>42347</v>
      </c>
      <c r="E347" s="4">
        <v>799510409.70899999</v>
      </c>
    </row>
    <row r="348" spans="1:5" x14ac:dyDescent="0.2">
      <c r="A348" s="1">
        <v>20151210</v>
      </c>
      <c r="B348" s="4">
        <v>898731850.89649999</v>
      </c>
      <c r="C348" s="2" t="s">
        <v>382</v>
      </c>
      <c r="D348" s="2">
        <v>42348</v>
      </c>
      <c r="E348" s="4">
        <v>898731850.89649999</v>
      </c>
    </row>
    <row r="349" spans="1:5" x14ac:dyDescent="0.2">
      <c r="A349" s="1">
        <v>20151211</v>
      </c>
      <c r="B349" s="4">
        <v>662625866.24650002</v>
      </c>
      <c r="C349" s="2" t="s">
        <v>383</v>
      </c>
      <c r="D349" s="2">
        <v>42349</v>
      </c>
      <c r="E349" s="4">
        <v>662625866.24650002</v>
      </c>
    </row>
    <row r="350" spans="1:5" x14ac:dyDescent="0.2">
      <c r="A350" s="1">
        <v>20151214</v>
      </c>
      <c r="B350" s="4">
        <v>779934582.76800001</v>
      </c>
      <c r="C350" s="2" t="s">
        <v>384</v>
      </c>
      <c r="D350" s="2">
        <v>42352</v>
      </c>
      <c r="E350" s="4">
        <v>779934582.76800001</v>
      </c>
    </row>
    <row r="351" spans="1:5" x14ac:dyDescent="0.2">
      <c r="A351" s="1">
        <v>20151215</v>
      </c>
      <c r="B351" s="4">
        <v>817796606.64625001</v>
      </c>
      <c r="C351" s="2" t="s">
        <v>385</v>
      </c>
      <c r="D351" s="2">
        <v>42353</v>
      </c>
      <c r="E351" s="4">
        <v>817796606.64625001</v>
      </c>
    </row>
    <row r="352" spans="1:5" x14ac:dyDescent="0.2">
      <c r="A352" s="1">
        <v>20151216</v>
      </c>
      <c r="B352" s="4">
        <v>931701800.79149997</v>
      </c>
      <c r="C352" s="2" t="s">
        <v>386</v>
      </c>
      <c r="D352" s="2">
        <v>42354</v>
      </c>
      <c r="E352" s="4">
        <v>931701800.79149997</v>
      </c>
    </row>
    <row r="353" spans="1:5" x14ac:dyDescent="0.2">
      <c r="A353" s="1">
        <v>20151217</v>
      </c>
      <c r="B353" s="4">
        <v>1299276229.64025</v>
      </c>
      <c r="C353" s="2" t="s">
        <v>387</v>
      </c>
      <c r="D353" s="2">
        <v>42355</v>
      </c>
      <c r="E353" s="4">
        <v>1299276229.64025</v>
      </c>
    </row>
    <row r="354" spans="1:5" x14ac:dyDescent="0.2">
      <c r="A354" s="1">
        <v>20151218</v>
      </c>
      <c r="B354" s="4">
        <v>1269693384.9879999</v>
      </c>
      <c r="C354" s="2" t="s">
        <v>388</v>
      </c>
      <c r="D354" s="2">
        <v>42356</v>
      </c>
      <c r="E354" s="4">
        <v>1269693384.9879999</v>
      </c>
    </row>
    <row r="355" spans="1:5" x14ac:dyDescent="0.2">
      <c r="A355" s="1">
        <v>20151221</v>
      </c>
      <c r="B355" s="4">
        <v>505513743.10724998</v>
      </c>
      <c r="C355" s="2" t="s">
        <v>389</v>
      </c>
      <c r="D355" s="2">
        <v>42359</v>
      </c>
      <c r="E355" s="4">
        <v>505513743.10724998</v>
      </c>
    </row>
    <row r="356" spans="1:5" x14ac:dyDescent="0.2">
      <c r="A356" s="1">
        <v>20151222</v>
      </c>
      <c r="B356" s="4">
        <v>597201337.41100001</v>
      </c>
      <c r="C356" s="2" t="s">
        <v>390</v>
      </c>
      <c r="D356" s="2">
        <v>42360</v>
      </c>
      <c r="E356" s="4">
        <v>597201337.41100001</v>
      </c>
    </row>
    <row r="357" spans="1:5" x14ac:dyDescent="0.2">
      <c r="A357" s="1">
        <v>20151223</v>
      </c>
      <c r="B357" s="4">
        <v>455059607.78200001</v>
      </c>
      <c r="C357" s="2" t="s">
        <v>391</v>
      </c>
      <c r="D357" s="2">
        <v>42361</v>
      </c>
      <c r="E357" s="4">
        <v>455059607.78200001</v>
      </c>
    </row>
    <row r="358" spans="1:5" x14ac:dyDescent="0.2">
      <c r="A358" s="1">
        <v>20151224</v>
      </c>
      <c r="B358" s="4">
        <v>312933385.72049999</v>
      </c>
      <c r="C358" s="2" t="s">
        <v>392</v>
      </c>
      <c r="D358" s="2">
        <v>42362</v>
      </c>
      <c r="E358" s="4">
        <v>312933385.72049999</v>
      </c>
    </row>
    <row r="359" spans="1:5" x14ac:dyDescent="0.2">
      <c r="A359" s="1">
        <v>20151229</v>
      </c>
      <c r="B359" s="4">
        <v>477744084.00674999</v>
      </c>
      <c r="C359" s="2" t="s">
        <v>393</v>
      </c>
      <c r="D359" s="2">
        <v>42367</v>
      </c>
      <c r="E359" s="4">
        <v>477744084.00674999</v>
      </c>
    </row>
    <row r="360" spans="1:5" x14ac:dyDescent="0.2">
      <c r="A360" s="1">
        <v>20151230</v>
      </c>
      <c r="B360" s="4">
        <v>468484429.33125001</v>
      </c>
      <c r="C360" s="2" t="s">
        <v>394</v>
      </c>
      <c r="D360" s="2">
        <v>42368</v>
      </c>
      <c r="E360" s="4">
        <v>468484429.33125001</v>
      </c>
    </row>
    <row r="361" spans="1:5" x14ac:dyDescent="0.2">
      <c r="A361" s="1">
        <v>20151231</v>
      </c>
      <c r="B361" s="4">
        <v>305625817.52625</v>
      </c>
      <c r="C361" s="2" t="s">
        <v>395</v>
      </c>
      <c r="D361" s="2">
        <v>42369</v>
      </c>
      <c r="E361" s="4">
        <v>305625817.52625</v>
      </c>
    </row>
    <row r="362" spans="1:5" x14ac:dyDescent="0.2">
      <c r="A362" s="1">
        <v>20160104</v>
      </c>
      <c r="B362" s="4">
        <v>450228444.06400001</v>
      </c>
      <c r="C362" s="2" t="s">
        <v>396</v>
      </c>
      <c r="D362" s="2">
        <v>42373</v>
      </c>
      <c r="E362" s="4">
        <v>450228444.06400001</v>
      </c>
    </row>
    <row r="363" spans="1:5" x14ac:dyDescent="0.2">
      <c r="A363" s="1">
        <v>20160105</v>
      </c>
      <c r="B363" s="4">
        <v>600092476.6925</v>
      </c>
      <c r="C363" s="2" t="s">
        <v>397</v>
      </c>
      <c r="D363" s="2">
        <v>42374</v>
      </c>
      <c r="E363" s="4">
        <v>600092476.6925</v>
      </c>
    </row>
    <row r="364" spans="1:5" x14ac:dyDescent="0.2">
      <c r="A364" s="1">
        <v>20160106</v>
      </c>
      <c r="B364" s="4">
        <v>606452162.77874994</v>
      </c>
      <c r="C364" s="2" t="s">
        <v>398</v>
      </c>
      <c r="D364" s="2">
        <v>42375</v>
      </c>
      <c r="E364" s="4">
        <v>606452162.77874994</v>
      </c>
    </row>
    <row r="365" spans="1:5" x14ac:dyDescent="0.2">
      <c r="A365" s="1">
        <v>20160107</v>
      </c>
      <c r="B365" s="4">
        <v>863724646.24275005</v>
      </c>
      <c r="C365" s="2" t="s">
        <v>399</v>
      </c>
      <c r="D365" s="2">
        <v>42376</v>
      </c>
      <c r="E365" s="4">
        <v>863724646.24275005</v>
      </c>
    </row>
    <row r="366" spans="1:5" x14ac:dyDescent="0.2">
      <c r="A366" s="1">
        <v>20160108</v>
      </c>
      <c r="B366" s="4">
        <v>789015929.73175001</v>
      </c>
      <c r="C366" s="2" t="s">
        <v>400</v>
      </c>
      <c r="D366" s="2">
        <v>42377</v>
      </c>
      <c r="E366" s="4">
        <v>789015929.73175001</v>
      </c>
    </row>
    <row r="367" spans="1:5" x14ac:dyDescent="0.2">
      <c r="A367" s="1">
        <v>20160111</v>
      </c>
      <c r="B367" s="4">
        <v>706477680.32974994</v>
      </c>
      <c r="C367" s="2" t="s">
        <v>401</v>
      </c>
      <c r="D367" s="2">
        <v>42380</v>
      </c>
      <c r="E367" s="4">
        <v>706477680.32974994</v>
      </c>
    </row>
    <row r="368" spans="1:5" x14ac:dyDescent="0.2">
      <c r="A368" s="1">
        <v>20160112</v>
      </c>
      <c r="B368" s="4">
        <v>764695876.37349999</v>
      </c>
      <c r="C368" s="2" t="s">
        <v>402</v>
      </c>
      <c r="D368" s="2">
        <v>42381</v>
      </c>
      <c r="E368" s="4">
        <v>764695876.37349999</v>
      </c>
    </row>
    <row r="369" spans="1:5" x14ac:dyDescent="0.2">
      <c r="A369" s="1">
        <v>20160113</v>
      </c>
      <c r="B369" s="4">
        <v>729461535.46300006</v>
      </c>
      <c r="C369" s="2" t="s">
        <v>403</v>
      </c>
      <c r="D369" s="2">
        <v>42382</v>
      </c>
      <c r="E369" s="4">
        <v>729461535.46300006</v>
      </c>
    </row>
    <row r="370" spans="1:5" x14ac:dyDescent="0.2">
      <c r="A370" s="1">
        <v>20160114</v>
      </c>
      <c r="B370" s="4">
        <v>612364032.47774994</v>
      </c>
      <c r="C370" s="2" t="s">
        <v>404</v>
      </c>
      <c r="D370" s="2">
        <v>42383</v>
      </c>
      <c r="E370" s="4">
        <v>612364032.47774994</v>
      </c>
    </row>
    <row r="371" spans="1:5" x14ac:dyDescent="0.2">
      <c r="A371" s="1">
        <v>20160115</v>
      </c>
      <c r="B371" s="4">
        <v>654317140.79725003</v>
      </c>
      <c r="C371" s="2" t="s">
        <v>405</v>
      </c>
      <c r="D371" s="2">
        <v>42384</v>
      </c>
      <c r="E371" s="4">
        <v>654317140.79725003</v>
      </c>
    </row>
    <row r="372" spans="1:5" x14ac:dyDescent="0.2">
      <c r="A372" s="1">
        <v>20160118</v>
      </c>
      <c r="B372" s="4">
        <v>667138678.03625</v>
      </c>
      <c r="C372" s="2" t="s">
        <v>406</v>
      </c>
      <c r="D372" s="2">
        <v>42387</v>
      </c>
      <c r="E372" s="4">
        <v>667138678.03625</v>
      </c>
    </row>
    <row r="373" spans="1:5" x14ac:dyDescent="0.2">
      <c r="A373" s="1">
        <v>20160119</v>
      </c>
      <c r="B373" s="4">
        <v>652848835.67700005</v>
      </c>
      <c r="C373" s="2" t="s">
        <v>407</v>
      </c>
      <c r="D373" s="2">
        <v>42388</v>
      </c>
      <c r="E373" s="4">
        <v>652848835.67700005</v>
      </c>
    </row>
    <row r="374" spans="1:5" x14ac:dyDescent="0.2">
      <c r="A374" s="1">
        <v>20160120</v>
      </c>
      <c r="B374" s="4">
        <v>887452120.96000004</v>
      </c>
      <c r="C374" s="2" t="s">
        <v>408</v>
      </c>
      <c r="D374" s="2">
        <v>42389</v>
      </c>
      <c r="E374" s="4">
        <v>887452120.96000004</v>
      </c>
    </row>
    <row r="375" spans="1:5" x14ac:dyDescent="0.2">
      <c r="A375" s="1">
        <v>20160121</v>
      </c>
      <c r="B375" s="4">
        <v>1006572003.36975</v>
      </c>
      <c r="C375" s="2" t="s">
        <v>409</v>
      </c>
      <c r="D375" s="2">
        <v>42390</v>
      </c>
      <c r="E375" s="4">
        <v>1006572003.36975</v>
      </c>
    </row>
    <row r="376" spans="1:5" x14ac:dyDescent="0.2">
      <c r="A376" s="1">
        <v>20160122</v>
      </c>
      <c r="B376" s="4">
        <v>786278579.27824998</v>
      </c>
      <c r="C376" s="2" t="s">
        <v>410</v>
      </c>
      <c r="D376" s="2">
        <v>42391</v>
      </c>
      <c r="E376" s="4">
        <v>786278579.27824998</v>
      </c>
    </row>
    <row r="377" spans="1:5" x14ac:dyDescent="0.2">
      <c r="A377" s="1">
        <v>20160125</v>
      </c>
      <c r="B377" s="4">
        <v>679201971.65174997</v>
      </c>
      <c r="C377" s="2" t="s">
        <v>411</v>
      </c>
      <c r="D377" s="2">
        <v>42394</v>
      </c>
      <c r="E377" s="4">
        <v>679201971.65174997</v>
      </c>
    </row>
    <row r="378" spans="1:5" x14ac:dyDescent="0.2">
      <c r="A378" s="1">
        <v>20160127</v>
      </c>
      <c r="B378" s="4">
        <v>985101998.08424997</v>
      </c>
      <c r="C378" s="2" t="s">
        <v>412</v>
      </c>
      <c r="D378" s="2">
        <v>42396</v>
      </c>
      <c r="E378" s="4">
        <v>985101998.08424997</v>
      </c>
    </row>
    <row r="379" spans="1:5" x14ac:dyDescent="0.2">
      <c r="A379" s="1">
        <v>20160128</v>
      </c>
      <c r="B379" s="4">
        <v>871548633.01475</v>
      </c>
      <c r="C379" s="2" t="s">
        <v>413</v>
      </c>
      <c r="D379" s="2">
        <v>42397</v>
      </c>
      <c r="E379" s="4">
        <v>871548633.01475</v>
      </c>
    </row>
    <row r="380" spans="1:5" x14ac:dyDescent="0.2">
      <c r="A380" s="1">
        <v>20160129</v>
      </c>
      <c r="B380" s="4">
        <v>1050302825.0222501</v>
      </c>
      <c r="C380" s="2" t="s">
        <v>414</v>
      </c>
      <c r="D380" s="2">
        <v>42398</v>
      </c>
      <c r="E380" s="4">
        <v>1050302825.0222501</v>
      </c>
    </row>
    <row r="381" spans="1:5" x14ac:dyDescent="0.2">
      <c r="A381" s="1">
        <v>20160201</v>
      </c>
      <c r="B381" s="4">
        <v>890645347.11374998</v>
      </c>
      <c r="C381" s="2" t="s">
        <v>415</v>
      </c>
      <c r="D381" s="2">
        <v>42401</v>
      </c>
      <c r="E381" s="4">
        <v>890645347.11374998</v>
      </c>
    </row>
    <row r="382" spans="1:5" x14ac:dyDescent="0.2">
      <c r="A382" s="1">
        <v>20160202</v>
      </c>
      <c r="B382" s="4">
        <v>775330183.46475005</v>
      </c>
      <c r="C382" s="2" t="s">
        <v>416</v>
      </c>
      <c r="D382" s="2">
        <v>42402</v>
      </c>
      <c r="E382" s="4">
        <v>775330183.46475005</v>
      </c>
    </row>
    <row r="383" spans="1:5" x14ac:dyDescent="0.2">
      <c r="A383" s="1">
        <v>20160203</v>
      </c>
      <c r="B383" s="4">
        <v>914698364.90900004</v>
      </c>
      <c r="C383" s="2" t="s">
        <v>417</v>
      </c>
      <c r="D383" s="2">
        <v>42403</v>
      </c>
      <c r="E383" s="4">
        <v>914698364.90900004</v>
      </c>
    </row>
    <row r="384" spans="1:5" x14ac:dyDescent="0.2">
      <c r="A384" s="1">
        <v>20160204</v>
      </c>
      <c r="B384" s="4">
        <v>990509776.5115</v>
      </c>
      <c r="C384" s="2" t="s">
        <v>418</v>
      </c>
      <c r="D384" s="2">
        <v>42404</v>
      </c>
      <c r="E384" s="4">
        <v>990509776.5115</v>
      </c>
    </row>
    <row r="385" spans="1:5" x14ac:dyDescent="0.2">
      <c r="A385" s="1">
        <v>20160205</v>
      </c>
      <c r="B385" s="4">
        <v>868936850.153</v>
      </c>
      <c r="C385" s="2" t="s">
        <v>419</v>
      </c>
      <c r="D385" s="2">
        <v>42405</v>
      </c>
      <c r="E385" s="4">
        <v>868936850.153</v>
      </c>
    </row>
    <row r="386" spans="1:5" x14ac:dyDescent="0.2">
      <c r="A386" s="1">
        <v>20160208</v>
      </c>
      <c r="B386" s="4">
        <v>649857549.91575003</v>
      </c>
      <c r="C386" s="2" t="s">
        <v>420</v>
      </c>
      <c r="D386" s="2">
        <v>42408</v>
      </c>
      <c r="E386" s="4">
        <v>649857549.91575003</v>
      </c>
    </row>
    <row r="387" spans="1:5" x14ac:dyDescent="0.2">
      <c r="A387" s="1">
        <v>20160209</v>
      </c>
      <c r="B387" s="4">
        <v>941817443.30299997</v>
      </c>
      <c r="C387" s="2" t="s">
        <v>421</v>
      </c>
      <c r="D387" s="2">
        <v>42409</v>
      </c>
      <c r="E387" s="4">
        <v>941817443.30299997</v>
      </c>
    </row>
    <row r="388" spans="1:5" x14ac:dyDescent="0.2">
      <c r="A388" s="1">
        <v>20160210</v>
      </c>
      <c r="B388" s="4">
        <v>1129802169.5905001</v>
      </c>
      <c r="C388" s="2" t="s">
        <v>422</v>
      </c>
      <c r="D388" s="2">
        <v>42410</v>
      </c>
      <c r="E388" s="4">
        <v>1129802169.5905001</v>
      </c>
    </row>
    <row r="389" spans="1:5" x14ac:dyDescent="0.2">
      <c r="A389" s="1">
        <v>20160211</v>
      </c>
      <c r="B389" s="4">
        <v>875187246.40524995</v>
      </c>
      <c r="C389" s="2" t="s">
        <v>423</v>
      </c>
      <c r="D389" s="2">
        <v>42411</v>
      </c>
      <c r="E389" s="4">
        <v>875187246.40524995</v>
      </c>
    </row>
    <row r="390" spans="1:5" x14ac:dyDescent="0.2">
      <c r="A390" s="1">
        <v>20160212</v>
      </c>
      <c r="B390" s="4">
        <v>979124201.91849995</v>
      </c>
      <c r="C390" s="2" t="s">
        <v>424</v>
      </c>
      <c r="D390" s="2">
        <v>42412</v>
      </c>
      <c r="E390" s="4">
        <v>979124201.91849995</v>
      </c>
    </row>
    <row r="391" spans="1:5" x14ac:dyDescent="0.2">
      <c r="A391" s="1">
        <v>20160215</v>
      </c>
      <c r="B391" s="4">
        <v>1056505320.5655</v>
      </c>
      <c r="C391" s="2" t="s">
        <v>425</v>
      </c>
      <c r="D391" s="2">
        <v>42415</v>
      </c>
      <c r="E391" s="4">
        <v>1056505320.5655</v>
      </c>
    </row>
    <row r="392" spans="1:5" x14ac:dyDescent="0.2">
      <c r="A392" s="1">
        <v>20160216</v>
      </c>
      <c r="B392" s="4">
        <v>1099306941.14275</v>
      </c>
      <c r="C392" s="2" t="s">
        <v>426</v>
      </c>
      <c r="D392" s="2">
        <v>42416</v>
      </c>
      <c r="E392" s="4">
        <v>1099306941.14275</v>
      </c>
    </row>
    <row r="393" spans="1:5" x14ac:dyDescent="0.2">
      <c r="A393" s="1">
        <v>20160217</v>
      </c>
      <c r="B393" s="4">
        <v>1099047198.3705001</v>
      </c>
      <c r="C393" s="2" t="s">
        <v>427</v>
      </c>
      <c r="D393" s="2">
        <v>42417</v>
      </c>
      <c r="E393" s="4">
        <v>1099047198.3705001</v>
      </c>
    </row>
    <row r="394" spans="1:5" x14ac:dyDescent="0.2">
      <c r="A394" s="1">
        <v>20160218</v>
      </c>
      <c r="B394" s="4">
        <v>1092120598.5074999</v>
      </c>
      <c r="C394" s="2" t="s">
        <v>428</v>
      </c>
      <c r="D394" s="2">
        <v>42418</v>
      </c>
      <c r="E394" s="4">
        <v>1092120598.5074999</v>
      </c>
    </row>
    <row r="395" spans="1:5" x14ac:dyDescent="0.2">
      <c r="A395" s="1">
        <v>20160219</v>
      </c>
      <c r="B395" s="4">
        <v>876856428.10825002</v>
      </c>
      <c r="C395" s="2" t="s">
        <v>429</v>
      </c>
      <c r="D395" s="2">
        <v>42419</v>
      </c>
      <c r="E395" s="4">
        <v>876856428.10825002</v>
      </c>
    </row>
    <row r="396" spans="1:5" x14ac:dyDescent="0.2">
      <c r="A396" s="1">
        <v>20160222</v>
      </c>
      <c r="B396" s="4">
        <v>884823598.06149995</v>
      </c>
      <c r="C396" s="2" t="s">
        <v>430</v>
      </c>
      <c r="D396" s="2">
        <v>42422</v>
      </c>
      <c r="E396" s="4">
        <v>884823598.06149995</v>
      </c>
    </row>
    <row r="397" spans="1:5" x14ac:dyDescent="0.2">
      <c r="A397" s="1">
        <v>20160223</v>
      </c>
      <c r="B397" s="4">
        <v>987624698.02024996</v>
      </c>
      <c r="C397" s="2" t="s">
        <v>431</v>
      </c>
      <c r="D397" s="2">
        <v>42423</v>
      </c>
      <c r="E397" s="4">
        <v>987624698.02024996</v>
      </c>
    </row>
    <row r="398" spans="1:5" x14ac:dyDescent="0.2">
      <c r="A398" s="1">
        <v>20160224</v>
      </c>
      <c r="B398" s="4">
        <v>1089642234.2409999</v>
      </c>
      <c r="C398" s="2" t="s">
        <v>432</v>
      </c>
      <c r="D398" s="2">
        <v>42424</v>
      </c>
      <c r="E398" s="4">
        <v>1089642234.2409999</v>
      </c>
    </row>
    <row r="399" spans="1:5" x14ac:dyDescent="0.2">
      <c r="A399" s="1">
        <v>20160225</v>
      </c>
      <c r="B399" s="4">
        <v>1252306038.00425</v>
      </c>
      <c r="C399" s="2" t="s">
        <v>433</v>
      </c>
      <c r="D399" s="2">
        <v>42425</v>
      </c>
      <c r="E399" s="4">
        <v>1252306038.00425</v>
      </c>
    </row>
    <row r="400" spans="1:5" x14ac:dyDescent="0.2">
      <c r="A400" s="1">
        <v>20160226</v>
      </c>
      <c r="B400" s="4">
        <v>926463140.75074995</v>
      </c>
      <c r="C400" s="2" t="s">
        <v>434</v>
      </c>
      <c r="D400" s="2">
        <v>42426</v>
      </c>
      <c r="E400" s="4">
        <v>926463140.75074995</v>
      </c>
    </row>
    <row r="401" spans="1:5" x14ac:dyDescent="0.2">
      <c r="A401" s="1">
        <v>20160229</v>
      </c>
      <c r="B401" s="4">
        <v>1158300599.8222499</v>
      </c>
      <c r="C401" s="2" t="s">
        <v>435</v>
      </c>
      <c r="D401" s="2">
        <v>42429</v>
      </c>
      <c r="E401" s="4">
        <v>1158300599.8222499</v>
      </c>
    </row>
    <row r="402" spans="1:5" x14ac:dyDescent="0.2">
      <c r="A402" s="1">
        <v>20160301</v>
      </c>
      <c r="B402" s="4">
        <v>1113559094.1719999</v>
      </c>
      <c r="C402" s="2" t="s">
        <v>436</v>
      </c>
      <c r="D402" s="2">
        <v>42430</v>
      </c>
      <c r="E402" s="4">
        <v>1113559094.1719999</v>
      </c>
    </row>
    <row r="403" spans="1:5" x14ac:dyDescent="0.2">
      <c r="A403" s="1">
        <v>20160302</v>
      </c>
      <c r="B403" s="4">
        <v>1131143263.4765</v>
      </c>
      <c r="C403" s="2" t="s">
        <v>437</v>
      </c>
      <c r="D403" s="2">
        <v>42431</v>
      </c>
      <c r="E403" s="4">
        <v>1131143263.4765</v>
      </c>
    </row>
    <row r="404" spans="1:5" x14ac:dyDescent="0.2">
      <c r="A404" s="1">
        <v>20160303</v>
      </c>
      <c r="B404" s="4">
        <v>1266073730.631</v>
      </c>
      <c r="C404" s="2" t="s">
        <v>438</v>
      </c>
      <c r="D404" s="2">
        <v>42432</v>
      </c>
      <c r="E404" s="4">
        <v>1266073730.631</v>
      </c>
    </row>
    <row r="405" spans="1:5" x14ac:dyDescent="0.2">
      <c r="A405" s="1">
        <v>20160304</v>
      </c>
      <c r="B405" s="4">
        <v>1078183500.3935001</v>
      </c>
      <c r="C405" s="2" t="s">
        <v>439</v>
      </c>
      <c r="D405" s="2">
        <v>42433</v>
      </c>
      <c r="E405" s="4">
        <v>1078183500.3935001</v>
      </c>
    </row>
    <row r="406" spans="1:5" x14ac:dyDescent="0.2">
      <c r="A406" s="1">
        <v>20160307</v>
      </c>
      <c r="B406" s="4">
        <v>1083557497.7797501</v>
      </c>
      <c r="C406" s="2" t="s">
        <v>440</v>
      </c>
      <c r="D406" s="2">
        <v>42436</v>
      </c>
      <c r="E406" s="4">
        <v>1083557497.7797501</v>
      </c>
    </row>
    <row r="407" spans="1:5" x14ac:dyDescent="0.2">
      <c r="A407" s="1">
        <v>20160308</v>
      </c>
      <c r="B407" s="4">
        <v>1280821402.0565</v>
      </c>
      <c r="C407" s="2" t="s">
        <v>441</v>
      </c>
      <c r="D407" s="2">
        <v>42437</v>
      </c>
      <c r="E407" s="4">
        <v>1280821402.0565</v>
      </c>
    </row>
    <row r="408" spans="1:5" x14ac:dyDescent="0.2">
      <c r="A408" s="1">
        <v>20160309</v>
      </c>
      <c r="B408" s="4">
        <v>1202849440.3004999</v>
      </c>
      <c r="C408" s="2" t="s">
        <v>442</v>
      </c>
      <c r="D408" s="2">
        <v>42438</v>
      </c>
      <c r="E408" s="4">
        <v>1202849440.3004999</v>
      </c>
    </row>
    <row r="409" spans="1:5" x14ac:dyDescent="0.2">
      <c r="A409" s="1">
        <v>20160310</v>
      </c>
      <c r="B409" s="4">
        <v>834277017.73625004</v>
      </c>
      <c r="C409" s="2" t="s">
        <v>443</v>
      </c>
      <c r="D409" s="2">
        <v>42439</v>
      </c>
      <c r="E409" s="4">
        <v>834277017.73625004</v>
      </c>
    </row>
    <row r="410" spans="1:5" x14ac:dyDescent="0.2">
      <c r="A410" s="1">
        <v>20160311</v>
      </c>
      <c r="B410" s="4">
        <v>846760881.54124999</v>
      </c>
      <c r="C410" s="2" t="s">
        <v>444</v>
      </c>
      <c r="D410" s="2">
        <v>42440</v>
      </c>
      <c r="E410" s="4">
        <v>846760881.54124999</v>
      </c>
    </row>
    <row r="411" spans="1:5" x14ac:dyDescent="0.2">
      <c r="A411" s="1">
        <v>20160314</v>
      </c>
      <c r="B411" s="4">
        <v>723624516.60800004</v>
      </c>
      <c r="C411" s="2" t="s">
        <v>445</v>
      </c>
      <c r="D411" s="2">
        <v>42443</v>
      </c>
      <c r="E411" s="4">
        <v>723624516.60800004</v>
      </c>
    </row>
    <row r="412" spans="1:5" x14ac:dyDescent="0.2">
      <c r="A412" s="1">
        <v>20160315</v>
      </c>
      <c r="B412" s="4">
        <v>788261300.11675</v>
      </c>
      <c r="C412" s="2" t="s">
        <v>446</v>
      </c>
      <c r="D412" s="2">
        <v>42444</v>
      </c>
      <c r="E412" s="4">
        <v>788261300.11675</v>
      </c>
    </row>
    <row r="413" spans="1:5" x14ac:dyDescent="0.2">
      <c r="A413" s="1">
        <v>20160316</v>
      </c>
      <c r="B413" s="4">
        <v>815624146.71850002</v>
      </c>
      <c r="C413" s="2" t="s">
        <v>447</v>
      </c>
      <c r="D413" s="2">
        <v>42445</v>
      </c>
      <c r="E413" s="4">
        <v>815624146.71850002</v>
      </c>
    </row>
    <row r="414" spans="1:5" x14ac:dyDescent="0.2">
      <c r="A414" s="1">
        <v>20160317</v>
      </c>
      <c r="B414" s="4">
        <v>985712164.45624995</v>
      </c>
      <c r="C414" s="2" t="s">
        <v>448</v>
      </c>
      <c r="D414" s="2">
        <v>42446</v>
      </c>
      <c r="E414" s="4">
        <v>985712164.45624995</v>
      </c>
    </row>
    <row r="415" spans="1:5" x14ac:dyDescent="0.2">
      <c r="A415" s="1">
        <v>20160318</v>
      </c>
      <c r="B415" s="4">
        <v>1615135246.7162499</v>
      </c>
      <c r="C415" s="2" t="s">
        <v>449</v>
      </c>
      <c r="D415" s="2">
        <v>42447</v>
      </c>
      <c r="E415" s="4">
        <v>1615135246.7162499</v>
      </c>
    </row>
    <row r="416" spans="1:5" x14ac:dyDescent="0.2">
      <c r="A416" s="1">
        <v>20160321</v>
      </c>
      <c r="B416" s="4">
        <v>656629315.89275002</v>
      </c>
      <c r="C416" s="2" t="s">
        <v>450</v>
      </c>
      <c r="D416" s="2">
        <v>42450</v>
      </c>
      <c r="E416" s="4">
        <v>656629315.89275002</v>
      </c>
    </row>
    <row r="417" spans="1:5" x14ac:dyDescent="0.2">
      <c r="A417" s="1">
        <v>20160322</v>
      </c>
      <c r="B417" s="4">
        <v>740315963.29075003</v>
      </c>
      <c r="C417" s="2" t="s">
        <v>451</v>
      </c>
      <c r="D417" s="2">
        <v>42451</v>
      </c>
      <c r="E417" s="4">
        <v>740315963.29075003</v>
      </c>
    </row>
    <row r="418" spans="1:5" x14ac:dyDescent="0.2">
      <c r="A418" s="1">
        <v>20160323</v>
      </c>
      <c r="B418" s="4">
        <v>846280252.86549997</v>
      </c>
      <c r="C418" s="2" t="s">
        <v>452</v>
      </c>
      <c r="D418" s="2">
        <v>42452</v>
      </c>
      <c r="E418" s="4">
        <v>846280252.86549997</v>
      </c>
    </row>
    <row r="419" spans="1:5" x14ac:dyDescent="0.2">
      <c r="A419" s="1">
        <v>20160324</v>
      </c>
      <c r="B419" s="4">
        <v>929812720.15824997</v>
      </c>
      <c r="C419" s="2" t="s">
        <v>453</v>
      </c>
      <c r="D419" s="2">
        <v>42453</v>
      </c>
      <c r="E419" s="4">
        <v>929812720.15824997</v>
      </c>
    </row>
    <row r="420" spans="1:5" x14ac:dyDescent="0.2">
      <c r="A420" s="1">
        <v>20160329</v>
      </c>
      <c r="B420" s="4">
        <v>847078220.66999996</v>
      </c>
      <c r="C420" s="2" t="s">
        <v>454</v>
      </c>
      <c r="D420" s="2">
        <v>42458</v>
      </c>
      <c r="E420" s="4">
        <v>847078220.66999996</v>
      </c>
    </row>
    <row r="421" spans="1:5" x14ac:dyDescent="0.2">
      <c r="A421" s="1">
        <v>20160330</v>
      </c>
      <c r="B421" s="4">
        <v>841821695.37650001</v>
      </c>
      <c r="C421" s="2" t="s">
        <v>455</v>
      </c>
      <c r="D421" s="2">
        <v>42459</v>
      </c>
      <c r="E421" s="4">
        <v>841821695.37650001</v>
      </c>
    </row>
    <row r="422" spans="1:5" x14ac:dyDescent="0.2">
      <c r="A422" s="1">
        <v>20160331</v>
      </c>
      <c r="B422" s="4">
        <v>855126684.87125003</v>
      </c>
      <c r="C422" s="2" t="s">
        <v>456</v>
      </c>
      <c r="D422" s="2">
        <v>42460</v>
      </c>
      <c r="E422" s="4">
        <v>855126684.87125003</v>
      </c>
    </row>
    <row r="423" spans="1:5" x14ac:dyDescent="0.2">
      <c r="A423" s="1">
        <v>20160401</v>
      </c>
      <c r="B423" s="4">
        <v>847611387.79174995</v>
      </c>
      <c r="C423" s="2" t="s">
        <v>457</v>
      </c>
      <c r="D423" s="2">
        <v>42461</v>
      </c>
      <c r="E423" s="4">
        <v>847611387.79174995</v>
      </c>
    </row>
    <row r="424" spans="1:5" x14ac:dyDescent="0.2">
      <c r="A424" s="1">
        <v>20160404</v>
      </c>
      <c r="B424" s="4">
        <v>559609818.73874998</v>
      </c>
      <c r="C424" s="2" t="s">
        <v>458</v>
      </c>
      <c r="D424" s="2">
        <v>42464</v>
      </c>
      <c r="E424" s="4">
        <v>559609818.73874998</v>
      </c>
    </row>
    <row r="425" spans="1:5" x14ac:dyDescent="0.2">
      <c r="A425" s="1">
        <v>20160405</v>
      </c>
      <c r="B425" s="4">
        <v>884872399.36849999</v>
      </c>
      <c r="C425" s="2" t="s">
        <v>459</v>
      </c>
      <c r="D425" s="2">
        <v>42465</v>
      </c>
      <c r="E425" s="4">
        <v>884872399.36849999</v>
      </c>
    </row>
    <row r="426" spans="1:5" x14ac:dyDescent="0.2">
      <c r="A426" s="1">
        <v>20160406</v>
      </c>
      <c r="B426" s="4">
        <v>872465797.78425002</v>
      </c>
      <c r="C426" s="2" t="s">
        <v>460</v>
      </c>
      <c r="D426" s="2">
        <v>42466</v>
      </c>
      <c r="E426" s="4">
        <v>872465797.78425002</v>
      </c>
    </row>
    <row r="427" spans="1:5" x14ac:dyDescent="0.2">
      <c r="A427" s="1">
        <v>20160407</v>
      </c>
      <c r="B427" s="4">
        <v>787014856.54999995</v>
      </c>
      <c r="C427" s="2" t="s">
        <v>461</v>
      </c>
      <c r="D427" s="2">
        <v>42467</v>
      </c>
      <c r="E427" s="4">
        <v>787014856.54999995</v>
      </c>
    </row>
    <row r="428" spans="1:5" x14ac:dyDescent="0.2">
      <c r="A428" s="1">
        <v>20160408</v>
      </c>
      <c r="B428" s="4">
        <v>764371510.94149995</v>
      </c>
      <c r="C428" s="2" t="s">
        <v>462</v>
      </c>
      <c r="D428" s="2">
        <v>42468</v>
      </c>
      <c r="E428" s="4">
        <v>764371510.94149995</v>
      </c>
    </row>
    <row r="429" spans="1:5" x14ac:dyDescent="0.2">
      <c r="A429" s="1">
        <v>20160411</v>
      </c>
      <c r="B429" s="4">
        <v>659090038.87724996</v>
      </c>
      <c r="C429" s="2" t="s">
        <v>463</v>
      </c>
      <c r="D429" s="2">
        <v>42471</v>
      </c>
      <c r="E429" s="4">
        <v>659090038.87724996</v>
      </c>
    </row>
    <row r="430" spans="1:5" x14ac:dyDescent="0.2">
      <c r="A430" s="1">
        <v>20160412</v>
      </c>
      <c r="B430" s="4">
        <v>691351127.58599997</v>
      </c>
      <c r="C430" s="2" t="s">
        <v>464</v>
      </c>
      <c r="D430" s="2">
        <v>42472</v>
      </c>
      <c r="E430" s="4">
        <v>691351127.58599997</v>
      </c>
    </row>
    <row r="431" spans="1:5" x14ac:dyDescent="0.2">
      <c r="A431" s="1">
        <v>20160413</v>
      </c>
      <c r="B431" s="4">
        <v>830530704.94324994</v>
      </c>
      <c r="C431" s="2" t="s">
        <v>465</v>
      </c>
      <c r="D431" s="2">
        <v>42473</v>
      </c>
      <c r="E431" s="4">
        <v>830530704.94324994</v>
      </c>
    </row>
    <row r="432" spans="1:5" x14ac:dyDescent="0.2">
      <c r="A432" s="1">
        <v>20160414</v>
      </c>
      <c r="B432" s="4">
        <v>903909675.51750004</v>
      </c>
      <c r="C432" s="2" t="s">
        <v>466</v>
      </c>
      <c r="D432" s="2">
        <v>42474</v>
      </c>
      <c r="E432" s="4">
        <v>903909675.51750004</v>
      </c>
    </row>
    <row r="433" spans="1:5" x14ac:dyDescent="0.2">
      <c r="A433" s="1">
        <v>20160415</v>
      </c>
      <c r="B433" s="4">
        <v>892865144.45799994</v>
      </c>
      <c r="C433" s="2" t="s">
        <v>467</v>
      </c>
      <c r="D433" s="2">
        <v>42475</v>
      </c>
      <c r="E433" s="4">
        <v>892865144.45799994</v>
      </c>
    </row>
    <row r="434" spans="1:5" x14ac:dyDescent="0.2">
      <c r="A434" s="1">
        <v>20160418</v>
      </c>
      <c r="B434" s="4">
        <v>827086008.14199996</v>
      </c>
      <c r="C434" s="2" t="s">
        <v>468</v>
      </c>
      <c r="D434" s="2">
        <v>42478</v>
      </c>
      <c r="E434" s="4">
        <v>827086008.14199996</v>
      </c>
    </row>
    <row r="435" spans="1:5" x14ac:dyDescent="0.2">
      <c r="A435" s="1">
        <v>20160419</v>
      </c>
      <c r="B435" s="4">
        <v>929561071.523</v>
      </c>
      <c r="C435" s="2" t="s">
        <v>469</v>
      </c>
      <c r="D435" s="2">
        <v>42479</v>
      </c>
      <c r="E435" s="4">
        <v>929561071.523</v>
      </c>
    </row>
    <row r="436" spans="1:5" x14ac:dyDescent="0.2">
      <c r="A436" s="1">
        <v>20160420</v>
      </c>
      <c r="B436" s="4">
        <v>1063970590.462</v>
      </c>
      <c r="C436" s="2" t="s">
        <v>470</v>
      </c>
      <c r="D436" s="2">
        <v>42480</v>
      </c>
      <c r="E436" s="4">
        <v>1063970590.462</v>
      </c>
    </row>
    <row r="437" spans="1:5" x14ac:dyDescent="0.2">
      <c r="A437" s="1">
        <v>20160421</v>
      </c>
      <c r="B437" s="4">
        <v>1048223532.4145</v>
      </c>
      <c r="C437" s="2" t="s">
        <v>471</v>
      </c>
      <c r="D437" s="2">
        <v>42481</v>
      </c>
      <c r="E437" s="4">
        <v>1048223532.4145</v>
      </c>
    </row>
    <row r="438" spans="1:5" x14ac:dyDescent="0.2">
      <c r="A438" s="1">
        <v>20160422</v>
      </c>
      <c r="B438" s="4">
        <v>879860246.30799997</v>
      </c>
      <c r="C438" s="2" t="s">
        <v>472</v>
      </c>
      <c r="D438" s="2">
        <v>42482</v>
      </c>
      <c r="E438" s="4">
        <v>879860246.30799997</v>
      </c>
    </row>
    <row r="439" spans="1:5" x14ac:dyDescent="0.2">
      <c r="A439" s="1">
        <v>20160426</v>
      </c>
      <c r="B439" s="4">
        <v>958109414.01349998</v>
      </c>
      <c r="C439" s="2" t="s">
        <v>473</v>
      </c>
      <c r="D439" s="2">
        <v>42486</v>
      </c>
      <c r="E439" s="4">
        <v>958109414.01349998</v>
      </c>
    </row>
    <row r="440" spans="1:5" x14ac:dyDescent="0.2">
      <c r="A440" s="1">
        <v>20160427</v>
      </c>
      <c r="B440" s="4">
        <v>1079763552.03425</v>
      </c>
      <c r="C440" s="2" t="s">
        <v>474</v>
      </c>
      <c r="D440" s="2">
        <v>42487</v>
      </c>
      <c r="E440" s="4">
        <v>1079763552.03425</v>
      </c>
    </row>
    <row r="441" spans="1:5" x14ac:dyDescent="0.2">
      <c r="A441" s="1">
        <v>20160428</v>
      </c>
      <c r="B441" s="4">
        <v>1023320112.78425</v>
      </c>
      <c r="C441" s="2" t="s">
        <v>475</v>
      </c>
      <c r="D441" s="2">
        <v>42488</v>
      </c>
      <c r="E441" s="4">
        <v>1023320112.78425</v>
      </c>
    </row>
    <row r="442" spans="1:5" x14ac:dyDescent="0.2">
      <c r="A442" s="1">
        <v>20160429</v>
      </c>
      <c r="B442" s="4">
        <v>860873655.62650001</v>
      </c>
      <c r="C442" s="2" t="s">
        <v>476</v>
      </c>
      <c r="D442" s="2">
        <v>42489</v>
      </c>
      <c r="E442" s="4">
        <v>860873655.62650001</v>
      </c>
    </row>
    <row r="443" spans="1:5" x14ac:dyDescent="0.2">
      <c r="A443" s="1">
        <v>20160502</v>
      </c>
      <c r="B443" s="4">
        <v>882060125.77024996</v>
      </c>
      <c r="C443" s="2" t="s">
        <v>477</v>
      </c>
      <c r="D443" s="2">
        <v>42492</v>
      </c>
      <c r="E443" s="4">
        <v>882060125.77024996</v>
      </c>
    </row>
    <row r="444" spans="1:5" x14ac:dyDescent="0.2">
      <c r="A444" s="1">
        <v>20160503</v>
      </c>
      <c r="B444" s="4">
        <v>1301579053.0599999</v>
      </c>
      <c r="C444" s="2" t="s">
        <v>478</v>
      </c>
      <c r="D444" s="2">
        <v>42493</v>
      </c>
      <c r="E444" s="4">
        <v>1301579053.0599999</v>
      </c>
    </row>
    <row r="445" spans="1:5" x14ac:dyDescent="0.2">
      <c r="A445" s="1">
        <v>20160504</v>
      </c>
      <c r="B445" s="4">
        <v>1388617068.0079999</v>
      </c>
      <c r="C445" s="2" t="s">
        <v>479</v>
      </c>
      <c r="D445" s="2">
        <v>42494</v>
      </c>
      <c r="E445" s="4">
        <v>1388617068.0079999</v>
      </c>
    </row>
    <row r="446" spans="1:5" x14ac:dyDescent="0.2">
      <c r="A446" s="1">
        <v>20160505</v>
      </c>
      <c r="B446" s="4">
        <v>1342704471.80125</v>
      </c>
      <c r="C446" s="2" t="s">
        <v>480</v>
      </c>
      <c r="D446" s="2">
        <v>42495</v>
      </c>
      <c r="E446" s="4">
        <v>1342704471.80125</v>
      </c>
    </row>
    <row r="447" spans="1:5" x14ac:dyDescent="0.2">
      <c r="A447" s="1">
        <v>20160506</v>
      </c>
      <c r="B447" s="4">
        <v>1405649473.3074999</v>
      </c>
      <c r="C447" s="2" t="s">
        <v>481</v>
      </c>
      <c r="D447" s="2">
        <v>42496</v>
      </c>
      <c r="E447" s="4">
        <v>1405649473.3074999</v>
      </c>
    </row>
    <row r="448" spans="1:5" x14ac:dyDescent="0.2">
      <c r="A448" s="1">
        <v>20160509</v>
      </c>
      <c r="B448" s="4">
        <v>953611525.72850001</v>
      </c>
      <c r="C448" s="2" t="s">
        <v>482</v>
      </c>
      <c r="D448" s="2">
        <v>42499</v>
      </c>
      <c r="E448" s="4">
        <v>953611525.72850001</v>
      </c>
    </row>
    <row r="449" spans="1:5" x14ac:dyDescent="0.2">
      <c r="A449" s="1">
        <v>20160510</v>
      </c>
      <c r="B449" s="4">
        <v>1479047397.04125</v>
      </c>
      <c r="C449" s="2" t="s">
        <v>483</v>
      </c>
      <c r="D449" s="2">
        <v>42500</v>
      </c>
      <c r="E449" s="4">
        <v>1479047397.04125</v>
      </c>
    </row>
    <row r="450" spans="1:5" x14ac:dyDescent="0.2">
      <c r="A450" s="1">
        <v>20160511</v>
      </c>
      <c r="B450" s="4">
        <v>1234464071.18275</v>
      </c>
      <c r="C450" s="2" t="s">
        <v>484</v>
      </c>
      <c r="D450" s="2">
        <v>42501</v>
      </c>
      <c r="E450" s="4">
        <v>1234464071.18275</v>
      </c>
    </row>
    <row r="451" spans="1:5" x14ac:dyDescent="0.2">
      <c r="A451" s="1">
        <v>20160512</v>
      </c>
      <c r="B451" s="4">
        <v>1012108437.80425</v>
      </c>
      <c r="C451" s="2" t="s">
        <v>485</v>
      </c>
      <c r="D451" s="2">
        <v>42502</v>
      </c>
      <c r="E451" s="4">
        <v>1012108437.80425</v>
      </c>
    </row>
    <row r="452" spans="1:5" x14ac:dyDescent="0.2">
      <c r="A452" s="1">
        <v>20160513</v>
      </c>
      <c r="B452" s="4">
        <v>971615236.16750002</v>
      </c>
      <c r="C452" s="2" t="s">
        <v>486</v>
      </c>
      <c r="D452" s="2">
        <v>42503</v>
      </c>
      <c r="E452" s="4">
        <v>971615236.16750002</v>
      </c>
    </row>
    <row r="453" spans="1:5" x14ac:dyDescent="0.2">
      <c r="A453" s="1">
        <v>20160516</v>
      </c>
      <c r="B453" s="4">
        <v>851443046.26800001</v>
      </c>
      <c r="C453" s="2" t="s">
        <v>487</v>
      </c>
      <c r="D453" s="2">
        <v>42506</v>
      </c>
      <c r="E453" s="4">
        <v>851443046.26800001</v>
      </c>
    </row>
    <row r="454" spans="1:5" x14ac:dyDescent="0.2">
      <c r="A454" s="1">
        <v>20160517</v>
      </c>
      <c r="B454" s="4">
        <v>906733183.42200005</v>
      </c>
      <c r="C454" s="2" t="s">
        <v>488</v>
      </c>
      <c r="D454" s="2">
        <v>42507</v>
      </c>
      <c r="E454" s="4">
        <v>906733183.42200005</v>
      </c>
    </row>
    <row r="455" spans="1:5" x14ac:dyDescent="0.2">
      <c r="A455" s="1">
        <v>20160518</v>
      </c>
      <c r="B455" s="4">
        <v>1136516635.8477499</v>
      </c>
      <c r="C455" s="2" t="s">
        <v>489</v>
      </c>
      <c r="D455" s="2">
        <v>42508</v>
      </c>
      <c r="E455" s="4">
        <v>1136516635.8477499</v>
      </c>
    </row>
    <row r="456" spans="1:5" x14ac:dyDescent="0.2">
      <c r="A456" s="1">
        <v>20160519</v>
      </c>
      <c r="B456" s="4">
        <v>944293082.90250003</v>
      </c>
      <c r="C456" s="2" t="s">
        <v>490</v>
      </c>
      <c r="D456" s="2">
        <v>42509</v>
      </c>
      <c r="E456" s="4">
        <v>944293082.90250003</v>
      </c>
    </row>
    <row r="457" spans="1:5" x14ac:dyDescent="0.2">
      <c r="A457" s="1">
        <v>20160520</v>
      </c>
      <c r="B457" s="4">
        <v>904228439.01499999</v>
      </c>
      <c r="C457" s="2" t="s">
        <v>491</v>
      </c>
      <c r="D457" s="2">
        <v>42510</v>
      </c>
      <c r="E457" s="4">
        <v>904228439.01499999</v>
      </c>
    </row>
    <row r="458" spans="1:5" x14ac:dyDescent="0.2">
      <c r="A458" s="1">
        <v>20160523</v>
      </c>
      <c r="B458" s="4">
        <v>872739458.75925004</v>
      </c>
      <c r="C458" s="2" t="s">
        <v>492</v>
      </c>
      <c r="D458" s="2">
        <v>42513</v>
      </c>
      <c r="E458" s="4">
        <v>872739458.75925004</v>
      </c>
    </row>
    <row r="459" spans="1:5" x14ac:dyDescent="0.2">
      <c r="A459" s="1">
        <v>20160524</v>
      </c>
      <c r="B459" s="4">
        <v>939576372.02575004</v>
      </c>
      <c r="C459" s="2" t="s">
        <v>493</v>
      </c>
      <c r="D459" s="2">
        <v>42514</v>
      </c>
      <c r="E459" s="4">
        <v>939576372.02575004</v>
      </c>
    </row>
    <row r="460" spans="1:5" x14ac:dyDescent="0.2">
      <c r="A460" s="1">
        <v>20160525</v>
      </c>
      <c r="B460" s="4">
        <v>1212611010.2627499</v>
      </c>
      <c r="C460" s="2" t="s">
        <v>494</v>
      </c>
      <c r="D460" s="2">
        <v>42515</v>
      </c>
      <c r="E460" s="4">
        <v>1212611010.2627499</v>
      </c>
    </row>
    <row r="461" spans="1:5" x14ac:dyDescent="0.2">
      <c r="A461" s="1">
        <v>20160526</v>
      </c>
      <c r="B461" s="4">
        <v>1065534744.39475</v>
      </c>
      <c r="C461" s="2" t="s">
        <v>495</v>
      </c>
      <c r="D461" s="2">
        <v>42516</v>
      </c>
      <c r="E461" s="4">
        <v>1065534744.39475</v>
      </c>
    </row>
    <row r="462" spans="1:5" x14ac:dyDescent="0.2">
      <c r="A462" s="1">
        <v>20160527</v>
      </c>
      <c r="B462" s="4">
        <v>934412985.36275005</v>
      </c>
      <c r="C462" s="2" t="s">
        <v>496</v>
      </c>
      <c r="D462" s="2">
        <v>42517</v>
      </c>
      <c r="E462" s="4">
        <v>934412985.36275005</v>
      </c>
    </row>
    <row r="463" spans="1:5" x14ac:dyDescent="0.2">
      <c r="A463" s="1">
        <v>20160530</v>
      </c>
      <c r="B463" s="4">
        <v>774707634.42624998</v>
      </c>
      <c r="C463" s="2" t="s">
        <v>497</v>
      </c>
      <c r="D463" s="2">
        <v>42520</v>
      </c>
      <c r="E463" s="4">
        <v>774707634.42624998</v>
      </c>
    </row>
    <row r="464" spans="1:5" x14ac:dyDescent="0.2">
      <c r="A464" s="1">
        <v>20160531</v>
      </c>
      <c r="B464" s="4">
        <v>1354346974.5852499</v>
      </c>
      <c r="C464" s="2" t="s">
        <v>498</v>
      </c>
      <c r="D464" s="2">
        <v>42521</v>
      </c>
      <c r="E464" s="4">
        <v>1354346974.5852499</v>
      </c>
    </row>
    <row r="465" spans="1:5" x14ac:dyDescent="0.2">
      <c r="A465" s="1">
        <v>20160601</v>
      </c>
      <c r="B465" s="4">
        <v>971158286.35749996</v>
      </c>
      <c r="C465" s="2" t="s">
        <v>499</v>
      </c>
      <c r="D465" s="2">
        <v>42522</v>
      </c>
      <c r="E465" s="4">
        <v>971158286.35749996</v>
      </c>
    </row>
    <row r="466" spans="1:5" x14ac:dyDescent="0.2">
      <c r="A466" s="1">
        <v>20160602</v>
      </c>
      <c r="B466" s="4">
        <v>1038623423.74975</v>
      </c>
      <c r="C466" s="2" t="s">
        <v>500</v>
      </c>
      <c r="D466" s="2">
        <v>42523</v>
      </c>
      <c r="E466" s="4">
        <v>1038623423.74975</v>
      </c>
    </row>
    <row r="467" spans="1:5" x14ac:dyDescent="0.2">
      <c r="A467" s="1">
        <v>20160603</v>
      </c>
      <c r="B467" s="4">
        <v>869341539.89199996</v>
      </c>
      <c r="C467" s="2" t="s">
        <v>501</v>
      </c>
      <c r="D467" s="2">
        <v>42524</v>
      </c>
      <c r="E467" s="4">
        <v>869341539.89199996</v>
      </c>
    </row>
    <row r="468" spans="1:5" x14ac:dyDescent="0.2">
      <c r="A468" s="1">
        <v>20160606</v>
      </c>
      <c r="B468" s="4">
        <v>998682879.74125004</v>
      </c>
      <c r="C468" s="2" t="s">
        <v>502</v>
      </c>
      <c r="D468" s="2">
        <v>42527</v>
      </c>
      <c r="E468" s="4">
        <v>998682879.74125004</v>
      </c>
    </row>
    <row r="469" spans="1:5" x14ac:dyDescent="0.2">
      <c r="A469" s="1">
        <v>20160607</v>
      </c>
      <c r="B469" s="4">
        <v>925017464.80649996</v>
      </c>
      <c r="C469" s="2" t="s">
        <v>503</v>
      </c>
      <c r="D469" s="2">
        <v>42528</v>
      </c>
      <c r="E469" s="4">
        <v>925017464.80649996</v>
      </c>
    </row>
    <row r="470" spans="1:5" x14ac:dyDescent="0.2">
      <c r="A470" s="1">
        <v>20160608</v>
      </c>
      <c r="B470" s="4">
        <v>1061295326.2535</v>
      </c>
      <c r="C470" s="2" t="s">
        <v>504</v>
      </c>
      <c r="D470" s="2">
        <v>42529</v>
      </c>
      <c r="E470" s="4">
        <v>1061295326.2535</v>
      </c>
    </row>
    <row r="471" spans="1:5" x14ac:dyDescent="0.2">
      <c r="A471" s="1">
        <v>20160609</v>
      </c>
      <c r="B471" s="4">
        <v>969229190.9145</v>
      </c>
      <c r="C471" s="2" t="s">
        <v>505</v>
      </c>
      <c r="D471" s="2">
        <v>42530</v>
      </c>
      <c r="E471" s="4">
        <v>969229190.9145</v>
      </c>
    </row>
    <row r="472" spans="1:5" x14ac:dyDescent="0.2">
      <c r="A472" s="1">
        <v>20160610</v>
      </c>
      <c r="B472" s="4">
        <v>909802260.44974995</v>
      </c>
      <c r="C472" s="2" t="s">
        <v>506</v>
      </c>
      <c r="D472" s="2">
        <v>42531</v>
      </c>
      <c r="E472" s="4">
        <v>909802260.44974995</v>
      </c>
    </row>
    <row r="473" spans="1:5" x14ac:dyDescent="0.2">
      <c r="A473" s="1">
        <v>20160614</v>
      </c>
      <c r="B473" s="4">
        <v>1228741920.2205</v>
      </c>
      <c r="C473" s="2" t="s">
        <v>507</v>
      </c>
      <c r="D473" s="2">
        <v>42535</v>
      </c>
      <c r="E473" s="4">
        <v>1228741920.2205</v>
      </c>
    </row>
    <row r="474" spans="1:5" x14ac:dyDescent="0.2">
      <c r="A474" s="1">
        <v>20160615</v>
      </c>
      <c r="B474" s="4">
        <v>1188369076.71575</v>
      </c>
      <c r="C474" s="2" t="s">
        <v>508</v>
      </c>
      <c r="D474" s="2">
        <v>42536</v>
      </c>
      <c r="E474" s="4">
        <v>1188369076.71575</v>
      </c>
    </row>
    <row r="475" spans="1:5" x14ac:dyDescent="0.2">
      <c r="A475" s="1">
        <v>20160616</v>
      </c>
      <c r="B475" s="4">
        <v>1312276240.1730001</v>
      </c>
      <c r="C475" s="2" t="s">
        <v>509</v>
      </c>
      <c r="D475" s="2">
        <v>42537</v>
      </c>
      <c r="E475" s="4">
        <v>1312276240.1730001</v>
      </c>
    </row>
    <row r="476" spans="1:5" x14ac:dyDescent="0.2">
      <c r="A476" s="1">
        <v>20160617</v>
      </c>
      <c r="B476" s="4">
        <v>1270931897.02075</v>
      </c>
      <c r="C476" s="2" t="s">
        <v>510</v>
      </c>
      <c r="D476" s="2">
        <v>42538</v>
      </c>
      <c r="E476" s="4">
        <v>1270931897.02075</v>
      </c>
    </row>
    <row r="477" spans="1:5" x14ac:dyDescent="0.2">
      <c r="A477" s="1">
        <v>20160620</v>
      </c>
      <c r="B477" s="4">
        <v>1054639079.7180001</v>
      </c>
      <c r="C477" s="2" t="s">
        <v>511</v>
      </c>
      <c r="D477" s="2">
        <v>42541</v>
      </c>
      <c r="E477" s="4">
        <v>1054639079.7180001</v>
      </c>
    </row>
    <row r="478" spans="1:5" x14ac:dyDescent="0.2">
      <c r="A478" s="1">
        <v>20160621</v>
      </c>
      <c r="B478" s="4">
        <v>1214090917.85425</v>
      </c>
      <c r="C478" s="2" t="s">
        <v>512</v>
      </c>
      <c r="D478" s="2">
        <v>42542</v>
      </c>
      <c r="E478" s="4">
        <v>1214090917.85425</v>
      </c>
    </row>
    <row r="479" spans="1:5" x14ac:dyDescent="0.2">
      <c r="A479" s="1">
        <v>20160622</v>
      </c>
      <c r="B479" s="4">
        <v>1045564482.48075</v>
      </c>
      <c r="C479" s="2" t="s">
        <v>513</v>
      </c>
      <c r="D479" s="2">
        <v>42543</v>
      </c>
      <c r="E479" s="4">
        <v>1045564482.48075</v>
      </c>
    </row>
    <row r="480" spans="1:5" x14ac:dyDescent="0.2">
      <c r="A480" s="1">
        <v>20160623</v>
      </c>
      <c r="B480" s="4">
        <v>965297301.02349997</v>
      </c>
      <c r="C480" s="2" t="s">
        <v>514</v>
      </c>
      <c r="D480" s="2">
        <v>42544</v>
      </c>
      <c r="E480" s="4">
        <v>965297301.02349997</v>
      </c>
    </row>
    <row r="481" spans="1:5" x14ac:dyDescent="0.2">
      <c r="A481" s="1">
        <v>20160624</v>
      </c>
      <c r="B481" s="4">
        <v>1971712903.96225</v>
      </c>
      <c r="C481" s="2" t="s">
        <v>515</v>
      </c>
      <c r="D481" s="2">
        <v>42545</v>
      </c>
      <c r="E481" s="4">
        <v>1971712903.96225</v>
      </c>
    </row>
    <row r="482" spans="1:5" x14ac:dyDescent="0.2">
      <c r="A482" s="1">
        <v>20160627</v>
      </c>
      <c r="B482" s="4">
        <v>1339930628.1045001</v>
      </c>
      <c r="C482" s="2" t="s">
        <v>516</v>
      </c>
      <c r="D482" s="2">
        <v>42548</v>
      </c>
      <c r="E482" s="4">
        <v>1339930628.1045001</v>
      </c>
    </row>
    <row r="483" spans="1:5" x14ac:dyDescent="0.2">
      <c r="A483" s="1">
        <v>20160628</v>
      </c>
      <c r="B483" s="4">
        <v>1517252220.2349999</v>
      </c>
      <c r="C483" s="2" t="s">
        <v>517</v>
      </c>
      <c r="D483" s="2">
        <v>42549</v>
      </c>
      <c r="E483" s="4">
        <v>1517252220.2349999</v>
      </c>
    </row>
    <row r="484" spans="1:5" x14ac:dyDescent="0.2">
      <c r="A484" s="1">
        <v>20160629</v>
      </c>
      <c r="B484" s="4">
        <v>1253465236.4967501</v>
      </c>
      <c r="C484" s="2" t="s">
        <v>518</v>
      </c>
      <c r="D484" s="2">
        <v>42550</v>
      </c>
      <c r="E484" s="4">
        <v>1253465236.4967501</v>
      </c>
    </row>
    <row r="485" spans="1:5" x14ac:dyDescent="0.2">
      <c r="A485" s="1">
        <v>20160630</v>
      </c>
      <c r="B485" s="4">
        <v>1529201682.9765</v>
      </c>
      <c r="C485" s="2" t="s">
        <v>519</v>
      </c>
      <c r="D485" s="2">
        <v>42551</v>
      </c>
      <c r="E485" s="4">
        <v>1529201682.9765</v>
      </c>
    </row>
    <row r="486" spans="1:5" x14ac:dyDescent="0.2">
      <c r="A486" s="1">
        <v>20160701</v>
      </c>
      <c r="B486" s="4">
        <v>1018293399.437</v>
      </c>
      <c r="C486" s="2" t="s">
        <v>520</v>
      </c>
      <c r="D486" s="2">
        <v>42552</v>
      </c>
      <c r="E486" s="4">
        <v>1018293399.437</v>
      </c>
    </row>
    <row r="487" spans="1:5" x14ac:dyDescent="0.2">
      <c r="A487" s="1">
        <v>20160704</v>
      </c>
      <c r="B487" s="4">
        <v>971983129.94225001</v>
      </c>
      <c r="C487" s="2" t="s">
        <v>521</v>
      </c>
      <c r="D487" s="2">
        <v>42555</v>
      </c>
      <c r="E487" s="4">
        <v>971983129.94225001</v>
      </c>
    </row>
    <row r="488" spans="1:5" x14ac:dyDescent="0.2">
      <c r="A488" s="1">
        <v>20160705</v>
      </c>
      <c r="B488" s="4">
        <v>971619567.96350002</v>
      </c>
      <c r="C488" s="2" t="s">
        <v>522</v>
      </c>
      <c r="D488" s="2">
        <v>42556</v>
      </c>
      <c r="E488" s="4">
        <v>971619567.96350002</v>
      </c>
    </row>
    <row r="489" spans="1:5" x14ac:dyDescent="0.2">
      <c r="A489" s="1">
        <v>20160706</v>
      </c>
      <c r="B489" s="4">
        <v>1292182973.7692499</v>
      </c>
      <c r="C489" s="2" t="s">
        <v>523</v>
      </c>
      <c r="D489" s="2">
        <v>42557</v>
      </c>
      <c r="E489" s="4">
        <v>1292182973.7692499</v>
      </c>
    </row>
    <row r="490" spans="1:5" x14ac:dyDescent="0.2">
      <c r="A490" s="1">
        <v>20160707</v>
      </c>
      <c r="B490" s="4">
        <v>1030039394.0315</v>
      </c>
      <c r="C490" s="2" t="s">
        <v>524</v>
      </c>
      <c r="D490" s="2">
        <v>42558</v>
      </c>
      <c r="E490" s="4">
        <v>1030039394.0315</v>
      </c>
    </row>
    <row r="491" spans="1:5" x14ac:dyDescent="0.2">
      <c r="A491" s="1">
        <v>20160708</v>
      </c>
      <c r="B491" s="4">
        <v>886891650.58749998</v>
      </c>
      <c r="C491" s="2" t="s">
        <v>525</v>
      </c>
      <c r="D491" s="2">
        <v>42559</v>
      </c>
      <c r="E491" s="4">
        <v>886891650.58749998</v>
      </c>
    </row>
    <row r="492" spans="1:5" x14ac:dyDescent="0.2">
      <c r="A492" s="1">
        <v>20160711</v>
      </c>
      <c r="B492" s="4">
        <v>966169336.26224995</v>
      </c>
      <c r="C492" s="2" t="s">
        <v>526</v>
      </c>
      <c r="D492" s="2">
        <v>42562</v>
      </c>
      <c r="E492" s="4">
        <v>966169336.26224995</v>
      </c>
    </row>
    <row r="493" spans="1:5" x14ac:dyDescent="0.2">
      <c r="A493" s="1">
        <v>20160712</v>
      </c>
      <c r="B493" s="4">
        <v>1123335646.0817499</v>
      </c>
      <c r="C493" s="2" t="s">
        <v>527</v>
      </c>
      <c r="D493" s="2">
        <v>42563</v>
      </c>
      <c r="E493" s="4">
        <v>1123335646.0817499</v>
      </c>
    </row>
    <row r="494" spans="1:5" x14ac:dyDescent="0.2">
      <c r="A494" s="1">
        <v>20160713</v>
      </c>
      <c r="B494" s="4">
        <v>1221886645.8525</v>
      </c>
      <c r="C494" s="2" t="s">
        <v>528</v>
      </c>
      <c r="D494" s="2">
        <v>42564</v>
      </c>
      <c r="E494" s="4">
        <v>1221886645.8525</v>
      </c>
    </row>
    <row r="495" spans="1:5" x14ac:dyDescent="0.2">
      <c r="A495" s="1">
        <v>20160714</v>
      </c>
      <c r="B495" s="4">
        <v>1028165441.88925</v>
      </c>
      <c r="C495" s="2" t="s">
        <v>529</v>
      </c>
      <c r="D495" s="2">
        <v>42565</v>
      </c>
      <c r="E495" s="4">
        <v>1028165441.88925</v>
      </c>
    </row>
    <row r="496" spans="1:5" x14ac:dyDescent="0.2">
      <c r="A496" s="1">
        <v>20160715</v>
      </c>
      <c r="B496" s="4">
        <v>1011410774.8355</v>
      </c>
      <c r="C496" s="2" t="s">
        <v>530</v>
      </c>
      <c r="D496" s="2">
        <v>42566</v>
      </c>
      <c r="E496" s="4">
        <v>1011410774.8355</v>
      </c>
    </row>
    <row r="497" spans="1:5" x14ac:dyDescent="0.2">
      <c r="A497" s="1">
        <v>20160718</v>
      </c>
      <c r="B497" s="4">
        <v>809790008.48125005</v>
      </c>
      <c r="C497" s="2" t="s">
        <v>531</v>
      </c>
      <c r="D497" s="2">
        <v>42569</v>
      </c>
      <c r="E497" s="4">
        <v>809790008.48125005</v>
      </c>
    </row>
    <row r="498" spans="1:5" x14ac:dyDescent="0.2">
      <c r="A498" s="1">
        <v>20160719</v>
      </c>
      <c r="B498" s="4">
        <v>957144949.37249994</v>
      </c>
      <c r="C498" s="2" t="s">
        <v>532</v>
      </c>
      <c r="D498" s="2">
        <v>42570</v>
      </c>
      <c r="E498" s="4">
        <v>957144949.37249994</v>
      </c>
    </row>
    <row r="499" spans="1:5" x14ac:dyDescent="0.2">
      <c r="A499" s="1">
        <v>20160720</v>
      </c>
      <c r="B499" s="4">
        <v>1119916141.32125</v>
      </c>
      <c r="C499" s="2" t="s">
        <v>533</v>
      </c>
      <c r="D499" s="2">
        <v>42571</v>
      </c>
      <c r="E499" s="4">
        <v>1119916141.32125</v>
      </c>
    </row>
    <row r="500" spans="1:5" x14ac:dyDescent="0.2">
      <c r="A500" s="1">
        <v>20160721</v>
      </c>
      <c r="B500" s="4">
        <v>1090407806.68625</v>
      </c>
      <c r="C500" s="2" t="s">
        <v>534</v>
      </c>
      <c r="D500" s="2">
        <v>42572</v>
      </c>
      <c r="E500" s="4">
        <v>1090407806.68625</v>
      </c>
    </row>
    <row r="501" spans="1:5" x14ac:dyDescent="0.2">
      <c r="A501" s="1">
        <v>20160722</v>
      </c>
      <c r="B501" s="4">
        <v>1033608766.791</v>
      </c>
      <c r="C501" s="2" t="s">
        <v>535</v>
      </c>
      <c r="D501" s="2">
        <v>42573</v>
      </c>
      <c r="E501" s="4">
        <v>1033608766.791</v>
      </c>
    </row>
    <row r="502" spans="1:5" x14ac:dyDescent="0.2">
      <c r="A502" s="1">
        <v>20160725</v>
      </c>
      <c r="B502" s="4">
        <v>876884304.03024995</v>
      </c>
      <c r="C502" s="2" t="s">
        <v>536</v>
      </c>
      <c r="D502" s="2">
        <v>42576</v>
      </c>
      <c r="E502" s="4">
        <v>876884304.03024995</v>
      </c>
    </row>
    <row r="503" spans="1:5" x14ac:dyDescent="0.2">
      <c r="A503" s="1">
        <v>20160726</v>
      </c>
      <c r="B503" s="4">
        <v>1015719282.2445</v>
      </c>
      <c r="C503" s="2" t="s">
        <v>537</v>
      </c>
      <c r="D503" s="2">
        <v>42577</v>
      </c>
      <c r="E503" s="4">
        <v>1015719282.2445</v>
      </c>
    </row>
    <row r="504" spans="1:5" x14ac:dyDescent="0.2">
      <c r="A504" s="1">
        <v>20160727</v>
      </c>
      <c r="B504" s="4">
        <v>1035635811.8745</v>
      </c>
      <c r="C504" s="2" t="s">
        <v>538</v>
      </c>
      <c r="D504" s="2">
        <v>42578</v>
      </c>
      <c r="E504" s="4">
        <v>1035635811.8745</v>
      </c>
    </row>
    <row r="505" spans="1:5" x14ac:dyDescent="0.2">
      <c r="A505" s="1">
        <v>20160728</v>
      </c>
      <c r="B505" s="4">
        <v>1069533584.4615</v>
      </c>
      <c r="C505" s="2" t="s">
        <v>539</v>
      </c>
      <c r="D505" s="2">
        <v>42579</v>
      </c>
      <c r="E505" s="4">
        <v>1069533584.4615</v>
      </c>
    </row>
    <row r="506" spans="1:5" x14ac:dyDescent="0.2">
      <c r="A506" s="1">
        <v>20160729</v>
      </c>
      <c r="B506" s="4">
        <v>1409198436.0337501</v>
      </c>
      <c r="C506" s="2" t="s">
        <v>540</v>
      </c>
      <c r="D506" s="2">
        <v>42580</v>
      </c>
      <c r="E506" s="4">
        <v>1409198436.0337501</v>
      </c>
    </row>
    <row r="507" spans="1:5" x14ac:dyDescent="0.2">
      <c r="A507" s="1">
        <v>20160801</v>
      </c>
      <c r="B507" s="4">
        <v>907609141.33724999</v>
      </c>
      <c r="C507" s="2" t="s">
        <v>541</v>
      </c>
      <c r="D507" s="2">
        <v>42583</v>
      </c>
      <c r="E507" s="4">
        <v>907609141.33724999</v>
      </c>
    </row>
    <row r="508" spans="1:5" x14ac:dyDescent="0.2">
      <c r="A508" s="1">
        <v>20160802</v>
      </c>
      <c r="B508" s="4">
        <v>1273793244.9215</v>
      </c>
      <c r="C508" s="2" t="s">
        <v>542</v>
      </c>
      <c r="D508" s="2">
        <v>42584</v>
      </c>
      <c r="E508" s="4">
        <v>1273793244.9215</v>
      </c>
    </row>
    <row r="509" spans="1:5" x14ac:dyDescent="0.2">
      <c r="A509" s="1">
        <v>20160803</v>
      </c>
      <c r="B509" s="4">
        <v>1060019422.83725</v>
      </c>
      <c r="C509" s="2" t="s">
        <v>543</v>
      </c>
      <c r="D509" s="2">
        <v>42585</v>
      </c>
      <c r="E509" s="4">
        <v>1060019422.83725</v>
      </c>
    </row>
    <row r="510" spans="1:5" x14ac:dyDescent="0.2">
      <c r="A510" s="1">
        <v>20160804</v>
      </c>
      <c r="B510" s="4">
        <v>1178962386.38275</v>
      </c>
      <c r="C510" s="2" t="s">
        <v>544</v>
      </c>
      <c r="D510" s="2">
        <v>42586</v>
      </c>
      <c r="E510" s="4">
        <v>1178962386.38275</v>
      </c>
    </row>
    <row r="511" spans="1:5" x14ac:dyDescent="0.2">
      <c r="A511" s="1">
        <v>20160805</v>
      </c>
      <c r="B511" s="4">
        <v>966112106.96574998</v>
      </c>
      <c r="C511" s="2" t="s">
        <v>545</v>
      </c>
      <c r="D511" s="2">
        <v>42587</v>
      </c>
      <c r="E511" s="4">
        <v>966112106.96574998</v>
      </c>
    </row>
    <row r="512" spans="1:5" x14ac:dyDescent="0.2">
      <c r="A512" s="1">
        <v>20160808</v>
      </c>
      <c r="B512" s="4">
        <v>953874308.92624998</v>
      </c>
      <c r="C512" s="2" t="s">
        <v>546</v>
      </c>
      <c r="D512" s="2">
        <v>42590</v>
      </c>
      <c r="E512" s="4">
        <v>953874308.92624998</v>
      </c>
    </row>
    <row r="513" spans="1:5" x14ac:dyDescent="0.2">
      <c r="A513" s="1">
        <v>20160809</v>
      </c>
      <c r="B513" s="4">
        <v>1090282217.7414999</v>
      </c>
      <c r="C513" s="2" t="s">
        <v>547</v>
      </c>
      <c r="D513" s="2">
        <v>42591</v>
      </c>
      <c r="E513" s="4">
        <v>1090282217.7414999</v>
      </c>
    </row>
    <row r="514" spans="1:5" x14ac:dyDescent="0.2">
      <c r="A514" s="1">
        <v>20160810</v>
      </c>
      <c r="B514" s="4">
        <v>1119201955.0517499</v>
      </c>
      <c r="C514" s="2" t="s">
        <v>548</v>
      </c>
      <c r="D514" s="2">
        <v>42592</v>
      </c>
      <c r="E514" s="4">
        <v>1119201955.0517499</v>
      </c>
    </row>
    <row r="515" spans="1:5" x14ac:dyDescent="0.2">
      <c r="A515" s="1">
        <v>20160811</v>
      </c>
      <c r="B515" s="4">
        <v>1095879223.4007499</v>
      </c>
      <c r="C515" s="2" t="s">
        <v>549</v>
      </c>
      <c r="D515" s="2">
        <v>42593</v>
      </c>
      <c r="E515" s="4">
        <v>1095879223.4007499</v>
      </c>
    </row>
    <row r="516" spans="1:5" x14ac:dyDescent="0.2">
      <c r="A516" s="1">
        <v>20160812</v>
      </c>
      <c r="B516" s="4">
        <v>1291368667.9282501</v>
      </c>
      <c r="C516" s="2" t="s">
        <v>550</v>
      </c>
      <c r="D516" s="2">
        <v>42594</v>
      </c>
      <c r="E516" s="4">
        <v>1291368667.9282501</v>
      </c>
    </row>
    <row r="517" spans="1:5" x14ac:dyDescent="0.2">
      <c r="A517" s="1">
        <v>20160815</v>
      </c>
      <c r="B517" s="4">
        <v>1003466174.86325</v>
      </c>
      <c r="C517" s="2" t="s">
        <v>551</v>
      </c>
      <c r="D517" s="2">
        <v>42597</v>
      </c>
      <c r="E517" s="4">
        <v>1003466174.86325</v>
      </c>
    </row>
    <row r="518" spans="1:5" x14ac:dyDescent="0.2">
      <c r="A518" s="1">
        <v>20160816</v>
      </c>
      <c r="B518" s="4">
        <v>1087209224.948</v>
      </c>
      <c r="C518" s="2" t="s">
        <v>552</v>
      </c>
      <c r="D518" s="2">
        <v>42598</v>
      </c>
      <c r="E518" s="4">
        <v>1087209224.948</v>
      </c>
    </row>
    <row r="519" spans="1:5" x14ac:dyDescent="0.2">
      <c r="A519" s="1">
        <v>20160817</v>
      </c>
      <c r="B519" s="4">
        <v>1191676204.948</v>
      </c>
      <c r="C519" s="2" t="s">
        <v>553</v>
      </c>
      <c r="D519" s="2">
        <v>42599</v>
      </c>
      <c r="E519" s="4">
        <v>1191676204.948</v>
      </c>
    </row>
    <row r="520" spans="1:5" x14ac:dyDescent="0.2">
      <c r="A520" s="1">
        <v>20160818</v>
      </c>
      <c r="B520" s="4">
        <v>1191333442.3635001</v>
      </c>
      <c r="C520" s="2" t="s">
        <v>554</v>
      </c>
      <c r="D520" s="2">
        <v>42600</v>
      </c>
      <c r="E520" s="4">
        <v>1191333442.3635001</v>
      </c>
    </row>
    <row r="521" spans="1:5" x14ac:dyDescent="0.2">
      <c r="A521" s="1">
        <v>20160819</v>
      </c>
      <c r="B521" s="4">
        <v>1006195962.32725</v>
      </c>
      <c r="C521" s="2" t="s">
        <v>555</v>
      </c>
      <c r="D521" s="2">
        <v>42601</v>
      </c>
      <c r="E521" s="4">
        <v>1006195962.32725</v>
      </c>
    </row>
    <row r="522" spans="1:5" x14ac:dyDescent="0.2">
      <c r="A522" s="1">
        <v>20160822</v>
      </c>
      <c r="B522" s="4">
        <v>1015312060.1525</v>
      </c>
      <c r="C522" s="2" t="s">
        <v>556</v>
      </c>
      <c r="D522" s="2">
        <v>42604</v>
      </c>
      <c r="E522" s="4">
        <v>1015312060.1525</v>
      </c>
    </row>
    <row r="523" spans="1:5" x14ac:dyDescent="0.2">
      <c r="A523" s="1">
        <v>20160823</v>
      </c>
      <c r="B523" s="4">
        <v>1145886283.527</v>
      </c>
      <c r="C523" s="2" t="s">
        <v>557</v>
      </c>
      <c r="D523" s="2">
        <v>42605</v>
      </c>
      <c r="E523" s="4">
        <v>1145886283.527</v>
      </c>
    </row>
    <row r="524" spans="1:5" x14ac:dyDescent="0.2">
      <c r="A524" s="1">
        <v>20160824</v>
      </c>
      <c r="B524" s="4">
        <v>1128749330.1945</v>
      </c>
      <c r="C524" s="2" t="s">
        <v>558</v>
      </c>
      <c r="D524" s="2">
        <v>42606</v>
      </c>
      <c r="E524" s="4">
        <v>1128749330.1945</v>
      </c>
    </row>
    <row r="525" spans="1:5" x14ac:dyDescent="0.2">
      <c r="A525" s="1">
        <v>20160825</v>
      </c>
      <c r="B525" s="4">
        <v>1372135598.9965</v>
      </c>
      <c r="C525" s="2" t="s">
        <v>559</v>
      </c>
      <c r="D525" s="2">
        <v>42607</v>
      </c>
      <c r="E525" s="4">
        <v>1372135598.9965</v>
      </c>
    </row>
    <row r="526" spans="1:5" x14ac:dyDescent="0.2">
      <c r="A526" s="1">
        <v>20160826</v>
      </c>
      <c r="B526" s="4">
        <v>1019844629.307</v>
      </c>
      <c r="C526" s="2" t="s">
        <v>560</v>
      </c>
      <c r="D526" s="2">
        <v>42608</v>
      </c>
      <c r="E526" s="4">
        <v>1019844629.307</v>
      </c>
    </row>
    <row r="527" spans="1:5" x14ac:dyDescent="0.2">
      <c r="A527" s="1">
        <v>20160829</v>
      </c>
      <c r="B527" s="4">
        <v>997510868.24074996</v>
      </c>
      <c r="C527" s="2" t="s">
        <v>561</v>
      </c>
      <c r="D527" s="2">
        <v>42611</v>
      </c>
      <c r="E527" s="4">
        <v>997510868.24074996</v>
      </c>
    </row>
    <row r="528" spans="1:5" x14ac:dyDescent="0.2">
      <c r="A528" s="1">
        <v>20160830</v>
      </c>
      <c r="B528" s="4">
        <v>1152663088.4437499</v>
      </c>
      <c r="C528" s="2" t="s">
        <v>562</v>
      </c>
      <c r="D528" s="2">
        <v>42612</v>
      </c>
      <c r="E528" s="4">
        <v>1152663088.4437499</v>
      </c>
    </row>
    <row r="529" spans="1:5" x14ac:dyDescent="0.2">
      <c r="A529" s="1">
        <v>20160831</v>
      </c>
      <c r="B529" s="4">
        <v>1512211939.8464999</v>
      </c>
      <c r="C529" s="2" t="s">
        <v>563</v>
      </c>
      <c r="D529" s="2">
        <v>42613</v>
      </c>
      <c r="E529" s="4">
        <v>1512211939.8464999</v>
      </c>
    </row>
    <row r="530" spans="1:5" x14ac:dyDescent="0.2">
      <c r="A530" s="1">
        <v>20160901</v>
      </c>
      <c r="B530" s="4">
        <v>1112896017.6235001</v>
      </c>
      <c r="C530" s="2" t="s">
        <v>564</v>
      </c>
      <c r="D530" s="2">
        <v>42614</v>
      </c>
      <c r="E530" s="4">
        <v>1112896017.6235001</v>
      </c>
    </row>
    <row r="531" spans="1:5" x14ac:dyDescent="0.2">
      <c r="A531" s="1">
        <v>20160902</v>
      </c>
      <c r="B531" s="4">
        <v>1281769740.18575</v>
      </c>
      <c r="C531" s="2" t="s">
        <v>565</v>
      </c>
      <c r="D531" s="2">
        <v>42615</v>
      </c>
      <c r="E531" s="4">
        <v>1281769740.18575</v>
      </c>
    </row>
    <row r="532" spans="1:5" x14ac:dyDescent="0.2">
      <c r="A532" s="1">
        <v>20160905</v>
      </c>
      <c r="B532" s="4">
        <v>958104545.63074994</v>
      </c>
      <c r="C532" s="2" t="s">
        <v>566</v>
      </c>
      <c r="D532" s="2">
        <v>42618</v>
      </c>
      <c r="E532" s="4">
        <v>958104545.63074994</v>
      </c>
    </row>
    <row r="533" spans="1:5" x14ac:dyDescent="0.2">
      <c r="A533" s="1">
        <v>20160906</v>
      </c>
      <c r="B533" s="4">
        <v>1016627272.47575</v>
      </c>
      <c r="C533" s="2" t="s">
        <v>567</v>
      </c>
      <c r="D533" s="2">
        <v>42619</v>
      </c>
      <c r="E533" s="4">
        <v>1016627272.47575</v>
      </c>
    </row>
    <row r="534" spans="1:5" x14ac:dyDescent="0.2">
      <c r="A534" s="1">
        <v>20160907</v>
      </c>
      <c r="B534" s="4">
        <v>1453144179.5555</v>
      </c>
      <c r="C534" s="2" t="s">
        <v>568</v>
      </c>
      <c r="D534" s="2">
        <v>42620</v>
      </c>
      <c r="E534" s="4">
        <v>1453144179.5555</v>
      </c>
    </row>
    <row r="535" spans="1:5" x14ac:dyDescent="0.2">
      <c r="A535" s="1">
        <v>20160908</v>
      </c>
      <c r="B535" s="4">
        <v>1367964815.4979999</v>
      </c>
      <c r="C535" s="2" t="s">
        <v>569</v>
      </c>
      <c r="D535" s="2">
        <v>42621</v>
      </c>
      <c r="E535" s="4">
        <v>1367964815.4979999</v>
      </c>
    </row>
    <row r="536" spans="1:5" x14ac:dyDescent="0.2">
      <c r="A536" s="1">
        <v>20160909</v>
      </c>
      <c r="B536" s="4">
        <v>1237081016.2744999</v>
      </c>
      <c r="C536" s="2" t="s">
        <v>570</v>
      </c>
      <c r="D536" s="2">
        <v>42622</v>
      </c>
      <c r="E536" s="4">
        <v>1237081016.2744999</v>
      </c>
    </row>
    <row r="537" spans="1:5" x14ac:dyDescent="0.2">
      <c r="A537" s="1">
        <v>20160912</v>
      </c>
      <c r="B537" s="4">
        <v>1361964823.26425</v>
      </c>
      <c r="C537" s="2" t="s">
        <v>571</v>
      </c>
      <c r="D537" s="2">
        <v>42625</v>
      </c>
      <c r="E537" s="4">
        <v>1361964823.26425</v>
      </c>
    </row>
    <row r="538" spans="1:5" x14ac:dyDescent="0.2">
      <c r="A538" s="1">
        <v>20160913</v>
      </c>
      <c r="B538" s="4">
        <v>1453319047.23825</v>
      </c>
      <c r="C538" s="2" t="s">
        <v>572</v>
      </c>
      <c r="D538" s="2">
        <v>42626</v>
      </c>
      <c r="E538" s="4">
        <v>1453319047.23825</v>
      </c>
    </row>
    <row r="539" spans="1:5" x14ac:dyDescent="0.2">
      <c r="A539" s="1">
        <v>20160914</v>
      </c>
      <c r="B539" s="4">
        <v>1439549047.9497499</v>
      </c>
      <c r="C539" s="2" t="s">
        <v>573</v>
      </c>
      <c r="D539" s="2">
        <v>42627</v>
      </c>
      <c r="E539" s="4">
        <v>1439549047.9497499</v>
      </c>
    </row>
    <row r="540" spans="1:5" x14ac:dyDescent="0.2">
      <c r="A540" s="1">
        <v>20160915</v>
      </c>
      <c r="B540" s="4">
        <v>1333236105.368</v>
      </c>
      <c r="C540" s="2" t="s">
        <v>574</v>
      </c>
      <c r="D540" s="2">
        <v>42628</v>
      </c>
      <c r="E540" s="4">
        <v>1333236105.368</v>
      </c>
    </row>
    <row r="541" spans="1:5" x14ac:dyDescent="0.2">
      <c r="A541" s="1">
        <v>20160916</v>
      </c>
      <c r="B541" s="4">
        <v>1638350809.168</v>
      </c>
      <c r="C541" s="2" t="s">
        <v>575</v>
      </c>
      <c r="D541" s="2">
        <v>42629</v>
      </c>
      <c r="E541" s="4">
        <v>1638350809.168</v>
      </c>
    </row>
    <row r="542" spans="1:5" x14ac:dyDescent="0.2">
      <c r="A542" s="1">
        <v>20160919</v>
      </c>
      <c r="B542" s="4">
        <v>299594243.52850002</v>
      </c>
      <c r="C542" s="2" t="s">
        <v>576</v>
      </c>
      <c r="D542" s="2">
        <v>42632</v>
      </c>
      <c r="E542" s="4">
        <v>299594243.52850002</v>
      </c>
    </row>
    <row r="543" spans="1:5" x14ac:dyDescent="0.2">
      <c r="A543" s="1">
        <v>20160920</v>
      </c>
      <c r="B543" s="4">
        <v>1468837088.2077501</v>
      </c>
      <c r="C543" s="2" t="s">
        <v>577</v>
      </c>
      <c r="D543" s="2">
        <v>42633</v>
      </c>
      <c r="E543" s="4">
        <v>1468837088.2077501</v>
      </c>
    </row>
    <row r="544" spans="1:5" x14ac:dyDescent="0.2">
      <c r="A544" s="1">
        <v>20160921</v>
      </c>
      <c r="B544" s="4">
        <v>1192795125.7232499</v>
      </c>
      <c r="C544" s="2" t="s">
        <v>578</v>
      </c>
      <c r="D544" s="2">
        <v>42634</v>
      </c>
      <c r="E544" s="4">
        <v>1192795125.7232499</v>
      </c>
    </row>
    <row r="545" spans="1:5" x14ac:dyDescent="0.2">
      <c r="A545" s="1">
        <v>20160922</v>
      </c>
      <c r="B545" s="4">
        <v>1106816471.3002501</v>
      </c>
      <c r="C545" s="2" t="s">
        <v>579</v>
      </c>
      <c r="D545" s="2">
        <v>42635</v>
      </c>
      <c r="E545" s="4">
        <v>1106816471.3002501</v>
      </c>
    </row>
    <row r="546" spans="1:5" x14ac:dyDescent="0.2">
      <c r="A546" s="1">
        <v>20160923</v>
      </c>
      <c r="B546" s="4">
        <v>1438073574.0695</v>
      </c>
      <c r="C546" s="2" t="s">
        <v>580</v>
      </c>
      <c r="D546" s="2">
        <v>42636</v>
      </c>
      <c r="E546" s="4">
        <v>1438073574.0695</v>
      </c>
    </row>
    <row r="547" spans="1:5" x14ac:dyDescent="0.2">
      <c r="A547" s="1">
        <v>20160926</v>
      </c>
      <c r="B547" s="4">
        <v>908622512.86749995</v>
      </c>
      <c r="C547" s="2" t="s">
        <v>581</v>
      </c>
      <c r="D547" s="2">
        <v>42639</v>
      </c>
      <c r="E547" s="4">
        <v>908622512.86749995</v>
      </c>
    </row>
    <row r="548" spans="1:5" x14ac:dyDescent="0.2">
      <c r="A548" s="1">
        <v>20160927</v>
      </c>
      <c r="B548" s="4">
        <v>1395271599.0994999</v>
      </c>
      <c r="C548" s="2" t="s">
        <v>582</v>
      </c>
      <c r="D548" s="2">
        <v>42640</v>
      </c>
      <c r="E548" s="4">
        <v>1395271599.0994999</v>
      </c>
    </row>
    <row r="549" spans="1:5" x14ac:dyDescent="0.2">
      <c r="A549" s="1">
        <v>20160928</v>
      </c>
      <c r="B549" s="4">
        <v>1123019141.5734999</v>
      </c>
      <c r="C549" s="2" t="s">
        <v>583</v>
      </c>
      <c r="D549" s="2">
        <v>42641</v>
      </c>
      <c r="E549" s="4">
        <v>1123019141.5734999</v>
      </c>
    </row>
    <row r="550" spans="1:5" x14ac:dyDescent="0.2">
      <c r="A550" s="1">
        <v>20160929</v>
      </c>
      <c r="B550" s="4">
        <v>1150583857.53725</v>
      </c>
      <c r="C550" s="2" t="s">
        <v>584</v>
      </c>
      <c r="D550" s="2">
        <v>42642</v>
      </c>
      <c r="E550" s="4">
        <v>1150583857.53725</v>
      </c>
    </row>
    <row r="551" spans="1:5" x14ac:dyDescent="0.2">
      <c r="A551" s="1">
        <v>20160930</v>
      </c>
      <c r="B551" s="4">
        <v>1360871071.0487499</v>
      </c>
      <c r="C551" s="2" t="s">
        <v>585</v>
      </c>
      <c r="D551" s="2">
        <v>42643</v>
      </c>
      <c r="E551" s="4">
        <v>1360871071.0487499</v>
      </c>
    </row>
    <row r="552" spans="1:5" x14ac:dyDescent="0.2">
      <c r="A552" s="1">
        <v>20161003</v>
      </c>
      <c r="B552" s="4">
        <v>652548245.61699998</v>
      </c>
      <c r="C552" s="2" t="s">
        <v>586</v>
      </c>
      <c r="D552" s="2">
        <v>42646</v>
      </c>
      <c r="E552" s="4">
        <v>652548245.61699998</v>
      </c>
    </row>
    <row r="553" spans="1:5" x14ac:dyDescent="0.2">
      <c r="A553" s="1">
        <v>20161004</v>
      </c>
      <c r="B553" s="4">
        <v>1036062596.0779999</v>
      </c>
      <c r="C553" s="2" t="s">
        <v>587</v>
      </c>
      <c r="D553" s="2">
        <v>42647</v>
      </c>
      <c r="E553" s="4">
        <v>1036062596.0779999</v>
      </c>
    </row>
    <row r="554" spans="1:5" x14ac:dyDescent="0.2">
      <c r="A554" s="1">
        <v>20161005</v>
      </c>
      <c r="B554" s="4">
        <v>1246798232.6235001</v>
      </c>
      <c r="C554" s="2" t="s">
        <v>588</v>
      </c>
      <c r="D554" s="2">
        <v>42648</v>
      </c>
      <c r="E554" s="4">
        <v>1246798232.6235001</v>
      </c>
    </row>
    <row r="555" spans="1:5" x14ac:dyDescent="0.2">
      <c r="A555" s="1">
        <v>20161006</v>
      </c>
      <c r="B555" s="4">
        <v>1107082043.0315001</v>
      </c>
      <c r="C555" s="2" t="s">
        <v>589</v>
      </c>
      <c r="D555" s="2">
        <v>42649</v>
      </c>
      <c r="E555" s="4">
        <v>1107082043.0315001</v>
      </c>
    </row>
    <row r="556" spans="1:5" x14ac:dyDescent="0.2">
      <c r="A556" s="1">
        <v>20161007</v>
      </c>
      <c r="B556" s="4">
        <v>1215658227.138</v>
      </c>
      <c r="C556" s="2" t="s">
        <v>590</v>
      </c>
      <c r="D556" s="2">
        <v>42650</v>
      </c>
      <c r="E556" s="4">
        <v>1215658227.138</v>
      </c>
    </row>
    <row r="557" spans="1:5" x14ac:dyDescent="0.2">
      <c r="A557" s="1">
        <v>20161010</v>
      </c>
      <c r="B557" s="4">
        <v>815573703.29624999</v>
      </c>
      <c r="C557" s="2" t="s">
        <v>591</v>
      </c>
      <c r="D557" s="2">
        <v>42653</v>
      </c>
      <c r="E557" s="4">
        <v>815573703.29624999</v>
      </c>
    </row>
    <row r="558" spans="1:5" x14ac:dyDescent="0.2">
      <c r="A558" s="1">
        <v>20161011</v>
      </c>
      <c r="B558" s="4">
        <v>943486087.69774997</v>
      </c>
      <c r="C558" s="2" t="s">
        <v>592</v>
      </c>
      <c r="D558" s="2">
        <v>42654</v>
      </c>
      <c r="E558" s="4">
        <v>943486087.69774997</v>
      </c>
    </row>
    <row r="559" spans="1:5" x14ac:dyDescent="0.2">
      <c r="A559" s="1">
        <v>20161012</v>
      </c>
      <c r="B559" s="4">
        <v>1017590734.5944999</v>
      </c>
      <c r="C559" s="2" t="s">
        <v>593</v>
      </c>
      <c r="D559" s="2">
        <v>42655</v>
      </c>
      <c r="E559" s="4">
        <v>1017590734.5944999</v>
      </c>
    </row>
    <row r="560" spans="1:5" x14ac:dyDescent="0.2">
      <c r="A560" s="1">
        <v>20161013</v>
      </c>
      <c r="B560" s="4">
        <v>1075172576.88925</v>
      </c>
      <c r="C560" s="2" t="s">
        <v>594</v>
      </c>
      <c r="D560" s="2">
        <v>42656</v>
      </c>
      <c r="E560" s="4">
        <v>1075172576.88925</v>
      </c>
    </row>
    <row r="561" spans="1:5" x14ac:dyDescent="0.2">
      <c r="A561" s="1">
        <v>20161014</v>
      </c>
      <c r="B561" s="4">
        <v>970680554.49549997</v>
      </c>
      <c r="C561" s="2" t="s">
        <v>595</v>
      </c>
      <c r="D561" s="2">
        <v>42657</v>
      </c>
      <c r="E561" s="4">
        <v>970680554.49549997</v>
      </c>
    </row>
    <row r="562" spans="1:5" x14ac:dyDescent="0.2">
      <c r="A562" s="1">
        <v>20161017</v>
      </c>
      <c r="B562" s="4">
        <v>982645371.40499997</v>
      </c>
      <c r="C562" s="2" t="s">
        <v>596</v>
      </c>
      <c r="D562" s="2">
        <v>42660</v>
      </c>
      <c r="E562" s="4">
        <v>982645371.40499997</v>
      </c>
    </row>
    <row r="563" spans="1:5" x14ac:dyDescent="0.2">
      <c r="A563" s="1">
        <v>20161018</v>
      </c>
      <c r="B563" s="4">
        <v>1125033790.1735001</v>
      </c>
      <c r="C563" s="2" t="s">
        <v>597</v>
      </c>
      <c r="D563" s="2">
        <v>42661</v>
      </c>
      <c r="E563" s="4">
        <v>1125033790.1735001</v>
      </c>
    </row>
    <row r="564" spans="1:5" x14ac:dyDescent="0.2">
      <c r="A564" s="1">
        <v>20161019</v>
      </c>
      <c r="B564" s="4">
        <v>992870390.63475001</v>
      </c>
      <c r="C564" s="2" t="s">
        <v>598</v>
      </c>
      <c r="D564" s="2">
        <v>42662</v>
      </c>
      <c r="E564" s="4">
        <v>992870390.63475001</v>
      </c>
    </row>
    <row r="565" spans="1:5" x14ac:dyDescent="0.2">
      <c r="A565" s="1">
        <v>20161020</v>
      </c>
      <c r="B565" s="4">
        <v>998191199.69149995</v>
      </c>
      <c r="C565" s="2" t="s">
        <v>599</v>
      </c>
      <c r="D565" s="2">
        <v>42663</v>
      </c>
      <c r="E565" s="4">
        <v>998191199.69149995</v>
      </c>
    </row>
    <row r="566" spans="1:5" x14ac:dyDescent="0.2">
      <c r="A566" s="1">
        <v>20161021</v>
      </c>
      <c r="B566" s="4">
        <v>984783475.29799998</v>
      </c>
      <c r="C566" s="2" t="s">
        <v>600</v>
      </c>
      <c r="D566" s="2">
        <v>42664</v>
      </c>
      <c r="E566" s="4">
        <v>984783475.29799998</v>
      </c>
    </row>
    <row r="567" spans="1:5" x14ac:dyDescent="0.2">
      <c r="A567" s="1">
        <v>20161024</v>
      </c>
      <c r="B567" s="4">
        <v>994611435.99349999</v>
      </c>
      <c r="C567" s="2" t="s">
        <v>601</v>
      </c>
      <c r="D567" s="2">
        <v>42667</v>
      </c>
      <c r="E567" s="4">
        <v>994611435.99349999</v>
      </c>
    </row>
    <row r="568" spans="1:5" x14ac:dyDescent="0.2">
      <c r="A568" s="1">
        <v>20161025</v>
      </c>
      <c r="B568" s="4">
        <v>949409673.11975002</v>
      </c>
      <c r="C568" s="2" t="s">
        <v>602</v>
      </c>
      <c r="D568" s="2">
        <v>42668</v>
      </c>
      <c r="E568" s="4">
        <v>949409673.11975002</v>
      </c>
    </row>
    <row r="569" spans="1:5" x14ac:dyDescent="0.2">
      <c r="A569" s="1">
        <v>20161026</v>
      </c>
      <c r="B569" s="4">
        <v>1242552587.1530001</v>
      </c>
      <c r="C569" s="2" t="s">
        <v>603</v>
      </c>
      <c r="D569" s="2">
        <v>42669</v>
      </c>
      <c r="E569" s="4">
        <v>1242552587.1530001</v>
      </c>
    </row>
    <row r="570" spans="1:5" x14ac:dyDescent="0.2">
      <c r="A570" s="1">
        <v>20161027</v>
      </c>
      <c r="B570" s="4">
        <v>1337478875.1222501</v>
      </c>
      <c r="C570" s="2" t="s">
        <v>604</v>
      </c>
      <c r="D570" s="2">
        <v>42670</v>
      </c>
      <c r="E570" s="4">
        <v>1337478875.1222501</v>
      </c>
    </row>
    <row r="571" spans="1:5" x14ac:dyDescent="0.2">
      <c r="A571" s="1">
        <v>20161028</v>
      </c>
      <c r="B571" s="4">
        <v>1227870274.7332499</v>
      </c>
      <c r="C571" s="2" t="s">
        <v>605</v>
      </c>
      <c r="D571" s="2">
        <v>42671</v>
      </c>
      <c r="E571" s="4">
        <v>1227870274.7332499</v>
      </c>
    </row>
    <row r="572" spans="1:5" x14ac:dyDescent="0.2">
      <c r="A572" s="1">
        <v>20161031</v>
      </c>
      <c r="B572" s="4">
        <v>988748060.31149995</v>
      </c>
      <c r="C572" s="2" t="s">
        <v>606</v>
      </c>
      <c r="D572" s="2">
        <v>42674</v>
      </c>
      <c r="E572" s="4">
        <v>988748060.31149995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2.75" x14ac:dyDescent="0.2"/>
  <cols>
    <col min="1" max="1" width="10.140625" bestFit="1" customWidth="1"/>
    <col min="2" max="2" width="18.5703125" bestFit="1" customWidth="1"/>
  </cols>
  <sheetData>
    <row r="1" spans="1:2" x14ac:dyDescent="0.2">
      <c r="A1" s="1" t="s">
        <v>0</v>
      </c>
      <c r="B1" s="1" t="s">
        <v>609</v>
      </c>
    </row>
    <row r="2" spans="1:2" x14ac:dyDescent="0.2">
      <c r="A2" s="12">
        <v>41719</v>
      </c>
      <c r="B2" s="1">
        <v>1</v>
      </c>
    </row>
    <row r="3" spans="1:2" x14ac:dyDescent="0.2">
      <c r="A3" s="12">
        <v>41810</v>
      </c>
      <c r="B3" s="1">
        <v>1</v>
      </c>
    </row>
    <row r="4" spans="1:2" x14ac:dyDescent="0.2">
      <c r="A4" s="12">
        <v>41901</v>
      </c>
      <c r="B4" s="1">
        <v>1</v>
      </c>
    </row>
    <row r="5" spans="1:2" x14ac:dyDescent="0.2">
      <c r="A5" s="12">
        <v>41964</v>
      </c>
      <c r="B5" s="1">
        <v>1</v>
      </c>
    </row>
    <row r="6" spans="1:2" x14ac:dyDescent="0.2">
      <c r="A6" s="12">
        <v>41992</v>
      </c>
      <c r="B6" s="1">
        <v>1</v>
      </c>
    </row>
    <row r="7" spans="1:2" x14ac:dyDescent="0.2">
      <c r="A7" s="12">
        <v>42083</v>
      </c>
      <c r="B7" s="1">
        <v>1</v>
      </c>
    </row>
    <row r="8" spans="1:2" x14ac:dyDescent="0.2">
      <c r="A8" s="12">
        <v>42111</v>
      </c>
      <c r="B8" s="1">
        <v>1</v>
      </c>
    </row>
    <row r="9" spans="1:2" x14ac:dyDescent="0.2">
      <c r="A9" s="12">
        <v>42174</v>
      </c>
      <c r="B9" s="1">
        <v>1</v>
      </c>
    </row>
    <row r="10" spans="1:2" x14ac:dyDescent="0.2">
      <c r="A10" s="12">
        <v>42265</v>
      </c>
      <c r="B10" s="1">
        <v>1</v>
      </c>
    </row>
    <row r="11" spans="1:2" x14ac:dyDescent="0.2">
      <c r="A11" s="12">
        <v>42293</v>
      </c>
      <c r="B11" s="1">
        <v>1</v>
      </c>
    </row>
    <row r="12" spans="1:2" x14ac:dyDescent="0.2">
      <c r="A12" s="12">
        <v>42328</v>
      </c>
      <c r="B12" s="1">
        <v>1</v>
      </c>
    </row>
    <row r="13" spans="1:2" x14ac:dyDescent="0.2">
      <c r="A13" s="12">
        <v>42356</v>
      </c>
      <c r="B13" s="1">
        <v>1</v>
      </c>
    </row>
    <row r="14" spans="1:2" x14ac:dyDescent="0.2">
      <c r="A14" s="12">
        <v>42401</v>
      </c>
      <c r="B14" s="1">
        <v>1</v>
      </c>
    </row>
    <row r="15" spans="1:2" x14ac:dyDescent="0.2">
      <c r="A15" s="12">
        <v>42447</v>
      </c>
      <c r="B15" s="1">
        <v>1</v>
      </c>
    </row>
    <row r="16" spans="1:2" x14ac:dyDescent="0.2">
      <c r="A16" s="12">
        <v>42475</v>
      </c>
      <c r="B16" s="1">
        <v>1</v>
      </c>
    </row>
    <row r="17" spans="1:2" x14ac:dyDescent="0.2">
      <c r="A17" s="12">
        <v>42538</v>
      </c>
      <c r="B17" s="1">
        <v>1</v>
      </c>
    </row>
    <row r="18" spans="1:2" x14ac:dyDescent="0.2">
      <c r="A18" s="12">
        <v>42583</v>
      </c>
      <c r="B18" s="1">
        <v>1</v>
      </c>
    </row>
    <row r="19" spans="1:2" x14ac:dyDescent="0.2">
      <c r="A19" s="12">
        <v>42629</v>
      </c>
      <c r="B19" s="1">
        <v>1</v>
      </c>
    </row>
    <row r="20" spans="1:2" x14ac:dyDescent="0.2">
      <c r="A20" s="12">
        <v>42664</v>
      </c>
      <c r="B20" s="1">
        <v>1</v>
      </c>
    </row>
    <row r="21" spans="1:2" x14ac:dyDescent="0.2">
      <c r="A21" s="12" t="s">
        <v>0</v>
      </c>
      <c r="B21" s="1" t="s">
        <v>610</v>
      </c>
    </row>
    <row r="22" spans="1:2" x14ac:dyDescent="0.2">
      <c r="A22" s="12">
        <v>41881</v>
      </c>
      <c r="B22" s="1">
        <v>1</v>
      </c>
    </row>
    <row r="23" spans="1:2" x14ac:dyDescent="0.2">
      <c r="A23" s="12">
        <v>41969</v>
      </c>
      <c r="B23" s="1">
        <v>1</v>
      </c>
    </row>
    <row r="24" spans="1:2" x14ac:dyDescent="0.2">
      <c r="A24" s="12">
        <v>42063</v>
      </c>
      <c r="B24" s="1">
        <v>1</v>
      </c>
    </row>
    <row r="25" spans="1:2" x14ac:dyDescent="0.2">
      <c r="A25" s="12">
        <v>42154</v>
      </c>
      <c r="B25" s="1">
        <v>1</v>
      </c>
    </row>
    <row r="26" spans="1:2" x14ac:dyDescent="0.2">
      <c r="A26" s="12">
        <v>42339</v>
      </c>
      <c r="B26" s="1">
        <v>1</v>
      </c>
    </row>
    <row r="27" spans="1:2" x14ac:dyDescent="0.2">
      <c r="A27" s="12">
        <v>42430</v>
      </c>
      <c r="B27" s="1">
        <v>1</v>
      </c>
    </row>
    <row r="28" spans="1:2" x14ac:dyDescent="0.2">
      <c r="A28" s="12">
        <v>42522</v>
      </c>
      <c r="B28" s="1">
        <v>1</v>
      </c>
    </row>
    <row r="29" spans="1:2" x14ac:dyDescent="0.2">
      <c r="A29" s="12">
        <v>42614</v>
      </c>
      <c r="B29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"/>
  <sheetViews>
    <sheetView workbookViewId="0">
      <selection sqref="A1:A560"/>
    </sheetView>
  </sheetViews>
  <sheetFormatPr defaultRowHeight="12.75" x14ac:dyDescent="0.2"/>
  <cols>
    <col min="1" max="1" width="28.7109375" bestFit="1" customWidth="1"/>
    <col min="2" max="2" width="19.5703125" bestFit="1" customWidth="1"/>
    <col min="3" max="3" width="56.85546875" bestFit="1" customWidth="1"/>
    <col min="4" max="4" width="98" bestFit="1" customWidth="1"/>
  </cols>
  <sheetData>
    <row r="1" spans="1:4" x14ac:dyDescent="0.2">
      <c r="A1" s="6">
        <v>41801</v>
      </c>
      <c r="B1" s="1" t="s">
        <v>619</v>
      </c>
      <c r="C1" s="1" t="s">
        <v>620</v>
      </c>
      <c r="D1" s="1" t="s">
        <v>621</v>
      </c>
    </row>
    <row r="2" spans="1:4" x14ac:dyDescent="0.2">
      <c r="A2" s="6">
        <v>41802</v>
      </c>
      <c r="B2" s="1"/>
      <c r="C2" s="1"/>
      <c r="D2" s="1" t="s">
        <v>622</v>
      </c>
    </row>
    <row r="3" spans="1:4" x14ac:dyDescent="0.2">
      <c r="A3" s="6">
        <v>41803</v>
      </c>
      <c r="B3" s="1" t="s">
        <v>623</v>
      </c>
      <c r="C3" s="1" t="s">
        <v>624</v>
      </c>
      <c r="D3" s="1" t="s">
        <v>625</v>
      </c>
    </row>
    <row r="4" spans="1:4" x14ac:dyDescent="0.2">
      <c r="A4" s="6">
        <v>41806</v>
      </c>
      <c r="B4" s="1"/>
      <c r="C4" s="1" t="s">
        <v>626</v>
      </c>
      <c r="D4" s="1" t="s">
        <v>627</v>
      </c>
    </row>
    <row r="5" spans="1:4" x14ac:dyDescent="0.2">
      <c r="A5" s="6">
        <v>41807</v>
      </c>
      <c r="B5" s="1"/>
      <c r="C5" s="1"/>
      <c r="D5" s="1" t="s">
        <v>628</v>
      </c>
    </row>
    <row r="6" spans="1:4" x14ac:dyDescent="0.2">
      <c r="A6" s="6">
        <v>41808</v>
      </c>
      <c r="B6" s="1" t="s">
        <v>619</v>
      </c>
      <c r="C6" s="1" t="s">
        <v>620</v>
      </c>
      <c r="D6" s="1" t="s">
        <v>629</v>
      </c>
    </row>
    <row r="7" spans="1:4" x14ac:dyDescent="0.2">
      <c r="A7" s="6">
        <v>41810</v>
      </c>
      <c r="B7" s="1"/>
      <c r="C7" s="1" t="s">
        <v>630</v>
      </c>
      <c r="D7" s="1" t="s">
        <v>631</v>
      </c>
    </row>
    <row r="8" spans="1:4" x14ac:dyDescent="0.2">
      <c r="A8" s="6">
        <v>41814</v>
      </c>
      <c r="B8" s="1" t="s">
        <v>632</v>
      </c>
      <c r="C8" s="1" t="s">
        <v>633</v>
      </c>
      <c r="D8" s="1" t="s">
        <v>634</v>
      </c>
    </row>
    <row r="9" spans="1:4" x14ac:dyDescent="0.2">
      <c r="A9" s="6">
        <v>41814</v>
      </c>
      <c r="B9" s="1" t="s">
        <v>635</v>
      </c>
      <c r="C9" s="1" t="s">
        <v>636</v>
      </c>
      <c r="D9" s="1" t="s">
        <v>637</v>
      </c>
    </row>
    <row r="10" spans="1:4" x14ac:dyDescent="0.2">
      <c r="A10" s="6">
        <v>41823</v>
      </c>
      <c r="B10" s="1"/>
      <c r="C10" s="1" t="s">
        <v>638</v>
      </c>
      <c r="D10" s="1" t="s">
        <v>639</v>
      </c>
    </row>
    <row r="11" spans="1:4" x14ac:dyDescent="0.2">
      <c r="A11" s="6">
        <v>41832</v>
      </c>
      <c r="B11" s="1"/>
      <c r="C11" s="1" t="s">
        <v>640</v>
      </c>
      <c r="D11" s="1" t="s">
        <v>641</v>
      </c>
    </row>
    <row r="12" spans="1:4" x14ac:dyDescent="0.2">
      <c r="A12" s="6">
        <v>41835</v>
      </c>
      <c r="B12" s="1" t="s">
        <v>642</v>
      </c>
      <c r="C12" s="1" t="s">
        <v>643</v>
      </c>
      <c r="D12" s="1" t="s">
        <v>644</v>
      </c>
    </row>
    <row r="13" spans="1:4" x14ac:dyDescent="0.2">
      <c r="A13" s="6">
        <v>41835</v>
      </c>
      <c r="B13" s="1" t="s">
        <v>645</v>
      </c>
      <c r="C13" s="1" t="s">
        <v>646</v>
      </c>
      <c r="D13" s="1" t="s">
        <v>647</v>
      </c>
    </row>
    <row r="14" spans="1:4" x14ac:dyDescent="0.2">
      <c r="A14" s="6">
        <v>41836</v>
      </c>
      <c r="B14" s="1" t="s">
        <v>648</v>
      </c>
      <c r="C14" s="1" t="s">
        <v>649</v>
      </c>
      <c r="D14" s="1" t="s">
        <v>650</v>
      </c>
    </row>
    <row r="15" spans="1:4" x14ac:dyDescent="0.2">
      <c r="A15" s="6">
        <v>41836</v>
      </c>
      <c r="B15" s="1" t="s">
        <v>651</v>
      </c>
      <c r="C15" s="1" t="s">
        <v>652</v>
      </c>
      <c r="D15" s="1" t="s">
        <v>653</v>
      </c>
    </row>
    <row r="16" spans="1:4" x14ac:dyDescent="0.2">
      <c r="A16" s="6">
        <v>41836</v>
      </c>
      <c r="B16" s="1" t="s">
        <v>654</v>
      </c>
      <c r="C16" s="1" t="s">
        <v>655</v>
      </c>
      <c r="D16" s="1" t="s">
        <v>656</v>
      </c>
    </row>
    <row r="17" spans="1:4" x14ac:dyDescent="0.2">
      <c r="A17" s="6">
        <v>41836</v>
      </c>
      <c r="B17" s="1" t="s">
        <v>657</v>
      </c>
      <c r="C17" s="1" t="s">
        <v>658</v>
      </c>
      <c r="D17" s="1" t="s">
        <v>659</v>
      </c>
    </row>
    <row r="18" spans="1:4" x14ac:dyDescent="0.2">
      <c r="A18" s="6">
        <v>41837</v>
      </c>
      <c r="B18" s="1" t="s">
        <v>660</v>
      </c>
      <c r="C18" s="1" t="s">
        <v>661</v>
      </c>
      <c r="D18" s="1" t="s">
        <v>662</v>
      </c>
    </row>
    <row r="19" spans="1:4" x14ac:dyDescent="0.2">
      <c r="A19" s="6">
        <v>41841</v>
      </c>
      <c r="B19" s="1" t="s">
        <v>663</v>
      </c>
      <c r="C19" s="1" t="s">
        <v>624</v>
      </c>
      <c r="D19" s="1" t="s">
        <v>664</v>
      </c>
    </row>
    <row r="20" spans="1:4" x14ac:dyDescent="0.2">
      <c r="A20" s="6">
        <v>41841</v>
      </c>
      <c r="B20" s="1" t="s">
        <v>665</v>
      </c>
      <c r="C20" s="1" t="s">
        <v>666</v>
      </c>
      <c r="D20" s="1" t="s">
        <v>667</v>
      </c>
    </row>
    <row r="21" spans="1:4" x14ac:dyDescent="0.2">
      <c r="A21" s="6">
        <v>41842</v>
      </c>
      <c r="B21" s="1" t="s">
        <v>668</v>
      </c>
      <c r="C21" s="1" t="s">
        <v>669</v>
      </c>
      <c r="D21" s="1" t="s">
        <v>670</v>
      </c>
    </row>
    <row r="22" spans="1:4" x14ac:dyDescent="0.2">
      <c r="A22" s="6">
        <v>41842</v>
      </c>
      <c r="B22" s="1" t="s">
        <v>671</v>
      </c>
      <c r="C22" s="1" t="s">
        <v>672</v>
      </c>
      <c r="D22" s="1" t="s">
        <v>673</v>
      </c>
    </row>
    <row r="23" spans="1:4" x14ac:dyDescent="0.2">
      <c r="A23" s="6">
        <v>41842</v>
      </c>
      <c r="B23" s="1" t="s">
        <v>674</v>
      </c>
      <c r="C23" s="1" t="s">
        <v>675</v>
      </c>
      <c r="D23" s="1" t="s">
        <v>676</v>
      </c>
    </row>
    <row r="24" spans="1:4" x14ac:dyDescent="0.2">
      <c r="A24" s="6">
        <v>41844</v>
      </c>
      <c r="B24" s="1" t="s">
        <v>648</v>
      </c>
      <c r="C24" s="1" t="s">
        <v>649</v>
      </c>
      <c r="D24" s="1" t="s">
        <v>677</v>
      </c>
    </row>
    <row r="25" spans="1:4" x14ac:dyDescent="0.2">
      <c r="A25" s="6">
        <v>41845</v>
      </c>
      <c r="B25" s="1" t="s">
        <v>648</v>
      </c>
      <c r="C25" s="1" t="s">
        <v>649</v>
      </c>
      <c r="D25" s="1" t="s">
        <v>678</v>
      </c>
    </row>
    <row r="26" spans="1:4" x14ac:dyDescent="0.2">
      <c r="A26" s="6">
        <v>41845</v>
      </c>
      <c r="B26" s="1" t="s">
        <v>679</v>
      </c>
      <c r="C26" s="1" t="s">
        <v>669</v>
      </c>
      <c r="D26" s="1" t="s">
        <v>680</v>
      </c>
    </row>
    <row r="27" spans="1:4" x14ac:dyDescent="0.2">
      <c r="A27" s="6">
        <v>41850</v>
      </c>
      <c r="B27" s="1" t="s">
        <v>681</v>
      </c>
      <c r="C27" s="1" t="s">
        <v>682</v>
      </c>
      <c r="D27" s="1" t="s">
        <v>683</v>
      </c>
    </row>
    <row r="28" spans="1:4" x14ac:dyDescent="0.2">
      <c r="A28" s="6">
        <v>41851</v>
      </c>
      <c r="B28" s="1" t="s">
        <v>684</v>
      </c>
      <c r="C28" s="1" t="s">
        <v>685</v>
      </c>
      <c r="D28" s="1" t="s">
        <v>686</v>
      </c>
    </row>
    <row r="29" spans="1:4" x14ac:dyDescent="0.2">
      <c r="A29" s="6">
        <v>41851</v>
      </c>
      <c r="B29" s="1" t="s">
        <v>687</v>
      </c>
      <c r="C29" s="1" t="s">
        <v>688</v>
      </c>
      <c r="D29" s="1" t="s">
        <v>689</v>
      </c>
    </row>
    <row r="30" spans="1:4" x14ac:dyDescent="0.2">
      <c r="A30" s="6">
        <v>41851</v>
      </c>
      <c r="B30" s="1" t="s">
        <v>690</v>
      </c>
      <c r="C30" s="1" t="s">
        <v>691</v>
      </c>
      <c r="D30" s="1" t="s">
        <v>692</v>
      </c>
    </row>
    <row r="31" spans="1:4" x14ac:dyDescent="0.2">
      <c r="A31" s="6">
        <v>41852</v>
      </c>
      <c r="B31" s="1" t="s">
        <v>693</v>
      </c>
      <c r="C31" s="1" t="s">
        <v>694</v>
      </c>
      <c r="D31" s="1" t="s">
        <v>695</v>
      </c>
    </row>
    <row r="32" spans="1:4" x14ac:dyDescent="0.2">
      <c r="A32" s="6">
        <v>41855</v>
      </c>
      <c r="B32" s="1" t="s">
        <v>696</v>
      </c>
      <c r="C32" s="1" t="s">
        <v>697</v>
      </c>
      <c r="D32" s="1" t="s">
        <v>698</v>
      </c>
    </row>
    <row r="33" spans="1:4" x14ac:dyDescent="0.2">
      <c r="A33" s="6">
        <v>41856</v>
      </c>
      <c r="B33" s="1" t="s">
        <v>699</v>
      </c>
      <c r="C33" s="1" t="s">
        <v>649</v>
      </c>
      <c r="D33" s="1" t="s">
        <v>700</v>
      </c>
    </row>
    <row r="34" spans="1:4" x14ac:dyDescent="0.2">
      <c r="A34" s="6">
        <v>41856</v>
      </c>
      <c r="B34" s="1"/>
      <c r="C34" s="1" t="s">
        <v>701</v>
      </c>
      <c r="D34" s="1" t="s">
        <v>702</v>
      </c>
    </row>
    <row r="35" spans="1:4" x14ac:dyDescent="0.2">
      <c r="A35" s="6">
        <v>41856</v>
      </c>
      <c r="B35" s="1" t="s">
        <v>703</v>
      </c>
      <c r="C35" s="1" t="s">
        <v>704</v>
      </c>
      <c r="D35" s="1" t="s">
        <v>705</v>
      </c>
    </row>
    <row r="36" spans="1:4" x14ac:dyDescent="0.2">
      <c r="A36" s="6">
        <v>41856</v>
      </c>
      <c r="B36" s="1" t="s">
        <v>706</v>
      </c>
      <c r="C36" s="1" t="s">
        <v>707</v>
      </c>
      <c r="D36" s="1" t="s">
        <v>708</v>
      </c>
    </row>
    <row r="37" spans="1:4" x14ac:dyDescent="0.2">
      <c r="A37" s="6">
        <v>41861</v>
      </c>
      <c r="B37" s="1" t="s">
        <v>706</v>
      </c>
      <c r="C37" s="1" t="s">
        <v>707</v>
      </c>
      <c r="D37" s="1" t="s">
        <v>709</v>
      </c>
    </row>
    <row r="38" spans="1:4" x14ac:dyDescent="0.2">
      <c r="A38" s="6">
        <v>41863</v>
      </c>
      <c r="B38" s="1" t="s">
        <v>710</v>
      </c>
      <c r="C38" s="1" t="s">
        <v>711</v>
      </c>
      <c r="D38" s="1" t="s">
        <v>712</v>
      </c>
    </row>
    <row r="39" spans="1:4" x14ac:dyDescent="0.2">
      <c r="A39" s="6">
        <v>41863</v>
      </c>
      <c r="B39" s="1" t="s">
        <v>657</v>
      </c>
      <c r="C39" s="1" t="s">
        <v>658</v>
      </c>
      <c r="D39" s="1" t="s">
        <v>713</v>
      </c>
    </row>
    <row r="40" spans="1:4" x14ac:dyDescent="0.2">
      <c r="A40" s="6">
        <v>41866</v>
      </c>
      <c r="B40" s="1" t="s">
        <v>663</v>
      </c>
      <c r="C40" s="1" t="s">
        <v>714</v>
      </c>
      <c r="D40" s="1" t="s">
        <v>715</v>
      </c>
    </row>
    <row r="41" spans="1:4" x14ac:dyDescent="0.2">
      <c r="A41" s="6">
        <v>41870</v>
      </c>
      <c r="B41" s="1" t="s">
        <v>716</v>
      </c>
      <c r="C41" s="1" t="s">
        <v>694</v>
      </c>
      <c r="D41" s="1" t="s">
        <v>717</v>
      </c>
    </row>
    <row r="42" spans="1:4" x14ac:dyDescent="0.2">
      <c r="A42" s="6">
        <v>41871</v>
      </c>
      <c r="B42" s="1" t="s">
        <v>718</v>
      </c>
      <c r="C42" s="1" t="s">
        <v>719</v>
      </c>
      <c r="D42" s="1" t="s">
        <v>720</v>
      </c>
    </row>
    <row r="43" spans="1:4" x14ac:dyDescent="0.2">
      <c r="A43" s="6">
        <v>41872</v>
      </c>
      <c r="B43" s="1"/>
      <c r="C43" s="1" t="s">
        <v>721</v>
      </c>
      <c r="D43" s="1" t="s">
        <v>722</v>
      </c>
    </row>
    <row r="44" spans="1:4" x14ac:dyDescent="0.2">
      <c r="A44" s="6">
        <v>41873</v>
      </c>
      <c r="B44" s="1" t="s">
        <v>723</v>
      </c>
      <c r="C44" s="1" t="s">
        <v>724</v>
      </c>
      <c r="D44" s="1" t="s">
        <v>725</v>
      </c>
    </row>
    <row r="45" spans="1:4" x14ac:dyDescent="0.2">
      <c r="A45" s="6">
        <v>41878</v>
      </c>
      <c r="B45" s="1" t="s">
        <v>648</v>
      </c>
      <c r="C45" s="1" t="s">
        <v>649</v>
      </c>
      <c r="D45" s="1" t="s">
        <v>726</v>
      </c>
    </row>
    <row r="46" spans="1:4" x14ac:dyDescent="0.2">
      <c r="A46" s="6">
        <v>41878</v>
      </c>
      <c r="B46" s="1" t="s">
        <v>727</v>
      </c>
      <c r="C46" s="1" t="s">
        <v>728</v>
      </c>
      <c r="D46" s="1" t="s">
        <v>726</v>
      </c>
    </row>
    <row r="47" spans="1:4" x14ac:dyDescent="0.2">
      <c r="A47" s="6">
        <v>41878</v>
      </c>
      <c r="B47" s="1" t="s">
        <v>729</v>
      </c>
      <c r="C47" s="1" t="s">
        <v>730</v>
      </c>
      <c r="D47" s="1" t="s">
        <v>726</v>
      </c>
    </row>
    <row r="48" spans="1:4" x14ac:dyDescent="0.2">
      <c r="A48" s="6">
        <v>41878</v>
      </c>
      <c r="B48" s="1" t="s">
        <v>731</v>
      </c>
      <c r="C48" s="1" t="s">
        <v>732</v>
      </c>
      <c r="D48" s="1" t="s">
        <v>733</v>
      </c>
    </row>
    <row r="49" spans="1:4" x14ac:dyDescent="0.2">
      <c r="A49" s="6">
        <v>41878</v>
      </c>
      <c r="B49" s="1" t="s">
        <v>734</v>
      </c>
      <c r="C49" s="1" t="s">
        <v>735</v>
      </c>
      <c r="D49" s="1" t="s">
        <v>726</v>
      </c>
    </row>
    <row r="50" spans="1:4" x14ac:dyDescent="0.2">
      <c r="A50" s="6">
        <v>41878</v>
      </c>
      <c r="B50" s="1" t="s">
        <v>736</v>
      </c>
      <c r="C50" s="1" t="s">
        <v>737</v>
      </c>
      <c r="D50" s="1" t="s">
        <v>738</v>
      </c>
    </row>
    <row r="51" spans="1:4" x14ac:dyDescent="0.2">
      <c r="A51" s="6">
        <v>41879</v>
      </c>
      <c r="B51" s="1" t="s">
        <v>739</v>
      </c>
      <c r="C51" s="1" t="s">
        <v>740</v>
      </c>
      <c r="D51" s="1" t="s">
        <v>726</v>
      </c>
    </row>
    <row r="52" spans="1:4" x14ac:dyDescent="0.2">
      <c r="A52" s="6">
        <v>41879</v>
      </c>
      <c r="B52" s="1" t="s">
        <v>648</v>
      </c>
      <c r="C52" s="1" t="s">
        <v>649</v>
      </c>
      <c r="D52" s="1" t="s">
        <v>741</v>
      </c>
    </row>
    <row r="53" spans="1:4" x14ac:dyDescent="0.2">
      <c r="A53" s="6">
        <v>41879</v>
      </c>
      <c r="B53" s="1" t="s">
        <v>742</v>
      </c>
      <c r="C53" s="1" t="s">
        <v>743</v>
      </c>
      <c r="D53" s="1" t="s">
        <v>744</v>
      </c>
    </row>
    <row r="54" spans="1:4" x14ac:dyDescent="0.2">
      <c r="A54" s="6">
        <v>41883</v>
      </c>
      <c r="B54" s="1" t="s">
        <v>745</v>
      </c>
      <c r="C54" s="1" t="s">
        <v>697</v>
      </c>
      <c r="D54" s="1" t="s">
        <v>746</v>
      </c>
    </row>
    <row r="55" spans="1:4" x14ac:dyDescent="0.2">
      <c r="A55" s="6">
        <v>41884</v>
      </c>
      <c r="B55" s="1" t="s">
        <v>747</v>
      </c>
      <c r="C55" s="1" t="s">
        <v>748</v>
      </c>
      <c r="D55" s="1" t="s">
        <v>749</v>
      </c>
    </row>
    <row r="56" spans="1:4" x14ac:dyDescent="0.2">
      <c r="A56" s="6">
        <v>41884</v>
      </c>
      <c r="B56" s="1" t="s">
        <v>723</v>
      </c>
      <c r="C56" s="1" t="s">
        <v>724</v>
      </c>
      <c r="D56" s="1" t="s">
        <v>750</v>
      </c>
    </row>
    <row r="57" spans="1:4" x14ac:dyDescent="0.2">
      <c r="A57" s="6">
        <v>41885</v>
      </c>
      <c r="B57" s="1"/>
      <c r="C57" s="1" t="s">
        <v>751</v>
      </c>
      <c r="D57" s="1" t="s">
        <v>752</v>
      </c>
    </row>
    <row r="58" spans="1:4" x14ac:dyDescent="0.2">
      <c r="A58" s="6">
        <v>41886</v>
      </c>
      <c r="B58" s="1"/>
      <c r="C58" s="1" t="s">
        <v>753</v>
      </c>
      <c r="D58" s="1" t="s">
        <v>754</v>
      </c>
    </row>
    <row r="59" spans="1:4" x14ac:dyDescent="0.2">
      <c r="A59" s="6">
        <v>41886</v>
      </c>
      <c r="B59" s="1" t="s">
        <v>755</v>
      </c>
      <c r="C59" s="1" t="s">
        <v>756</v>
      </c>
      <c r="D59" s="1" t="s">
        <v>757</v>
      </c>
    </row>
    <row r="60" spans="1:4" x14ac:dyDescent="0.2">
      <c r="A60" s="6">
        <v>41890</v>
      </c>
      <c r="B60" s="1" t="s">
        <v>747</v>
      </c>
      <c r="C60" s="1" t="s">
        <v>748</v>
      </c>
      <c r="D60" s="1" t="s">
        <v>758</v>
      </c>
    </row>
    <row r="61" spans="1:4" x14ac:dyDescent="0.2">
      <c r="A61" s="6">
        <v>41893</v>
      </c>
      <c r="B61" s="1"/>
      <c r="C61" s="1" t="s">
        <v>759</v>
      </c>
      <c r="D61" s="1" t="s">
        <v>760</v>
      </c>
    </row>
    <row r="62" spans="1:4" x14ac:dyDescent="0.2">
      <c r="A62" s="6">
        <v>41894</v>
      </c>
      <c r="B62" s="1" t="s">
        <v>761</v>
      </c>
      <c r="C62" s="1" t="s">
        <v>762</v>
      </c>
      <c r="D62" s="1" t="s">
        <v>763</v>
      </c>
    </row>
    <row r="63" spans="1:4" x14ac:dyDescent="0.2">
      <c r="A63" s="6">
        <v>41894</v>
      </c>
      <c r="B63" s="1" t="s">
        <v>764</v>
      </c>
      <c r="C63" s="1" t="s">
        <v>620</v>
      </c>
      <c r="D63" s="1" t="s">
        <v>765</v>
      </c>
    </row>
    <row r="64" spans="1:4" x14ac:dyDescent="0.2">
      <c r="A64" s="6">
        <v>41898</v>
      </c>
      <c r="B64" s="1" t="s">
        <v>766</v>
      </c>
      <c r="C64" s="1" t="s">
        <v>767</v>
      </c>
      <c r="D64" s="1" t="s">
        <v>768</v>
      </c>
    </row>
    <row r="65" spans="1:4" x14ac:dyDescent="0.2">
      <c r="A65" s="6">
        <v>41899</v>
      </c>
      <c r="B65" s="1" t="s">
        <v>696</v>
      </c>
      <c r="C65" s="1" t="s">
        <v>769</v>
      </c>
      <c r="D65" s="1" t="s">
        <v>770</v>
      </c>
    </row>
    <row r="66" spans="1:4" x14ac:dyDescent="0.2">
      <c r="A66" s="6">
        <v>41904</v>
      </c>
      <c r="B66" s="1" t="s">
        <v>696</v>
      </c>
      <c r="C66" s="1" t="s">
        <v>697</v>
      </c>
      <c r="D66" s="1" t="s">
        <v>771</v>
      </c>
    </row>
    <row r="67" spans="1:4" x14ac:dyDescent="0.2">
      <c r="A67" s="6">
        <v>41905</v>
      </c>
      <c r="B67" s="1" t="s">
        <v>772</v>
      </c>
      <c r="C67" s="1" t="s">
        <v>773</v>
      </c>
      <c r="D67" s="1" t="s">
        <v>772</v>
      </c>
    </row>
    <row r="68" spans="1:4" x14ac:dyDescent="0.2">
      <c r="A68" s="6">
        <v>41907</v>
      </c>
      <c r="B68" s="1" t="s">
        <v>774</v>
      </c>
      <c r="C68" s="1" t="s">
        <v>775</v>
      </c>
      <c r="D68" s="1" t="s">
        <v>776</v>
      </c>
    </row>
    <row r="69" spans="1:4" x14ac:dyDescent="0.2">
      <c r="A69" s="6">
        <v>41907</v>
      </c>
      <c r="B69" s="1"/>
      <c r="C69" s="1" t="s">
        <v>721</v>
      </c>
      <c r="D69" s="1" t="s">
        <v>722</v>
      </c>
    </row>
    <row r="70" spans="1:4" x14ac:dyDescent="0.2">
      <c r="A70" s="6">
        <v>41908</v>
      </c>
      <c r="B70" s="1" t="s">
        <v>777</v>
      </c>
      <c r="C70" s="1" t="s">
        <v>778</v>
      </c>
      <c r="D70" s="1" t="s">
        <v>779</v>
      </c>
    </row>
    <row r="71" spans="1:4" x14ac:dyDescent="0.2">
      <c r="A71" s="6">
        <v>41914</v>
      </c>
      <c r="B71" s="1" t="s">
        <v>780</v>
      </c>
      <c r="C71" s="1" t="s">
        <v>781</v>
      </c>
      <c r="D71" s="1" t="s">
        <v>782</v>
      </c>
    </row>
    <row r="72" spans="1:4" x14ac:dyDescent="0.2">
      <c r="A72" s="6">
        <v>41920</v>
      </c>
      <c r="B72" s="1" t="s">
        <v>783</v>
      </c>
      <c r="C72" s="1" t="s">
        <v>784</v>
      </c>
      <c r="D72" s="1" t="s">
        <v>785</v>
      </c>
    </row>
    <row r="73" spans="1:4" x14ac:dyDescent="0.2">
      <c r="A73" s="6">
        <v>41920</v>
      </c>
      <c r="B73" s="1" t="s">
        <v>723</v>
      </c>
      <c r="C73" s="1" t="s">
        <v>786</v>
      </c>
      <c r="D73" s="1" t="s">
        <v>787</v>
      </c>
    </row>
    <row r="74" spans="1:4" x14ac:dyDescent="0.2">
      <c r="A74" s="6">
        <v>41921</v>
      </c>
      <c r="B74" s="1"/>
      <c r="C74" s="1" t="s">
        <v>788</v>
      </c>
      <c r="D74" s="1" t="s">
        <v>789</v>
      </c>
    </row>
    <row r="75" spans="1:4" x14ac:dyDescent="0.2">
      <c r="A75" s="6">
        <v>41921</v>
      </c>
      <c r="B75" s="1" t="s">
        <v>790</v>
      </c>
      <c r="C75" s="1" t="s">
        <v>791</v>
      </c>
      <c r="D75" s="1" t="s">
        <v>792</v>
      </c>
    </row>
    <row r="76" spans="1:4" x14ac:dyDescent="0.2">
      <c r="A76" s="6">
        <v>41921</v>
      </c>
      <c r="B76" s="1" t="s">
        <v>793</v>
      </c>
      <c r="C76" s="1" t="s">
        <v>697</v>
      </c>
      <c r="D76" s="1" t="s">
        <v>794</v>
      </c>
    </row>
    <row r="77" spans="1:4" x14ac:dyDescent="0.2">
      <c r="A77" s="6">
        <v>41922</v>
      </c>
      <c r="B77" s="1" t="s">
        <v>795</v>
      </c>
      <c r="C77" s="1" t="s">
        <v>640</v>
      </c>
      <c r="D77" s="1" t="s">
        <v>796</v>
      </c>
    </row>
    <row r="78" spans="1:4" x14ac:dyDescent="0.2">
      <c r="A78" s="6">
        <v>41925</v>
      </c>
      <c r="B78" s="1" t="s">
        <v>648</v>
      </c>
      <c r="C78" s="1" t="s">
        <v>649</v>
      </c>
      <c r="D78" s="1" t="s">
        <v>797</v>
      </c>
    </row>
    <row r="79" spans="1:4" x14ac:dyDescent="0.2">
      <c r="A79" s="6">
        <v>41925</v>
      </c>
      <c r="B79" s="1" t="s">
        <v>798</v>
      </c>
      <c r="C79" s="1" t="s">
        <v>799</v>
      </c>
      <c r="D79" s="1" t="s">
        <v>797</v>
      </c>
    </row>
    <row r="80" spans="1:4" x14ac:dyDescent="0.2">
      <c r="A80" s="6">
        <v>41927</v>
      </c>
      <c r="B80" s="1"/>
      <c r="C80" s="1" t="s">
        <v>800</v>
      </c>
      <c r="D80" s="1" t="s">
        <v>801</v>
      </c>
    </row>
    <row r="81" spans="1:4" x14ac:dyDescent="0.2">
      <c r="A81" s="6">
        <v>41927</v>
      </c>
      <c r="B81" s="1" t="s">
        <v>802</v>
      </c>
      <c r="C81" s="1" t="s">
        <v>759</v>
      </c>
      <c r="D81" s="1" t="s">
        <v>803</v>
      </c>
    </row>
    <row r="82" spans="1:4" x14ac:dyDescent="0.2">
      <c r="A82" s="6">
        <v>41927</v>
      </c>
      <c r="B82" s="1" t="s">
        <v>798</v>
      </c>
      <c r="C82" s="1" t="s">
        <v>799</v>
      </c>
      <c r="D82" s="1" t="s">
        <v>804</v>
      </c>
    </row>
    <row r="83" spans="1:4" x14ac:dyDescent="0.2">
      <c r="A83" s="6">
        <v>41927</v>
      </c>
      <c r="B83" s="1" t="s">
        <v>805</v>
      </c>
      <c r="C83" s="1" t="s">
        <v>806</v>
      </c>
      <c r="D83" s="1" t="s">
        <v>807</v>
      </c>
    </row>
    <row r="84" spans="1:4" x14ac:dyDescent="0.2">
      <c r="A84" s="6">
        <v>41927</v>
      </c>
      <c r="B84" s="1"/>
      <c r="C84" s="1" t="s">
        <v>753</v>
      </c>
      <c r="D84" s="1" t="s">
        <v>808</v>
      </c>
    </row>
    <row r="85" spans="1:4" x14ac:dyDescent="0.2">
      <c r="A85" s="6">
        <v>41927</v>
      </c>
      <c r="B85" s="1" t="s">
        <v>809</v>
      </c>
      <c r="C85" s="1" t="s">
        <v>810</v>
      </c>
      <c r="D85" s="1" t="s">
        <v>811</v>
      </c>
    </row>
    <row r="86" spans="1:4" x14ac:dyDescent="0.2">
      <c r="A86" s="6">
        <v>41928</v>
      </c>
      <c r="B86" s="1" t="s">
        <v>812</v>
      </c>
      <c r="C86" s="1" t="s">
        <v>813</v>
      </c>
      <c r="D86" s="1" t="s">
        <v>813</v>
      </c>
    </row>
    <row r="87" spans="1:4" x14ac:dyDescent="0.2">
      <c r="A87" s="6">
        <v>41928</v>
      </c>
      <c r="B87" s="1" t="s">
        <v>814</v>
      </c>
      <c r="C87" s="1" t="s">
        <v>815</v>
      </c>
      <c r="D87" s="1" t="s">
        <v>816</v>
      </c>
    </row>
    <row r="88" spans="1:4" x14ac:dyDescent="0.2">
      <c r="A88" s="6">
        <v>41929</v>
      </c>
      <c r="B88" s="1" t="s">
        <v>817</v>
      </c>
      <c r="C88" s="1" t="s">
        <v>730</v>
      </c>
      <c r="D88" s="1" t="s">
        <v>797</v>
      </c>
    </row>
    <row r="89" spans="1:4" x14ac:dyDescent="0.2">
      <c r="A89" s="6">
        <v>41933</v>
      </c>
      <c r="B89" s="1" t="s">
        <v>795</v>
      </c>
      <c r="C89" s="1" t="s">
        <v>640</v>
      </c>
      <c r="D89" s="1" t="s">
        <v>796</v>
      </c>
    </row>
    <row r="90" spans="1:4" x14ac:dyDescent="0.2">
      <c r="A90" s="6">
        <v>41933</v>
      </c>
      <c r="B90" s="1" t="s">
        <v>817</v>
      </c>
      <c r="C90" s="1" t="s">
        <v>730</v>
      </c>
      <c r="D90" s="1" t="s">
        <v>818</v>
      </c>
    </row>
    <row r="91" spans="1:4" x14ac:dyDescent="0.2">
      <c r="A91" s="6">
        <v>41939</v>
      </c>
      <c r="B91" s="1" t="s">
        <v>648</v>
      </c>
      <c r="C91" s="1" t="s">
        <v>649</v>
      </c>
      <c r="D91" s="1" t="s">
        <v>797</v>
      </c>
    </row>
    <row r="92" spans="1:4" x14ac:dyDescent="0.2">
      <c r="A92" s="6">
        <v>41939</v>
      </c>
      <c r="B92" s="1" t="s">
        <v>648</v>
      </c>
      <c r="C92" s="1" t="s">
        <v>649</v>
      </c>
      <c r="D92" s="1" t="s">
        <v>797</v>
      </c>
    </row>
    <row r="93" spans="1:4" x14ac:dyDescent="0.2">
      <c r="A93" s="6">
        <v>41939</v>
      </c>
      <c r="B93" s="1" t="s">
        <v>648</v>
      </c>
      <c r="C93" s="1" t="s">
        <v>649</v>
      </c>
      <c r="D93" s="1" t="s">
        <v>797</v>
      </c>
    </row>
    <row r="94" spans="1:4" x14ac:dyDescent="0.2">
      <c r="A94" s="6">
        <v>41939</v>
      </c>
      <c r="B94" s="1" t="s">
        <v>648</v>
      </c>
      <c r="C94" s="1" t="s">
        <v>649</v>
      </c>
      <c r="D94" s="1" t="s">
        <v>797</v>
      </c>
    </row>
    <row r="95" spans="1:4" x14ac:dyDescent="0.2">
      <c r="A95" s="6">
        <v>41939</v>
      </c>
      <c r="B95" s="1" t="s">
        <v>648</v>
      </c>
      <c r="C95" s="1" t="s">
        <v>649</v>
      </c>
      <c r="D95" s="1" t="s">
        <v>797</v>
      </c>
    </row>
    <row r="96" spans="1:4" x14ac:dyDescent="0.2">
      <c r="A96" s="6">
        <v>41940</v>
      </c>
      <c r="B96" s="1" t="s">
        <v>819</v>
      </c>
      <c r="C96" s="1" t="s">
        <v>820</v>
      </c>
      <c r="D96" s="1" t="s">
        <v>821</v>
      </c>
    </row>
    <row r="97" spans="1:4" x14ac:dyDescent="0.2">
      <c r="A97" s="6">
        <v>41941</v>
      </c>
      <c r="B97" s="1" t="s">
        <v>648</v>
      </c>
      <c r="C97" s="1" t="s">
        <v>649</v>
      </c>
      <c r="D97" s="1" t="s">
        <v>797</v>
      </c>
    </row>
    <row r="98" spans="1:4" x14ac:dyDescent="0.2">
      <c r="A98" s="6">
        <v>41941</v>
      </c>
      <c r="B98" s="1" t="s">
        <v>648</v>
      </c>
      <c r="C98" s="1" t="s">
        <v>649</v>
      </c>
      <c r="D98" s="1" t="s">
        <v>797</v>
      </c>
    </row>
    <row r="99" spans="1:4" x14ac:dyDescent="0.2">
      <c r="A99" s="6">
        <v>41941</v>
      </c>
      <c r="B99" s="1" t="s">
        <v>822</v>
      </c>
      <c r="C99" s="1" t="s">
        <v>737</v>
      </c>
      <c r="D99" s="1" t="s">
        <v>823</v>
      </c>
    </row>
    <row r="100" spans="1:4" x14ac:dyDescent="0.2">
      <c r="A100" s="6">
        <v>41941</v>
      </c>
      <c r="B100" s="1"/>
      <c r="C100" s="1" t="s">
        <v>824</v>
      </c>
      <c r="D100" s="1" t="s">
        <v>825</v>
      </c>
    </row>
    <row r="101" spans="1:4" x14ac:dyDescent="0.2">
      <c r="A101" s="6">
        <v>41942</v>
      </c>
      <c r="B101" s="1" t="s">
        <v>826</v>
      </c>
      <c r="C101" s="1" t="s">
        <v>827</v>
      </c>
      <c r="D101" s="1" t="s">
        <v>797</v>
      </c>
    </row>
    <row r="102" spans="1:4" x14ac:dyDescent="0.2">
      <c r="A102" s="6">
        <v>41942</v>
      </c>
      <c r="B102" s="1" t="s">
        <v>648</v>
      </c>
      <c r="C102" s="1" t="s">
        <v>649</v>
      </c>
      <c r="D102" s="1" t="s">
        <v>797</v>
      </c>
    </row>
    <row r="103" spans="1:4" x14ac:dyDescent="0.2">
      <c r="A103" s="6">
        <v>41942</v>
      </c>
      <c r="B103" s="1"/>
      <c r="C103" s="1" t="s">
        <v>721</v>
      </c>
      <c r="D103" s="1" t="s">
        <v>722</v>
      </c>
    </row>
    <row r="104" spans="1:4" x14ac:dyDescent="0.2">
      <c r="A104" s="6">
        <v>41943</v>
      </c>
      <c r="B104" s="1" t="s">
        <v>648</v>
      </c>
      <c r="C104" s="1" t="s">
        <v>649</v>
      </c>
      <c r="D104" s="1" t="s">
        <v>797</v>
      </c>
    </row>
    <row r="105" spans="1:4" x14ac:dyDescent="0.2">
      <c r="A105" s="6">
        <v>41943</v>
      </c>
      <c r="B105" s="1" t="s">
        <v>828</v>
      </c>
      <c r="C105" s="1" t="s">
        <v>829</v>
      </c>
      <c r="D105" s="1" t="s">
        <v>797</v>
      </c>
    </row>
    <row r="106" spans="1:4" x14ac:dyDescent="0.2">
      <c r="A106" s="6">
        <v>41948</v>
      </c>
      <c r="B106" s="1"/>
      <c r="C106" s="1" t="s">
        <v>830</v>
      </c>
      <c r="D106" s="1" t="s">
        <v>831</v>
      </c>
    </row>
    <row r="107" spans="1:4" x14ac:dyDescent="0.2">
      <c r="A107" s="6">
        <v>41948</v>
      </c>
      <c r="B107" s="1" t="s">
        <v>832</v>
      </c>
      <c r="C107" s="1" t="s">
        <v>833</v>
      </c>
      <c r="D107" s="1" t="s">
        <v>834</v>
      </c>
    </row>
    <row r="108" spans="1:4" x14ac:dyDescent="0.2">
      <c r="A108" s="6">
        <v>41948</v>
      </c>
      <c r="B108" s="1" t="s">
        <v>835</v>
      </c>
      <c r="C108" s="1" t="s">
        <v>836</v>
      </c>
      <c r="D108" s="1" t="s">
        <v>837</v>
      </c>
    </row>
    <row r="109" spans="1:4" x14ac:dyDescent="0.2">
      <c r="A109" s="6">
        <v>41949</v>
      </c>
      <c r="B109" s="1"/>
      <c r="C109" s="1" t="s">
        <v>838</v>
      </c>
      <c r="D109" s="1" t="s">
        <v>839</v>
      </c>
    </row>
    <row r="110" spans="1:4" x14ac:dyDescent="0.2">
      <c r="A110" s="6">
        <v>41949</v>
      </c>
      <c r="B110" s="1" t="s">
        <v>840</v>
      </c>
      <c r="C110" s="1" t="s">
        <v>841</v>
      </c>
      <c r="D110" s="1" t="s">
        <v>842</v>
      </c>
    </row>
    <row r="111" spans="1:4" x14ac:dyDescent="0.2">
      <c r="A111" s="6">
        <v>41949</v>
      </c>
      <c r="B111" s="1" t="s">
        <v>843</v>
      </c>
      <c r="C111" s="1" t="s">
        <v>791</v>
      </c>
      <c r="D111" s="1" t="s">
        <v>844</v>
      </c>
    </row>
    <row r="112" spans="1:4" x14ac:dyDescent="0.2">
      <c r="A112" s="6">
        <v>41950</v>
      </c>
      <c r="B112" s="1" t="s">
        <v>845</v>
      </c>
      <c r="C112" s="1" t="s">
        <v>675</v>
      </c>
      <c r="D112" s="1" t="s">
        <v>846</v>
      </c>
    </row>
    <row r="113" spans="1:4" x14ac:dyDescent="0.2">
      <c r="A113" s="6">
        <v>41950</v>
      </c>
      <c r="B113" s="1"/>
      <c r="C113" s="1"/>
      <c r="D113" s="1" t="s">
        <v>847</v>
      </c>
    </row>
    <row r="114" spans="1:4" x14ac:dyDescent="0.2">
      <c r="A114" s="6">
        <v>41953</v>
      </c>
      <c r="B114" s="1"/>
      <c r="C114" s="1" t="s">
        <v>848</v>
      </c>
      <c r="D114" s="1" t="s">
        <v>849</v>
      </c>
    </row>
    <row r="115" spans="1:4" x14ac:dyDescent="0.2">
      <c r="A115" s="6">
        <v>41953</v>
      </c>
      <c r="B115" s="1" t="s">
        <v>850</v>
      </c>
      <c r="C115" s="1" t="s">
        <v>851</v>
      </c>
      <c r="D115" s="1" t="s">
        <v>852</v>
      </c>
    </row>
    <row r="116" spans="1:4" x14ac:dyDescent="0.2">
      <c r="A116" s="6">
        <v>41954</v>
      </c>
      <c r="B116" s="1"/>
      <c r="C116" s="1" t="s">
        <v>853</v>
      </c>
      <c r="D116" s="1" t="s">
        <v>854</v>
      </c>
    </row>
    <row r="117" spans="1:4" x14ac:dyDescent="0.2">
      <c r="A117" s="6">
        <v>41955</v>
      </c>
      <c r="B117" s="1" t="s">
        <v>855</v>
      </c>
      <c r="C117" s="1" t="s">
        <v>853</v>
      </c>
      <c r="D117" s="1" t="s">
        <v>856</v>
      </c>
    </row>
    <row r="118" spans="1:4" x14ac:dyDescent="0.2">
      <c r="A118" s="6">
        <v>41956</v>
      </c>
      <c r="B118" s="1" t="s">
        <v>835</v>
      </c>
      <c r="C118" s="1" t="s">
        <v>857</v>
      </c>
      <c r="D118" s="1" t="s">
        <v>858</v>
      </c>
    </row>
    <row r="119" spans="1:4" x14ac:dyDescent="0.2">
      <c r="A119" s="6">
        <v>41956</v>
      </c>
      <c r="B119" s="1" t="s">
        <v>859</v>
      </c>
      <c r="C119" s="1" t="s">
        <v>769</v>
      </c>
      <c r="D119" s="1" t="s">
        <v>860</v>
      </c>
    </row>
    <row r="120" spans="1:4" x14ac:dyDescent="0.2">
      <c r="A120" s="6">
        <v>41956</v>
      </c>
      <c r="B120" s="1"/>
      <c r="C120" s="1" t="s">
        <v>824</v>
      </c>
      <c r="D120" s="1" t="s">
        <v>861</v>
      </c>
    </row>
    <row r="121" spans="1:4" x14ac:dyDescent="0.2">
      <c r="A121" s="6">
        <v>41961</v>
      </c>
      <c r="B121" s="1" t="s">
        <v>862</v>
      </c>
      <c r="C121" s="1" t="s">
        <v>633</v>
      </c>
      <c r="D121" s="1" t="s">
        <v>863</v>
      </c>
    </row>
    <row r="122" spans="1:4" x14ac:dyDescent="0.2">
      <c r="A122" s="6">
        <v>41962</v>
      </c>
      <c r="B122" s="1" t="s">
        <v>859</v>
      </c>
      <c r="C122" s="1" t="s">
        <v>697</v>
      </c>
      <c r="D122" s="1" t="s">
        <v>864</v>
      </c>
    </row>
    <row r="123" spans="1:4" x14ac:dyDescent="0.2">
      <c r="A123" s="6">
        <v>41962</v>
      </c>
      <c r="B123" s="1" t="s">
        <v>859</v>
      </c>
      <c r="C123" s="1" t="s">
        <v>697</v>
      </c>
      <c r="D123" s="1" t="s">
        <v>865</v>
      </c>
    </row>
    <row r="124" spans="1:4" x14ac:dyDescent="0.2">
      <c r="A124" s="6">
        <v>41967</v>
      </c>
      <c r="B124" s="1"/>
      <c r="C124" s="1" t="s">
        <v>866</v>
      </c>
      <c r="D124" s="1" t="s">
        <v>867</v>
      </c>
    </row>
    <row r="125" spans="1:4" x14ac:dyDescent="0.2">
      <c r="A125" s="6">
        <v>41968</v>
      </c>
      <c r="B125" s="1"/>
      <c r="C125" s="1" t="s">
        <v>737</v>
      </c>
      <c r="D125" s="1" t="s">
        <v>868</v>
      </c>
    </row>
    <row r="126" spans="1:4" x14ac:dyDescent="0.2">
      <c r="A126" s="6">
        <v>41969</v>
      </c>
      <c r="B126" s="1"/>
      <c r="C126" s="1" t="s">
        <v>869</v>
      </c>
      <c r="D126" s="1" t="s">
        <v>870</v>
      </c>
    </row>
    <row r="127" spans="1:4" x14ac:dyDescent="0.2">
      <c r="A127" s="6">
        <v>41974</v>
      </c>
      <c r="B127" s="1" t="s">
        <v>723</v>
      </c>
      <c r="C127" s="1" t="s">
        <v>724</v>
      </c>
      <c r="D127" s="1" t="s">
        <v>871</v>
      </c>
    </row>
    <row r="128" spans="1:4" x14ac:dyDescent="0.2">
      <c r="A128" s="6">
        <v>41976</v>
      </c>
      <c r="B128" s="1" t="s">
        <v>872</v>
      </c>
      <c r="C128" s="1" t="s">
        <v>788</v>
      </c>
      <c r="D128" s="1" t="s">
        <v>873</v>
      </c>
    </row>
    <row r="129" spans="1:4" x14ac:dyDescent="0.2">
      <c r="A129" s="6">
        <v>41976</v>
      </c>
      <c r="B129" s="1" t="s">
        <v>874</v>
      </c>
      <c r="C129" s="1" t="s">
        <v>669</v>
      </c>
      <c r="D129" s="1" t="s">
        <v>875</v>
      </c>
    </row>
    <row r="130" spans="1:4" x14ac:dyDescent="0.2">
      <c r="A130" s="6">
        <v>41977</v>
      </c>
      <c r="B130" s="1"/>
      <c r="C130" s="1" t="s">
        <v>721</v>
      </c>
      <c r="D130" s="1" t="s">
        <v>722</v>
      </c>
    </row>
    <row r="131" spans="1:4" x14ac:dyDescent="0.2">
      <c r="A131" s="6">
        <v>41977</v>
      </c>
      <c r="B131" s="1" t="s">
        <v>876</v>
      </c>
      <c r="C131" s="1" t="s">
        <v>877</v>
      </c>
      <c r="D131" s="1" t="s">
        <v>878</v>
      </c>
    </row>
    <row r="132" spans="1:4" x14ac:dyDescent="0.2">
      <c r="A132" s="6">
        <v>41982</v>
      </c>
      <c r="B132" s="1" t="s">
        <v>879</v>
      </c>
      <c r="C132" s="1" t="s">
        <v>880</v>
      </c>
      <c r="D132" s="1" t="s">
        <v>881</v>
      </c>
    </row>
    <row r="133" spans="1:4" x14ac:dyDescent="0.2">
      <c r="A133" s="6">
        <v>41983</v>
      </c>
      <c r="B133" s="1" t="s">
        <v>809</v>
      </c>
      <c r="C133" s="1" t="s">
        <v>810</v>
      </c>
      <c r="D133" s="1" t="s">
        <v>882</v>
      </c>
    </row>
    <row r="134" spans="1:4" x14ac:dyDescent="0.2">
      <c r="A134" s="6">
        <v>41984</v>
      </c>
      <c r="B134" s="1" t="s">
        <v>883</v>
      </c>
      <c r="C134" s="1" t="s">
        <v>638</v>
      </c>
      <c r="D134" s="1" t="s">
        <v>884</v>
      </c>
    </row>
    <row r="135" spans="1:4" x14ac:dyDescent="0.2">
      <c r="A135" s="6">
        <v>42012</v>
      </c>
      <c r="B135" s="1" t="s">
        <v>885</v>
      </c>
      <c r="C135" s="1" t="s">
        <v>886</v>
      </c>
      <c r="D135" s="1" t="s">
        <v>887</v>
      </c>
    </row>
    <row r="136" spans="1:4" x14ac:dyDescent="0.2">
      <c r="A136" s="6">
        <v>42012</v>
      </c>
      <c r="B136" s="1"/>
      <c r="C136" s="1" t="s">
        <v>669</v>
      </c>
      <c r="D136" s="1" t="s">
        <v>888</v>
      </c>
    </row>
    <row r="137" spans="1:4" x14ac:dyDescent="0.2">
      <c r="A137" s="6">
        <v>42048</v>
      </c>
      <c r="B137" s="1" t="s">
        <v>889</v>
      </c>
      <c r="C137" s="1" t="s">
        <v>890</v>
      </c>
      <c r="D137" s="1" t="s">
        <v>891</v>
      </c>
    </row>
    <row r="138" spans="1:4" x14ac:dyDescent="0.2">
      <c r="A138" s="6">
        <v>42051</v>
      </c>
      <c r="B138" s="1" t="s">
        <v>747</v>
      </c>
      <c r="C138" s="1" t="s">
        <v>748</v>
      </c>
      <c r="D138" s="1" t="s">
        <v>892</v>
      </c>
    </row>
    <row r="139" spans="1:4" x14ac:dyDescent="0.2">
      <c r="A139" s="6">
        <v>42054</v>
      </c>
      <c r="B139" s="1" t="s">
        <v>619</v>
      </c>
      <c r="C139" s="1" t="s">
        <v>620</v>
      </c>
      <c r="D139" s="1" t="s">
        <v>893</v>
      </c>
    </row>
    <row r="140" spans="1:4" x14ac:dyDescent="0.2">
      <c r="A140" s="6">
        <v>42055</v>
      </c>
      <c r="B140" s="1" t="s">
        <v>699</v>
      </c>
      <c r="C140" s="1" t="s">
        <v>649</v>
      </c>
      <c r="D140" s="1" t="s">
        <v>894</v>
      </c>
    </row>
    <row r="141" spans="1:4" x14ac:dyDescent="0.2">
      <c r="A141" s="6">
        <v>42055</v>
      </c>
      <c r="B141" s="1" t="s">
        <v>681</v>
      </c>
      <c r="C141" s="1" t="s">
        <v>682</v>
      </c>
      <c r="D141" s="1" t="s">
        <v>895</v>
      </c>
    </row>
    <row r="142" spans="1:4" x14ac:dyDescent="0.2">
      <c r="A142" s="6">
        <v>42058</v>
      </c>
      <c r="B142" s="1" t="s">
        <v>896</v>
      </c>
      <c r="C142" s="1" t="s">
        <v>897</v>
      </c>
      <c r="D142" s="1" t="s">
        <v>898</v>
      </c>
    </row>
    <row r="143" spans="1:4" x14ac:dyDescent="0.2">
      <c r="A143" s="6">
        <v>42058</v>
      </c>
      <c r="B143" s="1" t="s">
        <v>899</v>
      </c>
      <c r="C143" s="1" t="s">
        <v>900</v>
      </c>
      <c r="D143" s="1" t="s">
        <v>901</v>
      </c>
    </row>
    <row r="144" spans="1:4" x14ac:dyDescent="0.2">
      <c r="A144" s="6">
        <v>42058</v>
      </c>
      <c r="B144" s="1" t="s">
        <v>814</v>
      </c>
      <c r="C144" s="1" t="s">
        <v>815</v>
      </c>
      <c r="D144" s="1" t="s">
        <v>902</v>
      </c>
    </row>
    <row r="145" spans="1:4" x14ac:dyDescent="0.2">
      <c r="A145" s="6">
        <v>42058</v>
      </c>
      <c r="B145" s="1" t="s">
        <v>809</v>
      </c>
      <c r="C145" s="1" t="s">
        <v>903</v>
      </c>
      <c r="D145" s="1" t="s">
        <v>904</v>
      </c>
    </row>
    <row r="146" spans="1:4" x14ac:dyDescent="0.2">
      <c r="A146" s="6">
        <v>42058</v>
      </c>
      <c r="B146" s="1" t="s">
        <v>802</v>
      </c>
      <c r="C146" s="1" t="s">
        <v>759</v>
      </c>
      <c r="D146" s="1" t="s">
        <v>905</v>
      </c>
    </row>
    <row r="147" spans="1:4" x14ac:dyDescent="0.2">
      <c r="A147" s="6">
        <v>42058</v>
      </c>
      <c r="B147" s="1" t="s">
        <v>906</v>
      </c>
      <c r="C147" s="1" t="s">
        <v>907</v>
      </c>
      <c r="D147" s="1" t="s">
        <v>908</v>
      </c>
    </row>
    <row r="148" spans="1:4" x14ac:dyDescent="0.2">
      <c r="A148" s="6">
        <v>42058</v>
      </c>
      <c r="B148" s="1" t="s">
        <v>909</v>
      </c>
      <c r="C148" s="1" t="s">
        <v>910</v>
      </c>
      <c r="D148" s="1" t="s">
        <v>911</v>
      </c>
    </row>
    <row r="149" spans="1:4" x14ac:dyDescent="0.2">
      <c r="A149" s="6">
        <v>42059</v>
      </c>
      <c r="B149" s="1" t="s">
        <v>912</v>
      </c>
      <c r="C149" s="1" t="s">
        <v>626</v>
      </c>
      <c r="D149" s="1" t="s">
        <v>913</v>
      </c>
    </row>
    <row r="150" spans="1:4" x14ac:dyDescent="0.2">
      <c r="A150" s="6">
        <v>42060</v>
      </c>
      <c r="B150" s="1" t="s">
        <v>648</v>
      </c>
      <c r="C150" s="1" t="s">
        <v>649</v>
      </c>
      <c r="D150" s="1" t="s">
        <v>914</v>
      </c>
    </row>
    <row r="151" spans="1:4" x14ac:dyDescent="0.2">
      <c r="A151" s="6">
        <v>42061</v>
      </c>
      <c r="B151" s="1"/>
      <c r="C151" s="1" t="s">
        <v>721</v>
      </c>
      <c r="D151" s="1" t="s">
        <v>722</v>
      </c>
    </row>
    <row r="152" spans="1:4" x14ac:dyDescent="0.2">
      <c r="A152" s="6">
        <v>42061</v>
      </c>
      <c r="B152" s="1"/>
      <c r="C152" s="1" t="s">
        <v>915</v>
      </c>
      <c r="D152" s="1" t="s">
        <v>916</v>
      </c>
    </row>
    <row r="153" spans="1:4" x14ac:dyDescent="0.2">
      <c r="A153" s="6">
        <v>42065</v>
      </c>
      <c r="B153" s="1" t="s">
        <v>783</v>
      </c>
      <c r="C153" s="1" t="s">
        <v>784</v>
      </c>
      <c r="D153" s="1" t="s">
        <v>917</v>
      </c>
    </row>
    <row r="154" spans="1:4" x14ac:dyDescent="0.2">
      <c r="A154" s="6">
        <v>42067</v>
      </c>
      <c r="B154" s="1" t="s">
        <v>918</v>
      </c>
      <c r="C154" s="1" t="s">
        <v>853</v>
      </c>
      <c r="D154" s="1" t="s">
        <v>919</v>
      </c>
    </row>
    <row r="155" spans="1:4" x14ac:dyDescent="0.2">
      <c r="A155" s="6">
        <v>42072</v>
      </c>
      <c r="B155" s="1" t="s">
        <v>660</v>
      </c>
      <c r="C155" s="1" t="s">
        <v>661</v>
      </c>
      <c r="D155" s="1" t="s">
        <v>920</v>
      </c>
    </row>
    <row r="156" spans="1:4" x14ac:dyDescent="0.2">
      <c r="A156" s="6">
        <v>42074</v>
      </c>
      <c r="B156" s="1" t="s">
        <v>790</v>
      </c>
      <c r="C156" s="1" t="s">
        <v>714</v>
      </c>
      <c r="D156" s="1" t="s">
        <v>921</v>
      </c>
    </row>
    <row r="157" spans="1:4" x14ac:dyDescent="0.2">
      <c r="A157" s="6">
        <v>42082</v>
      </c>
      <c r="B157" s="1" t="s">
        <v>648</v>
      </c>
      <c r="C157" s="1" t="s">
        <v>649</v>
      </c>
      <c r="D157" s="1" t="s">
        <v>914</v>
      </c>
    </row>
    <row r="158" spans="1:4" x14ac:dyDescent="0.2">
      <c r="A158" s="6">
        <v>42082</v>
      </c>
      <c r="B158" s="1" t="s">
        <v>648</v>
      </c>
      <c r="C158" s="1" t="s">
        <v>649</v>
      </c>
      <c r="D158" s="1" t="s">
        <v>914</v>
      </c>
    </row>
    <row r="159" spans="1:4" x14ac:dyDescent="0.2">
      <c r="A159" s="6">
        <v>42082</v>
      </c>
      <c r="B159" s="1" t="s">
        <v>671</v>
      </c>
      <c r="C159" s="1" t="s">
        <v>672</v>
      </c>
      <c r="D159" s="1" t="s">
        <v>922</v>
      </c>
    </row>
    <row r="160" spans="1:4" x14ac:dyDescent="0.2">
      <c r="A160" s="6">
        <v>42082</v>
      </c>
      <c r="B160" s="1" t="s">
        <v>923</v>
      </c>
      <c r="C160" s="1" t="s">
        <v>924</v>
      </c>
      <c r="D160" s="1" t="s">
        <v>925</v>
      </c>
    </row>
    <row r="161" spans="1:4" x14ac:dyDescent="0.2">
      <c r="A161" s="6">
        <v>42082</v>
      </c>
      <c r="B161" s="1" t="s">
        <v>926</v>
      </c>
      <c r="C161" s="1" t="s">
        <v>927</v>
      </c>
      <c r="D161" s="1" t="s">
        <v>928</v>
      </c>
    </row>
    <row r="162" spans="1:4" x14ac:dyDescent="0.2">
      <c r="A162" s="6">
        <v>42082</v>
      </c>
      <c r="B162" s="1" t="s">
        <v>929</v>
      </c>
      <c r="C162" s="1" t="s">
        <v>800</v>
      </c>
      <c r="D162" s="1" t="s">
        <v>930</v>
      </c>
    </row>
    <row r="163" spans="1:4" x14ac:dyDescent="0.2">
      <c r="A163" s="6">
        <v>42086</v>
      </c>
      <c r="B163" s="1" t="s">
        <v>931</v>
      </c>
      <c r="C163" s="1" t="s">
        <v>730</v>
      </c>
      <c r="D163" s="1" t="s">
        <v>932</v>
      </c>
    </row>
    <row r="164" spans="1:4" x14ac:dyDescent="0.2">
      <c r="A164" s="6">
        <v>42086</v>
      </c>
      <c r="B164" s="1" t="s">
        <v>933</v>
      </c>
      <c r="C164" s="1" t="s">
        <v>934</v>
      </c>
      <c r="D164" s="1" t="s">
        <v>935</v>
      </c>
    </row>
    <row r="165" spans="1:4" x14ac:dyDescent="0.2">
      <c r="A165" s="6">
        <v>42086</v>
      </c>
      <c r="B165" s="1" t="s">
        <v>936</v>
      </c>
      <c r="C165" s="1" t="s">
        <v>937</v>
      </c>
      <c r="D165" s="1" t="s">
        <v>938</v>
      </c>
    </row>
    <row r="166" spans="1:4" x14ac:dyDescent="0.2">
      <c r="A166" s="6">
        <v>42087</v>
      </c>
      <c r="B166" s="1" t="s">
        <v>939</v>
      </c>
      <c r="C166" s="1" t="s">
        <v>940</v>
      </c>
      <c r="D166" s="1" t="s">
        <v>941</v>
      </c>
    </row>
    <row r="167" spans="1:4" x14ac:dyDescent="0.2">
      <c r="A167" s="6">
        <v>42088</v>
      </c>
      <c r="B167" s="1" t="s">
        <v>761</v>
      </c>
      <c r="C167" s="1" t="s">
        <v>762</v>
      </c>
      <c r="D167" s="1" t="s">
        <v>942</v>
      </c>
    </row>
    <row r="168" spans="1:4" x14ac:dyDescent="0.2">
      <c r="A168" s="6">
        <v>42088</v>
      </c>
      <c r="B168" s="1" t="s">
        <v>943</v>
      </c>
      <c r="C168" s="1" t="s">
        <v>944</v>
      </c>
      <c r="D168" s="1" t="s">
        <v>945</v>
      </c>
    </row>
    <row r="169" spans="1:4" x14ac:dyDescent="0.2">
      <c r="A169" s="6">
        <v>42088</v>
      </c>
      <c r="B169" s="1" t="s">
        <v>918</v>
      </c>
      <c r="C169" s="1" t="s">
        <v>853</v>
      </c>
      <c r="D169" s="1" t="s">
        <v>946</v>
      </c>
    </row>
    <row r="170" spans="1:4" x14ac:dyDescent="0.2">
      <c r="A170" s="6">
        <v>42088</v>
      </c>
      <c r="B170" s="1" t="s">
        <v>731</v>
      </c>
      <c r="C170" s="1" t="s">
        <v>732</v>
      </c>
      <c r="D170" s="1" t="s">
        <v>947</v>
      </c>
    </row>
    <row r="171" spans="1:4" x14ac:dyDescent="0.2">
      <c r="A171" s="6">
        <v>42088</v>
      </c>
      <c r="B171" s="1" t="s">
        <v>948</v>
      </c>
      <c r="C171" s="1" t="s">
        <v>949</v>
      </c>
      <c r="D171" s="1" t="s">
        <v>950</v>
      </c>
    </row>
    <row r="172" spans="1:4" x14ac:dyDescent="0.2">
      <c r="A172" s="6">
        <v>42089</v>
      </c>
      <c r="B172" s="1" t="s">
        <v>660</v>
      </c>
      <c r="C172" s="1" t="s">
        <v>661</v>
      </c>
      <c r="D172" s="1" t="s">
        <v>951</v>
      </c>
    </row>
    <row r="173" spans="1:4" x14ac:dyDescent="0.2">
      <c r="A173" s="6">
        <v>42089</v>
      </c>
      <c r="B173" s="1" t="s">
        <v>774</v>
      </c>
      <c r="C173" s="1" t="s">
        <v>952</v>
      </c>
      <c r="D173" s="1" t="s">
        <v>953</v>
      </c>
    </row>
    <row r="174" spans="1:4" x14ac:dyDescent="0.2">
      <c r="A174" s="6">
        <v>42089</v>
      </c>
      <c r="B174" s="1" t="s">
        <v>954</v>
      </c>
      <c r="C174" s="1" t="s">
        <v>955</v>
      </c>
      <c r="D174" s="1" t="s">
        <v>956</v>
      </c>
    </row>
    <row r="175" spans="1:4" x14ac:dyDescent="0.2">
      <c r="A175" s="6">
        <v>42093</v>
      </c>
      <c r="B175" s="1" t="s">
        <v>671</v>
      </c>
      <c r="C175" s="1" t="s">
        <v>672</v>
      </c>
      <c r="D175" s="1" t="s">
        <v>957</v>
      </c>
    </row>
    <row r="176" spans="1:4" x14ac:dyDescent="0.2">
      <c r="A176" s="6">
        <v>42093</v>
      </c>
      <c r="B176" s="1" t="s">
        <v>958</v>
      </c>
      <c r="C176" s="1" t="s">
        <v>959</v>
      </c>
      <c r="D176" s="1" t="s">
        <v>960</v>
      </c>
    </row>
    <row r="177" spans="1:4" x14ac:dyDescent="0.2">
      <c r="A177" s="6">
        <v>42093</v>
      </c>
      <c r="B177" s="1" t="s">
        <v>961</v>
      </c>
      <c r="C177" s="1" t="s">
        <v>682</v>
      </c>
      <c r="D177" s="1" t="s">
        <v>962</v>
      </c>
    </row>
    <row r="178" spans="1:4" x14ac:dyDescent="0.2">
      <c r="A178" s="6">
        <v>42093</v>
      </c>
      <c r="B178" s="1" t="s">
        <v>963</v>
      </c>
      <c r="C178" s="1" t="s">
        <v>688</v>
      </c>
      <c r="D178" s="1" t="s">
        <v>964</v>
      </c>
    </row>
    <row r="179" spans="1:4" x14ac:dyDescent="0.2">
      <c r="A179" s="6">
        <v>42095</v>
      </c>
      <c r="B179" s="1" t="s">
        <v>648</v>
      </c>
      <c r="C179" s="1" t="s">
        <v>649</v>
      </c>
      <c r="D179" s="1" t="s">
        <v>965</v>
      </c>
    </row>
    <row r="180" spans="1:4" x14ac:dyDescent="0.2">
      <c r="A180" s="6">
        <v>42095</v>
      </c>
      <c r="B180" s="1" t="s">
        <v>648</v>
      </c>
      <c r="C180" s="1" t="s">
        <v>649</v>
      </c>
      <c r="D180" s="1" t="s">
        <v>965</v>
      </c>
    </row>
    <row r="181" spans="1:4" x14ac:dyDescent="0.2">
      <c r="A181" s="6">
        <v>42095</v>
      </c>
      <c r="B181" s="1" t="s">
        <v>648</v>
      </c>
      <c r="C181" s="1" t="s">
        <v>649</v>
      </c>
      <c r="D181" s="1" t="s">
        <v>965</v>
      </c>
    </row>
    <row r="182" spans="1:4" x14ac:dyDescent="0.2">
      <c r="A182" s="6">
        <v>42095</v>
      </c>
      <c r="B182" s="1" t="s">
        <v>648</v>
      </c>
      <c r="C182" s="1" t="s">
        <v>649</v>
      </c>
      <c r="D182" s="1" t="s">
        <v>965</v>
      </c>
    </row>
    <row r="183" spans="1:4" x14ac:dyDescent="0.2">
      <c r="A183" s="6">
        <v>42095</v>
      </c>
      <c r="B183" s="1" t="s">
        <v>648</v>
      </c>
      <c r="C183" s="1" t="s">
        <v>649</v>
      </c>
      <c r="D183" s="1" t="s">
        <v>965</v>
      </c>
    </row>
    <row r="184" spans="1:4" x14ac:dyDescent="0.2">
      <c r="A184" s="6">
        <v>42095</v>
      </c>
      <c r="B184" s="1" t="s">
        <v>933</v>
      </c>
      <c r="C184" s="1" t="s">
        <v>934</v>
      </c>
      <c r="D184" s="1" t="s">
        <v>966</v>
      </c>
    </row>
    <row r="185" spans="1:4" x14ac:dyDescent="0.2">
      <c r="A185" s="6">
        <v>42096</v>
      </c>
      <c r="B185" s="1" t="s">
        <v>648</v>
      </c>
      <c r="C185" s="1" t="s">
        <v>649</v>
      </c>
      <c r="D185" s="1" t="s">
        <v>650</v>
      </c>
    </row>
    <row r="186" spans="1:4" x14ac:dyDescent="0.2">
      <c r="A186" s="6">
        <v>42096</v>
      </c>
      <c r="B186" s="1" t="s">
        <v>648</v>
      </c>
      <c r="C186" s="1" t="s">
        <v>649</v>
      </c>
      <c r="D186" s="1" t="s">
        <v>650</v>
      </c>
    </row>
    <row r="187" spans="1:4" x14ac:dyDescent="0.2">
      <c r="A187" s="6">
        <v>42103</v>
      </c>
      <c r="B187" s="1" t="s">
        <v>967</v>
      </c>
      <c r="C187" s="1" t="s">
        <v>968</v>
      </c>
      <c r="D187" s="1" t="s">
        <v>969</v>
      </c>
    </row>
    <row r="188" spans="1:4" x14ac:dyDescent="0.2">
      <c r="A188" s="6">
        <v>42108</v>
      </c>
      <c r="B188" s="1" t="s">
        <v>970</v>
      </c>
      <c r="C188" s="1" t="s">
        <v>762</v>
      </c>
      <c r="D188" s="1" t="s">
        <v>971</v>
      </c>
    </row>
    <row r="189" spans="1:4" x14ac:dyDescent="0.2">
      <c r="A189" s="6">
        <v>42109</v>
      </c>
      <c r="B189" s="1" t="s">
        <v>972</v>
      </c>
      <c r="C189" s="1" t="s">
        <v>719</v>
      </c>
      <c r="D189" s="1" t="s">
        <v>973</v>
      </c>
    </row>
    <row r="190" spans="1:4" x14ac:dyDescent="0.2">
      <c r="A190" s="6">
        <v>42110</v>
      </c>
      <c r="B190" s="1" t="s">
        <v>795</v>
      </c>
      <c r="C190" s="1" t="s">
        <v>640</v>
      </c>
      <c r="D190" s="1" t="s">
        <v>974</v>
      </c>
    </row>
    <row r="191" spans="1:4" x14ac:dyDescent="0.2">
      <c r="A191" s="6">
        <v>42110</v>
      </c>
      <c r="B191" s="1" t="s">
        <v>975</v>
      </c>
      <c r="C191" s="1" t="s">
        <v>626</v>
      </c>
      <c r="D191" s="1" t="s">
        <v>976</v>
      </c>
    </row>
    <row r="192" spans="1:4" x14ac:dyDescent="0.2">
      <c r="A192" s="6">
        <v>42114</v>
      </c>
      <c r="B192" s="1" t="s">
        <v>977</v>
      </c>
      <c r="C192" s="1" t="s">
        <v>978</v>
      </c>
      <c r="D192" s="1" t="s">
        <v>979</v>
      </c>
    </row>
    <row r="193" spans="1:4" x14ac:dyDescent="0.2">
      <c r="A193" s="6">
        <v>42114</v>
      </c>
      <c r="B193" s="1" t="s">
        <v>980</v>
      </c>
      <c r="C193" s="1" t="s">
        <v>981</v>
      </c>
      <c r="D193" s="1" t="s">
        <v>982</v>
      </c>
    </row>
    <row r="194" spans="1:4" x14ac:dyDescent="0.2">
      <c r="A194" s="6">
        <v>42114</v>
      </c>
      <c r="B194" s="1" t="s">
        <v>983</v>
      </c>
      <c r="C194" s="1" t="s">
        <v>984</v>
      </c>
      <c r="D194" s="1" t="s">
        <v>985</v>
      </c>
    </row>
    <row r="195" spans="1:4" x14ac:dyDescent="0.2">
      <c r="A195" s="6">
        <v>42116</v>
      </c>
      <c r="B195" s="1" t="s">
        <v>648</v>
      </c>
      <c r="C195" s="1" t="s">
        <v>649</v>
      </c>
      <c r="D195" s="1" t="s">
        <v>986</v>
      </c>
    </row>
    <row r="196" spans="1:4" x14ac:dyDescent="0.2">
      <c r="A196" s="6">
        <v>42116</v>
      </c>
      <c r="B196" s="1" t="s">
        <v>648</v>
      </c>
      <c r="C196" s="1" t="s">
        <v>649</v>
      </c>
      <c r="D196" s="1" t="s">
        <v>986</v>
      </c>
    </row>
    <row r="197" spans="1:4" x14ac:dyDescent="0.2">
      <c r="A197" s="6">
        <v>42116</v>
      </c>
      <c r="B197" s="1" t="s">
        <v>648</v>
      </c>
      <c r="C197" s="1" t="s">
        <v>649</v>
      </c>
      <c r="D197" s="1" t="s">
        <v>986</v>
      </c>
    </row>
    <row r="198" spans="1:4" x14ac:dyDescent="0.2">
      <c r="A198" s="6">
        <v>42116</v>
      </c>
      <c r="B198" s="1" t="s">
        <v>747</v>
      </c>
      <c r="C198" s="1" t="s">
        <v>987</v>
      </c>
      <c r="D198" s="1" t="s">
        <v>988</v>
      </c>
    </row>
    <row r="199" spans="1:4" x14ac:dyDescent="0.2">
      <c r="A199" s="6">
        <v>42117</v>
      </c>
      <c r="B199" s="1"/>
      <c r="C199" s="1" t="s">
        <v>989</v>
      </c>
      <c r="D199" s="1" t="s">
        <v>990</v>
      </c>
    </row>
    <row r="200" spans="1:4" x14ac:dyDescent="0.2">
      <c r="A200" s="6">
        <v>42121</v>
      </c>
      <c r="B200" s="1" t="s">
        <v>855</v>
      </c>
      <c r="C200" s="1" t="s">
        <v>853</v>
      </c>
      <c r="D200" s="1" t="s">
        <v>991</v>
      </c>
    </row>
    <row r="201" spans="1:4" x14ac:dyDescent="0.2">
      <c r="A201" s="6">
        <v>42121</v>
      </c>
      <c r="B201" s="1" t="s">
        <v>663</v>
      </c>
      <c r="C201" s="1" t="s">
        <v>992</v>
      </c>
      <c r="D201" s="1" t="s">
        <v>993</v>
      </c>
    </row>
    <row r="202" spans="1:4" x14ac:dyDescent="0.2">
      <c r="A202" s="6">
        <v>42122</v>
      </c>
      <c r="B202" s="1"/>
      <c r="C202" s="1" t="s">
        <v>724</v>
      </c>
      <c r="D202" s="1" t="s">
        <v>994</v>
      </c>
    </row>
    <row r="203" spans="1:4" x14ac:dyDescent="0.2">
      <c r="A203" s="6">
        <v>42123</v>
      </c>
      <c r="B203" s="1" t="s">
        <v>703</v>
      </c>
      <c r="C203" s="1" t="s">
        <v>704</v>
      </c>
      <c r="D203" s="1" t="s">
        <v>705</v>
      </c>
    </row>
    <row r="204" spans="1:4" x14ac:dyDescent="0.2">
      <c r="A204" s="6">
        <v>42123</v>
      </c>
      <c r="B204" s="1" t="s">
        <v>995</v>
      </c>
      <c r="C204" s="1" t="s">
        <v>877</v>
      </c>
      <c r="D204" s="1" t="s">
        <v>996</v>
      </c>
    </row>
    <row r="205" spans="1:4" x14ac:dyDescent="0.2">
      <c r="A205" s="6">
        <v>42124</v>
      </c>
      <c r="B205" s="1" t="s">
        <v>679</v>
      </c>
      <c r="C205" s="1" t="s">
        <v>669</v>
      </c>
      <c r="D205" s="1" t="s">
        <v>680</v>
      </c>
    </row>
    <row r="206" spans="1:4" x14ac:dyDescent="0.2">
      <c r="A206" s="6">
        <v>42124</v>
      </c>
      <c r="B206" s="1" t="s">
        <v>850</v>
      </c>
      <c r="C206" s="1" t="s">
        <v>997</v>
      </c>
      <c r="D206" s="1" t="s">
        <v>998</v>
      </c>
    </row>
    <row r="207" spans="1:4" x14ac:dyDescent="0.2">
      <c r="A207" s="6">
        <v>42128</v>
      </c>
      <c r="B207" s="1" t="s">
        <v>999</v>
      </c>
      <c r="C207" s="1" t="s">
        <v>649</v>
      </c>
      <c r="D207" s="1" t="s">
        <v>1000</v>
      </c>
    </row>
    <row r="208" spans="1:4" x14ac:dyDescent="0.2">
      <c r="A208" s="6">
        <v>42128</v>
      </c>
      <c r="B208" s="1" t="s">
        <v>1001</v>
      </c>
      <c r="C208" s="1" t="s">
        <v>1002</v>
      </c>
      <c r="D208" s="1" t="s">
        <v>1003</v>
      </c>
    </row>
    <row r="209" spans="1:4" x14ac:dyDescent="0.2">
      <c r="A209" s="6">
        <v>42129</v>
      </c>
      <c r="B209" s="1" t="s">
        <v>975</v>
      </c>
      <c r="C209" s="1" t="s">
        <v>1004</v>
      </c>
      <c r="D209" s="1" t="s">
        <v>1005</v>
      </c>
    </row>
    <row r="210" spans="1:4" x14ac:dyDescent="0.2">
      <c r="A210" s="6">
        <v>42135</v>
      </c>
      <c r="B210" s="1"/>
      <c r="C210" s="1"/>
      <c r="D210" s="1" t="s">
        <v>1006</v>
      </c>
    </row>
    <row r="211" spans="1:4" x14ac:dyDescent="0.2">
      <c r="A211" s="6">
        <v>42135</v>
      </c>
      <c r="B211" s="1"/>
      <c r="C211" s="1"/>
      <c r="D211" s="1" t="s">
        <v>1007</v>
      </c>
    </row>
    <row r="212" spans="1:4" x14ac:dyDescent="0.2">
      <c r="A212" s="6">
        <v>42137</v>
      </c>
      <c r="B212" s="1" t="s">
        <v>874</v>
      </c>
      <c r="C212" s="1" t="s">
        <v>669</v>
      </c>
      <c r="D212" s="1" t="s">
        <v>1008</v>
      </c>
    </row>
    <row r="213" spans="1:4" x14ac:dyDescent="0.2">
      <c r="A213" s="6">
        <v>42137</v>
      </c>
      <c r="B213" s="1" t="s">
        <v>1009</v>
      </c>
      <c r="C213" s="1" t="s">
        <v>649</v>
      </c>
      <c r="D213" s="1" t="s">
        <v>1010</v>
      </c>
    </row>
    <row r="214" spans="1:4" x14ac:dyDescent="0.2">
      <c r="A214" s="6">
        <v>42138</v>
      </c>
      <c r="B214" s="1" t="s">
        <v>777</v>
      </c>
      <c r="C214" s="1" t="s">
        <v>778</v>
      </c>
      <c r="D214" s="1" t="s">
        <v>1011</v>
      </c>
    </row>
    <row r="215" spans="1:4" x14ac:dyDescent="0.2">
      <c r="A215" s="6">
        <v>42138</v>
      </c>
      <c r="B215" s="1" t="s">
        <v>1012</v>
      </c>
      <c r="C215" s="1" t="s">
        <v>1013</v>
      </c>
      <c r="D215" s="1" t="s">
        <v>1014</v>
      </c>
    </row>
    <row r="216" spans="1:4" x14ac:dyDescent="0.2">
      <c r="A216" s="6">
        <v>42138</v>
      </c>
      <c r="B216" s="1" t="s">
        <v>999</v>
      </c>
      <c r="C216" s="1" t="s">
        <v>649</v>
      </c>
      <c r="D216" s="1" t="s">
        <v>1015</v>
      </c>
    </row>
    <row r="217" spans="1:4" x14ac:dyDescent="0.2">
      <c r="A217" s="6">
        <v>42139</v>
      </c>
      <c r="B217" s="1" t="s">
        <v>1016</v>
      </c>
      <c r="C217" s="1" t="s">
        <v>1017</v>
      </c>
      <c r="D217" s="1" t="s">
        <v>1018</v>
      </c>
    </row>
    <row r="218" spans="1:4" x14ac:dyDescent="0.2">
      <c r="A218" s="6">
        <v>42142</v>
      </c>
      <c r="B218" s="1" t="s">
        <v>999</v>
      </c>
      <c r="C218" s="1" t="s">
        <v>649</v>
      </c>
      <c r="D218" s="1" t="s">
        <v>1019</v>
      </c>
    </row>
    <row r="219" spans="1:4" x14ac:dyDescent="0.2">
      <c r="A219" s="6">
        <v>42144</v>
      </c>
      <c r="B219" s="1" t="s">
        <v>687</v>
      </c>
      <c r="C219" s="1" t="s">
        <v>688</v>
      </c>
      <c r="D219" s="1" t="s">
        <v>1020</v>
      </c>
    </row>
    <row r="220" spans="1:4" x14ac:dyDescent="0.2">
      <c r="A220" s="6">
        <v>42144</v>
      </c>
      <c r="B220" s="1" t="s">
        <v>999</v>
      </c>
      <c r="C220" s="1" t="s">
        <v>649</v>
      </c>
      <c r="D220" s="1" t="s">
        <v>1021</v>
      </c>
    </row>
    <row r="221" spans="1:4" x14ac:dyDescent="0.2">
      <c r="A221" s="6">
        <v>42144</v>
      </c>
      <c r="B221" s="1"/>
      <c r="C221" s="1"/>
      <c r="D221" s="1" t="s">
        <v>1022</v>
      </c>
    </row>
    <row r="222" spans="1:4" x14ac:dyDescent="0.2">
      <c r="A222" s="6">
        <v>42144</v>
      </c>
      <c r="B222" s="1" t="s">
        <v>999</v>
      </c>
      <c r="C222" s="1" t="s">
        <v>649</v>
      </c>
      <c r="D222" s="1" t="s">
        <v>1023</v>
      </c>
    </row>
    <row r="223" spans="1:4" x14ac:dyDescent="0.2">
      <c r="A223" s="6">
        <v>42144</v>
      </c>
      <c r="B223" s="1" t="s">
        <v>727</v>
      </c>
      <c r="C223" s="1" t="s">
        <v>728</v>
      </c>
      <c r="D223" s="1" t="s">
        <v>1024</v>
      </c>
    </row>
    <row r="224" spans="1:4" x14ac:dyDescent="0.2">
      <c r="A224" s="6">
        <v>42144</v>
      </c>
      <c r="B224" s="1" t="s">
        <v>671</v>
      </c>
      <c r="C224" s="1" t="s">
        <v>672</v>
      </c>
      <c r="D224" s="1" t="s">
        <v>1025</v>
      </c>
    </row>
    <row r="225" spans="1:4" x14ac:dyDescent="0.2">
      <c r="A225" s="6">
        <v>42144</v>
      </c>
      <c r="B225" s="1"/>
      <c r="C225" s="1"/>
      <c r="D225" s="1" t="s">
        <v>1026</v>
      </c>
    </row>
    <row r="226" spans="1:4" x14ac:dyDescent="0.2">
      <c r="A226" s="6">
        <v>42144</v>
      </c>
      <c r="B226" s="1" t="s">
        <v>999</v>
      </c>
      <c r="C226" s="1" t="s">
        <v>649</v>
      </c>
      <c r="D226" s="1" t="s">
        <v>1027</v>
      </c>
    </row>
    <row r="227" spans="1:4" x14ac:dyDescent="0.2">
      <c r="A227" s="6">
        <v>42144</v>
      </c>
      <c r="B227" s="1"/>
      <c r="C227" s="1"/>
      <c r="D227" s="1" t="s">
        <v>1028</v>
      </c>
    </row>
    <row r="228" spans="1:4" x14ac:dyDescent="0.2">
      <c r="A228" s="6">
        <v>42145</v>
      </c>
      <c r="B228" s="1" t="s">
        <v>999</v>
      </c>
      <c r="C228" s="1" t="s">
        <v>649</v>
      </c>
      <c r="D228" s="1" t="s">
        <v>1029</v>
      </c>
    </row>
    <row r="229" spans="1:4" x14ac:dyDescent="0.2">
      <c r="A229" s="6">
        <v>42145</v>
      </c>
      <c r="B229" s="1" t="s">
        <v>999</v>
      </c>
      <c r="C229" s="1" t="s">
        <v>649</v>
      </c>
      <c r="D229" s="1" t="s">
        <v>1030</v>
      </c>
    </row>
    <row r="230" spans="1:4" x14ac:dyDescent="0.2">
      <c r="A230" s="6">
        <v>42146</v>
      </c>
      <c r="B230" s="1"/>
      <c r="C230" s="1"/>
      <c r="D230" s="1" t="s">
        <v>1031</v>
      </c>
    </row>
    <row r="231" spans="1:4" x14ac:dyDescent="0.2">
      <c r="A231" s="6">
        <v>42149</v>
      </c>
      <c r="B231" s="1" t="s">
        <v>1032</v>
      </c>
      <c r="C231" s="1" t="s">
        <v>1033</v>
      </c>
      <c r="D231" s="1" t="s">
        <v>1034</v>
      </c>
    </row>
    <row r="232" spans="1:4" x14ac:dyDescent="0.2">
      <c r="A232" s="6">
        <v>42149</v>
      </c>
      <c r="B232" s="1" t="s">
        <v>742</v>
      </c>
      <c r="C232" s="1" t="s">
        <v>743</v>
      </c>
      <c r="D232" s="1" t="s">
        <v>1035</v>
      </c>
    </row>
    <row r="233" spans="1:4" x14ac:dyDescent="0.2">
      <c r="A233" s="6">
        <v>42149</v>
      </c>
      <c r="B233" s="1" t="s">
        <v>1036</v>
      </c>
      <c r="C233" s="1" t="s">
        <v>1037</v>
      </c>
      <c r="D233" s="1" t="s">
        <v>1038</v>
      </c>
    </row>
    <row r="234" spans="1:4" x14ac:dyDescent="0.2">
      <c r="A234" s="6">
        <v>42165</v>
      </c>
      <c r="B234" s="1" t="s">
        <v>1009</v>
      </c>
      <c r="C234" s="1" t="s">
        <v>649</v>
      </c>
      <c r="D234" s="1" t="s">
        <v>1039</v>
      </c>
    </row>
    <row r="235" spans="1:4" x14ac:dyDescent="0.2">
      <c r="A235" s="6">
        <v>42165</v>
      </c>
      <c r="B235" s="1" t="s">
        <v>1009</v>
      </c>
      <c r="C235" s="1" t="s">
        <v>649</v>
      </c>
      <c r="D235" s="1" t="s">
        <v>1040</v>
      </c>
    </row>
    <row r="236" spans="1:4" x14ac:dyDescent="0.2">
      <c r="A236" s="6">
        <v>42165</v>
      </c>
      <c r="B236" s="1" t="s">
        <v>1009</v>
      </c>
      <c r="C236" s="1" t="s">
        <v>649</v>
      </c>
      <c r="D236" s="1" t="s">
        <v>1041</v>
      </c>
    </row>
    <row r="237" spans="1:4" x14ac:dyDescent="0.2">
      <c r="A237" s="6">
        <v>42166</v>
      </c>
      <c r="B237" s="1" t="s">
        <v>1009</v>
      </c>
      <c r="C237" s="1" t="s">
        <v>649</v>
      </c>
      <c r="D237" s="1" t="s">
        <v>1042</v>
      </c>
    </row>
    <row r="238" spans="1:4" x14ac:dyDescent="0.2">
      <c r="A238" s="6">
        <v>42166</v>
      </c>
      <c r="B238" s="1" t="s">
        <v>1009</v>
      </c>
      <c r="C238" s="1" t="s">
        <v>649</v>
      </c>
      <c r="D238" s="1" t="s">
        <v>1043</v>
      </c>
    </row>
    <row r="239" spans="1:4" x14ac:dyDescent="0.2">
      <c r="A239" s="6">
        <v>42166</v>
      </c>
      <c r="B239" s="1"/>
      <c r="C239" s="1"/>
      <c r="D239" s="1" t="s">
        <v>1044</v>
      </c>
    </row>
    <row r="240" spans="1:4" x14ac:dyDescent="0.2">
      <c r="A240" s="6">
        <v>42172</v>
      </c>
      <c r="B240" s="1" t="s">
        <v>777</v>
      </c>
      <c r="C240" s="1" t="s">
        <v>778</v>
      </c>
      <c r="D240" s="1" t="s">
        <v>1045</v>
      </c>
    </row>
    <row r="241" spans="1:4" x14ac:dyDescent="0.2">
      <c r="A241" s="6">
        <v>42173</v>
      </c>
      <c r="B241" s="1" t="s">
        <v>999</v>
      </c>
      <c r="C241" s="1" t="s">
        <v>649</v>
      </c>
      <c r="D241" s="1" t="s">
        <v>1046</v>
      </c>
    </row>
    <row r="242" spans="1:4" x14ac:dyDescent="0.2">
      <c r="A242" s="6">
        <v>42177</v>
      </c>
      <c r="B242" s="1" t="s">
        <v>1047</v>
      </c>
      <c r="C242" s="1" t="s">
        <v>848</v>
      </c>
      <c r="D242" s="1" t="s">
        <v>1048</v>
      </c>
    </row>
    <row r="243" spans="1:4" x14ac:dyDescent="0.2">
      <c r="A243" s="6">
        <v>42193</v>
      </c>
      <c r="B243" s="1"/>
      <c r="C243" s="1" t="s">
        <v>1049</v>
      </c>
      <c r="D243" s="1" t="s">
        <v>1050</v>
      </c>
    </row>
    <row r="244" spans="1:4" x14ac:dyDescent="0.2">
      <c r="A244" s="6">
        <v>42193</v>
      </c>
      <c r="B244" s="1" t="s">
        <v>975</v>
      </c>
      <c r="C244" s="1" t="s">
        <v>949</v>
      </c>
      <c r="D244" s="1" t="s">
        <v>1051</v>
      </c>
    </row>
    <row r="245" spans="1:4" x14ac:dyDescent="0.2">
      <c r="A245" s="6">
        <v>42205</v>
      </c>
      <c r="B245" s="1" t="s">
        <v>975</v>
      </c>
      <c r="C245" s="1" t="s">
        <v>649</v>
      </c>
      <c r="D245" s="1" t="s">
        <v>1052</v>
      </c>
    </row>
    <row r="246" spans="1:4" x14ac:dyDescent="0.2">
      <c r="A246" s="6">
        <v>42209</v>
      </c>
      <c r="B246" s="1" t="s">
        <v>747</v>
      </c>
      <c r="C246" s="1" t="s">
        <v>987</v>
      </c>
      <c r="D246" s="1" t="s">
        <v>1053</v>
      </c>
    </row>
    <row r="247" spans="1:4" x14ac:dyDescent="0.2">
      <c r="A247" s="6">
        <v>42209</v>
      </c>
      <c r="B247" s="1" t="s">
        <v>1054</v>
      </c>
      <c r="C247" s="1" t="s">
        <v>810</v>
      </c>
      <c r="D247" s="1" t="s">
        <v>1055</v>
      </c>
    </row>
    <row r="248" spans="1:4" x14ac:dyDescent="0.2">
      <c r="A248" s="6">
        <v>42212</v>
      </c>
      <c r="B248" s="1" t="s">
        <v>1056</v>
      </c>
      <c r="C248" s="1" t="s">
        <v>1057</v>
      </c>
      <c r="D248" s="1" t="s">
        <v>1058</v>
      </c>
    </row>
    <row r="249" spans="1:4" x14ac:dyDescent="0.2">
      <c r="A249" s="6">
        <v>42213</v>
      </c>
      <c r="B249" s="1" t="s">
        <v>1059</v>
      </c>
      <c r="C249" s="1" t="s">
        <v>1060</v>
      </c>
      <c r="D249" s="1" t="s">
        <v>1061</v>
      </c>
    </row>
    <row r="250" spans="1:4" x14ac:dyDescent="0.2">
      <c r="A250" s="6">
        <v>42213</v>
      </c>
      <c r="B250" s="1" t="s">
        <v>1062</v>
      </c>
      <c r="C250" s="1" t="s">
        <v>1063</v>
      </c>
      <c r="D250" s="1" t="s">
        <v>1064</v>
      </c>
    </row>
    <row r="251" spans="1:4" x14ac:dyDescent="0.2">
      <c r="A251" s="6">
        <v>42213</v>
      </c>
      <c r="B251" s="1" t="s">
        <v>1065</v>
      </c>
      <c r="C251" s="1" t="s">
        <v>910</v>
      </c>
      <c r="D251" s="1" t="s">
        <v>1066</v>
      </c>
    </row>
    <row r="252" spans="1:4" x14ac:dyDescent="0.2">
      <c r="A252" s="6">
        <v>42213</v>
      </c>
      <c r="B252" s="1" t="s">
        <v>1067</v>
      </c>
      <c r="C252" s="1" t="s">
        <v>759</v>
      </c>
      <c r="D252" s="1" t="s">
        <v>1068</v>
      </c>
    </row>
    <row r="253" spans="1:4" x14ac:dyDescent="0.2">
      <c r="A253" s="6">
        <v>42213</v>
      </c>
      <c r="B253" s="1" t="s">
        <v>1069</v>
      </c>
      <c r="C253" s="1" t="s">
        <v>900</v>
      </c>
      <c r="D253" s="1" t="s">
        <v>1070</v>
      </c>
    </row>
    <row r="254" spans="1:4" x14ac:dyDescent="0.2">
      <c r="A254" s="6">
        <v>42213</v>
      </c>
      <c r="B254" s="1" t="s">
        <v>899</v>
      </c>
      <c r="C254" s="1" t="s">
        <v>900</v>
      </c>
      <c r="D254" s="1" t="s">
        <v>1071</v>
      </c>
    </row>
    <row r="255" spans="1:4" x14ac:dyDescent="0.2">
      <c r="A255" s="6">
        <v>42214</v>
      </c>
      <c r="B255" s="1" t="s">
        <v>1072</v>
      </c>
      <c r="C255" s="1" t="s">
        <v>1073</v>
      </c>
      <c r="D255" s="1" t="s">
        <v>1074</v>
      </c>
    </row>
    <row r="256" spans="1:4" x14ac:dyDescent="0.2">
      <c r="A256" s="6">
        <v>42214</v>
      </c>
      <c r="B256" s="1" t="s">
        <v>1075</v>
      </c>
      <c r="C256" s="1" t="s">
        <v>1076</v>
      </c>
      <c r="D256" s="1" t="s">
        <v>1077</v>
      </c>
    </row>
    <row r="257" spans="1:4" x14ac:dyDescent="0.2">
      <c r="A257" s="6">
        <v>42214</v>
      </c>
      <c r="B257" s="1" t="s">
        <v>1078</v>
      </c>
      <c r="C257" s="1" t="s">
        <v>1079</v>
      </c>
      <c r="D257" s="1" t="s">
        <v>1080</v>
      </c>
    </row>
    <row r="258" spans="1:4" x14ac:dyDescent="0.2">
      <c r="A258" s="6">
        <v>42214</v>
      </c>
      <c r="B258" s="1" t="s">
        <v>1081</v>
      </c>
      <c r="C258" s="1" t="s">
        <v>810</v>
      </c>
      <c r="D258" s="1" t="s">
        <v>1082</v>
      </c>
    </row>
    <row r="259" spans="1:4" x14ac:dyDescent="0.2">
      <c r="A259" s="6">
        <v>42214</v>
      </c>
      <c r="B259" s="1" t="s">
        <v>1083</v>
      </c>
      <c r="C259" s="1" t="s">
        <v>1084</v>
      </c>
      <c r="D259" s="1" t="s">
        <v>1085</v>
      </c>
    </row>
    <row r="260" spans="1:4" x14ac:dyDescent="0.2">
      <c r="A260" s="6">
        <v>42227</v>
      </c>
      <c r="B260" s="1" t="s">
        <v>885</v>
      </c>
      <c r="C260" s="1" t="s">
        <v>886</v>
      </c>
      <c r="D260" s="1" t="s">
        <v>1086</v>
      </c>
    </row>
    <row r="261" spans="1:4" x14ac:dyDescent="0.2">
      <c r="A261" s="6">
        <v>42235</v>
      </c>
      <c r="B261" s="1" t="s">
        <v>980</v>
      </c>
      <c r="C261" s="1" t="s">
        <v>981</v>
      </c>
      <c r="D261" s="1" t="s">
        <v>1087</v>
      </c>
    </row>
    <row r="262" spans="1:4" x14ac:dyDescent="0.2">
      <c r="A262" s="6">
        <v>42236</v>
      </c>
      <c r="B262" s="1" t="s">
        <v>777</v>
      </c>
      <c r="C262" s="1" t="s">
        <v>778</v>
      </c>
      <c r="D262" s="1" t="s">
        <v>1088</v>
      </c>
    </row>
    <row r="263" spans="1:4" x14ac:dyDescent="0.2">
      <c r="A263" s="6">
        <v>42237</v>
      </c>
      <c r="B263" s="1" t="s">
        <v>1089</v>
      </c>
      <c r="C263" s="1" t="s">
        <v>1090</v>
      </c>
      <c r="D263" s="1" t="s">
        <v>1091</v>
      </c>
    </row>
    <row r="264" spans="1:4" x14ac:dyDescent="0.2">
      <c r="A264" s="6">
        <v>42237</v>
      </c>
      <c r="B264" s="1" t="s">
        <v>1092</v>
      </c>
      <c r="C264" s="1" t="s">
        <v>748</v>
      </c>
      <c r="D264" s="1" t="s">
        <v>1093</v>
      </c>
    </row>
    <row r="265" spans="1:4" x14ac:dyDescent="0.2">
      <c r="A265" s="6">
        <v>42240</v>
      </c>
      <c r="B265" s="1" t="s">
        <v>1094</v>
      </c>
      <c r="C265" s="1" t="s">
        <v>669</v>
      </c>
      <c r="D265" s="1" t="s">
        <v>1095</v>
      </c>
    </row>
    <row r="266" spans="1:4" x14ac:dyDescent="0.2">
      <c r="A266" s="6">
        <v>42256</v>
      </c>
      <c r="B266" s="1" t="s">
        <v>1096</v>
      </c>
      <c r="C266" s="1" t="s">
        <v>675</v>
      </c>
      <c r="D266" s="1" t="s">
        <v>1097</v>
      </c>
    </row>
    <row r="267" spans="1:4" x14ac:dyDescent="0.2">
      <c r="A267" s="6">
        <v>42256</v>
      </c>
      <c r="B267" s="1" t="s">
        <v>885</v>
      </c>
      <c r="C267" s="1" t="s">
        <v>886</v>
      </c>
      <c r="D267" s="1" t="s">
        <v>887</v>
      </c>
    </row>
    <row r="268" spans="1:4" x14ac:dyDescent="0.2">
      <c r="A268" s="6">
        <v>42256</v>
      </c>
      <c r="B268" s="1" t="s">
        <v>1098</v>
      </c>
      <c r="C268" s="1" t="s">
        <v>1099</v>
      </c>
      <c r="D268" s="1" t="s">
        <v>1100</v>
      </c>
    </row>
    <row r="269" spans="1:4" x14ac:dyDescent="0.2">
      <c r="A269" s="6">
        <v>42257</v>
      </c>
      <c r="B269" s="1" t="s">
        <v>809</v>
      </c>
      <c r="C269" s="1" t="s">
        <v>810</v>
      </c>
      <c r="D269" s="1" t="s">
        <v>1101</v>
      </c>
    </row>
    <row r="270" spans="1:4" x14ac:dyDescent="0.2">
      <c r="A270" s="6">
        <v>42257</v>
      </c>
      <c r="B270" s="1" t="s">
        <v>671</v>
      </c>
      <c r="C270" s="1" t="s">
        <v>672</v>
      </c>
      <c r="D270" s="1" t="s">
        <v>1102</v>
      </c>
    </row>
    <row r="271" spans="1:4" x14ac:dyDescent="0.2">
      <c r="A271" s="6">
        <v>42257</v>
      </c>
      <c r="B271" s="1"/>
      <c r="C271" s="1" t="s">
        <v>1103</v>
      </c>
      <c r="D271" s="1" t="s">
        <v>1104</v>
      </c>
    </row>
    <row r="272" spans="1:4" x14ac:dyDescent="0.2">
      <c r="A272" s="6">
        <v>42257</v>
      </c>
      <c r="B272" s="1" t="s">
        <v>1105</v>
      </c>
      <c r="C272" s="1" t="s">
        <v>1106</v>
      </c>
      <c r="D272" s="1" t="s">
        <v>1107</v>
      </c>
    </row>
    <row r="273" spans="1:4" x14ac:dyDescent="0.2">
      <c r="A273" s="6">
        <v>42257</v>
      </c>
      <c r="B273" s="1"/>
      <c r="C273" s="1" t="s">
        <v>721</v>
      </c>
      <c r="D273" s="1" t="s">
        <v>1108</v>
      </c>
    </row>
    <row r="274" spans="1:4" x14ac:dyDescent="0.2">
      <c r="A274" s="6">
        <v>42258</v>
      </c>
      <c r="B274" s="1" t="s">
        <v>1109</v>
      </c>
      <c r="C274" s="1" t="s">
        <v>620</v>
      </c>
      <c r="D274" s="1" t="s">
        <v>1110</v>
      </c>
    </row>
    <row r="275" spans="1:4" x14ac:dyDescent="0.2">
      <c r="A275" s="6">
        <v>42258</v>
      </c>
      <c r="B275" s="1"/>
      <c r="C275" s="1" t="s">
        <v>682</v>
      </c>
      <c r="D275" s="1" t="s">
        <v>1111</v>
      </c>
    </row>
    <row r="276" spans="1:4" x14ac:dyDescent="0.2">
      <c r="A276" s="6">
        <v>42263</v>
      </c>
      <c r="B276" s="1" t="s">
        <v>1092</v>
      </c>
      <c r="C276" s="1" t="s">
        <v>987</v>
      </c>
      <c r="D276" s="1" t="s">
        <v>1112</v>
      </c>
    </row>
    <row r="277" spans="1:4" x14ac:dyDescent="0.2">
      <c r="A277" s="6">
        <v>42264</v>
      </c>
      <c r="B277" s="1" t="s">
        <v>1113</v>
      </c>
      <c r="C277" s="1" t="s">
        <v>1114</v>
      </c>
      <c r="D277" s="1" t="s">
        <v>1115</v>
      </c>
    </row>
    <row r="278" spans="1:4" x14ac:dyDescent="0.2">
      <c r="A278" s="6">
        <v>42276</v>
      </c>
      <c r="B278" s="1" t="s">
        <v>1116</v>
      </c>
      <c r="C278" s="1" t="s">
        <v>987</v>
      </c>
      <c r="D278" s="1" t="s">
        <v>1117</v>
      </c>
    </row>
    <row r="279" spans="1:4" x14ac:dyDescent="0.2">
      <c r="A279" s="6">
        <v>42284</v>
      </c>
      <c r="B279" s="1" t="s">
        <v>1118</v>
      </c>
      <c r="C279" s="1" t="s">
        <v>624</v>
      </c>
      <c r="D279" s="1" t="s">
        <v>1119</v>
      </c>
    </row>
    <row r="280" spans="1:4" x14ac:dyDescent="0.2">
      <c r="A280" s="6">
        <v>42284</v>
      </c>
      <c r="B280" s="1"/>
      <c r="C280" s="1" t="s">
        <v>714</v>
      </c>
      <c r="D280" s="1" t="s">
        <v>1119</v>
      </c>
    </row>
    <row r="281" spans="1:4" x14ac:dyDescent="0.2">
      <c r="A281" s="6">
        <v>42285</v>
      </c>
      <c r="B281" s="1" t="s">
        <v>619</v>
      </c>
      <c r="C281" s="1" t="s">
        <v>620</v>
      </c>
      <c r="D281" s="1" t="s">
        <v>893</v>
      </c>
    </row>
    <row r="282" spans="1:4" x14ac:dyDescent="0.2">
      <c r="A282" s="6">
        <v>42303</v>
      </c>
      <c r="B282" s="1"/>
      <c r="C282" s="1" t="s">
        <v>769</v>
      </c>
      <c r="D282" s="1" t="s">
        <v>1120</v>
      </c>
    </row>
    <row r="283" spans="1:4" x14ac:dyDescent="0.2">
      <c r="A283" s="6">
        <v>42303</v>
      </c>
      <c r="B283" s="1"/>
      <c r="C283" s="1" t="s">
        <v>732</v>
      </c>
      <c r="D283" s="1" t="s">
        <v>1121</v>
      </c>
    </row>
    <row r="284" spans="1:4" x14ac:dyDescent="0.2">
      <c r="A284" s="6">
        <v>42303</v>
      </c>
      <c r="B284" s="1"/>
      <c r="C284" s="1" t="s">
        <v>949</v>
      </c>
      <c r="D284" s="1" t="s">
        <v>1122</v>
      </c>
    </row>
    <row r="285" spans="1:4" x14ac:dyDescent="0.2">
      <c r="A285" s="6">
        <v>42303</v>
      </c>
      <c r="B285" s="1"/>
      <c r="C285" s="1" t="s">
        <v>1123</v>
      </c>
      <c r="D285" s="1" t="s">
        <v>1124</v>
      </c>
    </row>
    <row r="286" spans="1:4" x14ac:dyDescent="0.2">
      <c r="A286" s="6">
        <v>42304</v>
      </c>
      <c r="B286" s="1"/>
      <c r="C286" s="1" t="s">
        <v>1125</v>
      </c>
      <c r="D286" s="1" t="s">
        <v>1126</v>
      </c>
    </row>
    <row r="287" spans="1:4" x14ac:dyDescent="0.2">
      <c r="A287" s="6">
        <v>42304</v>
      </c>
      <c r="B287" s="1"/>
      <c r="C287" s="1" t="s">
        <v>853</v>
      </c>
      <c r="D287" s="1" t="s">
        <v>1127</v>
      </c>
    </row>
    <row r="288" spans="1:4" x14ac:dyDescent="0.2">
      <c r="A288" s="6">
        <v>42304</v>
      </c>
      <c r="B288" s="1" t="s">
        <v>1128</v>
      </c>
      <c r="C288" s="1" t="s">
        <v>1129</v>
      </c>
      <c r="D288" s="1" t="s">
        <v>1130</v>
      </c>
    </row>
    <row r="289" spans="1:4" x14ac:dyDescent="0.2">
      <c r="A289" s="6">
        <v>42304</v>
      </c>
      <c r="B289" s="1"/>
      <c r="C289" s="1" t="s">
        <v>1131</v>
      </c>
      <c r="D289" s="1" t="s">
        <v>1132</v>
      </c>
    </row>
    <row r="290" spans="1:4" x14ac:dyDescent="0.2">
      <c r="A290" s="6">
        <v>42304</v>
      </c>
      <c r="B290" s="1" t="s">
        <v>1133</v>
      </c>
      <c r="C290" s="1" t="s">
        <v>767</v>
      </c>
      <c r="D290" s="1" t="s">
        <v>1119</v>
      </c>
    </row>
    <row r="291" spans="1:4" x14ac:dyDescent="0.2">
      <c r="A291" s="6">
        <v>42304</v>
      </c>
      <c r="B291" s="1"/>
      <c r="C291" s="1" t="s">
        <v>968</v>
      </c>
      <c r="D291" s="1" t="s">
        <v>1134</v>
      </c>
    </row>
    <row r="292" spans="1:4" x14ac:dyDescent="0.2">
      <c r="A292" s="6">
        <v>42305</v>
      </c>
      <c r="B292" s="1" t="s">
        <v>1135</v>
      </c>
      <c r="C292" s="1" t="s">
        <v>626</v>
      </c>
      <c r="D292" s="1" t="s">
        <v>1136</v>
      </c>
    </row>
    <row r="293" spans="1:4" x14ac:dyDescent="0.2">
      <c r="A293" s="6">
        <v>42305</v>
      </c>
      <c r="B293" s="1"/>
      <c r="C293" s="1" t="s">
        <v>788</v>
      </c>
      <c r="D293" s="1" t="s">
        <v>1137</v>
      </c>
    </row>
    <row r="294" spans="1:4" x14ac:dyDescent="0.2">
      <c r="A294" s="6">
        <v>42305</v>
      </c>
      <c r="B294" s="1" t="s">
        <v>1138</v>
      </c>
      <c r="C294" s="1" t="s">
        <v>1139</v>
      </c>
      <c r="D294" s="1" t="s">
        <v>1140</v>
      </c>
    </row>
    <row r="295" spans="1:4" x14ac:dyDescent="0.2">
      <c r="A295" s="6">
        <v>42305</v>
      </c>
      <c r="B295" s="1" t="s">
        <v>967</v>
      </c>
      <c r="C295" s="1" t="s">
        <v>1125</v>
      </c>
      <c r="D295" s="1" t="s">
        <v>1134</v>
      </c>
    </row>
    <row r="296" spans="1:4" x14ac:dyDescent="0.2">
      <c r="A296" s="6">
        <v>42310</v>
      </c>
      <c r="B296" s="1" t="s">
        <v>648</v>
      </c>
      <c r="C296" s="1" t="s">
        <v>649</v>
      </c>
      <c r="D296" s="1" t="s">
        <v>650</v>
      </c>
    </row>
    <row r="297" spans="1:4" x14ac:dyDescent="0.2">
      <c r="A297" s="6">
        <v>42310</v>
      </c>
      <c r="B297" s="1" t="s">
        <v>648</v>
      </c>
      <c r="C297" s="1" t="s">
        <v>649</v>
      </c>
      <c r="D297" s="1" t="s">
        <v>650</v>
      </c>
    </row>
    <row r="298" spans="1:4" x14ac:dyDescent="0.2">
      <c r="A298" s="6">
        <v>42310</v>
      </c>
      <c r="B298" s="1" t="s">
        <v>648</v>
      </c>
      <c r="C298" s="1" t="s">
        <v>649</v>
      </c>
      <c r="D298" s="1" t="s">
        <v>650</v>
      </c>
    </row>
    <row r="299" spans="1:4" x14ac:dyDescent="0.2">
      <c r="A299" s="6">
        <v>42314</v>
      </c>
      <c r="B299" s="1"/>
      <c r="C299" s="1" t="s">
        <v>707</v>
      </c>
      <c r="D299" s="1" t="s">
        <v>1141</v>
      </c>
    </row>
    <row r="300" spans="1:4" x14ac:dyDescent="0.2">
      <c r="A300" s="6">
        <v>42326</v>
      </c>
      <c r="B300" s="1"/>
      <c r="C300" s="1" t="s">
        <v>748</v>
      </c>
      <c r="D300" s="1" t="s">
        <v>1142</v>
      </c>
    </row>
    <row r="301" spans="1:4" x14ac:dyDescent="0.2">
      <c r="A301" s="6">
        <v>42333</v>
      </c>
      <c r="B301" s="1"/>
      <c r="C301" s="1" t="s">
        <v>1143</v>
      </c>
      <c r="D301" s="1" t="s">
        <v>1144</v>
      </c>
    </row>
    <row r="302" spans="1:4" x14ac:dyDescent="0.2">
      <c r="A302" s="6">
        <v>42339</v>
      </c>
      <c r="B302" s="1"/>
      <c r="C302" s="1" t="s">
        <v>981</v>
      </c>
      <c r="D302" s="1" t="s">
        <v>1145</v>
      </c>
    </row>
    <row r="303" spans="1:4" x14ac:dyDescent="0.2">
      <c r="A303" s="6">
        <v>42339</v>
      </c>
      <c r="B303" s="1"/>
      <c r="C303" s="1" t="s">
        <v>694</v>
      </c>
      <c r="D303" s="1" t="s">
        <v>1146</v>
      </c>
    </row>
    <row r="304" spans="1:4" x14ac:dyDescent="0.2">
      <c r="A304" s="6">
        <v>42339</v>
      </c>
      <c r="B304" s="1"/>
      <c r="C304" s="1" t="s">
        <v>1147</v>
      </c>
      <c r="D304" s="1" t="s">
        <v>1148</v>
      </c>
    </row>
    <row r="305" spans="1:4" x14ac:dyDescent="0.2">
      <c r="A305" s="6">
        <v>42339</v>
      </c>
      <c r="B305" s="1" t="s">
        <v>1149</v>
      </c>
      <c r="C305" s="1" t="s">
        <v>1147</v>
      </c>
      <c r="D305" s="1" t="s">
        <v>1150</v>
      </c>
    </row>
    <row r="306" spans="1:4" x14ac:dyDescent="0.2">
      <c r="A306" s="6">
        <v>42339</v>
      </c>
      <c r="B306" s="1" t="s">
        <v>1151</v>
      </c>
      <c r="C306" s="1" t="s">
        <v>682</v>
      </c>
      <c r="D306" s="1" t="s">
        <v>1152</v>
      </c>
    </row>
    <row r="307" spans="1:4" x14ac:dyDescent="0.2">
      <c r="A307" s="6">
        <v>42341</v>
      </c>
      <c r="B307" s="1"/>
      <c r="C307" s="1" t="s">
        <v>762</v>
      </c>
      <c r="D307" s="1" t="s">
        <v>1153</v>
      </c>
    </row>
    <row r="308" spans="1:4" x14ac:dyDescent="0.2">
      <c r="A308" s="6">
        <v>42381</v>
      </c>
      <c r="B308" s="1" t="s">
        <v>1056</v>
      </c>
      <c r="C308" s="1" t="s">
        <v>649</v>
      </c>
      <c r="D308" s="1" t="s">
        <v>1154</v>
      </c>
    </row>
    <row r="309" spans="1:4" x14ac:dyDescent="0.2">
      <c r="A309" s="6">
        <v>42404</v>
      </c>
      <c r="B309" s="1" t="s">
        <v>809</v>
      </c>
      <c r="C309" s="1" t="s">
        <v>810</v>
      </c>
      <c r="D309" s="1" t="s">
        <v>1155</v>
      </c>
    </row>
    <row r="310" spans="1:4" x14ac:dyDescent="0.2">
      <c r="A310" s="6">
        <v>42411</v>
      </c>
      <c r="B310" s="1" t="s">
        <v>1156</v>
      </c>
      <c r="C310" s="1" t="s">
        <v>767</v>
      </c>
      <c r="D310" s="1" t="s">
        <v>1157</v>
      </c>
    </row>
    <row r="311" spans="1:4" x14ac:dyDescent="0.2">
      <c r="A311" s="6">
        <v>42412</v>
      </c>
      <c r="B311" s="1" t="s">
        <v>1158</v>
      </c>
      <c r="C311" s="1" t="s">
        <v>624</v>
      </c>
      <c r="D311" s="1" t="s">
        <v>1159</v>
      </c>
    </row>
    <row r="312" spans="1:4" x14ac:dyDescent="0.2">
      <c r="A312" s="6">
        <v>42412</v>
      </c>
      <c r="B312" s="1"/>
      <c r="C312" s="1" t="s">
        <v>981</v>
      </c>
      <c r="D312" s="1" t="s">
        <v>1160</v>
      </c>
    </row>
    <row r="313" spans="1:4" x14ac:dyDescent="0.2">
      <c r="A313" s="6">
        <v>42412</v>
      </c>
      <c r="B313" s="1"/>
      <c r="C313" s="1" t="s">
        <v>730</v>
      </c>
      <c r="D313" s="1" t="s">
        <v>1161</v>
      </c>
    </row>
    <row r="314" spans="1:4" x14ac:dyDescent="0.2">
      <c r="A314" s="6">
        <v>42415</v>
      </c>
      <c r="B314" s="1" t="s">
        <v>1162</v>
      </c>
      <c r="C314" s="1" t="s">
        <v>649</v>
      </c>
      <c r="D314" s="1" t="s">
        <v>1163</v>
      </c>
    </row>
    <row r="315" spans="1:4" x14ac:dyDescent="0.2">
      <c r="A315" s="6">
        <v>42417</v>
      </c>
      <c r="B315" s="1"/>
      <c r="C315" s="1" t="s">
        <v>682</v>
      </c>
      <c r="D315" s="1" t="s">
        <v>1164</v>
      </c>
    </row>
    <row r="316" spans="1:4" x14ac:dyDescent="0.2">
      <c r="A316" s="6">
        <v>42422</v>
      </c>
      <c r="B316" s="1" t="s">
        <v>1165</v>
      </c>
      <c r="C316" s="1" t="s">
        <v>989</v>
      </c>
      <c r="D316" s="1" t="s">
        <v>1166</v>
      </c>
    </row>
    <row r="317" spans="1:4" x14ac:dyDescent="0.2">
      <c r="A317" s="6">
        <v>42425</v>
      </c>
      <c r="B317" s="1" t="s">
        <v>1156</v>
      </c>
      <c r="C317" s="1" t="s">
        <v>1084</v>
      </c>
      <c r="D317" s="1" t="s">
        <v>1167</v>
      </c>
    </row>
    <row r="318" spans="1:4" x14ac:dyDescent="0.2">
      <c r="A318" s="6">
        <v>42425</v>
      </c>
      <c r="B318" s="1" t="s">
        <v>777</v>
      </c>
      <c r="C318" s="1" t="s">
        <v>778</v>
      </c>
      <c r="D318" s="1" t="s">
        <v>1168</v>
      </c>
    </row>
    <row r="319" spans="1:4" x14ac:dyDescent="0.2">
      <c r="A319" s="6">
        <v>42426</v>
      </c>
      <c r="B319" s="1" t="s">
        <v>1169</v>
      </c>
      <c r="C319" s="1" t="s">
        <v>1170</v>
      </c>
      <c r="D319" s="1" t="s">
        <v>1171</v>
      </c>
    </row>
    <row r="320" spans="1:4" x14ac:dyDescent="0.2">
      <c r="A320" s="6">
        <v>42430</v>
      </c>
      <c r="B320" s="1"/>
      <c r="C320" s="1" t="s">
        <v>1037</v>
      </c>
      <c r="D320" s="1" t="s">
        <v>1172</v>
      </c>
    </row>
    <row r="321" spans="1:4" x14ac:dyDescent="0.2">
      <c r="A321" s="6">
        <v>42430</v>
      </c>
      <c r="B321" s="1" t="s">
        <v>1173</v>
      </c>
      <c r="C321" s="1" t="s">
        <v>1174</v>
      </c>
      <c r="D321" s="1" t="s">
        <v>1175</v>
      </c>
    </row>
    <row r="322" spans="1:4" x14ac:dyDescent="0.2">
      <c r="A322" s="6">
        <v>42430</v>
      </c>
      <c r="B322" s="1"/>
      <c r="C322" s="1" t="s">
        <v>1176</v>
      </c>
      <c r="D322" s="1" t="s">
        <v>1177</v>
      </c>
    </row>
    <row r="323" spans="1:4" x14ac:dyDescent="0.2">
      <c r="A323" s="6">
        <v>42430</v>
      </c>
      <c r="B323" s="1" t="s">
        <v>1178</v>
      </c>
      <c r="C323" s="1" t="s">
        <v>704</v>
      </c>
      <c r="D323" s="1" t="s">
        <v>1179</v>
      </c>
    </row>
    <row r="324" spans="1:4" x14ac:dyDescent="0.2">
      <c r="A324" s="6">
        <v>42431</v>
      </c>
      <c r="B324" s="1" t="s">
        <v>1180</v>
      </c>
      <c r="C324" s="1" t="s">
        <v>1181</v>
      </c>
      <c r="D324" s="1" t="s">
        <v>1182</v>
      </c>
    </row>
    <row r="325" spans="1:4" x14ac:dyDescent="0.2">
      <c r="A325" s="6">
        <v>42443</v>
      </c>
      <c r="B325" s="1"/>
      <c r="C325" s="1" t="s">
        <v>769</v>
      </c>
      <c r="D325" s="1" t="s">
        <v>1183</v>
      </c>
    </row>
    <row r="326" spans="1:4" x14ac:dyDescent="0.2">
      <c r="A326" s="6">
        <v>42443</v>
      </c>
      <c r="B326" s="1" t="s">
        <v>943</v>
      </c>
      <c r="C326" s="1" t="s">
        <v>1184</v>
      </c>
      <c r="D326" s="1" t="s">
        <v>1185</v>
      </c>
    </row>
    <row r="327" spans="1:4" x14ac:dyDescent="0.2">
      <c r="A327" s="6">
        <v>42443</v>
      </c>
      <c r="B327" s="1"/>
      <c r="C327" s="1" t="s">
        <v>732</v>
      </c>
      <c r="D327" s="1" t="s">
        <v>1121</v>
      </c>
    </row>
    <row r="328" spans="1:4" x14ac:dyDescent="0.2">
      <c r="A328" s="6">
        <v>42445</v>
      </c>
      <c r="B328" s="1" t="s">
        <v>1186</v>
      </c>
      <c r="C328" s="1" t="s">
        <v>1187</v>
      </c>
      <c r="D328" s="1" t="s">
        <v>1188</v>
      </c>
    </row>
    <row r="329" spans="1:4" x14ac:dyDescent="0.2">
      <c r="A329" s="6">
        <v>42445</v>
      </c>
      <c r="B329" s="1" t="s">
        <v>660</v>
      </c>
      <c r="C329" s="1" t="s">
        <v>661</v>
      </c>
      <c r="D329" s="1" t="s">
        <v>1189</v>
      </c>
    </row>
    <row r="330" spans="1:4" x14ac:dyDescent="0.2">
      <c r="A330" s="6">
        <v>42446</v>
      </c>
      <c r="B330" s="1" t="s">
        <v>1190</v>
      </c>
      <c r="C330" s="1" t="s">
        <v>1191</v>
      </c>
      <c r="D330" s="1" t="s">
        <v>1192</v>
      </c>
    </row>
    <row r="331" spans="1:4" x14ac:dyDescent="0.2">
      <c r="A331" s="6">
        <v>42473</v>
      </c>
      <c r="B331" s="1" t="s">
        <v>793</v>
      </c>
      <c r="C331" s="1" t="s">
        <v>697</v>
      </c>
      <c r="D331" s="1" t="s">
        <v>1193</v>
      </c>
    </row>
    <row r="332" spans="1:4" x14ac:dyDescent="0.2">
      <c r="A332" s="6">
        <v>42474</v>
      </c>
      <c r="B332" s="1" t="s">
        <v>1194</v>
      </c>
      <c r="C332" s="1" t="s">
        <v>1195</v>
      </c>
      <c r="D332" s="1" t="s">
        <v>1196</v>
      </c>
    </row>
    <row r="333" spans="1:4" x14ac:dyDescent="0.2">
      <c r="A333" s="6">
        <v>42474</v>
      </c>
      <c r="B333" s="1" t="s">
        <v>1197</v>
      </c>
      <c r="C333" s="1" t="s">
        <v>1198</v>
      </c>
      <c r="D333" s="1" t="s">
        <v>1199</v>
      </c>
    </row>
    <row r="334" spans="1:4" x14ac:dyDescent="0.2">
      <c r="A334" s="6">
        <v>42474</v>
      </c>
      <c r="B334" s="1" t="s">
        <v>1200</v>
      </c>
      <c r="C334" s="1" t="s">
        <v>1201</v>
      </c>
      <c r="D334" s="1" t="s">
        <v>1202</v>
      </c>
    </row>
    <row r="335" spans="1:4" x14ac:dyDescent="0.2">
      <c r="A335" s="6">
        <v>42478</v>
      </c>
      <c r="B335" s="1" t="s">
        <v>793</v>
      </c>
      <c r="C335" s="1" t="s">
        <v>697</v>
      </c>
      <c r="D335" s="1" t="s">
        <v>1203</v>
      </c>
    </row>
    <row r="336" spans="1:4" x14ac:dyDescent="0.2">
      <c r="A336" s="6">
        <v>42481</v>
      </c>
      <c r="B336" s="1" t="s">
        <v>747</v>
      </c>
      <c r="C336" s="1" t="s">
        <v>987</v>
      </c>
      <c r="D336" s="1" t="s">
        <v>1204</v>
      </c>
    </row>
    <row r="337" spans="1:4" x14ac:dyDescent="0.2">
      <c r="A337" s="6">
        <v>42509</v>
      </c>
      <c r="B337" s="1" t="s">
        <v>1205</v>
      </c>
      <c r="C337" s="1" t="s">
        <v>1206</v>
      </c>
      <c r="D337" s="1" t="s">
        <v>1207</v>
      </c>
    </row>
    <row r="338" spans="1:4" x14ac:dyDescent="0.2">
      <c r="A338" s="6">
        <v>42509</v>
      </c>
      <c r="B338" s="1" t="s">
        <v>1208</v>
      </c>
      <c r="C338" s="1" t="s">
        <v>1209</v>
      </c>
      <c r="D338" s="1" t="s">
        <v>1210</v>
      </c>
    </row>
    <row r="339" spans="1:4" x14ac:dyDescent="0.2">
      <c r="A339" s="6">
        <v>42515</v>
      </c>
      <c r="B339" s="1" t="s">
        <v>1211</v>
      </c>
      <c r="C339" s="1" t="s">
        <v>669</v>
      </c>
      <c r="D339" s="1" t="s">
        <v>1212</v>
      </c>
    </row>
    <row r="340" spans="1:4" x14ac:dyDescent="0.2">
      <c r="A340" s="6">
        <v>42515</v>
      </c>
      <c r="B340" s="1" t="s">
        <v>1213</v>
      </c>
      <c r="C340" s="1" t="s">
        <v>784</v>
      </c>
      <c r="D340" s="1" t="s">
        <v>1214</v>
      </c>
    </row>
    <row r="341" spans="1:4" x14ac:dyDescent="0.2">
      <c r="A341" s="6">
        <v>42550</v>
      </c>
      <c r="B341" s="1" t="s">
        <v>1215</v>
      </c>
      <c r="C341" s="1" t="s">
        <v>1216</v>
      </c>
      <c r="D341" s="1" t="s">
        <v>1217</v>
      </c>
    </row>
    <row r="342" spans="1:4" x14ac:dyDescent="0.2">
      <c r="A342" s="6">
        <v>42592</v>
      </c>
      <c r="B342" s="1"/>
      <c r="C342" s="1" t="s">
        <v>900</v>
      </c>
      <c r="D342" s="1" t="s">
        <v>1218</v>
      </c>
    </row>
    <row r="343" spans="1:4" x14ac:dyDescent="0.2">
      <c r="A343" s="6">
        <v>41807</v>
      </c>
      <c r="B343" s="1" t="s">
        <v>1219</v>
      </c>
      <c r="C343" s="1" t="s">
        <v>1220</v>
      </c>
      <c r="D343" s="1" t="s">
        <v>1221</v>
      </c>
    </row>
    <row r="344" spans="1:4" x14ac:dyDescent="0.2">
      <c r="A344" s="6">
        <v>41808</v>
      </c>
      <c r="B344" s="1" t="s">
        <v>1222</v>
      </c>
      <c r="C344" s="1" t="s">
        <v>778</v>
      </c>
      <c r="D344" s="1" t="s">
        <v>1223</v>
      </c>
    </row>
    <row r="345" spans="1:4" x14ac:dyDescent="0.2">
      <c r="A345" s="6">
        <v>41808</v>
      </c>
      <c r="B345" s="1" t="s">
        <v>1224</v>
      </c>
      <c r="C345" s="1" t="s">
        <v>1225</v>
      </c>
      <c r="D345" s="1" t="s">
        <v>1226</v>
      </c>
    </row>
    <row r="346" spans="1:4" x14ac:dyDescent="0.2">
      <c r="A346" s="6">
        <v>41810</v>
      </c>
      <c r="B346" s="1" t="s">
        <v>648</v>
      </c>
      <c r="C346" s="1" t="s">
        <v>649</v>
      </c>
      <c r="D346" s="1" t="s">
        <v>1227</v>
      </c>
    </row>
    <row r="347" spans="1:4" x14ac:dyDescent="0.2">
      <c r="A347" s="6">
        <v>41828</v>
      </c>
      <c r="B347" s="1" t="s">
        <v>1219</v>
      </c>
      <c r="C347" s="1" t="s">
        <v>1220</v>
      </c>
      <c r="D347" s="1" t="s">
        <v>1228</v>
      </c>
    </row>
    <row r="348" spans="1:4" x14ac:dyDescent="0.2">
      <c r="A348" s="6">
        <v>41835</v>
      </c>
      <c r="B348" s="1" t="s">
        <v>1229</v>
      </c>
      <c r="C348" s="1" t="s">
        <v>1230</v>
      </c>
      <c r="D348" s="1" t="s">
        <v>1231</v>
      </c>
    </row>
    <row r="349" spans="1:4" x14ac:dyDescent="0.2">
      <c r="A349" s="6">
        <v>41836</v>
      </c>
      <c r="B349" s="1"/>
      <c r="C349" s="1" t="s">
        <v>1232</v>
      </c>
      <c r="D349" s="1" t="s">
        <v>1233</v>
      </c>
    </row>
    <row r="350" spans="1:4" x14ac:dyDescent="0.2">
      <c r="A350" s="6">
        <v>41837</v>
      </c>
      <c r="B350" s="1"/>
      <c r="C350" s="1" t="s">
        <v>820</v>
      </c>
      <c r="D350" s="1" t="s">
        <v>1234</v>
      </c>
    </row>
    <row r="351" spans="1:4" x14ac:dyDescent="0.2">
      <c r="A351" s="6">
        <v>41862</v>
      </c>
      <c r="B351" s="1"/>
      <c r="C351" s="1" t="s">
        <v>1235</v>
      </c>
      <c r="D351" s="1" t="s">
        <v>1236</v>
      </c>
    </row>
    <row r="352" spans="1:4" x14ac:dyDescent="0.2">
      <c r="A352" s="6">
        <v>41862</v>
      </c>
      <c r="B352" s="1"/>
      <c r="C352" s="1" t="s">
        <v>1235</v>
      </c>
      <c r="D352" s="1" t="s">
        <v>1236</v>
      </c>
    </row>
    <row r="353" spans="1:4" x14ac:dyDescent="0.2">
      <c r="A353" s="6">
        <v>41862</v>
      </c>
      <c r="B353" s="1"/>
      <c r="C353" s="1" t="s">
        <v>1237</v>
      </c>
      <c r="D353" s="1" t="s">
        <v>1238</v>
      </c>
    </row>
    <row r="354" spans="1:4" x14ac:dyDescent="0.2">
      <c r="A354" s="6">
        <v>41863</v>
      </c>
      <c r="B354" s="1"/>
      <c r="C354" s="1" t="s">
        <v>756</v>
      </c>
      <c r="D354" s="1" t="s">
        <v>1239</v>
      </c>
    </row>
    <row r="355" spans="1:4" x14ac:dyDescent="0.2">
      <c r="A355" s="6">
        <v>41863</v>
      </c>
      <c r="B355" s="1"/>
      <c r="C355" s="1" t="s">
        <v>1240</v>
      </c>
      <c r="D355" s="1" t="s">
        <v>1241</v>
      </c>
    </row>
    <row r="356" spans="1:4" x14ac:dyDescent="0.2">
      <c r="A356" s="6">
        <v>41863</v>
      </c>
      <c r="B356" s="1"/>
      <c r="C356" s="1" t="s">
        <v>1225</v>
      </c>
      <c r="D356" s="1" t="s">
        <v>1242</v>
      </c>
    </row>
    <row r="357" spans="1:4" x14ac:dyDescent="0.2">
      <c r="A357" s="6">
        <v>41899</v>
      </c>
      <c r="B357" s="1"/>
      <c r="C357" s="1" t="s">
        <v>721</v>
      </c>
      <c r="D357" s="1" t="s">
        <v>1243</v>
      </c>
    </row>
    <row r="358" spans="1:4" x14ac:dyDescent="0.2">
      <c r="A358" s="6">
        <v>41900</v>
      </c>
      <c r="B358" s="1"/>
      <c r="C358" s="1" t="s">
        <v>1220</v>
      </c>
      <c r="D358" s="1" t="s">
        <v>1244</v>
      </c>
    </row>
    <row r="359" spans="1:4" x14ac:dyDescent="0.2">
      <c r="A359" s="6">
        <v>41907</v>
      </c>
      <c r="B359" s="1"/>
      <c r="C359" s="1" t="s">
        <v>721</v>
      </c>
      <c r="D359" s="1" t="s">
        <v>1245</v>
      </c>
    </row>
    <row r="360" spans="1:4" x14ac:dyDescent="0.2">
      <c r="A360" s="6">
        <v>42053</v>
      </c>
      <c r="B360" s="1"/>
      <c r="C360" s="1" t="s">
        <v>724</v>
      </c>
      <c r="D360" s="1" t="s">
        <v>1246</v>
      </c>
    </row>
    <row r="361" spans="1:4" x14ac:dyDescent="0.2">
      <c r="A361" s="6">
        <v>42117</v>
      </c>
      <c r="B361" s="1"/>
      <c r="C361" s="1" t="s">
        <v>989</v>
      </c>
      <c r="D361" s="1" t="s">
        <v>1247</v>
      </c>
    </row>
    <row r="362" spans="1:4" x14ac:dyDescent="0.2">
      <c r="A362" s="6">
        <v>42131</v>
      </c>
      <c r="B362" s="1" t="s">
        <v>1248</v>
      </c>
      <c r="C362" s="1" t="s">
        <v>1249</v>
      </c>
      <c r="D362" s="1" t="s">
        <v>1250</v>
      </c>
    </row>
    <row r="363" spans="1:4" x14ac:dyDescent="0.2">
      <c r="A363" s="6">
        <v>42131</v>
      </c>
      <c r="B363" s="1" t="s">
        <v>1251</v>
      </c>
      <c r="C363" s="1" t="s">
        <v>740</v>
      </c>
      <c r="D363" s="1" t="s">
        <v>1252</v>
      </c>
    </row>
    <row r="364" spans="1:4" x14ac:dyDescent="0.2">
      <c r="A364" s="6">
        <v>42132</v>
      </c>
      <c r="B364" s="1" t="s">
        <v>1253</v>
      </c>
      <c r="C364" s="1" t="s">
        <v>1254</v>
      </c>
      <c r="D364" s="1" t="s">
        <v>1255</v>
      </c>
    </row>
    <row r="365" spans="1:4" x14ac:dyDescent="0.2">
      <c r="A365" s="6">
        <v>42135</v>
      </c>
      <c r="B365" s="1" t="s">
        <v>1256</v>
      </c>
      <c r="C365" s="1" t="s">
        <v>704</v>
      </c>
      <c r="D365" s="1" t="s">
        <v>1257</v>
      </c>
    </row>
    <row r="366" spans="1:4" x14ac:dyDescent="0.2">
      <c r="A366" s="6">
        <v>42136</v>
      </c>
      <c r="B366" s="1" t="s">
        <v>1258</v>
      </c>
      <c r="C366" s="1" t="s">
        <v>1259</v>
      </c>
      <c r="D366" s="1" t="s">
        <v>1260</v>
      </c>
    </row>
    <row r="367" spans="1:4" x14ac:dyDescent="0.2">
      <c r="A367" s="6">
        <v>42137</v>
      </c>
      <c r="B367" s="1"/>
      <c r="C367" s="1"/>
      <c r="D367" s="1" t="s">
        <v>1261</v>
      </c>
    </row>
    <row r="368" spans="1:4" x14ac:dyDescent="0.2">
      <c r="A368" s="6">
        <v>42137</v>
      </c>
      <c r="B368" s="1" t="s">
        <v>1262</v>
      </c>
      <c r="C368" s="1" t="s">
        <v>1254</v>
      </c>
      <c r="D368" s="1" t="s">
        <v>1263</v>
      </c>
    </row>
    <row r="369" spans="1:4" x14ac:dyDescent="0.2">
      <c r="A369" s="6">
        <v>42142</v>
      </c>
      <c r="B369" s="1" t="s">
        <v>1256</v>
      </c>
      <c r="C369" s="1" t="s">
        <v>704</v>
      </c>
      <c r="D369" s="1" t="s">
        <v>1261</v>
      </c>
    </row>
    <row r="370" spans="1:4" x14ac:dyDescent="0.2">
      <c r="A370" s="6">
        <v>42146</v>
      </c>
      <c r="B370" s="1" t="s">
        <v>1264</v>
      </c>
      <c r="C370" s="1" t="s">
        <v>1265</v>
      </c>
      <c r="D370" s="1" t="s">
        <v>1261</v>
      </c>
    </row>
    <row r="371" spans="1:4" x14ac:dyDescent="0.2">
      <c r="A371" s="6">
        <v>42146</v>
      </c>
      <c r="B371" s="1" t="s">
        <v>1258</v>
      </c>
      <c r="C371" s="1" t="s">
        <v>1259</v>
      </c>
      <c r="D371" s="1" t="s">
        <v>1261</v>
      </c>
    </row>
    <row r="372" spans="1:4" x14ac:dyDescent="0.2">
      <c r="A372" s="6">
        <v>42146</v>
      </c>
      <c r="B372" s="1" t="s">
        <v>1266</v>
      </c>
      <c r="C372" s="1" t="s">
        <v>877</v>
      </c>
      <c r="D372" s="1" t="s">
        <v>1261</v>
      </c>
    </row>
    <row r="373" spans="1:4" x14ac:dyDescent="0.2">
      <c r="A373" s="6">
        <v>42152</v>
      </c>
      <c r="B373" s="1" t="s">
        <v>1267</v>
      </c>
      <c r="C373" s="1" t="s">
        <v>1268</v>
      </c>
      <c r="D373" s="1" t="s">
        <v>1269</v>
      </c>
    </row>
    <row r="374" spans="1:4" x14ac:dyDescent="0.2">
      <c r="A374" s="6">
        <v>42152</v>
      </c>
      <c r="B374" s="1" t="s">
        <v>1267</v>
      </c>
      <c r="C374" s="1" t="s">
        <v>1268</v>
      </c>
      <c r="D374" s="1" t="s">
        <v>1270</v>
      </c>
    </row>
    <row r="375" spans="1:4" x14ac:dyDescent="0.2">
      <c r="A375" s="6">
        <v>42159</v>
      </c>
      <c r="B375" s="1"/>
      <c r="C375" s="1" t="s">
        <v>721</v>
      </c>
      <c r="D375" s="1" t="s">
        <v>1245</v>
      </c>
    </row>
    <row r="376" spans="1:4" x14ac:dyDescent="0.2">
      <c r="A376" s="6">
        <v>42164</v>
      </c>
      <c r="B376" s="1" t="s">
        <v>1056</v>
      </c>
      <c r="C376" s="1" t="s">
        <v>649</v>
      </c>
      <c r="D376" s="1" t="s">
        <v>1271</v>
      </c>
    </row>
    <row r="377" spans="1:4" x14ac:dyDescent="0.2">
      <c r="A377" s="6">
        <v>42164</v>
      </c>
      <c r="B377" s="1" t="s">
        <v>1056</v>
      </c>
      <c r="C377" s="1" t="s">
        <v>649</v>
      </c>
      <c r="D377" s="1" t="s">
        <v>1271</v>
      </c>
    </row>
    <row r="378" spans="1:4" x14ac:dyDescent="0.2">
      <c r="A378" s="6">
        <v>42165</v>
      </c>
      <c r="B378" s="1" t="s">
        <v>1272</v>
      </c>
      <c r="C378" s="1" t="s">
        <v>1273</v>
      </c>
      <c r="D378" s="1" t="s">
        <v>1274</v>
      </c>
    </row>
    <row r="379" spans="1:4" x14ac:dyDescent="0.2">
      <c r="A379" s="6">
        <v>42171</v>
      </c>
      <c r="B379" s="1" t="s">
        <v>1275</v>
      </c>
      <c r="C379" s="1" t="s">
        <v>1276</v>
      </c>
      <c r="D379" s="1" t="s">
        <v>1277</v>
      </c>
    </row>
    <row r="380" spans="1:4" x14ac:dyDescent="0.2">
      <c r="A380" s="6">
        <v>42187</v>
      </c>
      <c r="B380" s="1"/>
      <c r="C380" s="1" t="s">
        <v>721</v>
      </c>
      <c r="D380" s="1" t="s">
        <v>722</v>
      </c>
    </row>
    <row r="381" spans="1:4" x14ac:dyDescent="0.2">
      <c r="A381" s="6">
        <v>42199</v>
      </c>
      <c r="B381" s="1" t="s">
        <v>1248</v>
      </c>
      <c r="C381" s="1" t="s">
        <v>1249</v>
      </c>
      <c r="D381" s="1" t="s">
        <v>1278</v>
      </c>
    </row>
    <row r="382" spans="1:4" x14ac:dyDescent="0.2">
      <c r="A382" s="6">
        <v>42199</v>
      </c>
      <c r="B382" s="1"/>
      <c r="C382" s="1" t="s">
        <v>1220</v>
      </c>
      <c r="D382" s="1" t="s">
        <v>1279</v>
      </c>
    </row>
    <row r="383" spans="1:4" x14ac:dyDescent="0.2">
      <c r="A383" s="6">
        <v>42199</v>
      </c>
      <c r="B383" s="1"/>
      <c r="C383" s="1" t="s">
        <v>1249</v>
      </c>
      <c r="D383" s="1" t="s">
        <v>1280</v>
      </c>
    </row>
    <row r="384" spans="1:4" x14ac:dyDescent="0.2">
      <c r="A384" s="6">
        <v>42200</v>
      </c>
      <c r="B384" s="1" t="s">
        <v>1281</v>
      </c>
      <c r="C384" s="1" t="s">
        <v>649</v>
      </c>
      <c r="D384" s="1" t="s">
        <v>1282</v>
      </c>
    </row>
    <row r="385" spans="1:4" x14ac:dyDescent="0.2">
      <c r="A385" s="6">
        <v>42200</v>
      </c>
      <c r="B385" s="1"/>
      <c r="C385" s="1" t="s">
        <v>721</v>
      </c>
      <c r="D385" s="1" t="s">
        <v>1283</v>
      </c>
    </row>
    <row r="386" spans="1:4" x14ac:dyDescent="0.2">
      <c r="A386" s="6">
        <v>42200</v>
      </c>
      <c r="B386" s="1"/>
      <c r="C386" s="1" t="s">
        <v>721</v>
      </c>
      <c r="D386" s="1" t="s">
        <v>1284</v>
      </c>
    </row>
    <row r="387" spans="1:4" x14ac:dyDescent="0.2">
      <c r="A387" s="6">
        <v>42205</v>
      </c>
      <c r="B387" s="1" t="s">
        <v>1285</v>
      </c>
      <c r="C387" s="1" t="s">
        <v>1057</v>
      </c>
      <c r="D387" s="1" t="s">
        <v>1286</v>
      </c>
    </row>
    <row r="388" spans="1:4" x14ac:dyDescent="0.2">
      <c r="A388" s="6">
        <v>42212</v>
      </c>
      <c r="B388" s="1"/>
      <c r="C388" s="1" t="s">
        <v>1249</v>
      </c>
      <c r="D388" s="1" t="s">
        <v>1287</v>
      </c>
    </row>
    <row r="389" spans="1:4" x14ac:dyDescent="0.2">
      <c r="A389" s="6">
        <v>42212</v>
      </c>
      <c r="B389" s="1" t="s">
        <v>1285</v>
      </c>
      <c r="C389" s="1" t="s">
        <v>1057</v>
      </c>
      <c r="D389" s="1" t="s">
        <v>1058</v>
      </c>
    </row>
    <row r="390" spans="1:4" x14ac:dyDescent="0.2">
      <c r="A390" s="6">
        <v>42216</v>
      </c>
      <c r="B390" s="1" t="s">
        <v>1288</v>
      </c>
      <c r="C390" s="1" t="s">
        <v>1289</v>
      </c>
      <c r="D390" s="1" t="s">
        <v>1290</v>
      </c>
    </row>
    <row r="391" spans="1:4" x14ac:dyDescent="0.2">
      <c r="A391" s="6">
        <v>42226</v>
      </c>
      <c r="B391" s="1"/>
      <c r="C391" s="1" t="s">
        <v>1291</v>
      </c>
      <c r="D391" s="1" t="s">
        <v>1292</v>
      </c>
    </row>
    <row r="392" spans="1:4" x14ac:dyDescent="0.2">
      <c r="A392" s="6">
        <v>42234</v>
      </c>
      <c r="B392" s="1"/>
      <c r="C392" s="1" t="s">
        <v>724</v>
      </c>
      <c r="D392" s="1" t="s">
        <v>1293</v>
      </c>
    </row>
    <row r="393" spans="1:4" x14ac:dyDescent="0.2">
      <c r="A393" s="6">
        <v>42235</v>
      </c>
      <c r="B393" s="1" t="s">
        <v>1294</v>
      </c>
      <c r="C393" s="1" t="s">
        <v>1295</v>
      </c>
      <c r="D393" s="1" t="s">
        <v>1296</v>
      </c>
    </row>
    <row r="394" spans="1:4" x14ac:dyDescent="0.2">
      <c r="A394" s="6">
        <v>42235</v>
      </c>
      <c r="B394" s="1"/>
      <c r="C394" s="1" t="s">
        <v>1297</v>
      </c>
      <c r="D394" s="1" t="s">
        <v>1298</v>
      </c>
    </row>
    <row r="395" spans="1:4" x14ac:dyDescent="0.2">
      <c r="A395" s="6">
        <v>42236</v>
      </c>
      <c r="B395" s="1"/>
      <c r="C395" s="1" t="s">
        <v>1220</v>
      </c>
      <c r="D395" s="1" t="s">
        <v>1299</v>
      </c>
    </row>
    <row r="396" spans="1:4" x14ac:dyDescent="0.2">
      <c r="A396" s="6">
        <v>42236</v>
      </c>
      <c r="B396" s="1"/>
      <c r="C396" s="1" t="s">
        <v>1049</v>
      </c>
      <c r="D396" s="1" t="s">
        <v>1300</v>
      </c>
    </row>
    <row r="397" spans="1:4" x14ac:dyDescent="0.2">
      <c r="A397" s="6">
        <v>42237</v>
      </c>
      <c r="B397" s="1"/>
      <c r="C397" s="1" t="s">
        <v>1090</v>
      </c>
      <c r="D397" s="1" t="s">
        <v>1091</v>
      </c>
    </row>
    <row r="398" spans="1:4" x14ac:dyDescent="0.2">
      <c r="A398" s="6">
        <v>42243</v>
      </c>
      <c r="B398" s="1" t="s">
        <v>1301</v>
      </c>
      <c r="C398" s="1" t="s">
        <v>1302</v>
      </c>
      <c r="D398" s="1" t="s">
        <v>1303</v>
      </c>
    </row>
    <row r="399" spans="1:4" x14ac:dyDescent="0.2">
      <c r="A399" s="6">
        <v>42243</v>
      </c>
      <c r="B399" s="1" t="s">
        <v>1304</v>
      </c>
      <c r="C399" s="1" t="s">
        <v>1305</v>
      </c>
      <c r="D399" s="1" t="s">
        <v>1306</v>
      </c>
    </row>
    <row r="400" spans="1:4" x14ac:dyDescent="0.2">
      <c r="A400" s="6">
        <v>42248</v>
      </c>
      <c r="B400" s="1" t="s">
        <v>1307</v>
      </c>
      <c r="C400" s="1" t="s">
        <v>1305</v>
      </c>
      <c r="D400" s="1" t="s">
        <v>1308</v>
      </c>
    </row>
    <row r="401" spans="1:4" x14ac:dyDescent="0.2">
      <c r="A401" s="6">
        <v>42249</v>
      </c>
      <c r="B401" s="1" t="s">
        <v>1288</v>
      </c>
      <c r="C401" s="1" t="s">
        <v>1289</v>
      </c>
      <c r="D401" s="1" t="s">
        <v>1290</v>
      </c>
    </row>
    <row r="402" spans="1:4" x14ac:dyDescent="0.2">
      <c r="A402" s="6">
        <v>42250</v>
      </c>
      <c r="B402" s="1"/>
      <c r="C402" s="1" t="s">
        <v>714</v>
      </c>
      <c r="D402" s="1" t="s">
        <v>1309</v>
      </c>
    </row>
    <row r="403" spans="1:4" x14ac:dyDescent="0.2">
      <c r="A403" s="6">
        <v>42256</v>
      </c>
      <c r="B403" s="1"/>
      <c r="C403" s="1" t="s">
        <v>675</v>
      </c>
      <c r="D403" s="1" t="s">
        <v>1310</v>
      </c>
    </row>
    <row r="404" spans="1:4" x14ac:dyDescent="0.2">
      <c r="A404" s="6">
        <v>42256</v>
      </c>
      <c r="B404" s="1"/>
      <c r="C404" s="1" t="s">
        <v>1311</v>
      </c>
      <c r="D404" s="1" t="s">
        <v>1312</v>
      </c>
    </row>
    <row r="405" spans="1:4" x14ac:dyDescent="0.2">
      <c r="A405" s="6">
        <v>42262</v>
      </c>
      <c r="B405" s="1"/>
      <c r="C405" s="1" t="s">
        <v>1313</v>
      </c>
      <c r="D405" s="1" t="s">
        <v>1314</v>
      </c>
    </row>
    <row r="406" spans="1:4" x14ac:dyDescent="0.2">
      <c r="A406" s="6">
        <v>42263</v>
      </c>
      <c r="B406" s="1" t="s">
        <v>1056</v>
      </c>
      <c r="C406" s="1" t="s">
        <v>649</v>
      </c>
      <c r="D406" s="1" t="s">
        <v>1315</v>
      </c>
    </row>
    <row r="407" spans="1:4" x14ac:dyDescent="0.2">
      <c r="A407" s="6">
        <v>42263</v>
      </c>
      <c r="B407" s="1" t="s">
        <v>1316</v>
      </c>
      <c r="C407" s="1" t="s">
        <v>1317</v>
      </c>
      <c r="D407" s="1" t="s">
        <v>1318</v>
      </c>
    </row>
    <row r="408" spans="1:4" x14ac:dyDescent="0.2">
      <c r="A408" s="6">
        <v>42264</v>
      </c>
      <c r="B408" s="1" t="s">
        <v>1113</v>
      </c>
      <c r="C408" s="1" t="s">
        <v>1114</v>
      </c>
      <c r="D408" s="1" t="s">
        <v>1319</v>
      </c>
    </row>
    <row r="409" spans="1:4" x14ac:dyDescent="0.2">
      <c r="A409" s="6">
        <v>42265</v>
      </c>
      <c r="B409" s="1" t="s">
        <v>1056</v>
      </c>
      <c r="C409" s="1" t="s">
        <v>649</v>
      </c>
      <c r="D409" s="1" t="s">
        <v>1320</v>
      </c>
    </row>
    <row r="410" spans="1:4" x14ac:dyDescent="0.2">
      <c r="A410" s="6">
        <v>42270</v>
      </c>
      <c r="B410" s="1"/>
      <c r="C410" s="1" t="s">
        <v>1321</v>
      </c>
      <c r="D410" s="1" t="s">
        <v>1322</v>
      </c>
    </row>
    <row r="411" spans="1:4" x14ac:dyDescent="0.2">
      <c r="A411" s="6">
        <v>42276</v>
      </c>
      <c r="B411" s="1"/>
      <c r="C411" s="1" t="s">
        <v>989</v>
      </c>
      <c r="D411" s="1" t="s">
        <v>1323</v>
      </c>
    </row>
    <row r="412" spans="1:4" x14ac:dyDescent="0.2">
      <c r="A412" s="6">
        <v>42277</v>
      </c>
      <c r="B412" s="1"/>
      <c r="C412" s="1" t="s">
        <v>724</v>
      </c>
      <c r="D412" s="1" t="s">
        <v>1324</v>
      </c>
    </row>
    <row r="413" spans="1:4" x14ac:dyDescent="0.2">
      <c r="A413" s="6">
        <v>42277</v>
      </c>
      <c r="B413" s="1"/>
      <c r="C413" s="1" t="s">
        <v>721</v>
      </c>
      <c r="D413" s="1" t="s">
        <v>1325</v>
      </c>
    </row>
    <row r="414" spans="1:4" x14ac:dyDescent="0.2">
      <c r="A414" s="6">
        <v>42278</v>
      </c>
      <c r="B414" s="1"/>
      <c r="C414" s="1" t="s">
        <v>1326</v>
      </c>
      <c r="D414" s="1" t="s">
        <v>1327</v>
      </c>
    </row>
    <row r="415" spans="1:4" x14ac:dyDescent="0.2">
      <c r="A415" s="6">
        <v>42278</v>
      </c>
      <c r="B415" s="1" t="s">
        <v>1307</v>
      </c>
      <c r="C415" s="1" t="s">
        <v>1305</v>
      </c>
      <c r="D415" s="1" t="s">
        <v>1328</v>
      </c>
    </row>
    <row r="416" spans="1:4" x14ac:dyDescent="0.2">
      <c r="A416" s="6">
        <v>42279</v>
      </c>
      <c r="B416" s="1" t="s">
        <v>1329</v>
      </c>
      <c r="C416" s="1" t="s">
        <v>1114</v>
      </c>
      <c r="D416" s="1" t="s">
        <v>1330</v>
      </c>
    </row>
    <row r="417" spans="1:4" x14ac:dyDescent="0.2">
      <c r="A417" s="6">
        <v>42284</v>
      </c>
      <c r="B417" s="1"/>
      <c r="C417" s="1" t="s">
        <v>714</v>
      </c>
      <c r="D417" s="1" t="s">
        <v>1119</v>
      </c>
    </row>
    <row r="418" spans="1:4" x14ac:dyDescent="0.2">
      <c r="A418" s="6">
        <v>42285</v>
      </c>
      <c r="B418" s="1" t="s">
        <v>1331</v>
      </c>
      <c r="C418" s="1" t="s">
        <v>1332</v>
      </c>
      <c r="D418" s="1" t="s">
        <v>1333</v>
      </c>
    </row>
    <row r="419" spans="1:4" x14ac:dyDescent="0.2">
      <c r="A419" s="6">
        <v>42285</v>
      </c>
      <c r="B419" s="1" t="s">
        <v>1334</v>
      </c>
      <c r="C419" s="1" t="s">
        <v>675</v>
      </c>
      <c r="D419" s="1" t="s">
        <v>1335</v>
      </c>
    </row>
    <row r="420" spans="1:4" x14ac:dyDescent="0.2">
      <c r="A420" s="6">
        <v>42292</v>
      </c>
      <c r="B420" s="1"/>
      <c r="C420" s="1" t="s">
        <v>1114</v>
      </c>
      <c r="D420" s="1" t="s">
        <v>1336</v>
      </c>
    </row>
    <row r="421" spans="1:4" x14ac:dyDescent="0.2">
      <c r="A421" s="6">
        <v>42299</v>
      </c>
      <c r="B421" s="1"/>
      <c r="C421" s="1" t="s">
        <v>1049</v>
      </c>
      <c r="D421" s="1" t="s">
        <v>1337</v>
      </c>
    </row>
    <row r="422" spans="1:4" x14ac:dyDescent="0.2">
      <c r="A422" s="6">
        <v>42306</v>
      </c>
      <c r="B422" s="1"/>
      <c r="C422" s="1" t="s">
        <v>915</v>
      </c>
      <c r="D422" s="1" t="s">
        <v>1338</v>
      </c>
    </row>
    <row r="423" spans="1:4" x14ac:dyDescent="0.2">
      <c r="A423" s="6">
        <v>42306</v>
      </c>
      <c r="B423" s="1" t="s">
        <v>1301</v>
      </c>
      <c r="C423" s="1" t="s">
        <v>1302</v>
      </c>
      <c r="D423" s="1" t="s">
        <v>1339</v>
      </c>
    </row>
    <row r="424" spans="1:4" x14ac:dyDescent="0.2">
      <c r="A424" s="6">
        <v>42307</v>
      </c>
      <c r="B424" s="1" t="s">
        <v>1056</v>
      </c>
      <c r="C424" s="1" t="s">
        <v>649</v>
      </c>
      <c r="D424" s="1" t="s">
        <v>1340</v>
      </c>
    </row>
    <row r="425" spans="1:4" x14ac:dyDescent="0.2">
      <c r="A425" s="6">
        <v>42312</v>
      </c>
      <c r="B425" s="1"/>
      <c r="C425" s="1" t="s">
        <v>721</v>
      </c>
      <c r="D425" s="1" t="s">
        <v>1341</v>
      </c>
    </row>
    <row r="426" spans="1:4" x14ac:dyDescent="0.2">
      <c r="A426" s="6">
        <v>42314</v>
      </c>
      <c r="B426" s="1" t="s">
        <v>1342</v>
      </c>
      <c r="C426" s="1" t="s">
        <v>707</v>
      </c>
      <c r="D426" s="1" t="s">
        <v>1141</v>
      </c>
    </row>
    <row r="427" spans="1:4" x14ac:dyDescent="0.2">
      <c r="A427" s="6">
        <v>42320</v>
      </c>
      <c r="B427" s="1"/>
      <c r="C427" s="1" t="s">
        <v>1049</v>
      </c>
      <c r="D427" s="1" t="s">
        <v>1343</v>
      </c>
    </row>
    <row r="428" spans="1:4" x14ac:dyDescent="0.2">
      <c r="A428" s="6">
        <v>42326</v>
      </c>
      <c r="B428" s="1" t="s">
        <v>1344</v>
      </c>
      <c r="C428" s="1" t="s">
        <v>694</v>
      </c>
      <c r="D428" s="1" t="s">
        <v>1345</v>
      </c>
    </row>
    <row r="429" spans="1:4" x14ac:dyDescent="0.2">
      <c r="A429" s="6">
        <v>42326</v>
      </c>
      <c r="B429" s="1" t="s">
        <v>1012</v>
      </c>
      <c r="C429" s="1" t="s">
        <v>1013</v>
      </c>
      <c r="D429" s="1" t="s">
        <v>1346</v>
      </c>
    </row>
    <row r="430" spans="1:4" x14ac:dyDescent="0.2">
      <c r="A430" s="6">
        <v>42326</v>
      </c>
      <c r="B430" s="1" t="s">
        <v>742</v>
      </c>
      <c r="C430" s="1" t="s">
        <v>743</v>
      </c>
      <c r="D430" s="1" t="s">
        <v>1347</v>
      </c>
    </row>
    <row r="431" spans="1:4" x14ac:dyDescent="0.2">
      <c r="A431" s="6">
        <v>42327</v>
      </c>
      <c r="B431" s="1" t="s">
        <v>1348</v>
      </c>
      <c r="C431" s="1" t="s">
        <v>1349</v>
      </c>
      <c r="D431" s="1" t="s">
        <v>1350</v>
      </c>
    </row>
    <row r="432" spans="1:4" x14ac:dyDescent="0.2">
      <c r="A432" s="6">
        <v>42327</v>
      </c>
      <c r="B432" s="1" t="s">
        <v>1351</v>
      </c>
      <c r="C432" s="1" t="s">
        <v>1352</v>
      </c>
      <c r="D432" s="1" t="s">
        <v>1353</v>
      </c>
    </row>
    <row r="433" spans="1:4" x14ac:dyDescent="0.2">
      <c r="A433" s="6">
        <v>42327</v>
      </c>
      <c r="B433" s="1"/>
      <c r="C433" s="1" t="s">
        <v>1049</v>
      </c>
      <c r="D433" s="1" t="s">
        <v>1354</v>
      </c>
    </row>
    <row r="434" spans="1:4" x14ac:dyDescent="0.2">
      <c r="A434" s="6">
        <v>42333</v>
      </c>
      <c r="B434" s="1" t="s">
        <v>1334</v>
      </c>
      <c r="C434" s="1" t="s">
        <v>675</v>
      </c>
      <c r="D434" s="1" t="s">
        <v>1144</v>
      </c>
    </row>
    <row r="435" spans="1:4" x14ac:dyDescent="0.2">
      <c r="A435" s="6">
        <v>42334</v>
      </c>
      <c r="B435" s="1"/>
      <c r="C435" s="1" t="s">
        <v>1355</v>
      </c>
      <c r="D435" s="1" t="s">
        <v>1356</v>
      </c>
    </row>
    <row r="436" spans="1:4" x14ac:dyDescent="0.2">
      <c r="A436" s="6">
        <v>42338</v>
      </c>
      <c r="B436" s="1" t="s">
        <v>1056</v>
      </c>
      <c r="C436" s="1" t="s">
        <v>649</v>
      </c>
      <c r="D436" s="1" t="s">
        <v>1357</v>
      </c>
    </row>
    <row r="437" spans="1:4" x14ac:dyDescent="0.2">
      <c r="A437" s="6">
        <v>42338</v>
      </c>
      <c r="B437" s="1" t="s">
        <v>1056</v>
      </c>
      <c r="C437" s="1" t="s">
        <v>649</v>
      </c>
      <c r="D437" s="1" t="s">
        <v>1358</v>
      </c>
    </row>
    <row r="438" spans="1:4" x14ac:dyDescent="0.2">
      <c r="A438" s="6">
        <v>42338</v>
      </c>
      <c r="B438" s="1" t="s">
        <v>1056</v>
      </c>
      <c r="C438" s="1" t="s">
        <v>649</v>
      </c>
      <c r="D438" s="1" t="s">
        <v>1359</v>
      </c>
    </row>
    <row r="439" spans="1:4" x14ac:dyDescent="0.2">
      <c r="A439" s="6">
        <v>42346</v>
      </c>
      <c r="B439" s="1" t="s">
        <v>1360</v>
      </c>
      <c r="C439" s="1" t="s">
        <v>778</v>
      </c>
      <c r="D439" s="1" t="s">
        <v>1361</v>
      </c>
    </row>
    <row r="440" spans="1:4" x14ac:dyDescent="0.2">
      <c r="A440" s="6">
        <v>42352</v>
      </c>
      <c r="B440" s="1" t="s">
        <v>1362</v>
      </c>
      <c r="C440" s="1" t="s">
        <v>1363</v>
      </c>
      <c r="D440" s="1" t="s">
        <v>1364</v>
      </c>
    </row>
    <row r="441" spans="1:4" x14ac:dyDescent="0.2">
      <c r="A441" s="6">
        <v>42353</v>
      </c>
      <c r="B441" s="1" t="s">
        <v>1056</v>
      </c>
      <c r="C441" s="1" t="s">
        <v>649</v>
      </c>
      <c r="D441" s="1" t="s">
        <v>1365</v>
      </c>
    </row>
    <row r="442" spans="1:4" x14ac:dyDescent="0.2">
      <c r="A442" s="6">
        <v>42353</v>
      </c>
      <c r="B442" s="1" t="s">
        <v>1056</v>
      </c>
      <c r="C442" s="1" t="s">
        <v>649</v>
      </c>
      <c r="D442" s="1" t="s">
        <v>1260</v>
      </c>
    </row>
    <row r="443" spans="1:4" x14ac:dyDescent="0.2">
      <c r="A443" s="6">
        <v>42354</v>
      </c>
      <c r="B443" s="1"/>
      <c r="C443" s="1" t="s">
        <v>1366</v>
      </c>
      <c r="D443" s="1" t="s">
        <v>1367</v>
      </c>
    </row>
    <row r="444" spans="1:4" x14ac:dyDescent="0.2">
      <c r="A444" s="6">
        <v>42360</v>
      </c>
      <c r="B444" s="1" t="s">
        <v>1056</v>
      </c>
      <c r="C444" s="1" t="s">
        <v>649</v>
      </c>
      <c r="D444" s="1" t="s">
        <v>1368</v>
      </c>
    </row>
    <row r="445" spans="1:4" x14ac:dyDescent="0.2">
      <c r="A445" s="6">
        <v>42360</v>
      </c>
      <c r="B445" s="1" t="s">
        <v>1056</v>
      </c>
      <c r="C445" s="1" t="s">
        <v>649</v>
      </c>
      <c r="D445" s="1" t="s">
        <v>1368</v>
      </c>
    </row>
    <row r="446" spans="1:4" x14ac:dyDescent="0.2">
      <c r="A446" s="6">
        <v>42360</v>
      </c>
      <c r="B446" s="1" t="s">
        <v>1056</v>
      </c>
      <c r="C446" s="1" t="s">
        <v>649</v>
      </c>
      <c r="D446" s="1" t="s">
        <v>1368</v>
      </c>
    </row>
    <row r="447" spans="1:4" x14ac:dyDescent="0.2">
      <c r="A447" s="6">
        <v>42360</v>
      </c>
      <c r="B447" s="1" t="s">
        <v>1056</v>
      </c>
      <c r="C447" s="1" t="s">
        <v>649</v>
      </c>
      <c r="D447" s="1" t="s">
        <v>1368</v>
      </c>
    </row>
    <row r="448" spans="1:4" x14ac:dyDescent="0.2">
      <c r="A448" s="6">
        <v>42360</v>
      </c>
      <c r="B448" s="1" t="s">
        <v>1344</v>
      </c>
      <c r="C448" s="1" t="s">
        <v>694</v>
      </c>
      <c r="D448" s="1" t="s">
        <v>1369</v>
      </c>
    </row>
    <row r="449" spans="1:4" x14ac:dyDescent="0.2">
      <c r="A449" s="6">
        <v>42376</v>
      </c>
      <c r="B449" s="1"/>
      <c r="C449" s="1" t="s">
        <v>1370</v>
      </c>
      <c r="D449" s="1" t="s">
        <v>1371</v>
      </c>
    </row>
    <row r="450" spans="1:4" x14ac:dyDescent="0.2">
      <c r="A450" s="6">
        <v>42377</v>
      </c>
      <c r="B450" s="1"/>
      <c r="C450" s="1" t="s">
        <v>1372</v>
      </c>
      <c r="D450" s="1" t="s">
        <v>1373</v>
      </c>
    </row>
    <row r="451" spans="1:4" x14ac:dyDescent="0.2">
      <c r="A451" s="6">
        <v>42380</v>
      </c>
      <c r="B451" s="1"/>
      <c r="C451" s="1" t="s">
        <v>989</v>
      </c>
      <c r="D451" s="1" t="s">
        <v>1374</v>
      </c>
    </row>
    <row r="452" spans="1:4" x14ac:dyDescent="0.2">
      <c r="A452" s="6">
        <v>42380</v>
      </c>
      <c r="B452" s="1" t="s">
        <v>1375</v>
      </c>
      <c r="C452" s="1" t="s">
        <v>1376</v>
      </c>
      <c r="D452" s="1" t="s">
        <v>1377</v>
      </c>
    </row>
    <row r="453" spans="1:4" x14ac:dyDescent="0.2">
      <c r="A453" s="6">
        <v>42382</v>
      </c>
      <c r="B453" s="1"/>
      <c r="C453" s="1" t="s">
        <v>1378</v>
      </c>
      <c r="D453" s="1" t="s">
        <v>1379</v>
      </c>
    </row>
    <row r="454" spans="1:4" x14ac:dyDescent="0.2">
      <c r="A454" s="6">
        <v>42390</v>
      </c>
      <c r="B454" s="1"/>
      <c r="C454" s="1" t="s">
        <v>1370</v>
      </c>
      <c r="D454" s="1" t="s">
        <v>1380</v>
      </c>
    </row>
    <row r="455" spans="1:4" x14ac:dyDescent="0.2">
      <c r="A455" s="6">
        <v>42403</v>
      </c>
      <c r="B455" s="1" t="s">
        <v>1381</v>
      </c>
      <c r="C455" s="1" t="s">
        <v>1382</v>
      </c>
      <c r="D455" s="1" t="s">
        <v>1383</v>
      </c>
    </row>
    <row r="456" spans="1:4" x14ac:dyDescent="0.2">
      <c r="A456" s="6">
        <v>42404</v>
      </c>
      <c r="B456" s="1"/>
      <c r="C456" s="1" t="s">
        <v>1384</v>
      </c>
      <c r="D456" s="1" t="s">
        <v>1385</v>
      </c>
    </row>
    <row r="457" spans="1:4" x14ac:dyDescent="0.2">
      <c r="A457" s="6">
        <v>42404</v>
      </c>
      <c r="B457" s="1" t="s">
        <v>1386</v>
      </c>
      <c r="C457" s="1" t="s">
        <v>1387</v>
      </c>
      <c r="D457" s="1" t="s">
        <v>1388</v>
      </c>
    </row>
    <row r="458" spans="1:4" x14ac:dyDescent="0.2">
      <c r="A458" s="6">
        <v>42404</v>
      </c>
      <c r="B458" s="1"/>
      <c r="C458" s="1" t="s">
        <v>721</v>
      </c>
      <c r="D458" s="1" t="s">
        <v>1389</v>
      </c>
    </row>
    <row r="459" spans="1:4" x14ac:dyDescent="0.2">
      <c r="A459" s="6">
        <v>42404</v>
      </c>
      <c r="B459" s="1"/>
      <c r="C459" s="1" t="s">
        <v>1390</v>
      </c>
      <c r="D459" s="1" t="s">
        <v>1391</v>
      </c>
    </row>
    <row r="460" spans="1:4" x14ac:dyDescent="0.2">
      <c r="A460" s="6">
        <v>42408</v>
      </c>
      <c r="B460" s="1" t="s">
        <v>1392</v>
      </c>
      <c r="C460" s="1" t="s">
        <v>1393</v>
      </c>
      <c r="D460" s="1" t="s">
        <v>1394</v>
      </c>
    </row>
    <row r="461" spans="1:4" x14ac:dyDescent="0.2">
      <c r="A461" s="6">
        <v>42408</v>
      </c>
      <c r="B461" s="1" t="s">
        <v>1395</v>
      </c>
      <c r="C461" s="1" t="s">
        <v>1396</v>
      </c>
      <c r="D461" s="1" t="s">
        <v>1397</v>
      </c>
    </row>
    <row r="462" spans="1:4" x14ac:dyDescent="0.2">
      <c r="A462" s="6">
        <v>42408</v>
      </c>
      <c r="B462" s="1" t="s">
        <v>1398</v>
      </c>
      <c r="C462" s="1" t="s">
        <v>784</v>
      </c>
      <c r="D462" s="1" t="s">
        <v>1399</v>
      </c>
    </row>
    <row r="463" spans="1:4" x14ac:dyDescent="0.2">
      <c r="A463" s="6">
        <v>42409</v>
      </c>
      <c r="B463" s="1" t="s">
        <v>1400</v>
      </c>
      <c r="C463" s="1" t="s">
        <v>649</v>
      </c>
      <c r="D463" s="1" t="s">
        <v>1401</v>
      </c>
    </row>
    <row r="464" spans="1:4" x14ac:dyDescent="0.2">
      <c r="A464" s="6">
        <v>42409</v>
      </c>
      <c r="B464" s="1"/>
      <c r="C464" s="1" t="s">
        <v>1384</v>
      </c>
      <c r="D464" s="1" t="s">
        <v>1385</v>
      </c>
    </row>
    <row r="465" spans="1:4" x14ac:dyDescent="0.2">
      <c r="A465" s="6">
        <v>42410</v>
      </c>
      <c r="B465" s="1" t="s">
        <v>1402</v>
      </c>
      <c r="C465" s="1" t="s">
        <v>1403</v>
      </c>
      <c r="D465" s="1" t="s">
        <v>1404</v>
      </c>
    </row>
    <row r="466" spans="1:4" x14ac:dyDescent="0.2">
      <c r="A466" s="6">
        <v>42411</v>
      </c>
      <c r="B466" s="1"/>
      <c r="C466" s="1" t="s">
        <v>1405</v>
      </c>
      <c r="D466" s="1" t="s">
        <v>1406</v>
      </c>
    </row>
    <row r="467" spans="1:4" x14ac:dyDescent="0.2">
      <c r="A467" s="6">
        <v>42411</v>
      </c>
      <c r="B467" s="1"/>
      <c r="C467" s="1" t="s">
        <v>1407</v>
      </c>
      <c r="D467" s="1" t="s">
        <v>1408</v>
      </c>
    </row>
    <row r="468" spans="1:4" x14ac:dyDescent="0.2">
      <c r="A468" s="6">
        <v>42415</v>
      </c>
      <c r="B468" s="1"/>
      <c r="C468" s="1" t="s">
        <v>1409</v>
      </c>
      <c r="D468" s="1" t="s">
        <v>1410</v>
      </c>
    </row>
    <row r="469" spans="1:4" x14ac:dyDescent="0.2">
      <c r="A469" s="6">
        <v>42415</v>
      </c>
      <c r="B469" s="1"/>
      <c r="C469" s="1" t="s">
        <v>1411</v>
      </c>
      <c r="D469" s="1" t="s">
        <v>1412</v>
      </c>
    </row>
    <row r="470" spans="1:4" x14ac:dyDescent="0.2">
      <c r="A470" s="6">
        <v>42417</v>
      </c>
      <c r="B470" s="1"/>
      <c r="C470" s="1" t="s">
        <v>1413</v>
      </c>
      <c r="D470" s="1" t="s">
        <v>1414</v>
      </c>
    </row>
    <row r="471" spans="1:4" x14ac:dyDescent="0.2">
      <c r="A471" s="6">
        <v>42417</v>
      </c>
      <c r="B471" s="1"/>
      <c r="C471" s="1" t="s">
        <v>924</v>
      </c>
      <c r="D471" s="1" t="s">
        <v>1415</v>
      </c>
    </row>
    <row r="472" spans="1:4" x14ac:dyDescent="0.2">
      <c r="A472" s="6">
        <v>42417</v>
      </c>
      <c r="B472" s="1"/>
      <c r="C472" s="1" t="s">
        <v>833</v>
      </c>
      <c r="D472" s="1" t="s">
        <v>1416</v>
      </c>
    </row>
    <row r="473" spans="1:4" x14ac:dyDescent="0.2">
      <c r="A473" s="6">
        <v>42417</v>
      </c>
      <c r="B473" s="1"/>
      <c r="C473" s="1" t="s">
        <v>1417</v>
      </c>
      <c r="D473" s="1" t="s">
        <v>1418</v>
      </c>
    </row>
    <row r="474" spans="1:4" x14ac:dyDescent="0.2">
      <c r="A474" s="6">
        <v>42418</v>
      </c>
      <c r="B474" s="1"/>
      <c r="C474" s="1" t="s">
        <v>989</v>
      </c>
      <c r="D474" s="1" t="s">
        <v>1419</v>
      </c>
    </row>
    <row r="475" spans="1:4" x14ac:dyDescent="0.2">
      <c r="A475" s="6">
        <v>42422</v>
      </c>
      <c r="B475" s="1" t="s">
        <v>1056</v>
      </c>
      <c r="C475" s="1" t="s">
        <v>649</v>
      </c>
      <c r="D475" s="1" t="s">
        <v>1420</v>
      </c>
    </row>
    <row r="476" spans="1:4" x14ac:dyDescent="0.2">
      <c r="A476" s="6">
        <v>42422</v>
      </c>
      <c r="B476" s="1"/>
      <c r="C476" s="1" t="s">
        <v>989</v>
      </c>
      <c r="D476" s="1" t="s">
        <v>1421</v>
      </c>
    </row>
    <row r="477" spans="1:4" x14ac:dyDescent="0.2">
      <c r="A477" s="6">
        <v>42424</v>
      </c>
      <c r="B477" s="1" t="s">
        <v>1056</v>
      </c>
      <c r="C477" s="1" t="s">
        <v>649</v>
      </c>
      <c r="D477" s="1" t="s">
        <v>1422</v>
      </c>
    </row>
    <row r="478" spans="1:4" x14ac:dyDescent="0.2">
      <c r="A478" s="6">
        <v>42424</v>
      </c>
      <c r="B478" s="1" t="s">
        <v>1056</v>
      </c>
      <c r="C478" s="1" t="s">
        <v>649</v>
      </c>
      <c r="D478" s="1" t="s">
        <v>1320</v>
      </c>
    </row>
    <row r="479" spans="1:4" x14ac:dyDescent="0.2">
      <c r="A479" s="6">
        <v>42424</v>
      </c>
      <c r="B479" s="1" t="s">
        <v>1056</v>
      </c>
      <c r="C479" s="1" t="s">
        <v>649</v>
      </c>
      <c r="D479" s="1" t="s">
        <v>1308</v>
      </c>
    </row>
    <row r="480" spans="1:4" x14ac:dyDescent="0.2">
      <c r="A480" s="6">
        <v>42424</v>
      </c>
      <c r="B480" s="1" t="s">
        <v>1056</v>
      </c>
      <c r="C480" s="1" t="s">
        <v>649</v>
      </c>
      <c r="D480" s="1" t="s">
        <v>1423</v>
      </c>
    </row>
    <row r="481" spans="1:4" x14ac:dyDescent="0.2">
      <c r="A481" s="6">
        <v>42425</v>
      </c>
      <c r="B481" s="1"/>
      <c r="C481" s="1" t="s">
        <v>997</v>
      </c>
      <c r="D481" s="1" t="s">
        <v>1424</v>
      </c>
    </row>
    <row r="482" spans="1:4" x14ac:dyDescent="0.2">
      <c r="A482" s="6">
        <v>42425</v>
      </c>
      <c r="B482" s="1"/>
      <c r="C482" s="1" t="s">
        <v>1425</v>
      </c>
      <c r="D482" s="1" t="s">
        <v>1426</v>
      </c>
    </row>
    <row r="483" spans="1:4" x14ac:dyDescent="0.2">
      <c r="A483" s="6">
        <v>42425</v>
      </c>
      <c r="B483" s="1"/>
      <c r="C483" s="1" t="s">
        <v>1427</v>
      </c>
      <c r="D483" s="1" t="s">
        <v>1168</v>
      </c>
    </row>
    <row r="484" spans="1:4" x14ac:dyDescent="0.2">
      <c r="A484" s="6">
        <v>42432</v>
      </c>
      <c r="B484" s="1" t="s">
        <v>1402</v>
      </c>
      <c r="C484" s="1" t="s">
        <v>1428</v>
      </c>
      <c r="D484" s="1" t="s">
        <v>1429</v>
      </c>
    </row>
    <row r="485" spans="1:4" x14ac:dyDescent="0.2">
      <c r="A485" s="6">
        <v>42432</v>
      </c>
      <c r="B485" s="1" t="s">
        <v>1430</v>
      </c>
      <c r="C485" s="1" t="s">
        <v>1428</v>
      </c>
      <c r="D485" s="1" t="s">
        <v>1431</v>
      </c>
    </row>
    <row r="486" spans="1:4" x14ac:dyDescent="0.2">
      <c r="A486" s="6">
        <v>42433</v>
      </c>
      <c r="B486" s="1" t="s">
        <v>1056</v>
      </c>
      <c r="C486" s="1" t="s">
        <v>649</v>
      </c>
      <c r="D486" s="1" t="s">
        <v>1320</v>
      </c>
    </row>
    <row r="487" spans="1:4" x14ac:dyDescent="0.2">
      <c r="A487" s="6">
        <v>42436</v>
      </c>
      <c r="B487" s="1" t="s">
        <v>1056</v>
      </c>
      <c r="C487" s="1" t="s">
        <v>649</v>
      </c>
      <c r="D487" s="1" t="s">
        <v>1432</v>
      </c>
    </row>
    <row r="488" spans="1:4" x14ac:dyDescent="0.2">
      <c r="A488" s="6">
        <v>42436</v>
      </c>
      <c r="B488" s="1"/>
      <c r="C488" s="1" t="s">
        <v>1433</v>
      </c>
      <c r="D488" s="1" t="s">
        <v>1434</v>
      </c>
    </row>
    <row r="489" spans="1:4" x14ac:dyDescent="0.2">
      <c r="A489" s="6">
        <v>42436</v>
      </c>
      <c r="B489" s="1"/>
      <c r="C489" s="1" t="s">
        <v>1435</v>
      </c>
      <c r="D489" s="1" t="s">
        <v>1436</v>
      </c>
    </row>
    <row r="490" spans="1:4" x14ac:dyDescent="0.2">
      <c r="A490" s="6">
        <v>42438</v>
      </c>
      <c r="B490" s="1"/>
      <c r="C490" s="1" t="s">
        <v>1437</v>
      </c>
      <c r="D490" s="1" t="s">
        <v>1438</v>
      </c>
    </row>
    <row r="491" spans="1:4" x14ac:dyDescent="0.2">
      <c r="A491" s="6">
        <v>42438</v>
      </c>
      <c r="B491" s="1"/>
      <c r="C491" s="1" t="s">
        <v>1439</v>
      </c>
      <c r="D491" s="1" t="s">
        <v>1440</v>
      </c>
    </row>
    <row r="492" spans="1:4" x14ac:dyDescent="0.2">
      <c r="A492" s="6">
        <v>42444</v>
      </c>
      <c r="B492" s="1" t="s">
        <v>1056</v>
      </c>
      <c r="C492" s="1" t="s">
        <v>649</v>
      </c>
      <c r="D492" s="1" t="s">
        <v>1441</v>
      </c>
    </row>
    <row r="493" spans="1:4" x14ac:dyDescent="0.2">
      <c r="A493" s="6">
        <v>42460</v>
      </c>
      <c r="B493" s="1" t="s">
        <v>1442</v>
      </c>
      <c r="C493" s="1" t="s">
        <v>1443</v>
      </c>
      <c r="D493" s="1" t="s">
        <v>1444</v>
      </c>
    </row>
    <row r="494" spans="1:4" x14ac:dyDescent="0.2">
      <c r="A494" s="6">
        <v>42460</v>
      </c>
      <c r="B494" s="1" t="s">
        <v>1445</v>
      </c>
      <c r="C494" s="1" t="s">
        <v>1446</v>
      </c>
      <c r="D494" s="1" t="s">
        <v>1447</v>
      </c>
    </row>
    <row r="495" spans="1:4" x14ac:dyDescent="0.2">
      <c r="A495" s="6">
        <v>42464</v>
      </c>
      <c r="B495" s="1" t="s">
        <v>1448</v>
      </c>
      <c r="C495" s="1" t="s">
        <v>714</v>
      </c>
      <c r="D495" s="1" t="s">
        <v>1449</v>
      </c>
    </row>
    <row r="496" spans="1:4" x14ac:dyDescent="0.2">
      <c r="A496" s="6">
        <v>42467</v>
      </c>
      <c r="B496" s="1"/>
      <c r="C496" s="1" t="s">
        <v>721</v>
      </c>
      <c r="D496" s="1" t="s">
        <v>1450</v>
      </c>
    </row>
    <row r="497" spans="1:4" x14ac:dyDescent="0.2">
      <c r="A497" s="6">
        <v>42468</v>
      </c>
      <c r="B497" s="1" t="s">
        <v>1451</v>
      </c>
      <c r="C497" s="1" t="s">
        <v>1452</v>
      </c>
      <c r="D497" s="1" t="s">
        <v>1453</v>
      </c>
    </row>
    <row r="498" spans="1:4" x14ac:dyDescent="0.2">
      <c r="A498" s="6">
        <v>42471</v>
      </c>
      <c r="B498" s="1" t="s">
        <v>1448</v>
      </c>
      <c r="C498" s="1" t="s">
        <v>714</v>
      </c>
      <c r="D498" s="1" t="s">
        <v>1303</v>
      </c>
    </row>
    <row r="499" spans="1:4" x14ac:dyDescent="0.2">
      <c r="A499" s="6">
        <v>42473</v>
      </c>
      <c r="B499" s="1"/>
      <c r="C499" s="1" t="s">
        <v>1454</v>
      </c>
      <c r="D499" s="1" t="s">
        <v>1193</v>
      </c>
    </row>
    <row r="500" spans="1:4" x14ac:dyDescent="0.2">
      <c r="A500" s="6">
        <v>42473</v>
      </c>
      <c r="B500" s="1"/>
      <c r="C500" s="1" t="s">
        <v>1455</v>
      </c>
      <c r="D500" s="1" t="s">
        <v>1456</v>
      </c>
    </row>
    <row r="501" spans="1:4" x14ac:dyDescent="0.2">
      <c r="A501" s="6">
        <v>42475</v>
      </c>
      <c r="B501" s="1" t="s">
        <v>1445</v>
      </c>
      <c r="C501" s="1" t="s">
        <v>1446</v>
      </c>
      <c r="D501" s="1" t="s">
        <v>1457</v>
      </c>
    </row>
    <row r="502" spans="1:4" x14ac:dyDescent="0.2">
      <c r="A502" s="6">
        <v>42477</v>
      </c>
      <c r="B502" s="1" t="s">
        <v>1381</v>
      </c>
      <c r="C502" s="1" t="s">
        <v>1382</v>
      </c>
      <c r="D502" s="1" t="s">
        <v>1383</v>
      </c>
    </row>
    <row r="503" spans="1:4" x14ac:dyDescent="0.2">
      <c r="A503" s="6">
        <v>42487</v>
      </c>
      <c r="B503" s="1"/>
      <c r="C503" s="1" t="s">
        <v>1458</v>
      </c>
      <c r="D503" s="1" t="s">
        <v>1459</v>
      </c>
    </row>
    <row r="504" spans="1:4" x14ac:dyDescent="0.2">
      <c r="A504" s="6">
        <v>42487</v>
      </c>
      <c r="B504" s="1"/>
      <c r="C504" s="1" t="s">
        <v>1460</v>
      </c>
      <c r="D504" s="1" t="s">
        <v>1461</v>
      </c>
    </row>
    <row r="505" spans="1:4" x14ac:dyDescent="0.2">
      <c r="A505" s="6">
        <v>42488</v>
      </c>
      <c r="B505" s="1"/>
      <c r="C505" s="1" t="s">
        <v>646</v>
      </c>
      <c r="D505" s="1" t="s">
        <v>1462</v>
      </c>
    </row>
    <row r="506" spans="1:4" x14ac:dyDescent="0.2">
      <c r="A506" s="6">
        <v>42492</v>
      </c>
      <c r="B506" s="1"/>
      <c r="C506" s="1" t="s">
        <v>1463</v>
      </c>
      <c r="D506" s="1" t="s">
        <v>1464</v>
      </c>
    </row>
    <row r="507" spans="1:4" x14ac:dyDescent="0.2">
      <c r="A507" s="6">
        <v>42493</v>
      </c>
      <c r="B507" s="1" t="s">
        <v>1056</v>
      </c>
      <c r="C507" s="1" t="s">
        <v>649</v>
      </c>
      <c r="D507" s="1" t="s">
        <v>1465</v>
      </c>
    </row>
    <row r="508" spans="1:4" x14ac:dyDescent="0.2">
      <c r="A508" s="6">
        <v>42493</v>
      </c>
      <c r="B508" s="1" t="s">
        <v>742</v>
      </c>
      <c r="C508" s="1" t="s">
        <v>743</v>
      </c>
      <c r="D508" s="1" t="s">
        <v>1466</v>
      </c>
    </row>
    <row r="509" spans="1:4" x14ac:dyDescent="0.2">
      <c r="A509" s="6">
        <v>42493</v>
      </c>
      <c r="B509" s="1" t="s">
        <v>1344</v>
      </c>
      <c r="C509" s="1" t="s">
        <v>694</v>
      </c>
      <c r="D509" s="1" t="s">
        <v>1368</v>
      </c>
    </row>
    <row r="510" spans="1:4" x14ac:dyDescent="0.2">
      <c r="A510" s="6">
        <v>42493</v>
      </c>
      <c r="B510" s="1"/>
      <c r="C510" s="1" t="s">
        <v>1467</v>
      </c>
      <c r="D510" s="1" t="s">
        <v>1468</v>
      </c>
    </row>
    <row r="511" spans="1:4" x14ac:dyDescent="0.2">
      <c r="A511" s="6">
        <v>42493</v>
      </c>
      <c r="B511" s="1"/>
      <c r="C511" s="1" t="s">
        <v>1469</v>
      </c>
      <c r="D511" s="1" t="s">
        <v>1470</v>
      </c>
    </row>
    <row r="512" spans="1:4" x14ac:dyDescent="0.2">
      <c r="A512" s="6">
        <v>42499</v>
      </c>
      <c r="B512" s="1" t="s">
        <v>1056</v>
      </c>
      <c r="C512" s="1" t="s">
        <v>649</v>
      </c>
      <c r="D512" s="1" t="s">
        <v>1471</v>
      </c>
    </row>
    <row r="513" spans="1:4" x14ac:dyDescent="0.2">
      <c r="A513" s="6">
        <v>42499</v>
      </c>
      <c r="B513" s="1"/>
      <c r="C513" s="1" t="s">
        <v>1472</v>
      </c>
      <c r="D513" s="1" t="s">
        <v>1473</v>
      </c>
    </row>
    <row r="514" spans="1:4" x14ac:dyDescent="0.2">
      <c r="A514" s="6">
        <v>42499</v>
      </c>
      <c r="B514" s="1"/>
      <c r="C514" s="1" t="s">
        <v>1474</v>
      </c>
      <c r="D514" s="1" t="s">
        <v>1475</v>
      </c>
    </row>
    <row r="515" spans="1:4" x14ac:dyDescent="0.2">
      <c r="A515" s="6">
        <v>42500</v>
      </c>
      <c r="B515" s="1"/>
      <c r="C515" s="1" t="s">
        <v>1476</v>
      </c>
      <c r="D515" s="1" t="s">
        <v>1477</v>
      </c>
    </row>
    <row r="516" spans="1:4" x14ac:dyDescent="0.2">
      <c r="A516" s="6">
        <v>42501</v>
      </c>
      <c r="B516" s="1"/>
      <c r="C516" s="1" t="s">
        <v>1478</v>
      </c>
      <c r="D516" s="1" t="s">
        <v>1479</v>
      </c>
    </row>
    <row r="517" spans="1:4" x14ac:dyDescent="0.2">
      <c r="A517" s="6">
        <v>42501</v>
      </c>
      <c r="B517" s="1"/>
      <c r="C517" s="1" t="s">
        <v>1480</v>
      </c>
      <c r="D517" s="1" t="s">
        <v>1481</v>
      </c>
    </row>
    <row r="518" spans="1:4" x14ac:dyDescent="0.2">
      <c r="A518" s="6">
        <v>42502</v>
      </c>
      <c r="B518" s="1"/>
      <c r="C518" s="1" t="s">
        <v>1482</v>
      </c>
      <c r="D518" s="1" t="s">
        <v>1483</v>
      </c>
    </row>
    <row r="519" spans="1:4" x14ac:dyDescent="0.2">
      <c r="A519" s="6">
        <v>42502</v>
      </c>
      <c r="B519" s="1"/>
      <c r="C519" s="1" t="s">
        <v>646</v>
      </c>
      <c r="D519" s="1" t="s">
        <v>1462</v>
      </c>
    </row>
    <row r="520" spans="1:4" x14ac:dyDescent="0.2">
      <c r="A520" s="6">
        <v>42514</v>
      </c>
      <c r="B520" s="1" t="s">
        <v>1056</v>
      </c>
      <c r="C520" s="1" t="s">
        <v>649</v>
      </c>
      <c r="D520" s="1" t="s">
        <v>1484</v>
      </c>
    </row>
    <row r="521" spans="1:4" x14ac:dyDescent="0.2">
      <c r="A521" s="6">
        <v>42520</v>
      </c>
      <c r="B521" s="1" t="s">
        <v>1342</v>
      </c>
      <c r="C521" s="1" t="s">
        <v>707</v>
      </c>
      <c r="D521" s="1" t="s">
        <v>1485</v>
      </c>
    </row>
    <row r="522" spans="1:4" x14ac:dyDescent="0.2">
      <c r="A522" s="6">
        <v>42523</v>
      </c>
      <c r="B522" s="1" t="s">
        <v>1056</v>
      </c>
      <c r="C522" s="1" t="s">
        <v>649</v>
      </c>
      <c r="D522" s="1" t="s">
        <v>1486</v>
      </c>
    </row>
    <row r="523" spans="1:4" x14ac:dyDescent="0.2">
      <c r="A523" s="6">
        <v>42523</v>
      </c>
      <c r="B523" s="1" t="s">
        <v>912</v>
      </c>
      <c r="C523" s="1" t="s">
        <v>626</v>
      </c>
      <c r="D523" s="1" t="s">
        <v>1487</v>
      </c>
    </row>
    <row r="524" spans="1:4" x14ac:dyDescent="0.2">
      <c r="A524" s="6">
        <v>42528</v>
      </c>
      <c r="B524" s="1" t="s">
        <v>1056</v>
      </c>
      <c r="C524" s="1" t="s">
        <v>649</v>
      </c>
      <c r="D524" s="1" t="s">
        <v>1488</v>
      </c>
    </row>
    <row r="525" spans="1:4" x14ac:dyDescent="0.2">
      <c r="A525" s="6">
        <v>42528</v>
      </c>
      <c r="B525" s="1" t="s">
        <v>1348</v>
      </c>
      <c r="C525" s="1" t="s">
        <v>1349</v>
      </c>
      <c r="D525" s="1" t="s">
        <v>1489</v>
      </c>
    </row>
    <row r="526" spans="1:4" x14ac:dyDescent="0.2">
      <c r="A526" s="6">
        <v>42528</v>
      </c>
      <c r="B526" s="1" t="s">
        <v>1056</v>
      </c>
      <c r="C526" s="1" t="s">
        <v>649</v>
      </c>
      <c r="D526" s="1" t="s">
        <v>1488</v>
      </c>
    </row>
    <row r="527" spans="1:4" x14ac:dyDescent="0.2">
      <c r="A527" s="6">
        <v>42528</v>
      </c>
      <c r="B527" s="1" t="s">
        <v>1056</v>
      </c>
      <c r="C527" s="1" t="s">
        <v>649</v>
      </c>
      <c r="D527" s="1" t="s">
        <v>1490</v>
      </c>
    </row>
    <row r="528" spans="1:4" x14ac:dyDescent="0.2">
      <c r="A528" s="6">
        <v>42528</v>
      </c>
      <c r="B528" s="1" t="s">
        <v>1056</v>
      </c>
      <c r="C528" s="1" t="s">
        <v>649</v>
      </c>
      <c r="D528" s="1" t="s">
        <v>1368</v>
      </c>
    </row>
    <row r="529" spans="1:4" x14ac:dyDescent="0.2">
      <c r="A529" s="6">
        <v>42529</v>
      </c>
      <c r="B529" s="1" t="s">
        <v>1056</v>
      </c>
      <c r="C529" s="1" t="s">
        <v>649</v>
      </c>
      <c r="D529" s="1" t="s">
        <v>1488</v>
      </c>
    </row>
    <row r="530" spans="1:4" x14ac:dyDescent="0.2">
      <c r="A530" s="6">
        <v>42529</v>
      </c>
      <c r="B530" s="1" t="s">
        <v>1491</v>
      </c>
      <c r="C530" s="1" t="s">
        <v>1492</v>
      </c>
      <c r="D530" s="1" t="s">
        <v>1493</v>
      </c>
    </row>
    <row r="531" spans="1:4" x14ac:dyDescent="0.2">
      <c r="A531" s="6">
        <v>42529</v>
      </c>
      <c r="B531" s="1" t="s">
        <v>1056</v>
      </c>
      <c r="C531" s="1" t="s">
        <v>649</v>
      </c>
      <c r="D531" s="1" t="s">
        <v>1494</v>
      </c>
    </row>
    <row r="532" spans="1:4" x14ac:dyDescent="0.2">
      <c r="A532" s="6">
        <v>42534</v>
      </c>
      <c r="B532" s="1" t="s">
        <v>912</v>
      </c>
      <c r="C532" s="1" t="s">
        <v>626</v>
      </c>
      <c r="D532" s="1" t="s">
        <v>1487</v>
      </c>
    </row>
    <row r="533" spans="1:4" x14ac:dyDescent="0.2">
      <c r="A533" s="6">
        <v>42544</v>
      </c>
      <c r="B533" s="1" t="s">
        <v>912</v>
      </c>
      <c r="C533" s="1" t="s">
        <v>626</v>
      </c>
      <c r="D533" s="1" t="s">
        <v>1495</v>
      </c>
    </row>
    <row r="534" spans="1:4" x14ac:dyDescent="0.2">
      <c r="A534" s="6">
        <v>42549</v>
      </c>
      <c r="B534" s="1"/>
      <c r="C534" s="1" t="s">
        <v>987</v>
      </c>
      <c r="D534" s="1" t="s">
        <v>1496</v>
      </c>
    </row>
    <row r="535" spans="1:4" x14ac:dyDescent="0.2">
      <c r="A535" s="6">
        <v>42552</v>
      </c>
      <c r="B535" s="1" t="s">
        <v>1497</v>
      </c>
      <c r="C535" s="1" t="s">
        <v>1170</v>
      </c>
      <c r="D535" s="1" t="s">
        <v>1498</v>
      </c>
    </row>
    <row r="536" spans="1:4" x14ac:dyDescent="0.2">
      <c r="A536" s="6">
        <v>42557</v>
      </c>
      <c r="B536" s="1" t="s">
        <v>1056</v>
      </c>
      <c r="C536" s="1" t="s">
        <v>649</v>
      </c>
      <c r="D536" s="1" t="s">
        <v>1499</v>
      </c>
    </row>
    <row r="537" spans="1:4" x14ac:dyDescent="0.2">
      <c r="A537" s="6">
        <v>42558</v>
      </c>
      <c r="B537" s="1" t="s">
        <v>1056</v>
      </c>
      <c r="C537" s="1" t="s">
        <v>649</v>
      </c>
      <c r="D537" s="1" t="s">
        <v>1500</v>
      </c>
    </row>
    <row r="538" spans="1:4" x14ac:dyDescent="0.2">
      <c r="A538" s="6">
        <v>42562</v>
      </c>
      <c r="B538" s="1"/>
      <c r="C538" s="1" t="s">
        <v>1273</v>
      </c>
      <c r="D538" s="1" t="s">
        <v>1501</v>
      </c>
    </row>
    <row r="539" spans="1:4" x14ac:dyDescent="0.2">
      <c r="A539" s="6">
        <v>42562</v>
      </c>
      <c r="B539" s="1"/>
      <c r="C539" s="1" t="s">
        <v>949</v>
      </c>
      <c r="D539" s="1" t="s">
        <v>1502</v>
      </c>
    </row>
    <row r="540" spans="1:4" x14ac:dyDescent="0.2">
      <c r="A540" s="6">
        <v>42564</v>
      </c>
      <c r="B540" s="1" t="s">
        <v>1503</v>
      </c>
      <c r="C540" s="1" t="s">
        <v>1504</v>
      </c>
      <c r="D540" s="1" t="s">
        <v>1505</v>
      </c>
    </row>
    <row r="541" spans="1:4" x14ac:dyDescent="0.2">
      <c r="A541" s="6">
        <v>42565</v>
      </c>
      <c r="B541" s="1"/>
      <c r="C541" s="1" t="s">
        <v>714</v>
      </c>
      <c r="D541" s="1" t="s">
        <v>1506</v>
      </c>
    </row>
    <row r="542" spans="1:4" x14ac:dyDescent="0.2">
      <c r="A542" s="6">
        <v>42569</v>
      </c>
      <c r="B542" s="1"/>
      <c r="C542" s="1" t="s">
        <v>1507</v>
      </c>
      <c r="D542" s="1" t="s">
        <v>1508</v>
      </c>
    </row>
    <row r="543" spans="1:4" x14ac:dyDescent="0.2">
      <c r="A543" s="6">
        <v>42571</v>
      </c>
      <c r="B543" s="1" t="s">
        <v>1509</v>
      </c>
      <c r="C543" s="1" t="s">
        <v>1352</v>
      </c>
      <c r="D543" s="1" t="s">
        <v>1488</v>
      </c>
    </row>
    <row r="544" spans="1:4" x14ac:dyDescent="0.2">
      <c r="A544" s="6">
        <v>42571</v>
      </c>
      <c r="B544" s="1" t="s">
        <v>1348</v>
      </c>
      <c r="C544" s="1" t="s">
        <v>1349</v>
      </c>
      <c r="D544" s="1" t="s">
        <v>1489</v>
      </c>
    </row>
    <row r="545" spans="1:4" x14ac:dyDescent="0.2">
      <c r="A545" s="6">
        <v>42572</v>
      </c>
      <c r="B545" s="1"/>
      <c r="C545" s="1" t="s">
        <v>1411</v>
      </c>
      <c r="D545" s="1" t="s">
        <v>1510</v>
      </c>
    </row>
    <row r="546" spans="1:4" x14ac:dyDescent="0.2">
      <c r="A546" s="6">
        <v>42580</v>
      </c>
      <c r="B546" s="1" t="s">
        <v>1511</v>
      </c>
      <c r="C546" s="1" t="s">
        <v>1512</v>
      </c>
      <c r="D546" s="1" t="s">
        <v>1513</v>
      </c>
    </row>
    <row r="547" spans="1:4" x14ac:dyDescent="0.2">
      <c r="A547" s="6">
        <v>42583</v>
      </c>
      <c r="B547" s="1"/>
      <c r="C547" s="1" t="s">
        <v>1514</v>
      </c>
      <c r="D547" s="1" t="s">
        <v>1515</v>
      </c>
    </row>
    <row r="548" spans="1:4" x14ac:dyDescent="0.2">
      <c r="A548" s="6">
        <v>42583</v>
      </c>
      <c r="B548" s="1" t="s">
        <v>1511</v>
      </c>
      <c r="C548" s="1" t="s">
        <v>1512</v>
      </c>
      <c r="D548" s="1" t="s">
        <v>1516</v>
      </c>
    </row>
    <row r="549" spans="1:4" x14ac:dyDescent="0.2">
      <c r="A549" s="6">
        <v>42586</v>
      </c>
      <c r="B549" s="1" t="s">
        <v>1056</v>
      </c>
      <c r="C549" s="1" t="s">
        <v>649</v>
      </c>
      <c r="D549" s="1" t="s">
        <v>1517</v>
      </c>
    </row>
    <row r="550" spans="1:4" x14ac:dyDescent="0.2">
      <c r="A550" s="6">
        <v>42586</v>
      </c>
      <c r="B550" s="1" t="s">
        <v>1056</v>
      </c>
      <c r="C550" s="1" t="s">
        <v>649</v>
      </c>
      <c r="D550" s="1" t="s">
        <v>1518</v>
      </c>
    </row>
    <row r="551" spans="1:4" x14ac:dyDescent="0.2">
      <c r="A551" s="6">
        <v>42592</v>
      </c>
      <c r="B551" s="1" t="s">
        <v>1519</v>
      </c>
      <c r="C551" s="1" t="s">
        <v>1472</v>
      </c>
      <c r="D551" s="1" t="s">
        <v>1520</v>
      </c>
    </row>
    <row r="552" spans="1:4" x14ac:dyDescent="0.2">
      <c r="A552" s="6">
        <v>42592</v>
      </c>
      <c r="B552" s="1"/>
      <c r="C552" s="1" t="s">
        <v>1521</v>
      </c>
      <c r="D552" s="1" t="s">
        <v>1522</v>
      </c>
    </row>
    <row r="553" spans="1:4" x14ac:dyDescent="0.2">
      <c r="A553" s="6">
        <v>42592</v>
      </c>
      <c r="B553" s="1"/>
      <c r="C553" s="1" t="s">
        <v>900</v>
      </c>
      <c r="D553" s="1" t="s">
        <v>1523</v>
      </c>
    </row>
    <row r="554" spans="1:4" x14ac:dyDescent="0.2">
      <c r="A554" s="6">
        <v>42592</v>
      </c>
      <c r="B554" s="1"/>
      <c r="C554" s="1" t="s">
        <v>1103</v>
      </c>
      <c r="D554" s="1" t="s">
        <v>1524</v>
      </c>
    </row>
    <row r="555" spans="1:4" x14ac:dyDescent="0.2">
      <c r="A555" s="6">
        <v>42597</v>
      </c>
      <c r="B555" s="1"/>
      <c r="C555" s="1" t="s">
        <v>1525</v>
      </c>
      <c r="D555" s="1" t="s">
        <v>1526</v>
      </c>
    </row>
    <row r="556" spans="1:4" x14ac:dyDescent="0.2">
      <c r="A556" s="6">
        <v>42599</v>
      </c>
      <c r="B556" s="1" t="s">
        <v>1527</v>
      </c>
      <c r="C556" s="1" t="s">
        <v>1407</v>
      </c>
      <c r="D556" s="1" t="s">
        <v>1528</v>
      </c>
    </row>
    <row r="557" spans="1:4" x14ac:dyDescent="0.2">
      <c r="A557" s="6">
        <v>42599</v>
      </c>
      <c r="B557" s="1" t="s">
        <v>1529</v>
      </c>
      <c r="C557" s="1" t="s">
        <v>1530</v>
      </c>
      <c r="D557" s="1" t="s">
        <v>1531</v>
      </c>
    </row>
    <row r="558" spans="1:4" x14ac:dyDescent="0.2">
      <c r="A558" s="6">
        <v>42606</v>
      </c>
      <c r="B558" s="1" t="s">
        <v>1056</v>
      </c>
      <c r="C558" s="1" t="s">
        <v>649</v>
      </c>
      <c r="D558" s="1" t="s">
        <v>1422</v>
      </c>
    </row>
    <row r="559" spans="1:4" x14ac:dyDescent="0.2">
      <c r="A559" s="6">
        <v>42608</v>
      </c>
      <c r="B559" s="1" t="s">
        <v>1532</v>
      </c>
      <c r="C559" s="1" t="s">
        <v>820</v>
      </c>
      <c r="D559" s="1" t="s">
        <v>1533</v>
      </c>
    </row>
    <row r="560" spans="1:4" x14ac:dyDescent="0.2">
      <c r="A560" s="6">
        <v>42608</v>
      </c>
      <c r="B560" s="1" t="s">
        <v>1334</v>
      </c>
      <c r="C560" s="1" t="s">
        <v>675</v>
      </c>
      <c r="D560" s="1" t="s">
        <v>1534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ASX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Rajagopalan</dc:creator>
  <cp:lastModifiedBy>Sriram Rajagopalan</cp:lastModifiedBy>
  <dcterms:created xsi:type="dcterms:W3CDTF">2016-11-10T01:31:57Z</dcterms:created>
  <dcterms:modified xsi:type="dcterms:W3CDTF">2016-11-11T06:09:16Z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