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23668D2A-233E-45B9-8A86-ACA5E8D7D776}" xr6:coauthVersionLast="47" xr6:coauthVersionMax="47" xr10:uidLastSave="{00000000-0000-0000-0000-000000000000}"/>
  <bookViews>
    <workbookView xWindow="-108" yWindow="-108" windowWidth="23256" windowHeight="12576" firstSheet="14" activeTab="20"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4" l="1"/>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H3" i="24" l="1"/>
  <c r="G3" i="24"/>
  <c r="I3" i="24" s="1"/>
  <c r="I2" i="24"/>
  <c r="G3" i="22"/>
  <c r="E10" i="23"/>
  <c r="E10" i="22"/>
  <c r="E12" i="19"/>
  <c r="B5" i="18"/>
  <c r="B6" i="18" s="1"/>
  <c r="E12" i="18"/>
  <c r="E12" i="3"/>
  <c r="E10" i="4"/>
  <c r="E13" i="5"/>
  <c r="B3" i="5"/>
  <c r="B5" i="1"/>
  <c r="B6" i="1" s="1"/>
  <c r="B4" i="20" s="1"/>
  <c r="B9" i="1" s="1"/>
  <c r="G4" i="2"/>
  <c r="G5" i="2" s="1"/>
  <c r="G6" i="2" s="1"/>
  <c r="H6" i="2" s="1"/>
  <c r="F9" i="2"/>
  <c r="D9" i="2"/>
  <c r="I3" i="22" l="1"/>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<sst xmlns="http://schemas.openxmlformats.org/spreadsheetml/2006/main" count="262" uniqueCount="74">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</sst>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4" x14ac:dyDescent="0.3"/>
  <cols>
    <col min="1" max="1" width="16.6640625" bestFit="1" customWidth="1"/>
    <col min="2" max="2" width="11.21875" bestFit="1" customWidth="1"/>
    <col min="4" max="4" width="19.21875" customWidth="1"/>
    <col min="5" max="5" width="9.44140625" customWidth="1"/>
    <col min="7" max="7" width="11" bestFit="1" customWidth="1"/>
    <col min="8" max="8" width="11.44140625" bestFit="1" customWidth="1"/>
  </cols>
  <sheetData>
    <row r="1" spans="1:9" x14ac:dyDescent="0.3">
      <c r="A1" s="1" t="s">
        <v>0</v>
      </c>
      <c r="B1" s="1" t="s">
        <v>4</v>
      </c>
      <c r="C1" s="1" t="s">
        <v>1</v>
      </c>
      <c r="D1" s="1" t="s">
        <v>2</v>
      </c>
      <c r="E1" s="1" t="s">
        <v>8</v>
      </c>
      <c r="F1" s="1" t="s">
        <v>9</v>
      </c>
      <c r="G1" s="1" t="s">
        <v>10</v>
      </c>
      <c r="H1" s="1" t="s">
        <v>11</v>
      </c>
      <c r="I1" s="1"/>
    </row>
    <row r="2" spans="1:9" x14ac:dyDescent="0.3">
      <c r="A2" t="s">
        <v>7</v>
      </c>
      <c r="B2">
        <v>100</v>
      </c>
      <c r="C2">
        <v>80</v>
      </c>
      <c r="D2">
        <f>B2*C2</f>
        <v>8000</v>
      </c>
      <c r="E2" s="2" t="s">
        <v>47</v>
      </c>
      <c r="F2">
        <v>1</v>
      </c>
      <c r="G2">
        <v>0</v>
      </c>
      <c r="H2">
        <v>49</v>
      </c>
    </row>
    <row r="3" spans="1:9" x14ac:dyDescent="0.3">
      <c r="A3" t="s">
        <v>3</v>
      </c>
      <c r="B3">
        <v>160</v>
      </c>
      <c r="C3">
        <v>50</v>
      </c>
      <c r="D3">
        <f>B3*C3</f>
        <v>8000</v>
      </c>
      <c r="E3" s="2" t="s">
        <v>46</v>
      </c>
      <c r="F3">
        <f>D3/8000</f>
        <v>1</v>
      </c>
      <c r="G3">
        <f>H2+1</f>
        <v>50</v>
      </c>
      <c r="H3">
        <f>G3+C3 -1</f>
        <v>99</v>
      </c>
    </row>
    <row r="4" spans="1:9" x14ac:dyDescent="0.3">
      <c r="A4" t="s">
        <v>5</v>
      </c>
      <c r="B4">
        <v>1600</v>
      </c>
      <c r="C4">
        <v>30</v>
      </c>
      <c r="D4">
        <f>B4*C4</f>
        <v>48000</v>
      </c>
      <c r="E4" s="2" t="s">
        <v>55</v>
      </c>
      <c r="F4">
        <v>6</v>
      </c>
      <c r="G4">
        <f>H3+1</f>
        <v>100</v>
      </c>
      <c r="H4">
        <f>G4+C4 -1</f>
        <v>129</v>
      </c>
    </row>
    <row r="5" spans="1:9" x14ac:dyDescent="0.3">
      <c r="A5" t="s">
        <v>6</v>
      </c>
      <c r="B5">
        <v>3200</v>
      </c>
      <c r="C5">
        <v>15</v>
      </c>
      <c r="D5">
        <f>B5*C5</f>
        <v>48000</v>
      </c>
      <c r="E5" s="2" t="s">
        <v>60</v>
      </c>
      <c r="F5">
        <v>6</v>
      </c>
      <c r="G5">
        <f>H4+1</f>
        <v>130</v>
      </c>
      <c r="H5">
        <f>G5+C5 -1</f>
        <v>144</v>
      </c>
    </row>
    <row r="6" spans="1:9" x14ac:dyDescent="0.3">
      <c r="A6" t="s">
        <v>12</v>
      </c>
      <c r="B6">
        <v>8000</v>
      </c>
      <c r="C6">
        <v>6</v>
      </c>
      <c r="D6">
        <f>B6*C6</f>
        <v>48000</v>
      </c>
      <c r="E6" s="2" t="s">
        <v>61</v>
      </c>
      <c r="F6">
        <f>D6/8000</f>
        <v>6</v>
      </c>
      <c r="G6">
        <f>H5+1</f>
        <v>145</v>
      </c>
      <c r="H6">
        <f>G6+C6 - 1</f>
        <v>150</v>
      </c>
    </row>
    <row r="9" spans="1:9" x14ac:dyDescent="0.3">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4" x14ac:dyDescent="0.3"/>
  <cols>
    <col min="1" max="1" width="19.77734375" customWidth="1"/>
    <col min="2" max="2" width="6.21875" customWidth="1"/>
    <col min="3" max="4" width="11.44140625" customWidth="1"/>
    <col min="6" max="6" width="24.77734375" customWidth="1"/>
  </cols>
  <sheetData>
    <row r="1" spans="1:6" x14ac:dyDescent="0.3">
      <c r="A1" s="1" t="s">
        <v>13</v>
      </c>
      <c r="B1" s="1" t="s">
        <v>14</v>
      </c>
      <c r="C1" s="1" t="s">
        <v>4</v>
      </c>
      <c r="D1" s="1" t="s">
        <v>1</v>
      </c>
      <c r="E1" s="1" t="s">
        <v>23</v>
      </c>
      <c r="F1" s="1" t="s">
        <v>37</v>
      </c>
    </row>
    <row r="2" spans="1:6" x14ac:dyDescent="0.3">
      <c r="A2" t="s">
        <v>30</v>
      </c>
      <c r="B2">
        <v>0</v>
      </c>
      <c r="C2">
        <v>1153</v>
      </c>
      <c r="D2">
        <v>1</v>
      </c>
      <c r="E2">
        <v>8191</v>
      </c>
      <c r="F2" t="s">
        <v>56</v>
      </c>
    </row>
    <row r="12" spans="1:6" x14ac:dyDescent="0.3">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30.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57</v>
      </c>
    </row>
    <row r="12" spans="1:6" x14ac:dyDescent="0.3">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17.8867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58</v>
      </c>
    </row>
    <row r="12" spans="1:6" x14ac:dyDescent="0.3">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3586</v>
      </c>
      <c r="D2">
        <v>1</v>
      </c>
      <c r="E2">
        <f>C2</f>
        <v>3586</v>
      </c>
      <c r="F2" t="s">
        <v>39</v>
      </c>
    </row>
    <row r="12" spans="1:6" x14ac:dyDescent="0.3">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f>C2</f>
        <v>5123</v>
      </c>
      <c r="F2" t="s">
        <v>39</v>
      </c>
    </row>
    <row r="12" spans="1:6" x14ac:dyDescent="0.3">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3723</v>
      </c>
      <c r="D2">
        <v>1</v>
      </c>
      <c r="E2">
        <f>C2</f>
        <v>3723</v>
      </c>
      <c r="F2" t="s">
        <v>39</v>
      </c>
    </row>
    <row r="12" spans="1:6" x14ac:dyDescent="0.3">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v>3093</v>
      </c>
      <c r="F2" t="s">
        <v>39</v>
      </c>
    </row>
    <row r="12" spans="1:6" x14ac:dyDescent="0.3">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6127</v>
      </c>
      <c r="D2">
        <v>1</v>
      </c>
      <c r="E2">
        <f>C2</f>
        <v>6127</v>
      </c>
      <c r="F2" t="s">
        <v>39</v>
      </c>
    </row>
    <row r="12" spans="1:6" x14ac:dyDescent="0.3">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682</v>
      </c>
      <c r="D2">
        <v>1</v>
      </c>
      <c r="E2">
        <f>C2</f>
        <v>682</v>
      </c>
      <c r="F2" t="s">
        <v>40</v>
      </c>
    </row>
    <row r="3" spans="1:6" x14ac:dyDescent="0.3">
      <c r="A3" t="s">
        <v>41</v>
      </c>
      <c r="B3">
        <f>8191 -E3</f>
        <v>8183</v>
      </c>
      <c r="C3">
        <v>8</v>
      </c>
      <c r="D3">
        <v>1</v>
      </c>
      <c r="E3">
        <f>C3 * D3</f>
        <v>8</v>
      </c>
    </row>
    <row r="4" spans="1:6" x14ac:dyDescent="0.3">
      <c r="A4" t="s">
        <v>43</v>
      </c>
      <c r="B4">
        <f>B3-E4</f>
        <v>8173</v>
      </c>
      <c r="C4">
        <v>1</v>
      </c>
      <c r="D4">
        <v>10</v>
      </c>
      <c r="E4">
        <f>C4 * D4</f>
        <v>10</v>
      </c>
    </row>
    <row r="5" spans="1:6" x14ac:dyDescent="0.3">
      <c r="A5" t="s">
        <v>42</v>
      </c>
      <c r="B5">
        <f>B4-E5</f>
        <v>8165</v>
      </c>
      <c r="C5">
        <v>8</v>
      </c>
      <c r="D5">
        <v>1</v>
      </c>
      <c r="E5">
        <f>C5 * D5</f>
        <v>8</v>
      </c>
    </row>
    <row r="6" spans="1:6" x14ac:dyDescent="0.3">
      <c r="A6" t="s">
        <v>44</v>
      </c>
      <c r="B6">
        <f>B5-E6</f>
        <v>8145</v>
      </c>
      <c r="C6">
        <v>1</v>
      </c>
      <c r="D6">
        <v>20</v>
      </c>
      <c r="E6">
        <f>C6 * D6</f>
        <v>20</v>
      </c>
    </row>
    <row r="12" spans="1:6" x14ac:dyDescent="0.3">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row r="34" spans="13:13" x14ac:dyDescent="0.3">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4" x14ac:dyDescent="0.3"/>
  <cols>
    <col min="1" max="1" width="19.77734375" customWidth="1"/>
    <col min="2" max="2" width="6.21875" customWidth="1"/>
    <col min="3" max="4" width="11.44140625" customWidth="1"/>
    <col min="6" max="6" width="20.44140625" customWidth="1"/>
    <col min="7" max="7" width="15.88671875" customWidth="1"/>
    <col min="8" max="8" width="28" bestFit="1" customWidth="1"/>
    <col min="9" max="9" width="27.21875" bestFit="1" customWidth="1"/>
  </cols>
  <sheetData>
    <row r="1" spans="1:9" x14ac:dyDescent="0.3">
      <c r="A1" t="s">
        <v>13</v>
      </c>
      <c r="B1" t="s">
        <v>14</v>
      </c>
      <c r="C1" t="s">
        <v>4</v>
      </c>
      <c r="D1" t="s">
        <v>1</v>
      </c>
      <c r="E1" t="s">
        <v>23</v>
      </c>
      <c r="F1" t="s">
        <v>37</v>
      </c>
      <c r="G1" t="s">
        <v>71</v>
      </c>
      <c r="H1" t="s">
        <v>73</v>
      </c>
      <c r="I1" t="s">
        <v>72</v>
      </c>
    </row>
    <row r="2" spans="1:9" x14ac:dyDescent="0.3">
      <c r="A2" t="s">
        <v>30</v>
      </c>
      <c r="B2">
        <v>0</v>
      </c>
      <c r="C2">
        <v>2128</v>
      </c>
      <c r="D2">
        <v>1</v>
      </c>
      <c r="E2">
        <f>C2*D2</f>
        <v>2128</v>
      </c>
      <c r="G2">
        <f>B2+C2-1</f>
        <v>2127</v>
      </c>
      <c r="H2" t="str">
        <f>DEC2HEX(B2+40960)</f>
        <v>A000</v>
      </c>
      <c r="I2" t="str">
        <f>DEC2HEX(G2+40960)</f>
        <v>A84F</v>
      </c>
    </row>
    <row r="3" spans="1:9" x14ac:dyDescent="0.3">
      <c r="A3" t="s">
        <v>63</v>
      </c>
      <c r="B3">
        <f>G2+1</f>
        <v>2128</v>
      </c>
      <c r="C3">
        <v>5728</v>
      </c>
      <c r="D3">
        <v>1</v>
      </c>
      <c r="E3">
        <f>C3*D3</f>
        <v>5728</v>
      </c>
      <c r="G3">
        <f>B3+C3-1</f>
        <v>7855</v>
      </c>
      <c r="H3" t="str">
        <f>DEC2HEX(B3+40960)</f>
        <v>A850</v>
      </c>
      <c r="I3" t="str">
        <f>DEC2HEX(G3+40960)</f>
        <v>BEAF</v>
      </c>
    </row>
    <row r="4" spans="1:9" x14ac:dyDescent="0.3">
      <c r="A4" t="s">
        <v>62</v>
      </c>
      <c r="B4">
        <f>G3+1</f>
        <v>7856</v>
      </c>
      <c r="C4">
        <v>336</v>
      </c>
      <c r="D4">
        <v>1</v>
      </c>
      <c r="E4">
        <f>C4*D4</f>
        <v>336</v>
      </c>
      <c r="G4">
        <f>B4+C4-1</f>
        <v>8191</v>
      </c>
      <c r="H4" t="str">
        <f>DEC2HEX(B4+40960)</f>
        <v>BEB0</v>
      </c>
      <c r="I4" t="str">
        <f>DEC2HEX(G4+40960)</f>
        <v>BFFF</v>
      </c>
    </row>
    <row r="10" spans="1:9" x14ac:dyDescent="0.3">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4" x14ac:dyDescent="0.3"/>
  <cols>
    <col min="1" max="1" width="31.33203125" bestFit="1" customWidth="1"/>
    <col min="2" max="2" width="6.21875" customWidth="1"/>
    <col min="3" max="4" width="11.44140625" customWidth="1"/>
    <col min="6" max="6" width="31.33203125" bestFit="1" customWidth="1"/>
  </cols>
  <sheetData>
    <row r="1" spans="1:6" x14ac:dyDescent="0.3">
      <c r="A1" s="1" t="s">
        <v>13</v>
      </c>
      <c r="B1" s="1" t="s">
        <v>14</v>
      </c>
      <c r="C1" s="1" t="s">
        <v>4</v>
      </c>
      <c r="D1" s="1" t="s">
        <v>1</v>
      </c>
      <c r="E1" s="1" t="s">
        <v>23</v>
      </c>
      <c r="F1" s="1" t="s">
        <v>37</v>
      </c>
    </row>
    <row r="2" spans="1:6" x14ac:dyDescent="0.3">
      <c r="A2" t="s">
        <v>30</v>
      </c>
      <c r="B2">
        <v>0</v>
      </c>
      <c r="C2">
        <v>1586</v>
      </c>
      <c r="D2">
        <v>1</v>
      </c>
      <c r="E2">
        <f>C2</f>
        <v>1586</v>
      </c>
      <c r="F2" t="s">
        <v>48</v>
      </c>
    </row>
    <row r="3" spans="1:6" x14ac:dyDescent="0.3">
      <c r="A3" t="s">
        <v>53</v>
      </c>
      <c r="B3">
        <f>B4-E3</f>
        <v>7971</v>
      </c>
      <c r="C3">
        <v>186</v>
      </c>
      <c r="D3">
        <v>1</v>
      </c>
      <c r="E3">
        <f>C3*D3</f>
        <v>186</v>
      </c>
      <c r="F3" t="s">
        <v>54</v>
      </c>
    </row>
    <row r="4" spans="1:6" x14ac:dyDescent="0.3">
      <c r="A4" t="s">
        <v>50</v>
      </c>
      <c r="B4">
        <f>8192-E4</f>
        <v>8157</v>
      </c>
      <c r="C4">
        <v>7</v>
      </c>
      <c r="D4">
        <v>5</v>
      </c>
      <c r="E4">
        <f>C4*D4</f>
        <v>35</v>
      </c>
      <c r="F4" t="s">
        <v>49</v>
      </c>
    </row>
    <row r="12" spans="1:6" x14ac:dyDescent="0.3">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tabSelected="1" workbookViewId="0">
      <selection activeCell="E6" sqref="E6"/>
    </sheetView>
  </sheetViews>
  <sheetFormatPr defaultRowHeight="14.4" x14ac:dyDescent="0.3"/>
  <cols>
    <col min="1" max="1" width="19.77734375" customWidth="1"/>
    <col min="2" max="2" width="6.21875" customWidth="1"/>
    <col min="3" max="4" width="11.44140625" customWidth="1"/>
    <col min="6" max="6" width="12.44140625" bestFit="1" customWidth="1"/>
    <col min="9" max="9" width="25.88671875" customWidth="1"/>
  </cols>
  <sheetData>
    <row r="1" spans="1:9" x14ac:dyDescent="0.3">
      <c r="A1" s="1" t="s">
        <v>13</v>
      </c>
      <c r="B1" s="1" t="s">
        <v>14</v>
      </c>
      <c r="C1" s="1" t="s">
        <v>4</v>
      </c>
      <c r="D1" s="1" t="s">
        <v>1</v>
      </c>
      <c r="E1" s="1" t="s">
        <v>23</v>
      </c>
      <c r="F1" s="1" t="s">
        <v>37</v>
      </c>
      <c r="G1" s="1" t="s">
        <v>71</v>
      </c>
      <c r="H1" s="1" t="s">
        <v>73</v>
      </c>
      <c r="I1" s="1" t="s">
        <v>72</v>
      </c>
    </row>
    <row r="2" spans="1:9" x14ac:dyDescent="0.3">
      <c r="A2" t="s">
        <v>30</v>
      </c>
      <c r="B2">
        <v>0</v>
      </c>
      <c r="C2">
        <v>7856</v>
      </c>
      <c r="D2">
        <v>1</v>
      </c>
      <c r="E2">
        <f>C2*D2</f>
        <v>7856</v>
      </c>
      <c r="G2">
        <f>B2+C2-1</f>
        <v>7855</v>
      </c>
      <c r="H2" t="str">
        <f>DEC2HEX(B2+40960)</f>
        <v>A000</v>
      </c>
      <c r="I2" t="str">
        <f>DEC2HEX(G2+40960)</f>
        <v>BEAF</v>
      </c>
    </row>
    <row r="3" spans="1:9" x14ac:dyDescent="0.3">
      <c r="A3" t="s">
        <v>62</v>
      </c>
      <c r="B3">
        <f>G2+1</f>
        <v>7856</v>
      </c>
      <c r="C3">
        <v>336</v>
      </c>
      <c r="D3">
        <v>1</v>
      </c>
      <c r="E3">
        <f>C3*D3</f>
        <v>336</v>
      </c>
      <c r="G3">
        <f>B3+C3-1</f>
        <v>8191</v>
      </c>
      <c r="H3" t="str">
        <f>DEC2HEX(B3+40960)</f>
        <v>BEB0</v>
      </c>
      <c r="I3" t="str">
        <f>DEC2HEX(G3+40960)</f>
        <v>BFFF</v>
      </c>
    </row>
    <row r="9" spans="1:9" x14ac:dyDescent="0.3">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15</v>
      </c>
      <c r="B2">
        <v>0</v>
      </c>
      <c r="C2">
        <v>185</v>
      </c>
      <c r="D2">
        <v>1</v>
      </c>
      <c r="E2">
        <f>C2*D2</f>
        <v>185</v>
      </c>
    </row>
    <row r="3" spans="1:6" x14ac:dyDescent="0.3">
      <c r="A3" t="s">
        <v>16</v>
      </c>
      <c r="B3">
        <f>B2+ E2+1</f>
        <v>186</v>
      </c>
      <c r="C3">
        <v>5</v>
      </c>
      <c r="D3">
        <v>255</v>
      </c>
      <c r="E3">
        <f t="shared" ref="E3:E6" si="0">C3*D3</f>
        <v>1275</v>
      </c>
    </row>
    <row r="4" spans="1:6" x14ac:dyDescent="0.3">
      <c r="A4" t="s">
        <v>17</v>
      </c>
      <c r="B4">
        <f>B3+ E3+1</f>
        <v>1462</v>
      </c>
      <c r="C4">
        <v>5</v>
      </c>
      <c r="D4">
        <v>255</v>
      </c>
      <c r="E4">
        <f t="shared" si="0"/>
        <v>1275</v>
      </c>
    </row>
    <row r="5" spans="1:6" x14ac:dyDescent="0.3">
      <c r="A5" t="s">
        <v>18</v>
      </c>
      <c r="B5">
        <f>B4+ E4+1</f>
        <v>2738</v>
      </c>
      <c r="C5">
        <v>5</v>
      </c>
      <c r="D5">
        <v>255</v>
      </c>
      <c r="E5">
        <f t="shared" si="0"/>
        <v>1275</v>
      </c>
    </row>
    <row r="6" spans="1:6" x14ac:dyDescent="0.3">
      <c r="A6" t="s">
        <v>19</v>
      </c>
      <c r="B6">
        <f>B5+ E5+1</f>
        <v>4014</v>
      </c>
      <c r="C6">
        <v>5</v>
      </c>
      <c r="D6">
        <v>255</v>
      </c>
      <c r="E6">
        <f t="shared" si="0"/>
        <v>1275</v>
      </c>
    </row>
    <row r="9" spans="1:6" x14ac:dyDescent="0.3">
      <c r="A9" t="s">
        <v>28</v>
      </c>
      <c r="B9">
        <f>BANK0x3E!B4+ BANK0x3E!E4+1</f>
        <v>5874</v>
      </c>
      <c r="C9">
        <v>10</v>
      </c>
      <c r="D9">
        <v>20</v>
      </c>
      <c r="E9">
        <f t="shared" ref="E9" si="1">C9*D9</f>
        <v>200</v>
      </c>
    </row>
    <row r="13" spans="1:6" x14ac:dyDescent="0.3">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28</v>
      </c>
      <c r="B2">
        <v>0</v>
      </c>
      <c r="C2">
        <v>9</v>
      </c>
      <c r="D2">
        <v>20</v>
      </c>
      <c r="E2">
        <f t="shared" ref="E2" si="0">C2*D2</f>
        <v>180</v>
      </c>
    </row>
    <row r="3" spans="1:6" x14ac:dyDescent="0.3">
      <c r="A3" t="s">
        <v>29</v>
      </c>
      <c r="B3">
        <f>B2+ E2+1</f>
        <v>181</v>
      </c>
      <c r="C3">
        <v>9</v>
      </c>
      <c r="D3">
        <f>D2*20</f>
        <v>400</v>
      </c>
      <c r="E3">
        <f t="shared" ref="E3" si="1">C3*D3</f>
        <v>3600</v>
      </c>
    </row>
    <row r="4" spans="1:6" x14ac:dyDescent="0.3">
      <c r="A4" t="s">
        <v>34</v>
      </c>
      <c r="B4">
        <f>B3+ E3+1</f>
        <v>3782</v>
      </c>
      <c r="C4">
        <v>42</v>
      </c>
      <c r="D4">
        <v>20</v>
      </c>
      <c r="E4">
        <f t="shared" ref="E4" si="2">C4*D4</f>
        <v>840</v>
      </c>
    </row>
    <row r="5" spans="1:6" x14ac:dyDescent="0.3">
      <c r="A5" t="s">
        <v>35</v>
      </c>
      <c r="B5">
        <f>B4+ E4+1</f>
        <v>4623</v>
      </c>
      <c r="C5">
        <v>8</v>
      </c>
      <c r="D5">
        <v>256</v>
      </c>
      <c r="E5">
        <f t="shared" ref="E5" si="3">C5*D5</f>
        <v>2048</v>
      </c>
    </row>
    <row r="6" spans="1:6" x14ac:dyDescent="0.3">
      <c r="A6" t="s">
        <v>51</v>
      </c>
    </row>
    <row r="13" spans="1:6" x14ac:dyDescent="0.3">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52</v>
      </c>
      <c r="B2">
        <v>0</v>
      </c>
      <c r="C2">
        <v>6</v>
      </c>
      <c r="D2">
        <v>256</v>
      </c>
      <c r="E2">
        <f t="shared" ref="E2" si="0">C2*D2</f>
        <v>1536</v>
      </c>
    </row>
    <row r="3" spans="1:6" x14ac:dyDescent="0.3">
      <c r="A3" t="s">
        <v>20</v>
      </c>
      <c r="B3">
        <f>E2 + 1</f>
        <v>1537</v>
      </c>
      <c r="C3">
        <v>8</v>
      </c>
      <c r="D3">
        <v>255</v>
      </c>
      <c r="E3">
        <f>C3*D3</f>
        <v>2040</v>
      </c>
    </row>
    <row r="4" spans="1:6" x14ac:dyDescent="0.3">
      <c r="A4" t="s">
        <v>21</v>
      </c>
      <c r="B4">
        <f>B3+ E3+1</f>
        <v>3578</v>
      </c>
      <c r="C4">
        <v>9</v>
      </c>
      <c r="D4">
        <v>255</v>
      </c>
      <c r="E4">
        <f>C4*D4</f>
        <v>2295</v>
      </c>
    </row>
    <row r="6" spans="1:6" x14ac:dyDescent="0.3">
      <c r="A6" t="s">
        <v>51</v>
      </c>
    </row>
    <row r="13" spans="1:6" x14ac:dyDescent="0.3">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4" x14ac:dyDescent="0.3"/>
  <cols>
    <col min="1" max="1" width="60.5546875" bestFit="1" customWidth="1"/>
    <col min="6" max="6" width="24.5546875" customWidth="1"/>
  </cols>
  <sheetData>
    <row r="1" spans="1:6" x14ac:dyDescent="0.3">
      <c r="A1" s="1" t="s">
        <v>13</v>
      </c>
      <c r="B1" s="1" t="s">
        <v>14</v>
      </c>
      <c r="C1" s="1" t="s">
        <v>4</v>
      </c>
      <c r="D1" s="1" t="s">
        <v>1</v>
      </c>
      <c r="E1" s="1" t="s">
        <v>23</v>
      </c>
      <c r="F1" s="1" t="s">
        <v>68</v>
      </c>
    </row>
    <row r="2" spans="1:6" x14ac:dyDescent="0.3">
      <c r="A2" t="s">
        <v>22</v>
      </c>
      <c r="B2">
        <v>0</v>
      </c>
      <c r="C2">
        <v>1</v>
      </c>
      <c r="D2">
        <v>256</v>
      </c>
      <c r="E2">
        <f>C2*D2</f>
        <v>256</v>
      </c>
      <c r="F2" t="str">
        <f>DEC2HEX(HEX2DEC("400"))</f>
        <v>400</v>
      </c>
    </row>
    <row r="3" spans="1:6" x14ac:dyDescent="0.3">
      <c r="A3" t="s">
        <v>24</v>
      </c>
      <c r="B3">
        <f>B2+ E2+1</f>
        <v>257</v>
      </c>
      <c r="C3">
        <v>1</v>
      </c>
      <c r="D3">
        <v>256</v>
      </c>
      <c r="E3">
        <f t="shared" ref="E3" si="0">C3*D3</f>
        <v>256</v>
      </c>
      <c r="F3" t="str">
        <f>DEC2HEX(HEX2DEC(F2) + E2)</f>
        <v>500</v>
      </c>
    </row>
    <row r="4" spans="1:6" x14ac:dyDescent="0.3">
      <c r="A4" t="s">
        <v>27</v>
      </c>
      <c r="B4">
        <f>B3+ E3+1</f>
        <v>514</v>
      </c>
      <c r="C4">
        <v>500</v>
      </c>
      <c r="D4">
        <v>1</v>
      </c>
      <c r="E4">
        <f t="shared" ref="E4" si="1">C4*D4</f>
        <v>500</v>
      </c>
      <c r="F4" t="str">
        <f>DEC2HEX(HEX2DEC(F3) + E3)</f>
        <v>600</v>
      </c>
    </row>
    <row r="5" spans="1:6" x14ac:dyDescent="0.3">
      <c r="A5" t="s">
        <v>45</v>
      </c>
      <c r="B5">
        <f>B4+ E4+1</f>
        <v>1015</v>
      </c>
      <c r="C5">
        <v>11</v>
      </c>
      <c r="D5">
        <v>1</v>
      </c>
      <c r="E5">
        <f t="shared" ref="E5" si="2">C5*D5</f>
        <v>11</v>
      </c>
      <c r="F5" t="str">
        <f>DEC2HEX(HEX2DEC(F4) + E4)</f>
        <v>7F4</v>
      </c>
    </row>
    <row r="7" spans="1:6" x14ac:dyDescent="0.3">
      <c r="A7" t="s">
        <v>69</v>
      </c>
    </row>
    <row r="10" spans="1:6" x14ac:dyDescent="0.3">
      <c r="A10" t="s">
        <v>25</v>
      </c>
      <c r="E10">
        <f>SUM(E2:E9)</f>
        <v>1023</v>
      </c>
    </row>
    <row r="11" spans="1:6" x14ac:dyDescent="0.3">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4" x14ac:dyDescent="0.3"/>
  <cols>
    <col min="1" max="1" width="56.77734375" customWidth="1"/>
    <col min="2" max="2" width="6.21875" customWidth="1"/>
    <col min="3" max="4" width="11.44140625" customWidth="1"/>
    <col min="6" max="6" width="12.44140625" bestFit="1" customWidth="1"/>
    <col min="7" max="7" width="18.88671875" customWidth="1"/>
  </cols>
  <sheetData>
    <row r="1" spans="1:8" x14ac:dyDescent="0.3">
      <c r="A1" s="1" t="s">
        <v>13</v>
      </c>
      <c r="B1" s="1" t="s">
        <v>14</v>
      </c>
      <c r="C1" s="1" t="s">
        <v>4</v>
      </c>
      <c r="D1" s="1" t="s">
        <v>1</v>
      </c>
      <c r="E1" s="1" t="s">
        <v>23</v>
      </c>
      <c r="F1" s="1" t="s">
        <v>37</v>
      </c>
      <c r="G1" s="1" t="s">
        <v>68</v>
      </c>
      <c r="H1" s="1" t="s">
        <v>70</v>
      </c>
    </row>
    <row r="2" spans="1:8" x14ac:dyDescent="0.3">
      <c r="A2" t="s">
        <v>64</v>
      </c>
      <c r="B2">
        <v>0</v>
      </c>
      <c r="C2">
        <v>7470</v>
      </c>
      <c r="D2">
        <v>1</v>
      </c>
      <c r="E2">
        <f>C2</f>
        <v>7470</v>
      </c>
      <c r="F2" t="s">
        <v>64</v>
      </c>
      <c r="G2" t="str">
        <f>DEC2HEX(HEX2DEC("A000"))</f>
        <v>A000</v>
      </c>
      <c r="H2" t="str">
        <f t="shared" ref="H2:H3" si="0">DEC2HEX(HEX2DEC(G2)+E2-1)</f>
        <v>BD2D</v>
      </c>
    </row>
    <row r="3" spans="1:8" x14ac:dyDescent="0.3">
      <c r="A3" t="s">
        <v>66</v>
      </c>
      <c r="B3">
        <f>C2</f>
        <v>7470</v>
      </c>
      <c r="C3">
        <v>167</v>
      </c>
      <c r="D3">
        <v>1</v>
      </c>
      <c r="E3">
        <f>C3</f>
        <v>167</v>
      </c>
      <c r="G3" t="str">
        <f>DEC2HEX(HEX2DEC(G2) + E2)</f>
        <v>BD2E</v>
      </c>
      <c r="H3" t="str">
        <f t="shared" si="0"/>
        <v>BDD4</v>
      </c>
    </row>
    <row r="4" spans="1:8" x14ac:dyDescent="0.3">
      <c r="A4" t="s">
        <v>67</v>
      </c>
      <c r="B4">
        <f>B3+E3</f>
        <v>7637</v>
      </c>
      <c r="C4">
        <v>334</v>
      </c>
      <c r="D4">
        <v>1</v>
      </c>
      <c r="E4">
        <v>334</v>
      </c>
      <c r="G4" t="str">
        <f>DEC2HEX(HEX2DEC(G3) + E3)</f>
        <v>BDD5</v>
      </c>
      <c r="H4" t="str">
        <f>DEC2HEX(HEX2DEC(G4)+E4-1)</f>
        <v>BF22</v>
      </c>
    </row>
    <row r="5" spans="1:8" x14ac:dyDescent="0.3">
      <c r="E5">
        <f>SUM(E2+E4)</f>
        <v>7804</v>
      </c>
    </row>
    <row r="6" spans="1:8" ht="19.95" customHeight="1" x14ac:dyDescent="0.3"/>
    <row r="7" spans="1:8" ht="253.05" customHeight="1" x14ac:dyDescent="0.3">
      <c r="A7" s="3" t="s">
        <v>65</v>
      </c>
    </row>
    <row r="10" spans="1:8" x14ac:dyDescent="0.3">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t="s">
        <v>36</v>
      </c>
      <c r="D2">
        <v>1</v>
      </c>
      <c r="E2" t="str">
        <f>C2</f>
        <v>TBD</v>
      </c>
      <c r="F2" t="s">
        <v>38</v>
      </c>
    </row>
    <row r="3" spans="1:6" x14ac:dyDescent="0.3">
      <c r="A3" t="s">
        <v>31</v>
      </c>
      <c r="B3" t="s">
        <v>36</v>
      </c>
    </row>
    <row r="4" spans="1:6" x14ac:dyDescent="0.3">
      <c r="A4" t="s">
        <v>33</v>
      </c>
      <c r="B4" t="s">
        <v>36</v>
      </c>
    </row>
    <row r="5" spans="1:6" x14ac:dyDescent="0.3">
      <c r="A5" t="s">
        <v>32</v>
      </c>
      <c r="B5" t="s">
        <v>36</v>
      </c>
    </row>
    <row r="12" spans="1:6" x14ac:dyDescent="0.3">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6696</v>
      </c>
      <c r="D2">
        <v>1</v>
      </c>
      <c r="E2">
        <f>C2</f>
        <v>6696</v>
      </c>
      <c r="F2" t="s">
        <v>38</v>
      </c>
    </row>
    <row r="12" spans="1:6" x14ac:dyDescent="0.3">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2023-08-28T13:55:43Z</dcterms:modified>
</cp:coreProperties>
</file>