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tif" ContentType="image/tif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5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6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7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8.xml" ContentType="application/vnd.openxmlformats-officedocument.drawing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65" windowWidth="14805" windowHeight="7950" activeTab="4"/>
  </bookViews>
  <sheets>
    <sheet name="DB1_B" sheetId="1" r:id="rId1"/>
    <sheet name="DB2_B" sheetId="2" r:id="rId2"/>
    <sheet name="DB3_B" sheetId="3" r:id="rId3"/>
    <sheet name="DB4_B" sheetId="4" r:id="rId4"/>
    <sheet name="DB1_A" sheetId="5" r:id="rId5"/>
    <sheet name="DB2_A" sheetId="6" r:id="rId6"/>
    <sheet name="DB3_A" sheetId="7" r:id="rId7"/>
    <sheet name="DB4_A" sheetId="8" r:id="rId8"/>
    <sheet name="Resumen" sheetId="9" r:id="rId9"/>
  </sheets>
  <calcPr calcId="144525"/>
</workbook>
</file>

<file path=xl/calcChain.xml><?xml version="1.0" encoding="utf-8"?>
<calcChain xmlns="http://schemas.openxmlformats.org/spreadsheetml/2006/main">
  <c r="K35" i="8" l="1"/>
  <c r="P4" i="8"/>
  <c r="P5" i="8" s="1"/>
  <c r="O4" i="8"/>
  <c r="O5" i="8" s="1"/>
  <c r="N4" i="8"/>
  <c r="N5" i="8" s="1"/>
  <c r="M4" i="8"/>
  <c r="M5" i="8" s="1"/>
  <c r="L4" i="8"/>
  <c r="L5" i="8" s="1"/>
  <c r="H4" i="8"/>
  <c r="H5" i="8" s="1"/>
  <c r="G4" i="8"/>
  <c r="G5" i="8" s="1"/>
  <c r="F4" i="8"/>
  <c r="F5" i="8" s="1"/>
  <c r="E4" i="8"/>
  <c r="E5" i="8" s="1"/>
  <c r="D4" i="8"/>
  <c r="D5" i="8" s="1"/>
  <c r="I5" i="8" s="1"/>
  <c r="K32" i="7"/>
  <c r="P4" i="7"/>
  <c r="P5" i="7" s="1"/>
  <c r="O4" i="7"/>
  <c r="O5" i="7" s="1"/>
  <c r="N4" i="7"/>
  <c r="N5" i="7" s="1"/>
  <c r="M4" i="7"/>
  <c r="M5" i="7" s="1"/>
  <c r="L4" i="7"/>
  <c r="L5" i="7" s="1"/>
  <c r="H4" i="7"/>
  <c r="H5" i="7" s="1"/>
  <c r="G4" i="7"/>
  <c r="G5" i="7" s="1"/>
  <c r="F4" i="7"/>
  <c r="F5" i="7" s="1"/>
  <c r="E4" i="7"/>
  <c r="E5" i="7" s="1"/>
  <c r="D4" i="7"/>
  <c r="D5" i="7" s="1"/>
  <c r="L30" i="6"/>
  <c r="L4" i="6"/>
  <c r="L5" i="6" s="1"/>
  <c r="P4" i="6"/>
  <c r="P5" i="6" s="1"/>
  <c r="O4" i="6"/>
  <c r="O5" i="6" s="1"/>
  <c r="N4" i="6"/>
  <c r="N5" i="6" s="1"/>
  <c r="M4" i="6"/>
  <c r="M5" i="6" s="1"/>
  <c r="H4" i="6"/>
  <c r="H5" i="6" s="1"/>
  <c r="G4" i="6"/>
  <c r="G5" i="6" s="1"/>
  <c r="F4" i="6"/>
  <c r="F5" i="6" s="1"/>
  <c r="E4" i="6"/>
  <c r="E5" i="6" s="1"/>
  <c r="D4" i="6"/>
  <c r="D5" i="6" s="1"/>
  <c r="M33" i="5"/>
  <c r="P4" i="5"/>
  <c r="P5" i="5" s="1"/>
  <c r="O4" i="5"/>
  <c r="O5" i="5" s="1"/>
  <c r="N4" i="5"/>
  <c r="N5" i="5" s="1"/>
  <c r="M4" i="5"/>
  <c r="M5" i="5" s="1"/>
  <c r="L4" i="5"/>
  <c r="L5" i="5" s="1"/>
  <c r="H4" i="5"/>
  <c r="H5" i="5" s="1"/>
  <c r="G4" i="5"/>
  <c r="G5" i="5" s="1"/>
  <c r="F4" i="5"/>
  <c r="F5" i="5" s="1"/>
  <c r="E4" i="5"/>
  <c r="E5" i="5" s="1"/>
  <c r="D4" i="5"/>
  <c r="D5" i="5" s="1"/>
  <c r="J32" i="4"/>
  <c r="L30" i="3"/>
  <c r="M28" i="2"/>
  <c r="I27" i="1"/>
  <c r="Q5" i="8" l="1"/>
  <c r="Q5" i="7"/>
  <c r="I5" i="7"/>
  <c r="Q5" i="6"/>
  <c r="I5" i="6"/>
  <c r="Q5" i="5"/>
  <c r="I5" i="5"/>
  <c r="P4" i="4"/>
  <c r="P5" i="4" s="1"/>
  <c r="O4" i="4"/>
  <c r="O5" i="4" s="1"/>
  <c r="N4" i="4"/>
  <c r="N5" i="4" s="1"/>
  <c r="M4" i="4"/>
  <c r="M5" i="4" s="1"/>
  <c r="L4" i="4"/>
  <c r="L5" i="4" s="1"/>
  <c r="H4" i="4"/>
  <c r="H5" i="4" s="1"/>
  <c r="G4" i="4"/>
  <c r="G5" i="4" s="1"/>
  <c r="F4" i="4"/>
  <c r="F5" i="4" s="1"/>
  <c r="E4" i="4"/>
  <c r="E5" i="4" s="1"/>
  <c r="D4" i="4"/>
  <c r="D5" i="4" s="1"/>
  <c r="I5" i="4" s="1"/>
  <c r="P5" i="3"/>
  <c r="N5" i="3"/>
  <c r="L5" i="3"/>
  <c r="P4" i="3"/>
  <c r="O4" i="3"/>
  <c r="O5" i="3" s="1"/>
  <c r="N4" i="3"/>
  <c r="M4" i="3"/>
  <c r="M5" i="3" s="1"/>
  <c r="L4" i="3"/>
  <c r="H4" i="3"/>
  <c r="H5" i="3" s="1"/>
  <c r="G4" i="3"/>
  <c r="G5" i="3" s="1"/>
  <c r="F4" i="3"/>
  <c r="F5" i="3" s="1"/>
  <c r="E4" i="3"/>
  <c r="E5" i="3" s="1"/>
  <c r="D4" i="3"/>
  <c r="D5" i="3" s="1"/>
  <c r="P4" i="1"/>
  <c r="P5" i="1" s="1"/>
  <c r="O4" i="1"/>
  <c r="O5" i="1" s="1"/>
  <c r="N4" i="1"/>
  <c r="N5" i="1" s="1"/>
  <c r="M4" i="1"/>
  <c r="M5" i="1" s="1"/>
  <c r="L4" i="1"/>
  <c r="L5" i="1" s="1"/>
  <c r="H4" i="1"/>
  <c r="H5" i="1" s="1"/>
  <c r="G4" i="1"/>
  <c r="G5" i="1" s="1"/>
  <c r="F4" i="1"/>
  <c r="F5" i="1" s="1"/>
  <c r="E4" i="1"/>
  <c r="E5" i="1" s="1"/>
  <c r="D4" i="1"/>
  <c r="D5" i="1" s="1"/>
  <c r="Q5" i="2"/>
  <c r="I5" i="2"/>
  <c r="M5" i="2"/>
  <c r="N5" i="2"/>
  <c r="O5" i="2"/>
  <c r="P5" i="2"/>
  <c r="L5" i="2"/>
  <c r="G5" i="2"/>
  <c r="H5" i="2"/>
  <c r="F5" i="2"/>
  <c r="E5" i="2"/>
  <c r="D5" i="2"/>
  <c r="P4" i="2"/>
  <c r="O4" i="2"/>
  <c r="N4" i="2"/>
  <c r="L4" i="2"/>
  <c r="M4" i="2"/>
  <c r="H4" i="2"/>
  <c r="G4" i="2"/>
  <c r="F4" i="2"/>
  <c r="E4" i="2"/>
  <c r="D4" i="2"/>
  <c r="Q5" i="4" l="1"/>
  <c r="Q5" i="3"/>
  <c r="I5" i="3"/>
  <c r="Q5" i="1"/>
  <c r="I5" i="1"/>
</calcChain>
</file>

<file path=xl/sharedStrings.xml><?xml version="1.0" encoding="utf-8"?>
<sst xmlns="http://schemas.openxmlformats.org/spreadsheetml/2006/main" count="48" uniqueCount="13">
  <si>
    <t>cised</t>
  </si>
  <si>
    <t>nist</t>
  </si>
  <si>
    <t>Cised</t>
  </si>
  <si>
    <t>Nist</t>
  </si>
  <si>
    <t>corr.</t>
  </si>
  <si>
    <t>Correlacion DB1_B</t>
  </si>
  <si>
    <t>Correlacion DB2_B</t>
  </si>
  <si>
    <t>Correlacion DB3_B</t>
  </si>
  <si>
    <t>Correlacion DB4_B</t>
  </si>
  <si>
    <t>Correlacion DB1_A</t>
  </si>
  <si>
    <t>Correlacion DB2_A</t>
  </si>
  <si>
    <t>Correlacion DB3_A</t>
  </si>
  <si>
    <t>Correlacion DB4_A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</si>
</sst>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Border="1"/>
    <xf numFmtId="0" fontId="2" fillId="0" borderId="0" xfId="0" applyFont="1" applyBorder="1"/>
    <xf numFmtId="0" fontId="1" fillId="0" borderId="0" xfId="0" applyFont="1" applyBorder="1"/>
    <xf numFmtId="0" fontId="3" fillId="0" borderId="0" xfId="0" applyFont="1" applyBorder="1"/>
    <xf numFmtId="0" fontId="1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Fill="1" applyBorder="1"/>
    <xf numFmtId="0" fontId="2" fillId="0" borderId="1" xfId="0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Fill="1" applyBorder="1"/>
    <xf numFmtId="0" fontId="0" fillId="0" borderId="5" xfId="0" applyBorder="1"/>
    <xf numFmtId="0" fontId="0" fillId="0" borderId="1" xfId="0" applyBorder="1"/>
    <xf numFmtId="0" fontId="0" fillId="0" borderId="0" xfId="0" applyFont="1"/>
    <xf numFmtId="0" fontId="3" fillId="0" borderId="6" xfId="0" applyFont="1" applyBorder="1"/>
    <xf numFmtId="0" fontId="3" fillId="0" borderId="8" xfId="0" applyFont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1" fillId="0" borderId="11" xfId="0" applyFont="1" applyBorder="1"/>
    <xf numFmtId="0" fontId="4" fillId="0" borderId="1" xfId="0" applyFont="1" applyBorder="1"/>
    <xf numFmtId="0" fontId="4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682852143482062E-2"/>
          <c:y val="7.4548702245552628E-2"/>
          <c:w val="0.74514545056867887"/>
          <c:h val="0.8326195683872849"/>
        </c:manualLayout>
      </c:layout>
      <c:lineChart>
        <c:grouping val="standard"/>
        <c:varyColors val="0"/>
        <c:ser>
          <c:idx val="0"/>
          <c:order val="0"/>
          <c:tx>
            <c:strRef>
              <c:f>DB1_B!$A$1</c:f>
              <c:strCache>
                <c:ptCount val="1"/>
                <c:pt idx="0">
                  <c:v>cised</c:v>
                </c:pt>
              </c:strCache>
            </c:strRef>
          </c:tx>
          <c:val>
            <c:numRef>
              <c:f>DB1_B!$A$2:$A$81</c:f>
              <c:numCache>
                <c:formatCode>General</c:formatCode>
                <c:ptCount val="8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2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4</c:v>
                </c:pt>
                <c:pt idx="49">
                  <c:v>2</c:v>
                </c:pt>
                <c:pt idx="50">
                  <c:v>4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DB1_B!$B$1</c:f>
              <c:strCache>
                <c:ptCount val="1"/>
                <c:pt idx="0">
                  <c:v>nist</c:v>
                </c:pt>
              </c:strCache>
            </c:strRef>
          </c:tx>
          <c:val>
            <c:numRef>
              <c:f>DB1_B!$B$2:$B$81</c:f>
              <c:numCache>
                <c:formatCode>General</c:formatCode>
                <c:ptCount val="80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3</c:v>
                </c:pt>
                <c:pt idx="17">
                  <c:v>3</c:v>
                </c:pt>
                <c:pt idx="18">
                  <c:v>2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2</c:v>
                </c:pt>
                <c:pt idx="30">
                  <c:v>2</c:v>
                </c:pt>
                <c:pt idx="31">
                  <c:v>1</c:v>
                </c:pt>
                <c:pt idx="32">
                  <c:v>1</c:v>
                </c:pt>
                <c:pt idx="33">
                  <c:v>2</c:v>
                </c:pt>
                <c:pt idx="34">
                  <c:v>1</c:v>
                </c:pt>
                <c:pt idx="35">
                  <c:v>3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1</c:v>
                </c:pt>
                <c:pt idx="41">
                  <c:v>3</c:v>
                </c:pt>
                <c:pt idx="42">
                  <c:v>1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1</c:v>
                </c:pt>
                <c:pt idx="47">
                  <c:v>2</c:v>
                </c:pt>
                <c:pt idx="48">
                  <c:v>3</c:v>
                </c:pt>
                <c:pt idx="49">
                  <c:v>1</c:v>
                </c:pt>
                <c:pt idx="50">
                  <c:v>3</c:v>
                </c:pt>
                <c:pt idx="51">
                  <c:v>2</c:v>
                </c:pt>
                <c:pt idx="52">
                  <c:v>1</c:v>
                </c:pt>
                <c:pt idx="53">
                  <c:v>1</c:v>
                </c:pt>
                <c:pt idx="54">
                  <c:v>2</c:v>
                </c:pt>
                <c:pt idx="55">
                  <c:v>1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2</c:v>
                </c:pt>
                <c:pt idx="60">
                  <c:v>2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1</c:v>
                </c:pt>
                <c:pt idx="65">
                  <c:v>5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1</c:v>
                </c:pt>
                <c:pt idx="70">
                  <c:v>3</c:v>
                </c:pt>
                <c:pt idx="71">
                  <c:v>3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852736"/>
        <c:axId val="64854272"/>
      </c:lineChart>
      <c:catAx>
        <c:axId val="64852736"/>
        <c:scaling>
          <c:orientation val="minMax"/>
        </c:scaling>
        <c:delete val="0"/>
        <c:axPos val="b"/>
        <c:majorTickMark val="out"/>
        <c:minorTickMark val="none"/>
        <c:tickLblPos val="nextTo"/>
        <c:crossAx val="64854272"/>
        <c:crosses val="autoZero"/>
        <c:auto val="1"/>
        <c:lblAlgn val="ctr"/>
        <c:lblOffset val="100"/>
        <c:noMultiLvlLbl val="0"/>
      </c:catAx>
      <c:valAx>
        <c:axId val="64854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48527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DB3_B!$D$4:$H$4</c:f>
              <c:numCache>
                <c:formatCode>General</c:formatCode>
                <c:ptCount val="5"/>
                <c:pt idx="0">
                  <c:v>31</c:v>
                </c:pt>
                <c:pt idx="1">
                  <c:v>18</c:v>
                </c:pt>
                <c:pt idx="2">
                  <c:v>17</c:v>
                </c:pt>
                <c:pt idx="3">
                  <c:v>6</c:v>
                </c:pt>
                <c:pt idx="4">
                  <c:v>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5399424"/>
        <c:axId val="75960704"/>
      </c:barChart>
      <c:catAx>
        <c:axId val="65399424"/>
        <c:scaling>
          <c:orientation val="minMax"/>
        </c:scaling>
        <c:delete val="0"/>
        <c:axPos val="b"/>
        <c:majorTickMark val="out"/>
        <c:minorTickMark val="none"/>
        <c:tickLblPos val="nextTo"/>
        <c:crossAx val="75960704"/>
        <c:crosses val="autoZero"/>
        <c:auto val="1"/>
        <c:lblAlgn val="ctr"/>
        <c:lblOffset val="100"/>
        <c:noMultiLvlLbl val="0"/>
      </c:catAx>
      <c:valAx>
        <c:axId val="75960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5399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DB3_B!$L$4:$P$4</c:f>
              <c:numCache>
                <c:formatCode>General</c:formatCode>
                <c:ptCount val="5"/>
                <c:pt idx="0">
                  <c:v>6</c:v>
                </c:pt>
                <c:pt idx="1">
                  <c:v>18</c:v>
                </c:pt>
                <c:pt idx="2">
                  <c:v>22</c:v>
                </c:pt>
                <c:pt idx="3">
                  <c:v>20</c:v>
                </c:pt>
                <c:pt idx="4">
                  <c:v>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5976704"/>
        <c:axId val="75978240"/>
      </c:barChart>
      <c:catAx>
        <c:axId val="75976704"/>
        <c:scaling>
          <c:orientation val="minMax"/>
        </c:scaling>
        <c:delete val="0"/>
        <c:axPos val="b"/>
        <c:majorTickMark val="out"/>
        <c:minorTickMark val="none"/>
        <c:tickLblPos val="nextTo"/>
        <c:crossAx val="75978240"/>
        <c:crosses val="autoZero"/>
        <c:auto val="1"/>
        <c:lblAlgn val="ctr"/>
        <c:lblOffset val="100"/>
        <c:noMultiLvlLbl val="0"/>
      </c:catAx>
      <c:valAx>
        <c:axId val="75978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976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DB3_B!$B$1</c:f>
              <c:strCache>
                <c:ptCount val="1"/>
                <c:pt idx="0">
                  <c:v>nist</c:v>
                </c:pt>
              </c:strCache>
            </c:strRef>
          </c:tx>
          <c:spPr>
            <a:ln w="28575">
              <a:noFill/>
            </a:ln>
          </c:spPr>
          <c:xVal>
            <c:numRef>
              <c:f>DB3_B!$A$2:$A$81</c:f>
              <c:numCache>
                <c:formatCode>General</c:formatCode>
                <c:ptCount val="80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4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2</c:v>
                </c:pt>
                <c:pt idx="23">
                  <c:v>2</c:v>
                </c:pt>
                <c:pt idx="24">
                  <c:v>4</c:v>
                </c:pt>
                <c:pt idx="25">
                  <c:v>3</c:v>
                </c:pt>
                <c:pt idx="26">
                  <c:v>3</c:v>
                </c:pt>
                <c:pt idx="27">
                  <c:v>2</c:v>
                </c:pt>
                <c:pt idx="28">
                  <c:v>3</c:v>
                </c:pt>
                <c:pt idx="29">
                  <c:v>1</c:v>
                </c:pt>
                <c:pt idx="30">
                  <c:v>3</c:v>
                </c:pt>
                <c:pt idx="31">
                  <c:v>3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1</c:v>
                </c:pt>
                <c:pt idx="41">
                  <c:v>1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1</c:v>
                </c:pt>
                <c:pt idx="46">
                  <c:v>2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2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2</c:v>
                </c:pt>
                <c:pt idx="57">
                  <c:v>1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3</c:v>
                </c:pt>
                <c:pt idx="63">
                  <c:v>3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2</c:v>
                </c:pt>
                <c:pt idx="79">
                  <c:v>1</c:v>
                </c:pt>
              </c:numCache>
            </c:numRef>
          </c:xVal>
          <c:yVal>
            <c:numRef>
              <c:f>DB3_B!$B$2:$B$81</c:f>
              <c:numCache>
                <c:formatCode>General</c:formatCode>
                <c:ptCount val="8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3</c:v>
                </c:pt>
                <c:pt idx="14">
                  <c:v>5</c:v>
                </c:pt>
                <c:pt idx="15">
                  <c:v>5</c:v>
                </c:pt>
                <c:pt idx="16">
                  <c:v>4</c:v>
                </c:pt>
                <c:pt idx="17">
                  <c:v>3</c:v>
                </c:pt>
                <c:pt idx="18">
                  <c:v>4</c:v>
                </c:pt>
                <c:pt idx="19">
                  <c:v>3</c:v>
                </c:pt>
                <c:pt idx="20">
                  <c:v>4</c:v>
                </c:pt>
                <c:pt idx="21">
                  <c:v>4</c:v>
                </c:pt>
                <c:pt idx="22">
                  <c:v>3</c:v>
                </c:pt>
                <c:pt idx="23">
                  <c:v>3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4</c:v>
                </c:pt>
                <c:pt idx="40">
                  <c:v>3</c:v>
                </c:pt>
                <c:pt idx="41">
                  <c:v>2</c:v>
                </c:pt>
                <c:pt idx="42">
                  <c:v>3</c:v>
                </c:pt>
                <c:pt idx="43">
                  <c:v>3</c:v>
                </c:pt>
                <c:pt idx="44">
                  <c:v>2</c:v>
                </c:pt>
                <c:pt idx="45">
                  <c:v>1</c:v>
                </c:pt>
                <c:pt idx="46">
                  <c:v>2</c:v>
                </c:pt>
                <c:pt idx="47">
                  <c:v>2</c:v>
                </c:pt>
                <c:pt idx="48">
                  <c:v>1</c:v>
                </c:pt>
                <c:pt idx="49">
                  <c:v>2</c:v>
                </c:pt>
                <c:pt idx="50">
                  <c:v>2</c:v>
                </c:pt>
                <c:pt idx="51">
                  <c:v>3</c:v>
                </c:pt>
                <c:pt idx="52">
                  <c:v>1</c:v>
                </c:pt>
                <c:pt idx="53">
                  <c:v>1</c:v>
                </c:pt>
                <c:pt idx="54">
                  <c:v>2</c:v>
                </c:pt>
                <c:pt idx="55">
                  <c:v>2</c:v>
                </c:pt>
                <c:pt idx="56">
                  <c:v>3</c:v>
                </c:pt>
                <c:pt idx="57">
                  <c:v>3</c:v>
                </c:pt>
                <c:pt idx="58">
                  <c:v>2</c:v>
                </c:pt>
                <c:pt idx="59">
                  <c:v>1</c:v>
                </c:pt>
                <c:pt idx="60">
                  <c:v>3</c:v>
                </c:pt>
                <c:pt idx="61">
                  <c:v>1</c:v>
                </c:pt>
                <c:pt idx="62">
                  <c:v>4</c:v>
                </c:pt>
                <c:pt idx="63">
                  <c:v>2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2</c:v>
                </c:pt>
                <c:pt idx="73">
                  <c:v>3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5</c:v>
                </c:pt>
                <c:pt idx="78">
                  <c:v>4</c:v>
                </c:pt>
                <c:pt idx="79">
                  <c:v>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006528"/>
        <c:axId val="76008064"/>
      </c:scatterChart>
      <c:valAx>
        <c:axId val="76006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6008064"/>
        <c:crosses val="autoZero"/>
        <c:crossBetween val="midCat"/>
      </c:valAx>
      <c:valAx>
        <c:axId val="76008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600652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DB4_B!$A$1</c:f>
              <c:strCache>
                <c:ptCount val="1"/>
                <c:pt idx="0">
                  <c:v>cised</c:v>
                </c:pt>
              </c:strCache>
            </c:strRef>
          </c:tx>
          <c:val>
            <c:numRef>
              <c:f>DB4_B!$A$2:$A$81</c:f>
              <c:numCache>
                <c:formatCode>General</c:formatCode>
                <c:ptCount val="8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2</c:v>
                </c:pt>
                <c:pt idx="9">
                  <c:v>2</c:v>
                </c:pt>
                <c:pt idx="10">
                  <c:v>4</c:v>
                </c:pt>
                <c:pt idx="11">
                  <c:v>4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4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4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4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4</c:v>
                </c:pt>
                <c:pt idx="68">
                  <c:v>2</c:v>
                </c:pt>
                <c:pt idx="69">
                  <c:v>4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4</c:v>
                </c:pt>
                <c:pt idx="76">
                  <c:v>2</c:v>
                </c:pt>
                <c:pt idx="77">
                  <c:v>4</c:v>
                </c:pt>
                <c:pt idx="78">
                  <c:v>4</c:v>
                </c:pt>
                <c:pt idx="79">
                  <c:v>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DB4_B!$B$1</c:f>
              <c:strCache>
                <c:ptCount val="1"/>
                <c:pt idx="0">
                  <c:v>nist</c:v>
                </c:pt>
              </c:strCache>
            </c:strRef>
          </c:tx>
          <c:val>
            <c:numRef>
              <c:f>DB4_B!$B$2:$B$81</c:f>
              <c:numCache>
                <c:formatCode>General</c:formatCode>
                <c:ptCount val="8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3</c:v>
                </c:pt>
                <c:pt idx="12">
                  <c:v>3</c:v>
                </c:pt>
                <c:pt idx="13">
                  <c:v>2</c:v>
                </c:pt>
                <c:pt idx="14">
                  <c:v>1</c:v>
                </c:pt>
                <c:pt idx="15">
                  <c:v>3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3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3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1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1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1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3</c:v>
                </c:pt>
                <c:pt idx="62">
                  <c:v>2</c:v>
                </c:pt>
                <c:pt idx="63">
                  <c:v>2</c:v>
                </c:pt>
                <c:pt idx="64">
                  <c:v>1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1</c:v>
                </c:pt>
                <c:pt idx="70">
                  <c:v>2</c:v>
                </c:pt>
                <c:pt idx="71">
                  <c:v>1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3</c:v>
                </c:pt>
                <c:pt idx="76">
                  <c:v>2</c:v>
                </c:pt>
                <c:pt idx="77">
                  <c:v>3</c:v>
                </c:pt>
                <c:pt idx="78">
                  <c:v>3</c:v>
                </c:pt>
                <c:pt idx="79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642496"/>
        <c:axId val="65644032"/>
      </c:lineChart>
      <c:catAx>
        <c:axId val="65642496"/>
        <c:scaling>
          <c:orientation val="minMax"/>
        </c:scaling>
        <c:delete val="0"/>
        <c:axPos val="b"/>
        <c:majorTickMark val="out"/>
        <c:minorTickMark val="none"/>
        <c:tickLblPos val="nextTo"/>
        <c:crossAx val="65644032"/>
        <c:crosses val="autoZero"/>
        <c:auto val="1"/>
        <c:lblAlgn val="ctr"/>
        <c:lblOffset val="100"/>
        <c:noMultiLvlLbl val="0"/>
      </c:catAx>
      <c:valAx>
        <c:axId val="65644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5642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DB4_B!$D$4:$H$4</c:f>
              <c:numCache>
                <c:formatCode>General</c:formatCode>
                <c:ptCount val="5"/>
                <c:pt idx="0">
                  <c:v>1</c:v>
                </c:pt>
                <c:pt idx="1">
                  <c:v>61</c:v>
                </c:pt>
                <c:pt idx="2">
                  <c:v>1</c:v>
                </c:pt>
                <c:pt idx="3">
                  <c:v>17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5664128"/>
        <c:axId val="65665664"/>
      </c:barChart>
      <c:catAx>
        <c:axId val="65664128"/>
        <c:scaling>
          <c:orientation val="minMax"/>
        </c:scaling>
        <c:delete val="0"/>
        <c:axPos val="b"/>
        <c:majorTickMark val="out"/>
        <c:minorTickMark val="none"/>
        <c:tickLblPos val="nextTo"/>
        <c:crossAx val="65665664"/>
        <c:crosses val="autoZero"/>
        <c:auto val="1"/>
        <c:lblAlgn val="ctr"/>
        <c:lblOffset val="100"/>
        <c:noMultiLvlLbl val="0"/>
      </c:catAx>
      <c:valAx>
        <c:axId val="65665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5664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DB4_B!$L$4:$P$4</c:f>
              <c:numCache>
                <c:formatCode>General</c:formatCode>
                <c:ptCount val="5"/>
                <c:pt idx="0">
                  <c:v>7</c:v>
                </c:pt>
                <c:pt idx="1">
                  <c:v>53</c:v>
                </c:pt>
                <c:pt idx="2">
                  <c:v>20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4907520"/>
        <c:axId val="64909312"/>
      </c:barChart>
      <c:catAx>
        <c:axId val="64907520"/>
        <c:scaling>
          <c:orientation val="minMax"/>
        </c:scaling>
        <c:delete val="0"/>
        <c:axPos val="b"/>
        <c:majorTickMark val="out"/>
        <c:minorTickMark val="none"/>
        <c:tickLblPos val="nextTo"/>
        <c:crossAx val="64909312"/>
        <c:crosses val="autoZero"/>
        <c:auto val="1"/>
        <c:lblAlgn val="ctr"/>
        <c:lblOffset val="100"/>
        <c:noMultiLvlLbl val="0"/>
      </c:catAx>
      <c:valAx>
        <c:axId val="64909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4907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DB4_B!$B$1</c:f>
              <c:strCache>
                <c:ptCount val="1"/>
                <c:pt idx="0">
                  <c:v>nist</c:v>
                </c:pt>
              </c:strCache>
            </c:strRef>
          </c:tx>
          <c:spPr>
            <a:ln w="28575">
              <a:noFill/>
            </a:ln>
          </c:spPr>
          <c:xVal>
            <c:numRef>
              <c:f>DB4_B!$A$2:$A$81</c:f>
              <c:numCache>
                <c:formatCode>General</c:formatCode>
                <c:ptCount val="8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2</c:v>
                </c:pt>
                <c:pt idx="9">
                  <c:v>2</c:v>
                </c:pt>
                <c:pt idx="10">
                  <c:v>4</c:v>
                </c:pt>
                <c:pt idx="11">
                  <c:v>4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4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4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4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4</c:v>
                </c:pt>
                <c:pt idx="68">
                  <c:v>2</c:v>
                </c:pt>
                <c:pt idx="69">
                  <c:v>4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4</c:v>
                </c:pt>
                <c:pt idx="76">
                  <c:v>2</c:v>
                </c:pt>
                <c:pt idx="77">
                  <c:v>4</c:v>
                </c:pt>
                <c:pt idx="78">
                  <c:v>4</c:v>
                </c:pt>
                <c:pt idx="79">
                  <c:v>2</c:v>
                </c:pt>
              </c:numCache>
            </c:numRef>
          </c:xVal>
          <c:yVal>
            <c:numRef>
              <c:f>DB4_B!$B$2:$B$81</c:f>
              <c:numCache>
                <c:formatCode>General</c:formatCode>
                <c:ptCount val="8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3</c:v>
                </c:pt>
                <c:pt idx="12">
                  <c:v>3</c:v>
                </c:pt>
                <c:pt idx="13">
                  <c:v>2</c:v>
                </c:pt>
                <c:pt idx="14">
                  <c:v>1</c:v>
                </c:pt>
                <c:pt idx="15">
                  <c:v>3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3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3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1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1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1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3</c:v>
                </c:pt>
                <c:pt idx="62">
                  <c:v>2</c:v>
                </c:pt>
                <c:pt idx="63">
                  <c:v>2</c:v>
                </c:pt>
                <c:pt idx="64">
                  <c:v>1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1</c:v>
                </c:pt>
                <c:pt idx="70">
                  <c:v>2</c:v>
                </c:pt>
                <c:pt idx="71">
                  <c:v>1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3</c:v>
                </c:pt>
                <c:pt idx="76">
                  <c:v>2</c:v>
                </c:pt>
                <c:pt idx="77">
                  <c:v>3</c:v>
                </c:pt>
                <c:pt idx="78">
                  <c:v>3</c:v>
                </c:pt>
                <c:pt idx="79">
                  <c:v>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920960"/>
        <c:axId val="65012864"/>
      </c:scatterChart>
      <c:valAx>
        <c:axId val="64920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5012864"/>
        <c:crosses val="autoZero"/>
        <c:crossBetween val="midCat"/>
      </c:valAx>
      <c:valAx>
        <c:axId val="65012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49209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DB1_A!$A$1</c:f>
              <c:strCache>
                <c:ptCount val="1"/>
                <c:pt idx="0">
                  <c:v>cised</c:v>
                </c:pt>
              </c:strCache>
            </c:strRef>
          </c:tx>
          <c:val>
            <c:numRef>
              <c:f>DB1_A!$A$2:$A$81</c:f>
              <c:numCache>
                <c:formatCode>General</c:formatCode>
                <c:ptCount val="80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5</c:v>
                </c:pt>
                <c:pt idx="15">
                  <c:v>1</c:v>
                </c:pt>
                <c:pt idx="16">
                  <c:v>2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2</c:v>
                </c:pt>
                <c:pt idx="22">
                  <c:v>1</c:v>
                </c:pt>
                <c:pt idx="23">
                  <c:v>1</c:v>
                </c:pt>
                <c:pt idx="24">
                  <c:v>5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5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2</c:v>
                </c:pt>
                <c:pt idx="37">
                  <c:v>1</c:v>
                </c:pt>
                <c:pt idx="38">
                  <c:v>1</c:v>
                </c:pt>
                <c:pt idx="39">
                  <c:v>2</c:v>
                </c:pt>
                <c:pt idx="40">
                  <c:v>1</c:v>
                </c:pt>
                <c:pt idx="41">
                  <c:v>2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2</c:v>
                </c:pt>
                <c:pt idx="47">
                  <c:v>1</c:v>
                </c:pt>
                <c:pt idx="48">
                  <c:v>2</c:v>
                </c:pt>
                <c:pt idx="49">
                  <c:v>2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2</c:v>
                </c:pt>
                <c:pt idx="55">
                  <c:v>5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2</c:v>
                </c:pt>
                <c:pt idx="62">
                  <c:v>2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5</c:v>
                </c:pt>
                <c:pt idx="72">
                  <c:v>1</c:v>
                </c:pt>
                <c:pt idx="73">
                  <c:v>2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2</c:v>
                </c:pt>
                <c:pt idx="79">
                  <c:v>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DB1_A!$B$1</c:f>
              <c:strCache>
                <c:ptCount val="1"/>
                <c:pt idx="0">
                  <c:v>nist</c:v>
                </c:pt>
              </c:strCache>
            </c:strRef>
          </c:tx>
          <c:val>
            <c:numRef>
              <c:f>DB1_A!$B$2:$B$81</c:f>
              <c:numCache>
                <c:formatCode>General</c:formatCode>
                <c:ptCount val="80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3</c:v>
                </c:pt>
                <c:pt idx="15">
                  <c:v>1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3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  <c:pt idx="26">
                  <c:v>3</c:v>
                </c:pt>
                <c:pt idx="27">
                  <c:v>2</c:v>
                </c:pt>
                <c:pt idx="28">
                  <c:v>1</c:v>
                </c:pt>
                <c:pt idx="29">
                  <c:v>2</c:v>
                </c:pt>
                <c:pt idx="30">
                  <c:v>2</c:v>
                </c:pt>
                <c:pt idx="31">
                  <c:v>3</c:v>
                </c:pt>
                <c:pt idx="32">
                  <c:v>1</c:v>
                </c:pt>
                <c:pt idx="33">
                  <c:v>2</c:v>
                </c:pt>
                <c:pt idx="34">
                  <c:v>2</c:v>
                </c:pt>
                <c:pt idx="35">
                  <c:v>1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2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2</c:v>
                </c:pt>
                <c:pt idx="55">
                  <c:v>1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1</c:v>
                </c:pt>
                <c:pt idx="60">
                  <c:v>1</c:v>
                </c:pt>
                <c:pt idx="61">
                  <c:v>2</c:v>
                </c:pt>
                <c:pt idx="62">
                  <c:v>2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3</c:v>
                </c:pt>
                <c:pt idx="72">
                  <c:v>2</c:v>
                </c:pt>
                <c:pt idx="73">
                  <c:v>1</c:v>
                </c:pt>
                <c:pt idx="74">
                  <c:v>2</c:v>
                </c:pt>
                <c:pt idx="75">
                  <c:v>3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075456"/>
        <c:axId val="65081344"/>
      </c:lineChart>
      <c:catAx>
        <c:axId val="65075456"/>
        <c:scaling>
          <c:orientation val="minMax"/>
        </c:scaling>
        <c:delete val="0"/>
        <c:axPos val="b"/>
        <c:majorTickMark val="out"/>
        <c:minorTickMark val="none"/>
        <c:tickLblPos val="nextTo"/>
        <c:crossAx val="65081344"/>
        <c:crosses val="autoZero"/>
        <c:auto val="1"/>
        <c:lblAlgn val="ctr"/>
        <c:lblOffset val="100"/>
        <c:noMultiLvlLbl val="0"/>
      </c:catAx>
      <c:valAx>
        <c:axId val="65081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50754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DB1_A!$D$4:$H$4</c:f>
              <c:numCache>
                <c:formatCode>General</c:formatCode>
                <c:ptCount val="5"/>
                <c:pt idx="0">
                  <c:v>55</c:v>
                </c:pt>
                <c:pt idx="1">
                  <c:v>19</c:v>
                </c:pt>
                <c:pt idx="2">
                  <c:v>0</c:v>
                </c:pt>
                <c:pt idx="3">
                  <c:v>0</c:v>
                </c:pt>
                <c:pt idx="4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5092992"/>
        <c:axId val="65107072"/>
      </c:barChart>
      <c:catAx>
        <c:axId val="65092992"/>
        <c:scaling>
          <c:orientation val="minMax"/>
        </c:scaling>
        <c:delete val="0"/>
        <c:axPos val="b"/>
        <c:majorTickMark val="out"/>
        <c:minorTickMark val="none"/>
        <c:tickLblPos val="nextTo"/>
        <c:crossAx val="65107072"/>
        <c:crosses val="autoZero"/>
        <c:auto val="1"/>
        <c:lblAlgn val="ctr"/>
        <c:lblOffset val="100"/>
        <c:noMultiLvlLbl val="0"/>
      </c:catAx>
      <c:valAx>
        <c:axId val="65107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50929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DB1_A!$L$4:$P$4</c:f>
              <c:numCache>
                <c:formatCode>General</c:formatCode>
                <c:ptCount val="5"/>
                <c:pt idx="0">
                  <c:v>43</c:v>
                </c:pt>
                <c:pt idx="1">
                  <c:v>27</c:v>
                </c:pt>
                <c:pt idx="2">
                  <c:v>10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5135360"/>
        <c:axId val="65136896"/>
      </c:barChart>
      <c:catAx>
        <c:axId val="65135360"/>
        <c:scaling>
          <c:orientation val="minMax"/>
        </c:scaling>
        <c:delete val="0"/>
        <c:axPos val="b"/>
        <c:majorTickMark val="out"/>
        <c:minorTickMark val="none"/>
        <c:tickLblPos val="nextTo"/>
        <c:crossAx val="65136896"/>
        <c:crosses val="autoZero"/>
        <c:auto val="1"/>
        <c:lblAlgn val="ctr"/>
        <c:lblOffset val="100"/>
        <c:noMultiLvlLbl val="0"/>
      </c:catAx>
      <c:valAx>
        <c:axId val="65136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51353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DB1_B!$D$4:$H$4</c:f>
              <c:numCache>
                <c:formatCode>General</c:formatCode>
                <c:ptCount val="5"/>
                <c:pt idx="0">
                  <c:v>38</c:v>
                </c:pt>
                <c:pt idx="1">
                  <c:v>32</c:v>
                </c:pt>
                <c:pt idx="2">
                  <c:v>0</c:v>
                </c:pt>
                <c:pt idx="3">
                  <c:v>10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5480576"/>
        <c:axId val="65482112"/>
      </c:barChart>
      <c:catAx>
        <c:axId val="65480576"/>
        <c:scaling>
          <c:orientation val="minMax"/>
        </c:scaling>
        <c:delete val="0"/>
        <c:axPos val="b"/>
        <c:majorTickMark val="out"/>
        <c:minorTickMark val="none"/>
        <c:tickLblPos val="nextTo"/>
        <c:crossAx val="65482112"/>
        <c:crosses val="autoZero"/>
        <c:auto val="1"/>
        <c:lblAlgn val="ctr"/>
        <c:lblOffset val="100"/>
        <c:noMultiLvlLbl val="0"/>
      </c:catAx>
      <c:valAx>
        <c:axId val="65482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54805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DB1_A!$B$1</c:f>
              <c:strCache>
                <c:ptCount val="1"/>
                <c:pt idx="0">
                  <c:v>nist</c:v>
                </c:pt>
              </c:strCache>
            </c:strRef>
          </c:tx>
          <c:spPr>
            <a:ln w="28575">
              <a:noFill/>
            </a:ln>
          </c:spPr>
          <c:xVal>
            <c:numRef>
              <c:f>DB1_A!$A$2:$A$81</c:f>
              <c:numCache>
                <c:formatCode>General</c:formatCode>
                <c:ptCount val="80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5</c:v>
                </c:pt>
                <c:pt idx="15">
                  <c:v>1</c:v>
                </c:pt>
                <c:pt idx="16">
                  <c:v>2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2</c:v>
                </c:pt>
                <c:pt idx="22">
                  <c:v>1</c:v>
                </c:pt>
                <c:pt idx="23">
                  <c:v>1</c:v>
                </c:pt>
                <c:pt idx="24">
                  <c:v>5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5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2</c:v>
                </c:pt>
                <c:pt idx="37">
                  <c:v>1</c:v>
                </c:pt>
                <c:pt idx="38">
                  <c:v>1</c:v>
                </c:pt>
                <c:pt idx="39">
                  <c:v>2</c:v>
                </c:pt>
                <c:pt idx="40">
                  <c:v>1</c:v>
                </c:pt>
                <c:pt idx="41">
                  <c:v>2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2</c:v>
                </c:pt>
                <c:pt idx="47">
                  <c:v>1</c:v>
                </c:pt>
                <c:pt idx="48">
                  <c:v>2</c:v>
                </c:pt>
                <c:pt idx="49">
                  <c:v>2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2</c:v>
                </c:pt>
                <c:pt idx="55">
                  <c:v>5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2</c:v>
                </c:pt>
                <c:pt idx="62">
                  <c:v>2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5</c:v>
                </c:pt>
                <c:pt idx="72">
                  <c:v>1</c:v>
                </c:pt>
                <c:pt idx="73">
                  <c:v>2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2</c:v>
                </c:pt>
                <c:pt idx="79">
                  <c:v>5</c:v>
                </c:pt>
              </c:numCache>
            </c:numRef>
          </c:xVal>
          <c:yVal>
            <c:numRef>
              <c:f>DB1_A!$B$2:$B$81</c:f>
              <c:numCache>
                <c:formatCode>General</c:formatCode>
                <c:ptCount val="80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3</c:v>
                </c:pt>
                <c:pt idx="15">
                  <c:v>1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3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  <c:pt idx="26">
                  <c:v>3</c:v>
                </c:pt>
                <c:pt idx="27">
                  <c:v>2</c:v>
                </c:pt>
                <c:pt idx="28">
                  <c:v>1</c:v>
                </c:pt>
                <c:pt idx="29">
                  <c:v>2</c:v>
                </c:pt>
                <c:pt idx="30">
                  <c:v>2</c:v>
                </c:pt>
                <c:pt idx="31">
                  <c:v>3</c:v>
                </c:pt>
                <c:pt idx="32">
                  <c:v>1</c:v>
                </c:pt>
                <c:pt idx="33">
                  <c:v>2</c:v>
                </c:pt>
                <c:pt idx="34">
                  <c:v>2</c:v>
                </c:pt>
                <c:pt idx="35">
                  <c:v>1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2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2</c:v>
                </c:pt>
                <c:pt idx="55">
                  <c:v>1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1</c:v>
                </c:pt>
                <c:pt idx="60">
                  <c:v>1</c:v>
                </c:pt>
                <c:pt idx="61">
                  <c:v>2</c:v>
                </c:pt>
                <c:pt idx="62">
                  <c:v>2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3</c:v>
                </c:pt>
                <c:pt idx="72">
                  <c:v>2</c:v>
                </c:pt>
                <c:pt idx="73">
                  <c:v>1</c:v>
                </c:pt>
                <c:pt idx="74">
                  <c:v>2</c:v>
                </c:pt>
                <c:pt idx="75">
                  <c:v>3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306304"/>
        <c:axId val="76307840"/>
      </c:scatterChart>
      <c:valAx>
        <c:axId val="76306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6307840"/>
        <c:crosses val="autoZero"/>
        <c:crossBetween val="midCat"/>
      </c:valAx>
      <c:valAx>
        <c:axId val="76307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63063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DB2_A!$A$1</c:f>
              <c:strCache>
                <c:ptCount val="1"/>
                <c:pt idx="0">
                  <c:v>cised</c:v>
                </c:pt>
              </c:strCache>
            </c:strRef>
          </c:tx>
          <c:val>
            <c:numRef>
              <c:f>DB2_A!$A$2:$A$81</c:f>
              <c:numCache>
                <c:formatCode>General</c:formatCode>
                <c:ptCount val="8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5</c:v>
                </c:pt>
                <c:pt idx="7">
                  <c:v>2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1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5</c:v>
                </c:pt>
                <c:pt idx="24">
                  <c:v>4</c:v>
                </c:pt>
                <c:pt idx="25">
                  <c:v>1</c:v>
                </c:pt>
                <c:pt idx="26">
                  <c:v>2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5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1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2</c:v>
                </c:pt>
                <c:pt idx="40">
                  <c:v>2</c:v>
                </c:pt>
                <c:pt idx="41">
                  <c:v>4</c:v>
                </c:pt>
                <c:pt idx="42">
                  <c:v>1</c:v>
                </c:pt>
                <c:pt idx="43">
                  <c:v>2</c:v>
                </c:pt>
                <c:pt idx="44">
                  <c:v>2</c:v>
                </c:pt>
                <c:pt idx="45">
                  <c:v>4</c:v>
                </c:pt>
                <c:pt idx="46">
                  <c:v>4</c:v>
                </c:pt>
                <c:pt idx="47">
                  <c:v>2</c:v>
                </c:pt>
                <c:pt idx="48">
                  <c:v>2</c:v>
                </c:pt>
                <c:pt idx="49">
                  <c:v>4</c:v>
                </c:pt>
                <c:pt idx="50">
                  <c:v>1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4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1</c:v>
                </c:pt>
                <c:pt idx="60">
                  <c:v>2</c:v>
                </c:pt>
                <c:pt idx="61">
                  <c:v>2</c:v>
                </c:pt>
                <c:pt idx="62">
                  <c:v>1</c:v>
                </c:pt>
                <c:pt idx="63">
                  <c:v>5</c:v>
                </c:pt>
                <c:pt idx="64">
                  <c:v>1</c:v>
                </c:pt>
                <c:pt idx="65">
                  <c:v>2</c:v>
                </c:pt>
                <c:pt idx="66">
                  <c:v>1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4</c:v>
                </c:pt>
                <c:pt idx="71">
                  <c:v>5</c:v>
                </c:pt>
                <c:pt idx="72">
                  <c:v>1</c:v>
                </c:pt>
                <c:pt idx="73">
                  <c:v>2</c:v>
                </c:pt>
                <c:pt idx="74">
                  <c:v>2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2</c:v>
                </c:pt>
                <c:pt idx="79">
                  <c:v>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DB2_A!$B$1</c:f>
              <c:strCache>
                <c:ptCount val="1"/>
                <c:pt idx="0">
                  <c:v>nist</c:v>
                </c:pt>
              </c:strCache>
            </c:strRef>
          </c:tx>
          <c:val>
            <c:numRef>
              <c:f>DB2_A!$B$2:$B$81</c:f>
              <c:numCache>
                <c:formatCode>General</c:formatCode>
                <c:ptCount val="8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3</c:v>
                </c:pt>
                <c:pt idx="12">
                  <c:v>2</c:v>
                </c:pt>
                <c:pt idx="13">
                  <c:v>2</c:v>
                </c:pt>
                <c:pt idx="14">
                  <c:v>1</c:v>
                </c:pt>
                <c:pt idx="15">
                  <c:v>3</c:v>
                </c:pt>
                <c:pt idx="16">
                  <c:v>2</c:v>
                </c:pt>
                <c:pt idx="17">
                  <c:v>2</c:v>
                </c:pt>
                <c:pt idx="18">
                  <c:v>3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3</c:v>
                </c:pt>
                <c:pt idx="24">
                  <c:v>3</c:v>
                </c:pt>
                <c:pt idx="25">
                  <c:v>1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3</c:v>
                </c:pt>
                <c:pt idx="30">
                  <c:v>3</c:v>
                </c:pt>
                <c:pt idx="31">
                  <c:v>2</c:v>
                </c:pt>
                <c:pt idx="32">
                  <c:v>2</c:v>
                </c:pt>
                <c:pt idx="33">
                  <c:v>3</c:v>
                </c:pt>
                <c:pt idx="34">
                  <c:v>1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2</c:v>
                </c:pt>
                <c:pt idx="40">
                  <c:v>2</c:v>
                </c:pt>
                <c:pt idx="41">
                  <c:v>3</c:v>
                </c:pt>
                <c:pt idx="42">
                  <c:v>1</c:v>
                </c:pt>
                <c:pt idx="43">
                  <c:v>2</c:v>
                </c:pt>
                <c:pt idx="44">
                  <c:v>2</c:v>
                </c:pt>
                <c:pt idx="45">
                  <c:v>3</c:v>
                </c:pt>
                <c:pt idx="46">
                  <c:v>3</c:v>
                </c:pt>
                <c:pt idx="47">
                  <c:v>1</c:v>
                </c:pt>
                <c:pt idx="48">
                  <c:v>2</c:v>
                </c:pt>
                <c:pt idx="49">
                  <c:v>3</c:v>
                </c:pt>
                <c:pt idx="50">
                  <c:v>1</c:v>
                </c:pt>
                <c:pt idx="51">
                  <c:v>1</c:v>
                </c:pt>
                <c:pt idx="52">
                  <c:v>2</c:v>
                </c:pt>
                <c:pt idx="53">
                  <c:v>3</c:v>
                </c:pt>
                <c:pt idx="54">
                  <c:v>3</c:v>
                </c:pt>
                <c:pt idx="55">
                  <c:v>2</c:v>
                </c:pt>
                <c:pt idx="56">
                  <c:v>3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5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3</c:v>
                </c:pt>
                <c:pt idx="70">
                  <c:v>3</c:v>
                </c:pt>
                <c:pt idx="71">
                  <c:v>5</c:v>
                </c:pt>
                <c:pt idx="72">
                  <c:v>3</c:v>
                </c:pt>
                <c:pt idx="73">
                  <c:v>3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747520"/>
        <c:axId val="76749056"/>
      </c:lineChart>
      <c:catAx>
        <c:axId val="76747520"/>
        <c:scaling>
          <c:orientation val="minMax"/>
        </c:scaling>
        <c:delete val="0"/>
        <c:axPos val="b"/>
        <c:majorTickMark val="out"/>
        <c:minorTickMark val="none"/>
        <c:tickLblPos val="nextTo"/>
        <c:crossAx val="76749056"/>
        <c:crosses val="autoZero"/>
        <c:auto val="1"/>
        <c:lblAlgn val="ctr"/>
        <c:lblOffset val="100"/>
        <c:noMultiLvlLbl val="0"/>
      </c:catAx>
      <c:valAx>
        <c:axId val="76749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6747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DB2_A!$D$4:$H$4</c:f>
              <c:numCache>
                <c:formatCode>General</c:formatCode>
                <c:ptCount val="5"/>
                <c:pt idx="0">
                  <c:v>24</c:v>
                </c:pt>
                <c:pt idx="1">
                  <c:v>36</c:v>
                </c:pt>
                <c:pt idx="2">
                  <c:v>0</c:v>
                </c:pt>
                <c:pt idx="3">
                  <c:v>14</c:v>
                </c:pt>
                <c:pt idx="4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797824"/>
        <c:axId val="76799360"/>
      </c:barChart>
      <c:catAx>
        <c:axId val="76797824"/>
        <c:scaling>
          <c:orientation val="minMax"/>
        </c:scaling>
        <c:delete val="0"/>
        <c:axPos val="b"/>
        <c:majorTickMark val="out"/>
        <c:minorTickMark val="none"/>
        <c:tickLblPos val="nextTo"/>
        <c:crossAx val="76799360"/>
        <c:crosses val="autoZero"/>
        <c:auto val="1"/>
        <c:lblAlgn val="ctr"/>
        <c:lblOffset val="100"/>
        <c:noMultiLvlLbl val="0"/>
      </c:catAx>
      <c:valAx>
        <c:axId val="76799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6797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DB2_A!$L$4:$P$4</c:f>
              <c:numCache>
                <c:formatCode>General</c:formatCode>
                <c:ptCount val="5"/>
                <c:pt idx="0">
                  <c:v>9</c:v>
                </c:pt>
                <c:pt idx="1">
                  <c:v>41</c:v>
                </c:pt>
                <c:pt idx="2">
                  <c:v>28</c:v>
                </c:pt>
                <c:pt idx="3">
                  <c:v>0</c:v>
                </c:pt>
                <c:pt idx="4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807168"/>
        <c:axId val="76485376"/>
      </c:barChart>
      <c:catAx>
        <c:axId val="76807168"/>
        <c:scaling>
          <c:orientation val="minMax"/>
        </c:scaling>
        <c:delete val="0"/>
        <c:axPos val="b"/>
        <c:majorTickMark val="out"/>
        <c:minorTickMark val="none"/>
        <c:tickLblPos val="nextTo"/>
        <c:crossAx val="76485376"/>
        <c:crosses val="autoZero"/>
        <c:auto val="1"/>
        <c:lblAlgn val="ctr"/>
        <c:lblOffset val="100"/>
        <c:noMultiLvlLbl val="0"/>
      </c:catAx>
      <c:valAx>
        <c:axId val="76485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6807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DB2_A!$B$1</c:f>
              <c:strCache>
                <c:ptCount val="1"/>
                <c:pt idx="0">
                  <c:v>nist</c:v>
                </c:pt>
              </c:strCache>
            </c:strRef>
          </c:tx>
          <c:spPr>
            <a:ln w="28575">
              <a:noFill/>
            </a:ln>
          </c:spPr>
          <c:xVal>
            <c:numRef>
              <c:f>DB2_A!$A$2:$A$81</c:f>
              <c:numCache>
                <c:formatCode>General</c:formatCode>
                <c:ptCount val="8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5</c:v>
                </c:pt>
                <c:pt idx="7">
                  <c:v>2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1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5</c:v>
                </c:pt>
                <c:pt idx="24">
                  <c:v>4</c:v>
                </c:pt>
                <c:pt idx="25">
                  <c:v>1</c:v>
                </c:pt>
                <c:pt idx="26">
                  <c:v>2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5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1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2</c:v>
                </c:pt>
                <c:pt idx="40">
                  <c:v>2</c:v>
                </c:pt>
                <c:pt idx="41">
                  <c:v>4</c:v>
                </c:pt>
                <c:pt idx="42">
                  <c:v>1</c:v>
                </c:pt>
                <c:pt idx="43">
                  <c:v>2</c:v>
                </c:pt>
                <c:pt idx="44">
                  <c:v>2</c:v>
                </c:pt>
                <c:pt idx="45">
                  <c:v>4</c:v>
                </c:pt>
                <c:pt idx="46">
                  <c:v>4</c:v>
                </c:pt>
                <c:pt idx="47">
                  <c:v>2</c:v>
                </c:pt>
                <c:pt idx="48">
                  <c:v>2</c:v>
                </c:pt>
                <c:pt idx="49">
                  <c:v>4</c:v>
                </c:pt>
                <c:pt idx="50">
                  <c:v>1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4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1</c:v>
                </c:pt>
                <c:pt idx="60">
                  <c:v>2</c:v>
                </c:pt>
                <c:pt idx="61">
                  <c:v>2</c:v>
                </c:pt>
                <c:pt idx="62">
                  <c:v>1</c:v>
                </c:pt>
                <c:pt idx="63">
                  <c:v>5</c:v>
                </c:pt>
                <c:pt idx="64">
                  <c:v>1</c:v>
                </c:pt>
                <c:pt idx="65">
                  <c:v>2</c:v>
                </c:pt>
                <c:pt idx="66">
                  <c:v>1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4</c:v>
                </c:pt>
                <c:pt idx="71">
                  <c:v>5</c:v>
                </c:pt>
                <c:pt idx="72">
                  <c:v>1</c:v>
                </c:pt>
                <c:pt idx="73">
                  <c:v>2</c:v>
                </c:pt>
                <c:pt idx="74">
                  <c:v>2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2</c:v>
                </c:pt>
                <c:pt idx="79">
                  <c:v>2</c:v>
                </c:pt>
              </c:numCache>
            </c:numRef>
          </c:xVal>
          <c:yVal>
            <c:numRef>
              <c:f>DB2_A!$B$2:$B$81</c:f>
              <c:numCache>
                <c:formatCode>General</c:formatCode>
                <c:ptCount val="8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3</c:v>
                </c:pt>
                <c:pt idx="12">
                  <c:v>2</c:v>
                </c:pt>
                <c:pt idx="13">
                  <c:v>2</c:v>
                </c:pt>
                <c:pt idx="14">
                  <c:v>1</c:v>
                </c:pt>
                <c:pt idx="15">
                  <c:v>3</c:v>
                </c:pt>
                <c:pt idx="16">
                  <c:v>2</c:v>
                </c:pt>
                <c:pt idx="17">
                  <c:v>2</c:v>
                </c:pt>
                <c:pt idx="18">
                  <c:v>3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3</c:v>
                </c:pt>
                <c:pt idx="24">
                  <c:v>3</c:v>
                </c:pt>
                <c:pt idx="25">
                  <c:v>1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3</c:v>
                </c:pt>
                <c:pt idx="30">
                  <c:v>3</c:v>
                </c:pt>
                <c:pt idx="31">
                  <c:v>2</c:v>
                </c:pt>
                <c:pt idx="32">
                  <c:v>2</c:v>
                </c:pt>
                <c:pt idx="33">
                  <c:v>3</c:v>
                </c:pt>
                <c:pt idx="34">
                  <c:v>1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2</c:v>
                </c:pt>
                <c:pt idx="40">
                  <c:v>2</c:v>
                </c:pt>
                <c:pt idx="41">
                  <c:v>3</c:v>
                </c:pt>
                <c:pt idx="42">
                  <c:v>1</c:v>
                </c:pt>
                <c:pt idx="43">
                  <c:v>2</c:v>
                </c:pt>
                <c:pt idx="44">
                  <c:v>2</c:v>
                </c:pt>
                <c:pt idx="45">
                  <c:v>3</c:v>
                </c:pt>
                <c:pt idx="46">
                  <c:v>3</c:v>
                </c:pt>
                <c:pt idx="47">
                  <c:v>1</c:v>
                </c:pt>
                <c:pt idx="48">
                  <c:v>2</c:v>
                </c:pt>
                <c:pt idx="49">
                  <c:v>3</c:v>
                </c:pt>
                <c:pt idx="50">
                  <c:v>1</c:v>
                </c:pt>
                <c:pt idx="51">
                  <c:v>1</c:v>
                </c:pt>
                <c:pt idx="52">
                  <c:v>2</c:v>
                </c:pt>
                <c:pt idx="53">
                  <c:v>3</c:v>
                </c:pt>
                <c:pt idx="54">
                  <c:v>3</c:v>
                </c:pt>
                <c:pt idx="55">
                  <c:v>2</c:v>
                </c:pt>
                <c:pt idx="56">
                  <c:v>3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5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3</c:v>
                </c:pt>
                <c:pt idx="70">
                  <c:v>3</c:v>
                </c:pt>
                <c:pt idx="71">
                  <c:v>5</c:v>
                </c:pt>
                <c:pt idx="72">
                  <c:v>3</c:v>
                </c:pt>
                <c:pt idx="73">
                  <c:v>3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509568"/>
        <c:axId val="76511104"/>
      </c:scatterChart>
      <c:valAx>
        <c:axId val="76509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6511104"/>
        <c:crosses val="autoZero"/>
        <c:crossBetween val="midCat"/>
      </c:valAx>
      <c:valAx>
        <c:axId val="76511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65095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DB3_A!$A$1</c:f>
              <c:strCache>
                <c:ptCount val="1"/>
                <c:pt idx="0">
                  <c:v>cised</c:v>
                </c:pt>
              </c:strCache>
            </c:strRef>
          </c:tx>
          <c:val>
            <c:numRef>
              <c:f>DB3_A!$A$2:$A$81</c:f>
              <c:numCache>
                <c:formatCode>General</c:formatCode>
                <c:ptCount val="8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1</c:v>
                </c:pt>
                <c:pt idx="6">
                  <c:v>1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1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5</c:v>
                </c:pt>
                <c:pt idx="28">
                  <c:v>1</c:v>
                </c:pt>
                <c:pt idx="29">
                  <c:v>5</c:v>
                </c:pt>
                <c:pt idx="30">
                  <c:v>1</c:v>
                </c:pt>
                <c:pt idx="31">
                  <c:v>1</c:v>
                </c:pt>
                <c:pt idx="32">
                  <c:v>5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5</c:v>
                </c:pt>
                <c:pt idx="38">
                  <c:v>1</c:v>
                </c:pt>
                <c:pt idx="39">
                  <c:v>1</c:v>
                </c:pt>
                <c:pt idx="40">
                  <c:v>5</c:v>
                </c:pt>
                <c:pt idx="41">
                  <c:v>2</c:v>
                </c:pt>
                <c:pt idx="42">
                  <c:v>1</c:v>
                </c:pt>
                <c:pt idx="43">
                  <c:v>5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5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5</c:v>
                </c:pt>
                <c:pt idx="64">
                  <c:v>1</c:v>
                </c:pt>
                <c:pt idx="65">
                  <c:v>5</c:v>
                </c:pt>
                <c:pt idx="66">
                  <c:v>5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1</c:v>
                </c:pt>
                <c:pt idx="76">
                  <c:v>5</c:v>
                </c:pt>
                <c:pt idx="77">
                  <c:v>5</c:v>
                </c:pt>
                <c:pt idx="78">
                  <c:v>1</c:v>
                </c:pt>
                <c:pt idx="79">
                  <c:v>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DB3_A!$B$1</c:f>
              <c:strCache>
                <c:ptCount val="1"/>
                <c:pt idx="0">
                  <c:v>nist</c:v>
                </c:pt>
              </c:strCache>
            </c:strRef>
          </c:tx>
          <c:val>
            <c:numRef>
              <c:f>DB3_A!$B$2:$B$81</c:f>
              <c:numCache>
                <c:formatCode>General</c:formatCode>
                <c:ptCount val="80"/>
                <c:pt idx="0">
                  <c:v>4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  <c:pt idx="5">
                  <c:v>1</c:v>
                </c:pt>
                <c:pt idx="6">
                  <c:v>1</c:v>
                </c:pt>
                <c:pt idx="7">
                  <c:v>4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1</c:v>
                </c:pt>
                <c:pt idx="21">
                  <c:v>1</c:v>
                </c:pt>
                <c:pt idx="22">
                  <c:v>3</c:v>
                </c:pt>
                <c:pt idx="23">
                  <c:v>4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3</c:v>
                </c:pt>
                <c:pt idx="41">
                  <c:v>2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3</c:v>
                </c:pt>
                <c:pt idx="47">
                  <c:v>2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2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3</c:v>
                </c:pt>
                <c:pt idx="64">
                  <c:v>1</c:v>
                </c:pt>
                <c:pt idx="65">
                  <c:v>2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1</c:v>
                </c:pt>
                <c:pt idx="76">
                  <c:v>2</c:v>
                </c:pt>
                <c:pt idx="77">
                  <c:v>3</c:v>
                </c:pt>
                <c:pt idx="78">
                  <c:v>1</c:v>
                </c:pt>
                <c:pt idx="79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078080"/>
        <c:axId val="76079872"/>
      </c:lineChart>
      <c:catAx>
        <c:axId val="76078080"/>
        <c:scaling>
          <c:orientation val="minMax"/>
        </c:scaling>
        <c:delete val="0"/>
        <c:axPos val="b"/>
        <c:majorTickMark val="out"/>
        <c:minorTickMark val="none"/>
        <c:tickLblPos val="nextTo"/>
        <c:crossAx val="76079872"/>
        <c:crosses val="autoZero"/>
        <c:auto val="1"/>
        <c:lblAlgn val="ctr"/>
        <c:lblOffset val="100"/>
        <c:noMultiLvlLbl val="0"/>
      </c:catAx>
      <c:valAx>
        <c:axId val="76079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6078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DB3_A!$D$4:$H$4</c:f>
              <c:numCache>
                <c:formatCode>General</c:formatCode>
                <c:ptCount val="5"/>
                <c:pt idx="0">
                  <c:v>41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563200"/>
        <c:axId val="76564736"/>
      </c:barChart>
      <c:catAx>
        <c:axId val="76563200"/>
        <c:scaling>
          <c:orientation val="minMax"/>
        </c:scaling>
        <c:delete val="0"/>
        <c:axPos val="b"/>
        <c:majorTickMark val="out"/>
        <c:minorTickMark val="none"/>
        <c:tickLblPos val="nextTo"/>
        <c:crossAx val="76564736"/>
        <c:crosses val="autoZero"/>
        <c:auto val="1"/>
        <c:lblAlgn val="ctr"/>
        <c:lblOffset val="100"/>
        <c:noMultiLvlLbl val="0"/>
      </c:catAx>
      <c:valAx>
        <c:axId val="76564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6563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DB3_A!$L$4:$P$4</c:f>
              <c:numCache>
                <c:formatCode>General</c:formatCode>
                <c:ptCount val="5"/>
                <c:pt idx="0">
                  <c:v>55</c:v>
                </c:pt>
                <c:pt idx="1">
                  <c:v>11</c:v>
                </c:pt>
                <c:pt idx="2">
                  <c:v>6</c:v>
                </c:pt>
                <c:pt idx="3">
                  <c:v>8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584832"/>
        <c:axId val="76586368"/>
      </c:barChart>
      <c:catAx>
        <c:axId val="76584832"/>
        <c:scaling>
          <c:orientation val="minMax"/>
        </c:scaling>
        <c:delete val="0"/>
        <c:axPos val="b"/>
        <c:majorTickMark val="out"/>
        <c:minorTickMark val="none"/>
        <c:tickLblPos val="nextTo"/>
        <c:crossAx val="76586368"/>
        <c:crosses val="autoZero"/>
        <c:auto val="1"/>
        <c:lblAlgn val="ctr"/>
        <c:lblOffset val="100"/>
        <c:noMultiLvlLbl val="0"/>
      </c:catAx>
      <c:valAx>
        <c:axId val="76586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6584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DB3_A!$B$1</c:f>
              <c:strCache>
                <c:ptCount val="1"/>
                <c:pt idx="0">
                  <c:v>nist</c:v>
                </c:pt>
              </c:strCache>
            </c:strRef>
          </c:tx>
          <c:spPr>
            <a:ln w="28575">
              <a:noFill/>
            </a:ln>
          </c:spPr>
          <c:xVal>
            <c:numRef>
              <c:f>DB3_A!$A$2:$A$81</c:f>
              <c:numCache>
                <c:formatCode>General</c:formatCode>
                <c:ptCount val="8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1</c:v>
                </c:pt>
                <c:pt idx="6">
                  <c:v>1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1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5</c:v>
                </c:pt>
                <c:pt idx="28">
                  <c:v>1</c:v>
                </c:pt>
                <c:pt idx="29">
                  <c:v>5</c:v>
                </c:pt>
                <c:pt idx="30">
                  <c:v>1</c:v>
                </c:pt>
                <c:pt idx="31">
                  <c:v>1</c:v>
                </c:pt>
                <c:pt idx="32">
                  <c:v>5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5</c:v>
                </c:pt>
                <c:pt idx="38">
                  <c:v>1</c:v>
                </c:pt>
                <c:pt idx="39">
                  <c:v>1</c:v>
                </c:pt>
                <c:pt idx="40">
                  <c:v>5</c:v>
                </c:pt>
                <c:pt idx="41">
                  <c:v>2</c:v>
                </c:pt>
                <c:pt idx="42">
                  <c:v>1</c:v>
                </c:pt>
                <c:pt idx="43">
                  <c:v>5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5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5</c:v>
                </c:pt>
                <c:pt idx="64">
                  <c:v>1</c:v>
                </c:pt>
                <c:pt idx="65">
                  <c:v>5</c:v>
                </c:pt>
                <c:pt idx="66">
                  <c:v>5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1</c:v>
                </c:pt>
                <c:pt idx="76">
                  <c:v>5</c:v>
                </c:pt>
                <c:pt idx="77">
                  <c:v>5</c:v>
                </c:pt>
                <c:pt idx="78">
                  <c:v>1</c:v>
                </c:pt>
                <c:pt idx="79">
                  <c:v>2</c:v>
                </c:pt>
              </c:numCache>
            </c:numRef>
          </c:xVal>
          <c:yVal>
            <c:numRef>
              <c:f>DB3_A!$B$2:$B$81</c:f>
              <c:numCache>
                <c:formatCode>General</c:formatCode>
                <c:ptCount val="80"/>
                <c:pt idx="0">
                  <c:v>4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  <c:pt idx="5">
                  <c:v>1</c:v>
                </c:pt>
                <c:pt idx="6">
                  <c:v>1</c:v>
                </c:pt>
                <c:pt idx="7">
                  <c:v>4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1</c:v>
                </c:pt>
                <c:pt idx="21">
                  <c:v>1</c:v>
                </c:pt>
                <c:pt idx="22">
                  <c:v>3</c:v>
                </c:pt>
                <c:pt idx="23">
                  <c:v>4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3</c:v>
                </c:pt>
                <c:pt idx="41">
                  <c:v>2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3</c:v>
                </c:pt>
                <c:pt idx="47">
                  <c:v>2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2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3</c:v>
                </c:pt>
                <c:pt idx="64">
                  <c:v>1</c:v>
                </c:pt>
                <c:pt idx="65">
                  <c:v>2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1</c:v>
                </c:pt>
                <c:pt idx="76">
                  <c:v>2</c:v>
                </c:pt>
                <c:pt idx="77">
                  <c:v>3</c:v>
                </c:pt>
                <c:pt idx="78">
                  <c:v>1</c:v>
                </c:pt>
                <c:pt idx="79">
                  <c:v>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606464"/>
        <c:axId val="76235520"/>
      </c:scatterChart>
      <c:valAx>
        <c:axId val="76606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6235520"/>
        <c:crosses val="autoZero"/>
        <c:crossBetween val="midCat"/>
      </c:valAx>
      <c:valAx>
        <c:axId val="76235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66064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DB4_A!$D$4:$H$4</c:f>
              <c:numCache>
                <c:formatCode>General</c:formatCode>
                <c:ptCount val="5"/>
                <c:pt idx="0">
                  <c:v>22</c:v>
                </c:pt>
                <c:pt idx="1">
                  <c:v>48</c:v>
                </c:pt>
                <c:pt idx="2">
                  <c:v>2</c:v>
                </c:pt>
                <c:pt idx="3">
                  <c:v>4</c:v>
                </c:pt>
                <c:pt idx="4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633216"/>
        <c:axId val="76634752"/>
      </c:barChart>
      <c:catAx>
        <c:axId val="76633216"/>
        <c:scaling>
          <c:orientation val="minMax"/>
        </c:scaling>
        <c:delete val="0"/>
        <c:axPos val="b"/>
        <c:majorTickMark val="out"/>
        <c:minorTickMark val="none"/>
        <c:tickLblPos val="nextTo"/>
        <c:crossAx val="76634752"/>
        <c:crosses val="autoZero"/>
        <c:auto val="1"/>
        <c:lblAlgn val="ctr"/>
        <c:lblOffset val="100"/>
        <c:noMultiLvlLbl val="0"/>
      </c:catAx>
      <c:valAx>
        <c:axId val="76634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6633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DB1_B!$L$4:$P$4</c:f>
              <c:numCache>
                <c:formatCode>General</c:formatCode>
                <c:ptCount val="5"/>
                <c:pt idx="0">
                  <c:v>21</c:v>
                </c:pt>
                <c:pt idx="1">
                  <c:v>29</c:v>
                </c:pt>
                <c:pt idx="2">
                  <c:v>26</c:v>
                </c:pt>
                <c:pt idx="3">
                  <c:v>0</c:v>
                </c:pt>
                <c:pt idx="4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5494016"/>
        <c:axId val="65516288"/>
      </c:barChart>
      <c:catAx>
        <c:axId val="65494016"/>
        <c:scaling>
          <c:orientation val="minMax"/>
        </c:scaling>
        <c:delete val="0"/>
        <c:axPos val="b"/>
        <c:majorTickMark val="out"/>
        <c:minorTickMark val="none"/>
        <c:tickLblPos val="nextTo"/>
        <c:crossAx val="65516288"/>
        <c:crosses val="autoZero"/>
        <c:auto val="1"/>
        <c:lblAlgn val="ctr"/>
        <c:lblOffset val="100"/>
        <c:noMultiLvlLbl val="0"/>
      </c:catAx>
      <c:valAx>
        <c:axId val="65516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54940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DB4_A!$L$4:$P$4</c:f>
              <c:numCache>
                <c:formatCode>General</c:formatCode>
                <c:ptCount val="5"/>
                <c:pt idx="0">
                  <c:v>47</c:v>
                </c:pt>
                <c:pt idx="1">
                  <c:v>23</c:v>
                </c:pt>
                <c:pt idx="2">
                  <c:v>9</c:v>
                </c:pt>
                <c:pt idx="3">
                  <c:v>0</c:v>
                </c:pt>
                <c:pt idx="4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671232"/>
        <c:axId val="76673024"/>
      </c:barChart>
      <c:catAx>
        <c:axId val="76671232"/>
        <c:scaling>
          <c:orientation val="minMax"/>
        </c:scaling>
        <c:delete val="0"/>
        <c:axPos val="b"/>
        <c:majorTickMark val="out"/>
        <c:minorTickMark val="none"/>
        <c:tickLblPos val="nextTo"/>
        <c:crossAx val="76673024"/>
        <c:crosses val="autoZero"/>
        <c:auto val="1"/>
        <c:lblAlgn val="ctr"/>
        <c:lblOffset val="100"/>
        <c:noMultiLvlLbl val="0"/>
      </c:catAx>
      <c:valAx>
        <c:axId val="76673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6671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DB4_A!$A$1</c:f>
              <c:strCache>
                <c:ptCount val="1"/>
                <c:pt idx="0">
                  <c:v>cised</c:v>
                </c:pt>
              </c:strCache>
            </c:strRef>
          </c:tx>
          <c:val>
            <c:numRef>
              <c:f>DB4_A!$A$2:$A$81</c:f>
              <c:numCache>
                <c:formatCode>General</c:formatCode>
                <c:ptCount val="8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3</c:v>
                </c:pt>
                <c:pt idx="32">
                  <c:v>4</c:v>
                </c:pt>
                <c:pt idx="33">
                  <c:v>2</c:v>
                </c:pt>
                <c:pt idx="34">
                  <c:v>2</c:v>
                </c:pt>
                <c:pt idx="35">
                  <c:v>4</c:v>
                </c:pt>
                <c:pt idx="36">
                  <c:v>3</c:v>
                </c:pt>
                <c:pt idx="37">
                  <c:v>4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5</c:v>
                </c:pt>
                <c:pt idx="42">
                  <c:v>2</c:v>
                </c:pt>
                <c:pt idx="43">
                  <c:v>2</c:v>
                </c:pt>
                <c:pt idx="44">
                  <c:v>5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1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1</c:v>
                </c:pt>
                <c:pt idx="63">
                  <c:v>5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4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DB4_A!$B$1</c:f>
              <c:strCache>
                <c:ptCount val="1"/>
                <c:pt idx="0">
                  <c:v>nist</c:v>
                </c:pt>
              </c:strCache>
            </c:strRef>
          </c:tx>
          <c:val>
            <c:numRef>
              <c:f>DB4_A!$B$2:$B$81</c:f>
              <c:numCache>
                <c:formatCode>General</c:formatCode>
                <c:ptCount val="80"/>
                <c:pt idx="0">
                  <c:v>3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3</c:v>
                </c:pt>
                <c:pt idx="14">
                  <c:v>3</c:v>
                </c:pt>
                <c:pt idx="15">
                  <c:v>2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2</c:v>
                </c:pt>
                <c:pt idx="32">
                  <c:v>3</c:v>
                </c:pt>
                <c:pt idx="33">
                  <c:v>2</c:v>
                </c:pt>
                <c:pt idx="34">
                  <c:v>3</c:v>
                </c:pt>
                <c:pt idx="35">
                  <c:v>3</c:v>
                </c:pt>
                <c:pt idx="36">
                  <c:v>2</c:v>
                </c:pt>
                <c:pt idx="37">
                  <c:v>5</c:v>
                </c:pt>
                <c:pt idx="38">
                  <c:v>2</c:v>
                </c:pt>
                <c:pt idx="39">
                  <c:v>1</c:v>
                </c:pt>
                <c:pt idx="40">
                  <c:v>1</c:v>
                </c:pt>
                <c:pt idx="41">
                  <c:v>2</c:v>
                </c:pt>
                <c:pt idx="42">
                  <c:v>2</c:v>
                </c:pt>
                <c:pt idx="43">
                  <c:v>3</c:v>
                </c:pt>
                <c:pt idx="44">
                  <c:v>3</c:v>
                </c:pt>
                <c:pt idx="45">
                  <c:v>2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2</c:v>
                </c:pt>
                <c:pt idx="58">
                  <c:v>1</c:v>
                </c:pt>
                <c:pt idx="59">
                  <c:v>2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2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2</c:v>
                </c:pt>
                <c:pt idx="69">
                  <c:v>1</c:v>
                </c:pt>
                <c:pt idx="70">
                  <c:v>1</c:v>
                </c:pt>
                <c:pt idx="71">
                  <c:v>2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685696"/>
        <c:axId val="76687232"/>
      </c:lineChart>
      <c:catAx>
        <c:axId val="76685696"/>
        <c:scaling>
          <c:orientation val="minMax"/>
        </c:scaling>
        <c:delete val="0"/>
        <c:axPos val="b"/>
        <c:majorTickMark val="out"/>
        <c:minorTickMark val="none"/>
        <c:tickLblPos val="nextTo"/>
        <c:crossAx val="76687232"/>
        <c:crosses val="autoZero"/>
        <c:auto val="1"/>
        <c:lblAlgn val="ctr"/>
        <c:lblOffset val="100"/>
        <c:noMultiLvlLbl val="0"/>
      </c:catAx>
      <c:valAx>
        <c:axId val="76687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6685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DB4_A!$B$1</c:f>
              <c:strCache>
                <c:ptCount val="1"/>
                <c:pt idx="0">
                  <c:v>nist</c:v>
                </c:pt>
              </c:strCache>
            </c:strRef>
          </c:tx>
          <c:spPr>
            <a:ln w="28575">
              <a:noFill/>
            </a:ln>
          </c:spPr>
          <c:xVal>
            <c:numRef>
              <c:f>DB4_A!$A$2:$A$81</c:f>
              <c:numCache>
                <c:formatCode>General</c:formatCode>
                <c:ptCount val="8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3</c:v>
                </c:pt>
                <c:pt idx="32">
                  <c:v>4</c:v>
                </c:pt>
                <c:pt idx="33">
                  <c:v>2</c:v>
                </c:pt>
                <c:pt idx="34">
                  <c:v>2</c:v>
                </c:pt>
                <c:pt idx="35">
                  <c:v>4</c:v>
                </c:pt>
                <c:pt idx="36">
                  <c:v>3</c:v>
                </c:pt>
                <c:pt idx="37">
                  <c:v>4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5</c:v>
                </c:pt>
                <c:pt idx="42">
                  <c:v>2</c:v>
                </c:pt>
                <c:pt idx="43">
                  <c:v>2</c:v>
                </c:pt>
                <c:pt idx="44">
                  <c:v>5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1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1</c:v>
                </c:pt>
                <c:pt idx="63">
                  <c:v>5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4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</c:numCache>
            </c:numRef>
          </c:xVal>
          <c:yVal>
            <c:numRef>
              <c:f>DB4_A!$B$2:$B$81</c:f>
              <c:numCache>
                <c:formatCode>General</c:formatCode>
                <c:ptCount val="80"/>
                <c:pt idx="0">
                  <c:v>3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3</c:v>
                </c:pt>
                <c:pt idx="14">
                  <c:v>3</c:v>
                </c:pt>
                <c:pt idx="15">
                  <c:v>2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2</c:v>
                </c:pt>
                <c:pt idx="32">
                  <c:v>3</c:v>
                </c:pt>
                <c:pt idx="33">
                  <c:v>2</c:v>
                </c:pt>
                <c:pt idx="34">
                  <c:v>3</c:v>
                </c:pt>
                <c:pt idx="35">
                  <c:v>3</c:v>
                </c:pt>
                <c:pt idx="36">
                  <c:v>2</c:v>
                </c:pt>
                <c:pt idx="37">
                  <c:v>5</c:v>
                </c:pt>
                <c:pt idx="38">
                  <c:v>2</c:v>
                </c:pt>
                <c:pt idx="39">
                  <c:v>1</c:v>
                </c:pt>
                <c:pt idx="40">
                  <c:v>1</c:v>
                </c:pt>
                <c:pt idx="41">
                  <c:v>2</c:v>
                </c:pt>
                <c:pt idx="42">
                  <c:v>2</c:v>
                </c:pt>
                <c:pt idx="43">
                  <c:v>3</c:v>
                </c:pt>
                <c:pt idx="44">
                  <c:v>3</c:v>
                </c:pt>
                <c:pt idx="45">
                  <c:v>2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2</c:v>
                </c:pt>
                <c:pt idx="58">
                  <c:v>1</c:v>
                </c:pt>
                <c:pt idx="59">
                  <c:v>2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2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2</c:v>
                </c:pt>
                <c:pt idx="69">
                  <c:v>1</c:v>
                </c:pt>
                <c:pt idx="70">
                  <c:v>1</c:v>
                </c:pt>
                <c:pt idx="71">
                  <c:v>2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715520"/>
        <c:axId val="76717056"/>
      </c:scatterChart>
      <c:valAx>
        <c:axId val="76715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6717056"/>
        <c:crosses val="autoZero"/>
        <c:crossBetween val="midCat"/>
      </c:valAx>
      <c:valAx>
        <c:axId val="76717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671552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cised</c:v>
          </c:tx>
          <c:spPr>
            <a:ln w="28575">
              <a:noFill/>
            </a:ln>
          </c:spPr>
          <c:xVal>
            <c:numRef>
              <c:f>DB1_B!$A$2:$A$81</c:f>
              <c:numCache>
                <c:formatCode>General</c:formatCode>
                <c:ptCount val="8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2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4</c:v>
                </c:pt>
                <c:pt idx="49">
                  <c:v>2</c:v>
                </c:pt>
                <c:pt idx="50">
                  <c:v>4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</c:numCache>
            </c:numRef>
          </c:xVal>
          <c:yVal>
            <c:numRef>
              <c:f>DB1_B!$B$2:$B$81</c:f>
              <c:numCache>
                <c:formatCode>General</c:formatCode>
                <c:ptCount val="80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3</c:v>
                </c:pt>
                <c:pt idx="17">
                  <c:v>3</c:v>
                </c:pt>
                <c:pt idx="18">
                  <c:v>2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2</c:v>
                </c:pt>
                <c:pt idx="30">
                  <c:v>2</c:v>
                </c:pt>
                <c:pt idx="31">
                  <c:v>1</c:v>
                </c:pt>
                <c:pt idx="32">
                  <c:v>1</c:v>
                </c:pt>
                <c:pt idx="33">
                  <c:v>2</c:v>
                </c:pt>
                <c:pt idx="34">
                  <c:v>1</c:v>
                </c:pt>
                <c:pt idx="35">
                  <c:v>3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1</c:v>
                </c:pt>
                <c:pt idx="41">
                  <c:v>3</c:v>
                </c:pt>
                <c:pt idx="42">
                  <c:v>1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1</c:v>
                </c:pt>
                <c:pt idx="47">
                  <c:v>2</c:v>
                </c:pt>
                <c:pt idx="48">
                  <c:v>3</c:v>
                </c:pt>
                <c:pt idx="49">
                  <c:v>1</c:v>
                </c:pt>
                <c:pt idx="50">
                  <c:v>3</c:v>
                </c:pt>
                <c:pt idx="51">
                  <c:v>2</c:v>
                </c:pt>
                <c:pt idx="52">
                  <c:v>1</c:v>
                </c:pt>
                <c:pt idx="53">
                  <c:v>1</c:v>
                </c:pt>
                <c:pt idx="54">
                  <c:v>2</c:v>
                </c:pt>
                <c:pt idx="55">
                  <c:v>1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2</c:v>
                </c:pt>
                <c:pt idx="60">
                  <c:v>2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1</c:v>
                </c:pt>
                <c:pt idx="65">
                  <c:v>5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1</c:v>
                </c:pt>
                <c:pt idx="70">
                  <c:v>3</c:v>
                </c:pt>
                <c:pt idx="71">
                  <c:v>3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409408"/>
        <c:axId val="65410944"/>
      </c:scatterChart>
      <c:valAx>
        <c:axId val="65409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5410944"/>
        <c:crosses val="autoZero"/>
        <c:crossBetween val="midCat"/>
      </c:valAx>
      <c:valAx>
        <c:axId val="65410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54094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DB2_B!$A$1</c:f>
              <c:strCache>
                <c:ptCount val="1"/>
                <c:pt idx="0">
                  <c:v>cised</c:v>
                </c:pt>
              </c:strCache>
            </c:strRef>
          </c:tx>
          <c:val>
            <c:numRef>
              <c:f>DB2_B!$A$2:$A$81</c:f>
              <c:numCache>
                <c:formatCode>General</c:formatCode>
                <c:ptCount val="80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1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2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1</c:v>
                </c:pt>
                <c:pt idx="60">
                  <c:v>1</c:v>
                </c:pt>
                <c:pt idx="61">
                  <c:v>2</c:v>
                </c:pt>
                <c:pt idx="62">
                  <c:v>2</c:v>
                </c:pt>
                <c:pt idx="63">
                  <c:v>4</c:v>
                </c:pt>
                <c:pt idx="64">
                  <c:v>2</c:v>
                </c:pt>
                <c:pt idx="65">
                  <c:v>1</c:v>
                </c:pt>
                <c:pt idx="66">
                  <c:v>2</c:v>
                </c:pt>
                <c:pt idx="67">
                  <c:v>2</c:v>
                </c:pt>
                <c:pt idx="68">
                  <c:v>1</c:v>
                </c:pt>
                <c:pt idx="69">
                  <c:v>1</c:v>
                </c:pt>
                <c:pt idx="70">
                  <c:v>2</c:v>
                </c:pt>
                <c:pt idx="71">
                  <c:v>2</c:v>
                </c:pt>
                <c:pt idx="72">
                  <c:v>5</c:v>
                </c:pt>
                <c:pt idx="73">
                  <c:v>5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DB2_B!$B$1</c:f>
              <c:strCache>
                <c:ptCount val="1"/>
                <c:pt idx="0">
                  <c:v>nist</c:v>
                </c:pt>
              </c:strCache>
            </c:strRef>
          </c:tx>
          <c:val>
            <c:numRef>
              <c:f>DB2_B!$B$2:$B$81</c:f>
              <c:numCache>
                <c:formatCode>General</c:formatCode>
                <c:ptCount val="8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3</c:v>
                </c:pt>
                <c:pt idx="23">
                  <c:v>3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2</c:v>
                </c:pt>
                <c:pt idx="31">
                  <c:v>1</c:v>
                </c:pt>
                <c:pt idx="32">
                  <c:v>2</c:v>
                </c:pt>
                <c:pt idx="33">
                  <c:v>2</c:v>
                </c:pt>
                <c:pt idx="34">
                  <c:v>1</c:v>
                </c:pt>
                <c:pt idx="35">
                  <c:v>1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1</c:v>
                </c:pt>
                <c:pt idx="40">
                  <c:v>1</c:v>
                </c:pt>
                <c:pt idx="41">
                  <c:v>2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2</c:v>
                </c:pt>
                <c:pt idx="57">
                  <c:v>5</c:v>
                </c:pt>
                <c:pt idx="58">
                  <c:v>3</c:v>
                </c:pt>
                <c:pt idx="59">
                  <c:v>3</c:v>
                </c:pt>
                <c:pt idx="60">
                  <c:v>2</c:v>
                </c:pt>
                <c:pt idx="61">
                  <c:v>5</c:v>
                </c:pt>
                <c:pt idx="62">
                  <c:v>2</c:v>
                </c:pt>
                <c:pt idx="63">
                  <c:v>5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1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465344"/>
        <c:axId val="65147648"/>
      </c:lineChart>
      <c:catAx>
        <c:axId val="65465344"/>
        <c:scaling>
          <c:orientation val="minMax"/>
        </c:scaling>
        <c:delete val="0"/>
        <c:axPos val="b"/>
        <c:majorTickMark val="out"/>
        <c:minorTickMark val="none"/>
        <c:tickLblPos val="nextTo"/>
        <c:crossAx val="65147648"/>
        <c:crosses val="autoZero"/>
        <c:auto val="1"/>
        <c:lblAlgn val="ctr"/>
        <c:lblOffset val="100"/>
        <c:noMultiLvlLbl val="0"/>
      </c:catAx>
      <c:valAx>
        <c:axId val="65147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5465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DB2_B!$D$4:$H$4</c:f>
              <c:numCache>
                <c:formatCode>General</c:formatCode>
                <c:ptCount val="5"/>
                <c:pt idx="0">
                  <c:v>27</c:v>
                </c:pt>
                <c:pt idx="1">
                  <c:v>44</c:v>
                </c:pt>
                <c:pt idx="2">
                  <c:v>0</c:v>
                </c:pt>
                <c:pt idx="3">
                  <c:v>7</c:v>
                </c:pt>
                <c:pt idx="4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5163648"/>
        <c:axId val="65165184"/>
      </c:barChart>
      <c:catAx>
        <c:axId val="65163648"/>
        <c:scaling>
          <c:orientation val="minMax"/>
        </c:scaling>
        <c:delete val="0"/>
        <c:axPos val="b"/>
        <c:majorTickMark val="out"/>
        <c:minorTickMark val="none"/>
        <c:tickLblPos val="nextTo"/>
        <c:crossAx val="65165184"/>
        <c:crosses val="autoZero"/>
        <c:auto val="1"/>
        <c:lblAlgn val="ctr"/>
        <c:lblOffset val="100"/>
        <c:noMultiLvlLbl val="0"/>
      </c:catAx>
      <c:valAx>
        <c:axId val="65165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5163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DB2_B!$L$4:$P$4</c:f>
              <c:numCache>
                <c:formatCode>General</c:formatCode>
                <c:ptCount val="5"/>
                <c:pt idx="0">
                  <c:v>34</c:v>
                </c:pt>
                <c:pt idx="1">
                  <c:v>31</c:v>
                </c:pt>
                <c:pt idx="2">
                  <c:v>12</c:v>
                </c:pt>
                <c:pt idx="3">
                  <c:v>0</c:v>
                </c:pt>
                <c:pt idx="4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5181184"/>
        <c:axId val="65182720"/>
      </c:barChart>
      <c:catAx>
        <c:axId val="65181184"/>
        <c:scaling>
          <c:orientation val="minMax"/>
        </c:scaling>
        <c:delete val="0"/>
        <c:axPos val="b"/>
        <c:majorTickMark val="out"/>
        <c:minorTickMark val="none"/>
        <c:tickLblPos val="nextTo"/>
        <c:crossAx val="65182720"/>
        <c:crosses val="autoZero"/>
        <c:auto val="1"/>
        <c:lblAlgn val="ctr"/>
        <c:lblOffset val="100"/>
        <c:noMultiLvlLbl val="0"/>
      </c:catAx>
      <c:valAx>
        <c:axId val="65182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5181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DB2_B!$B$1</c:f>
              <c:strCache>
                <c:ptCount val="1"/>
                <c:pt idx="0">
                  <c:v>nist</c:v>
                </c:pt>
              </c:strCache>
            </c:strRef>
          </c:tx>
          <c:spPr>
            <a:ln w="28575">
              <a:noFill/>
            </a:ln>
          </c:spPr>
          <c:xVal>
            <c:numRef>
              <c:f>DB2_B!$A$2:$A$81</c:f>
              <c:numCache>
                <c:formatCode>General</c:formatCode>
                <c:ptCount val="80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1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2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1</c:v>
                </c:pt>
                <c:pt idx="60">
                  <c:v>1</c:v>
                </c:pt>
                <c:pt idx="61">
                  <c:v>2</c:v>
                </c:pt>
                <c:pt idx="62">
                  <c:v>2</c:v>
                </c:pt>
                <c:pt idx="63">
                  <c:v>4</c:v>
                </c:pt>
                <c:pt idx="64">
                  <c:v>2</c:v>
                </c:pt>
                <c:pt idx="65">
                  <c:v>1</c:v>
                </c:pt>
                <c:pt idx="66">
                  <c:v>2</c:v>
                </c:pt>
                <c:pt idx="67">
                  <c:v>2</c:v>
                </c:pt>
                <c:pt idx="68">
                  <c:v>1</c:v>
                </c:pt>
                <c:pt idx="69">
                  <c:v>1</c:v>
                </c:pt>
                <c:pt idx="70">
                  <c:v>2</c:v>
                </c:pt>
                <c:pt idx="71">
                  <c:v>2</c:v>
                </c:pt>
                <c:pt idx="72">
                  <c:v>5</c:v>
                </c:pt>
                <c:pt idx="73">
                  <c:v>5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</c:numCache>
            </c:numRef>
          </c:xVal>
          <c:yVal>
            <c:numRef>
              <c:f>DB2_B!$B$2:$B$81</c:f>
              <c:numCache>
                <c:formatCode>General</c:formatCode>
                <c:ptCount val="8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3</c:v>
                </c:pt>
                <c:pt idx="23">
                  <c:v>3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2</c:v>
                </c:pt>
                <c:pt idx="31">
                  <c:v>1</c:v>
                </c:pt>
                <c:pt idx="32">
                  <c:v>2</c:v>
                </c:pt>
                <c:pt idx="33">
                  <c:v>2</c:v>
                </c:pt>
                <c:pt idx="34">
                  <c:v>1</c:v>
                </c:pt>
                <c:pt idx="35">
                  <c:v>1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1</c:v>
                </c:pt>
                <c:pt idx="40">
                  <c:v>1</c:v>
                </c:pt>
                <c:pt idx="41">
                  <c:v>2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2</c:v>
                </c:pt>
                <c:pt idx="57">
                  <c:v>5</c:v>
                </c:pt>
                <c:pt idx="58">
                  <c:v>3</c:v>
                </c:pt>
                <c:pt idx="59">
                  <c:v>3</c:v>
                </c:pt>
                <c:pt idx="60">
                  <c:v>2</c:v>
                </c:pt>
                <c:pt idx="61">
                  <c:v>5</c:v>
                </c:pt>
                <c:pt idx="62">
                  <c:v>2</c:v>
                </c:pt>
                <c:pt idx="63">
                  <c:v>5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1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202816"/>
        <c:axId val="65298816"/>
      </c:scatterChart>
      <c:valAx>
        <c:axId val="65202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5298816"/>
        <c:crosses val="autoZero"/>
        <c:crossBetween val="midCat"/>
      </c:valAx>
      <c:valAx>
        <c:axId val="65298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52028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DB3_B!$A$1</c:f>
              <c:strCache>
                <c:ptCount val="1"/>
                <c:pt idx="0">
                  <c:v>cised</c:v>
                </c:pt>
              </c:strCache>
            </c:strRef>
          </c:tx>
          <c:val>
            <c:numRef>
              <c:f>DB3_B!$A$2:$A$80</c:f>
              <c:numCache>
                <c:formatCode>General</c:formatCode>
                <c:ptCount val="79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4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2</c:v>
                </c:pt>
                <c:pt idx="23">
                  <c:v>2</c:v>
                </c:pt>
                <c:pt idx="24">
                  <c:v>4</c:v>
                </c:pt>
                <c:pt idx="25">
                  <c:v>3</c:v>
                </c:pt>
                <c:pt idx="26">
                  <c:v>3</c:v>
                </c:pt>
                <c:pt idx="27">
                  <c:v>2</c:v>
                </c:pt>
                <c:pt idx="28">
                  <c:v>3</c:v>
                </c:pt>
                <c:pt idx="29">
                  <c:v>1</c:v>
                </c:pt>
                <c:pt idx="30">
                  <c:v>3</c:v>
                </c:pt>
                <c:pt idx="31">
                  <c:v>3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1</c:v>
                </c:pt>
                <c:pt idx="41">
                  <c:v>1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1</c:v>
                </c:pt>
                <c:pt idx="46">
                  <c:v>2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2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2</c:v>
                </c:pt>
                <c:pt idx="57">
                  <c:v>1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3</c:v>
                </c:pt>
                <c:pt idx="63">
                  <c:v>3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DB3_B!$B$1</c:f>
              <c:strCache>
                <c:ptCount val="1"/>
                <c:pt idx="0">
                  <c:v>nist</c:v>
                </c:pt>
              </c:strCache>
            </c:strRef>
          </c:tx>
          <c:val>
            <c:numRef>
              <c:f>DB3_B!$B$2:$B$80</c:f>
              <c:numCache>
                <c:formatCode>General</c:formatCode>
                <c:ptCount val="79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3</c:v>
                </c:pt>
                <c:pt idx="14">
                  <c:v>5</c:v>
                </c:pt>
                <c:pt idx="15">
                  <c:v>5</c:v>
                </c:pt>
                <c:pt idx="16">
                  <c:v>4</c:v>
                </c:pt>
                <c:pt idx="17">
                  <c:v>3</c:v>
                </c:pt>
                <c:pt idx="18">
                  <c:v>4</c:v>
                </c:pt>
                <c:pt idx="19">
                  <c:v>3</c:v>
                </c:pt>
                <c:pt idx="20">
                  <c:v>4</c:v>
                </c:pt>
                <c:pt idx="21">
                  <c:v>4</c:v>
                </c:pt>
                <c:pt idx="22">
                  <c:v>3</c:v>
                </c:pt>
                <c:pt idx="23">
                  <c:v>3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4</c:v>
                </c:pt>
                <c:pt idx="40">
                  <c:v>3</c:v>
                </c:pt>
                <c:pt idx="41">
                  <c:v>2</c:v>
                </c:pt>
                <c:pt idx="42">
                  <c:v>3</c:v>
                </c:pt>
                <c:pt idx="43">
                  <c:v>3</c:v>
                </c:pt>
                <c:pt idx="44">
                  <c:v>2</c:v>
                </c:pt>
                <c:pt idx="45">
                  <c:v>1</c:v>
                </c:pt>
                <c:pt idx="46">
                  <c:v>2</c:v>
                </c:pt>
                <c:pt idx="47">
                  <c:v>2</c:v>
                </c:pt>
                <c:pt idx="48">
                  <c:v>1</c:v>
                </c:pt>
                <c:pt idx="49">
                  <c:v>2</c:v>
                </c:pt>
                <c:pt idx="50">
                  <c:v>2</c:v>
                </c:pt>
                <c:pt idx="51">
                  <c:v>3</c:v>
                </c:pt>
                <c:pt idx="52">
                  <c:v>1</c:v>
                </c:pt>
                <c:pt idx="53">
                  <c:v>1</c:v>
                </c:pt>
                <c:pt idx="54">
                  <c:v>2</c:v>
                </c:pt>
                <c:pt idx="55">
                  <c:v>2</c:v>
                </c:pt>
                <c:pt idx="56">
                  <c:v>3</c:v>
                </c:pt>
                <c:pt idx="57">
                  <c:v>3</c:v>
                </c:pt>
                <c:pt idx="58">
                  <c:v>2</c:v>
                </c:pt>
                <c:pt idx="59">
                  <c:v>1</c:v>
                </c:pt>
                <c:pt idx="60">
                  <c:v>3</c:v>
                </c:pt>
                <c:pt idx="61">
                  <c:v>1</c:v>
                </c:pt>
                <c:pt idx="62">
                  <c:v>4</c:v>
                </c:pt>
                <c:pt idx="63">
                  <c:v>2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2</c:v>
                </c:pt>
                <c:pt idx="73">
                  <c:v>3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5</c:v>
                </c:pt>
                <c:pt idx="78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381888"/>
        <c:axId val="65383424"/>
      </c:lineChart>
      <c:catAx>
        <c:axId val="65381888"/>
        <c:scaling>
          <c:orientation val="minMax"/>
        </c:scaling>
        <c:delete val="0"/>
        <c:axPos val="b"/>
        <c:majorTickMark val="out"/>
        <c:minorTickMark val="none"/>
        <c:tickLblPos val="nextTo"/>
        <c:crossAx val="65383424"/>
        <c:crosses val="autoZero"/>
        <c:auto val="1"/>
        <c:lblAlgn val="ctr"/>
        <c:lblOffset val="100"/>
        <c:noMultiLvlLbl val="0"/>
      </c:catAx>
      <c:valAx>
        <c:axId val="65383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5381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4.xml"/><Relationship Id="rId4" Type="http://schemas.openxmlformats.org/officeDocument/2006/relationships/image" Target="../media/image1.ti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chart" Target="../charts/chart8.xml"/><Relationship Id="rId4" Type="http://schemas.openxmlformats.org/officeDocument/2006/relationships/image" Target="../media/image2.tif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5" Type="http://schemas.openxmlformats.org/officeDocument/2006/relationships/chart" Target="../charts/chart12.xml"/><Relationship Id="rId4" Type="http://schemas.openxmlformats.org/officeDocument/2006/relationships/image" Target="../media/image3.tif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5" Type="http://schemas.openxmlformats.org/officeDocument/2006/relationships/chart" Target="../charts/chart16.xml"/><Relationship Id="rId4" Type="http://schemas.openxmlformats.org/officeDocument/2006/relationships/image" Target="../media/image4.tif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5" Type="http://schemas.openxmlformats.org/officeDocument/2006/relationships/image" Target="../media/image5.tif"/><Relationship Id="rId4" Type="http://schemas.openxmlformats.org/officeDocument/2006/relationships/chart" Target="../charts/chart20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2" Type="http://schemas.openxmlformats.org/officeDocument/2006/relationships/image" Target="../media/image6.tif"/><Relationship Id="rId1" Type="http://schemas.openxmlformats.org/officeDocument/2006/relationships/chart" Target="../charts/chart21.xml"/><Relationship Id="rId5" Type="http://schemas.openxmlformats.org/officeDocument/2006/relationships/chart" Target="../charts/chart24.xml"/><Relationship Id="rId4" Type="http://schemas.openxmlformats.org/officeDocument/2006/relationships/chart" Target="../charts/chart23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.xml"/><Relationship Id="rId2" Type="http://schemas.openxmlformats.org/officeDocument/2006/relationships/image" Target="../media/image7.tif"/><Relationship Id="rId1" Type="http://schemas.openxmlformats.org/officeDocument/2006/relationships/chart" Target="../charts/chart25.xml"/><Relationship Id="rId5" Type="http://schemas.openxmlformats.org/officeDocument/2006/relationships/chart" Target="../charts/chart28.xml"/><Relationship Id="rId4" Type="http://schemas.openxmlformats.org/officeDocument/2006/relationships/chart" Target="../charts/chart27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5" Type="http://schemas.openxmlformats.org/officeDocument/2006/relationships/chart" Target="../charts/chart32.xml"/><Relationship Id="rId4" Type="http://schemas.openxmlformats.org/officeDocument/2006/relationships/image" Target="../media/image8.t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219075</xdr:colOff>
      <xdr:row>6</xdr:row>
      <xdr:rowOff>71437</xdr:rowOff>
    </xdr:from>
    <xdr:to>
      <xdr:col>10</xdr:col>
      <xdr:colOff>209550</xdr:colOff>
      <xdr:row>18</xdr:row>
      <xdr:rowOff>104775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66675</xdr:colOff>
      <xdr:row>6</xdr:row>
      <xdr:rowOff>19050</xdr:rowOff>
    </xdr:from>
    <xdr:to>
      <xdr:col>17</xdr:col>
      <xdr:colOff>333375</xdr:colOff>
      <xdr:row>17</xdr:row>
      <xdr:rowOff>42862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66675</xdr:colOff>
      <xdr:row>18</xdr:row>
      <xdr:rowOff>66676</xdr:rowOff>
    </xdr:from>
    <xdr:to>
      <xdr:col>17</xdr:col>
      <xdr:colOff>371475</xdr:colOff>
      <xdr:row>28</xdr:row>
      <xdr:rowOff>47626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3</xdr:col>
      <xdr:colOff>0</xdr:colOff>
      <xdr:row>20</xdr:row>
      <xdr:rowOff>0</xdr:rowOff>
    </xdr:from>
    <xdr:to>
      <xdr:col>6</xdr:col>
      <xdr:colOff>228600</xdr:colOff>
      <xdr:row>27</xdr:row>
      <xdr:rowOff>104775</xdr:rowOff>
    </xdr:to>
    <xdr:pic>
      <xdr:nvPicPr>
        <xdr:cNvPr id="5" name="4 Imagen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62075" y="3838575"/>
          <a:ext cx="1457325" cy="1457325"/>
        </a:xfrm>
        <a:prstGeom prst="rect">
          <a:avLst/>
        </a:prstGeom>
      </xdr:spPr>
    </xdr:pic>
    <xdr:clientData/>
  </xdr:twoCellAnchor>
  <xdr:twoCellAnchor>
    <xdr:from>
      <xdr:col>3</xdr:col>
      <xdr:colOff>38100</xdr:colOff>
      <xdr:row>28</xdr:row>
      <xdr:rowOff>180975</xdr:rowOff>
    </xdr:from>
    <xdr:to>
      <xdr:col>13</xdr:col>
      <xdr:colOff>180975</xdr:colOff>
      <xdr:row>43</xdr:row>
      <xdr:rowOff>100012</xdr:rowOff>
    </xdr:to>
    <xdr:graphicFrame macro="">
      <xdr:nvGraphicFramePr>
        <xdr:cNvPr id="7" name="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447674</xdr:colOff>
      <xdr:row>6</xdr:row>
      <xdr:rowOff>28574</xdr:rowOff>
    </xdr:from>
    <xdr:to>
      <xdr:col>10</xdr:col>
      <xdr:colOff>247650</xdr:colOff>
      <xdr:row>19</xdr:row>
      <xdr:rowOff>61911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476250</xdr:colOff>
      <xdr:row>6</xdr:row>
      <xdr:rowOff>0</xdr:rowOff>
    </xdr:from>
    <xdr:to>
      <xdr:col>17</xdr:col>
      <xdr:colOff>76200</xdr:colOff>
      <xdr:row>15</xdr:row>
      <xdr:rowOff>57150</xdr:rowOff>
    </xdr:to>
    <xdr:graphicFrame macro="">
      <xdr:nvGraphicFramePr>
        <xdr:cNvPr id="5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466725</xdr:colOff>
      <xdr:row>16</xdr:row>
      <xdr:rowOff>9524</xdr:rowOff>
    </xdr:from>
    <xdr:to>
      <xdr:col>17</xdr:col>
      <xdr:colOff>76200</xdr:colOff>
      <xdr:row>25</xdr:row>
      <xdr:rowOff>95249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3</xdr:col>
      <xdr:colOff>0</xdr:colOff>
      <xdr:row>21</xdr:row>
      <xdr:rowOff>0</xdr:rowOff>
    </xdr:from>
    <xdr:to>
      <xdr:col>6</xdr:col>
      <xdr:colOff>228600</xdr:colOff>
      <xdr:row>32</xdr:row>
      <xdr:rowOff>62570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66850" y="4029075"/>
          <a:ext cx="1533525" cy="2180481"/>
        </a:xfrm>
        <a:prstGeom prst="rect">
          <a:avLst/>
        </a:prstGeom>
      </xdr:spPr>
    </xdr:pic>
    <xdr:clientData/>
  </xdr:twoCellAnchor>
  <xdr:twoCellAnchor>
    <xdr:from>
      <xdr:col>7</xdr:col>
      <xdr:colOff>300037</xdr:colOff>
      <xdr:row>28</xdr:row>
      <xdr:rowOff>132509</xdr:rowOff>
    </xdr:from>
    <xdr:to>
      <xdr:col>16</xdr:col>
      <xdr:colOff>89647</xdr:colOff>
      <xdr:row>41</xdr:row>
      <xdr:rowOff>67235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295274</xdr:colOff>
      <xdr:row>8</xdr:row>
      <xdr:rowOff>61912</xdr:rowOff>
    </xdr:from>
    <xdr:to>
      <xdr:col>11</xdr:col>
      <xdr:colOff>9524</xdr:colOff>
      <xdr:row>20</xdr:row>
      <xdr:rowOff>66675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314325</xdr:colOff>
      <xdr:row>6</xdr:row>
      <xdr:rowOff>71437</xdr:rowOff>
    </xdr:from>
    <xdr:to>
      <xdr:col>18</xdr:col>
      <xdr:colOff>95250</xdr:colOff>
      <xdr:row>15</xdr:row>
      <xdr:rowOff>76200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304800</xdr:colOff>
      <xdr:row>16</xdr:row>
      <xdr:rowOff>147637</xdr:rowOff>
    </xdr:from>
    <xdr:to>
      <xdr:col>18</xdr:col>
      <xdr:colOff>114300</xdr:colOff>
      <xdr:row>26</xdr:row>
      <xdr:rowOff>161925</xdr:rowOff>
    </xdr:to>
    <xdr:graphicFrame macro="">
      <xdr:nvGraphicFramePr>
        <xdr:cNvPr id="5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</xdr:col>
      <xdr:colOff>409575</xdr:colOff>
      <xdr:row>21</xdr:row>
      <xdr:rowOff>66675</xdr:rowOff>
    </xdr:from>
    <xdr:to>
      <xdr:col>6</xdr:col>
      <xdr:colOff>276943</xdr:colOff>
      <xdr:row>30</xdr:row>
      <xdr:rowOff>139514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0625" y="4095750"/>
          <a:ext cx="1696168" cy="1809750"/>
        </a:xfrm>
        <a:prstGeom prst="rect">
          <a:avLst/>
        </a:prstGeom>
      </xdr:spPr>
    </xdr:pic>
    <xdr:clientData/>
  </xdr:twoCellAnchor>
  <xdr:twoCellAnchor>
    <xdr:from>
      <xdr:col>8</xdr:col>
      <xdr:colOff>89648</xdr:colOff>
      <xdr:row>31</xdr:row>
      <xdr:rowOff>45944</xdr:rowOff>
    </xdr:from>
    <xdr:to>
      <xdr:col>16</xdr:col>
      <xdr:colOff>291353</xdr:colOff>
      <xdr:row>43</xdr:row>
      <xdr:rowOff>67235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161925</xdr:colOff>
      <xdr:row>7</xdr:row>
      <xdr:rowOff>23812</xdr:rowOff>
    </xdr:from>
    <xdr:to>
      <xdr:col>9</xdr:col>
      <xdr:colOff>752475</xdr:colOff>
      <xdr:row>18</xdr:row>
      <xdr:rowOff>180975</xdr:rowOff>
    </xdr:to>
    <xdr:graphicFrame macro="">
      <xdr:nvGraphicFramePr>
        <xdr:cNvPr id="5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333375</xdr:colOff>
      <xdr:row>6</xdr:row>
      <xdr:rowOff>147637</xdr:rowOff>
    </xdr:from>
    <xdr:to>
      <xdr:col>17</xdr:col>
      <xdr:colOff>161925</xdr:colOff>
      <xdr:row>17</xdr:row>
      <xdr:rowOff>123825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323849</xdr:colOff>
      <xdr:row>19</xdr:row>
      <xdr:rowOff>138112</xdr:rowOff>
    </xdr:from>
    <xdr:to>
      <xdr:col>17</xdr:col>
      <xdr:colOff>161924</xdr:colOff>
      <xdr:row>30</xdr:row>
      <xdr:rowOff>28575</xdr:rowOff>
    </xdr:to>
    <xdr:graphicFrame macro="">
      <xdr:nvGraphicFramePr>
        <xdr:cNvPr id="7" name="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3</xdr:col>
      <xdr:colOff>0</xdr:colOff>
      <xdr:row>21</xdr:row>
      <xdr:rowOff>0</xdr:rowOff>
    </xdr:from>
    <xdr:to>
      <xdr:col>6</xdr:col>
      <xdr:colOff>76200</xdr:colOff>
      <xdr:row>30</xdr:row>
      <xdr:rowOff>114300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7825" y="4029075"/>
          <a:ext cx="1371600" cy="1828800"/>
        </a:xfrm>
        <a:prstGeom prst="rect">
          <a:avLst/>
        </a:prstGeom>
      </xdr:spPr>
    </xdr:pic>
    <xdr:clientData/>
  </xdr:twoCellAnchor>
  <xdr:twoCellAnchor>
    <xdr:from>
      <xdr:col>5</xdr:col>
      <xdr:colOff>314325</xdr:colOff>
      <xdr:row>32</xdr:row>
      <xdr:rowOff>185737</xdr:rowOff>
    </xdr:from>
    <xdr:to>
      <xdr:col>12</xdr:col>
      <xdr:colOff>358588</xdr:colOff>
      <xdr:row>44</xdr:row>
      <xdr:rowOff>11205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756804</xdr:colOff>
      <xdr:row>8</xdr:row>
      <xdr:rowOff>12555</xdr:rowOff>
    </xdr:from>
    <xdr:to>
      <xdr:col>12</xdr:col>
      <xdr:colOff>208684</xdr:colOff>
      <xdr:row>22</xdr:row>
      <xdr:rowOff>88755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324971</xdr:colOff>
      <xdr:row>8</xdr:row>
      <xdr:rowOff>45942</xdr:rowOff>
    </xdr:from>
    <xdr:to>
      <xdr:col>19</xdr:col>
      <xdr:colOff>224118</xdr:colOff>
      <xdr:row>17</xdr:row>
      <xdr:rowOff>112058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347383</xdr:colOff>
      <xdr:row>19</xdr:row>
      <xdr:rowOff>79561</xdr:rowOff>
    </xdr:from>
    <xdr:to>
      <xdr:col>19</xdr:col>
      <xdr:colOff>89648</xdr:colOff>
      <xdr:row>29</xdr:row>
      <xdr:rowOff>123265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156882</xdr:colOff>
      <xdr:row>33</xdr:row>
      <xdr:rowOff>158001</xdr:rowOff>
    </xdr:from>
    <xdr:to>
      <xdr:col>18</xdr:col>
      <xdr:colOff>112059</xdr:colOff>
      <xdr:row>45</xdr:row>
      <xdr:rowOff>112059</xdr:rowOff>
    </xdr:to>
    <xdr:graphicFrame macro="">
      <xdr:nvGraphicFramePr>
        <xdr:cNvPr id="5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</xdr:col>
      <xdr:colOff>448236</xdr:colOff>
      <xdr:row>24</xdr:row>
      <xdr:rowOff>123264</xdr:rowOff>
    </xdr:from>
    <xdr:to>
      <xdr:col>9</xdr:col>
      <xdr:colOff>44823</xdr:colOff>
      <xdr:row>35</xdr:row>
      <xdr:rowOff>123264</xdr:rowOff>
    </xdr:to>
    <xdr:pic>
      <xdr:nvPicPr>
        <xdr:cNvPr id="6" name="5 Imagen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55060" y="4740088"/>
          <a:ext cx="2823881" cy="2117911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542925</xdr:colOff>
      <xdr:row>8</xdr:row>
      <xdr:rowOff>90487</xdr:rowOff>
    </xdr:from>
    <xdr:to>
      <xdr:col>10</xdr:col>
      <xdr:colOff>723900</xdr:colOff>
      <xdr:row>19</xdr:row>
      <xdr:rowOff>66675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666750</xdr:colOff>
      <xdr:row>21</xdr:row>
      <xdr:rowOff>0</xdr:rowOff>
    </xdr:from>
    <xdr:to>
      <xdr:col>7</xdr:col>
      <xdr:colOff>304800</xdr:colOff>
      <xdr:row>32</xdr:row>
      <xdr:rowOff>165301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47800" y="4038600"/>
          <a:ext cx="2057400" cy="2283212"/>
        </a:xfrm>
        <a:prstGeom prst="rect">
          <a:avLst/>
        </a:prstGeom>
      </xdr:spPr>
    </xdr:pic>
    <xdr:clientData/>
  </xdr:twoCellAnchor>
  <xdr:twoCellAnchor>
    <xdr:from>
      <xdr:col>11</xdr:col>
      <xdr:colOff>276225</xdr:colOff>
      <xdr:row>6</xdr:row>
      <xdr:rowOff>90487</xdr:rowOff>
    </xdr:from>
    <xdr:to>
      <xdr:col>17</xdr:col>
      <xdr:colOff>647700</xdr:colOff>
      <xdr:row>16</xdr:row>
      <xdr:rowOff>66675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304800</xdr:colOff>
      <xdr:row>17</xdr:row>
      <xdr:rowOff>166687</xdr:rowOff>
    </xdr:from>
    <xdr:to>
      <xdr:col>17</xdr:col>
      <xdr:colOff>628650</xdr:colOff>
      <xdr:row>27</xdr:row>
      <xdr:rowOff>38100</xdr:rowOff>
    </xdr:to>
    <xdr:graphicFrame macro="">
      <xdr:nvGraphicFramePr>
        <xdr:cNvPr id="5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477930</xdr:colOff>
      <xdr:row>30</xdr:row>
      <xdr:rowOff>132508</xdr:rowOff>
    </xdr:from>
    <xdr:to>
      <xdr:col>17</xdr:col>
      <xdr:colOff>277905</xdr:colOff>
      <xdr:row>43</xdr:row>
      <xdr:rowOff>99171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628650</xdr:colOff>
      <xdr:row>7</xdr:row>
      <xdr:rowOff>14287</xdr:rowOff>
    </xdr:from>
    <xdr:to>
      <xdr:col>11</xdr:col>
      <xdr:colOff>295275</xdr:colOff>
      <xdr:row>19</xdr:row>
      <xdr:rowOff>9525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0</xdr:colOff>
      <xdr:row>21</xdr:row>
      <xdr:rowOff>0</xdr:rowOff>
    </xdr:from>
    <xdr:to>
      <xdr:col>7</xdr:col>
      <xdr:colOff>133350</xdr:colOff>
      <xdr:row>36</xdr:row>
      <xdr:rowOff>449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76400" y="4038600"/>
          <a:ext cx="1800225" cy="2880360"/>
        </a:xfrm>
        <a:prstGeom prst="rect">
          <a:avLst/>
        </a:prstGeom>
      </xdr:spPr>
    </xdr:pic>
    <xdr:clientData/>
  </xdr:twoCellAnchor>
  <xdr:twoCellAnchor>
    <xdr:from>
      <xdr:col>12</xdr:col>
      <xdr:colOff>180975</xdr:colOff>
      <xdr:row>6</xdr:row>
      <xdr:rowOff>157162</xdr:rowOff>
    </xdr:from>
    <xdr:to>
      <xdr:col>18</xdr:col>
      <xdr:colOff>466725</xdr:colOff>
      <xdr:row>16</xdr:row>
      <xdr:rowOff>161925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180975</xdr:colOff>
      <xdr:row>18</xdr:row>
      <xdr:rowOff>147637</xdr:rowOff>
    </xdr:from>
    <xdr:to>
      <xdr:col>18</xdr:col>
      <xdr:colOff>495301</xdr:colOff>
      <xdr:row>29</xdr:row>
      <xdr:rowOff>142875</xdr:rowOff>
    </xdr:to>
    <xdr:graphicFrame macro="">
      <xdr:nvGraphicFramePr>
        <xdr:cNvPr id="5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352425</xdr:colOff>
      <xdr:row>33</xdr:row>
      <xdr:rowOff>4762</xdr:rowOff>
    </xdr:from>
    <xdr:to>
      <xdr:col>16</xdr:col>
      <xdr:colOff>161925</xdr:colOff>
      <xdr:row>44</xdr:row>
      <xdr:rowOff>152400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428625</xdr:colOff>
      <xdr:row>6</xdr:row>
      <xdr:rowOff>185736</xdr:rowOff>
    </xdr:from>
    <xdr:to>
      <xdr:col>17</xdr:col>
      <xdr:colOff>371475</xdr:colOff>
      <xdr:row>18</xdr:row>
      <xdr:rowOff>76199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419100</xdr:colOff>
      <xdr:row>20</xdr:row>
      <xdr:rowOff>14287</xdr:rowOff>
    </xdr:from>
    <xdr:to>
      <xdr:col>17</xdr:col>
      <xdr:colOff>409575</xdr:colOff>
      <xdr:row>31</xdr:row>
      <xdr:rowOff>114300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209550</xdr:colOff>
      <xdr:row>7</xdr:row>
      <xdr:rowOff>42862</xdr:rowOff>
    </xdr:from>
    <xdr:to>
      <xdr:col>10</xdr:col>
      <xdr:colOff>171450</xdr:colOff>
      <xdr:row>20</xdr:row>
      <xdr:rowOff>19050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3</xdr:col>
      <xdr:colOff>0</xdr:colOff>
      <xdr:row>22</xdr:row>
      <xdr:rowOff>0</xdr:rowOff>
    </xdr:from>
    <xdr:to>
      <xdr:col>6</xdr:col>
      <xdr:colOff>342900</xdr:colOff>
      <xdr:row>33</xdr:row>
      <xdr:rowOff>152400</xdr:rowOff>
    </xdr:to>
    <xdr:pic>
      <xdr:nvPicPr>
        <xdr:cNvPr id="5" name="4 Imagen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2575" y="4229100"/>
          <a:ext cx="1685925" cy="2247900"/>
        </a:xfrm>
        <a:prstGeom prst="rect">
          <a:avLst/>
        </a:prstGeom>
      </xdr:spPr>
    </xdr:pic>
    <xdr:clientData/>
  </xdr:twoCellAnchor>
  <xdr:twoCellAnchor>
    <xdr:from>
      <xdr:col>8</xdr:col>
      <xdr:colOff>276225</xdr:colOff>
      <xdr:row>35</xdr:row>
      <xdr:rowOff>136991</xdr:rowOff>
    </xdr:from>
    <xdr:to>
      <xdr:col>15</xdr:col>
      <xdr:colOff>257175</xdr:colOff>
      <xdr:row>46</xdr:row>
      <xdr:rowOff>170329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1"/>
  <sheetViews>
    <sheetView topLeftCell="A4" zoomScale="85" zoomScaleNormal="85" workbookViewId="0">
      <selection activeCell="K25" sqref="K25"/>
    </sheetView>
  </sheetViews>
  <sheetFormatPr baseColWidth="10" defaultColWidth="9.140625" defaultRowHeight="15" x14ac:dyDescent="0.25"/>
  <cols>
    <col min="1" max="1" width="5.5703125" customWidth="1"/>
    <col min="2" max="2" width="5.7109375" customWidth="1"/>
    <col min="4" max="4" width="6.42578125" customWidth="1"/>
    <col min="5" max="5" width="5.85546875" customWidth="1"/>
    <col min="6" max="6" width="6.140625" customWidth="1"/>
    <col min="7" max="7" width="5.85546875" customWidth="1"/>
    <col min="8" max="8" width="6" customWidth="1"/>
    <col min="9" max="9" width="5.42578125" customWidth="1"/>
    <col min="12" max="12" width="6.5703125" customWidth="1"/>
    <col min="13" max="13" width="5.85546875" customWidth="1"/>
    <col min="14" max="14" width="6.5703125" customWidth="1"/>
    <col min="15" max="15" width="5.42578125" customWidth="1"/>
    <col min="16" max="16" width="5.7109375" customWidth="1"/>
    <col min="17" max="17" width="5.5703125" customWidth="1"/>
  </cols>
  <sheetData>
    <row r="1" spans="1:17" ht="15.75" thickBot="1" x14ac:dyDescent="0.3">
      <c r="A1" s="11" t="s">
        <v>0</v>
      </c>
      <c r="B1" s="13" t="s">
        <v>1</v>
      </c>
    </row>
    <row r="2" spans="1:17" ht="15.75" thickBot="1" x14ac:dyDescent="0.3">
      <c r="A2" s="17">
        <v>1</v>
      </c>
      <c r="B2" s="6">
        <v>2</v>
      </c>
      <c r="F2" s="4" t="s">
        <v>2</v>
      </c>
      <c r="L2" s="1"/>
      <c r="M2" s="1"/>
      <c r="N2" s="4" t="s">
        <v>3</v>
      </c>
      <c r="O2" s="1"/>
      <c r="P2" s="1"/>
      <c r="Q2" s="1"/>
    </row>
    <row r="3" spans="1:17" ht="15.75" thickBot="1" x14ac:dyDescent="0.3">
      <c r="A3" s="17">
        <v>1</v>
      </c>
      <c r="B3" s="6">
        <v>2</v>
      </c>
      <c r="D3" s="11">
        <v>1</v>
      </c>
      <c r="E3" s="12">
        <v>2</v>
      </c>
      <c r="F3" s="12">
        <v>3</v>
      </c>
      <c r="G3" s="12">
        <v>4</v>
      </c>
      <c r="H3" s="12">
        <v>5</v>
      </c>
      <c r="I3" s="13"/>
      <c r="L3" s="11">
        <v>1</v>
      </c>
      <c r="M3" s="12">
        <v>2</v>
      </c>
      <c r="N3" s="12">
        <v>3</v>
      </c>
      <c r="O3" s="12">
        <v>4</v>
      </c>
      <c r="P3" s="12">
        <v>5</v>
      </c>
      <c r="Q3" s="13"/>
    </row>
    <row r="4" spans="1:17" x14ac:dyDescent="0.25">
      <c r="A4" s="17">
        <v>1</v>
      </c>
      <c r="B4" s="6">
        <v>3</v>
      </c>
      <c r="D4" s="5">
        <f>COUNTIF(A2:A84,"=1")</f>
        <v>38</v>
      </c>
      <c r="E4" s="3">
        <f>COUNTIF(A2:A84,"=2")</f>
        <v>32</v>
      </c>
      <c r="F4" s="3">
        <f>COUNTIF(A2:A84,"=3")</f>
        <v>0</v>
      </c>
      <c r="G4" s="3">
        <f>COUNTIF(A2:A84,"=4")</f>
        <v>10</v>
      </c>
      <c r="H4" s="3">
        <f>COUNTIF(A2:A84,"=5")</f>
        <v>0</v>
      </c>
      <c r="I4" s="6">
        <v>80</v>
      </c>
      <c r="L4" s="10">
        <f>COUNTIF(B2:B81,"=1")</f>
        <v>21</v>
      </c>
      <c r="M4" s="2">
        <f>COUNTIF(B2:B81,"=2")</f>
        <v>29</v>
      </c>
      <c r="N4" s="2">
        <f>COUNTIF(B2:B81,"=3")</f>
        <v>26</v>
      </c>
      <c r="O4" s="2">
        <f>COUNTIF(B2:B81,"=4")</f>
        <v>0</v>
      </c>
      <c r="P4" s="2">
        <f>COUNTIF(B2:B81,"=5")</f>
        <v>4</v>
      </c>
      <c r="Q4" s="6">
        <v>80</v>
      </c>
    </row>
    <row r="5" spans="1:17" ht="15.75" thickBot="1" x14ac:dyDescent="0.3">
      <c r="A5" s="17">
        <v>1</v>
      </c>
      <c r="B5" s="6">
        <v>3</v>
      </c>
      <c r="D5" s="7">
        <f>D4/80</f>
        <v>0.47499999999999998</v>
      </c>
      <c r="E5" s="8">
        <f>E4/80</f>
        <v>0.4</v>
      </c>
      <c r="F5" s="8">
        <f>F4/80</f>
        <v>0</v>
      </c>
      <c r="G5" s="8">
        <f>G4/80</f>
        <v>0.125</v>
      </c>
      <c r="H5" s="8">
        <f>H4/80</f>
        <v>0</v>
      </c>
      <c r="I5" s="16">
        <f xml:space="preserve"> (D3*D5 + E3*E5 + F3*F5 + F3*F5 + G3*G5 + H3*H5)</f>
        <v>1.7749999999999999</v>
      </c>
      <c r="L5" s="7">
        <f>L4/80</f>
        <v>0.26250000000000001</v>
      </c>
      <c r="M5" s="8">
        <f t="shared" ref="M5:P5" si="0">M4/80</f>
        <v>0.36249999999999999</v>
      </c>
      <c r="N5" s="8">
        <f t="shared" si="0"/>
        <v>0.32500000000000001</v>
      </c>
      <c r="O5" s="8">
        <f t="shared" si="0"/>
        <v>0</v>
      </c>
      <c r="P5" s="8">
        <f t="shared" si="0"/>
        <v>0.05</v>
      </c>
      <c r="Q5" s="9">
        <f xml:space="preserve"> (L3*L5 + M3*M5 + N3*M5 + O3*O5 + P3*P5)</f>
        <v>2.3250000000000002</v>
      </c>
    </row>
    <row r="6" spans="1:17" x14ac:dyDescent="0.25">
      <c r="A6" s="17">
        <v>1</v>
      </c>
      <c r="B6" s="6">
        <v>2</v>
      </c>
    </row>
    <row r="7" spans="1:17" x14ac:dyDescent="0.25">
      <c r="A7" s="17">
        <v>1</v>
      </c>
      <c r="B7" s="6">
        <v>2</v>
      </c>
    </row>
    <row r="8" spans="1:17" x14ac:dyDescent="0.25">
      <c r="A8" s="17">
        <v>1</v>
      </c>
      <c r="B8" s="6">
        <v>2</v>
      </c>
    </row>
    <row r="9" spans="1:17" x14ac:dyDescent="0.25">
      <c r="A9" s="17">
        <v>1</v>
      </c>
      <c r="B9" s="6">
        <v>2</v>
      </c>
    </row>
    <row r="10" spans="1:17" x14ac:dyDescent="0.25">
      <c r="A10" s="17">
        <v>1</v>
      </c>
      <c r="B10" s="6">
        <v>1</v>
      </c>
    </row>
    <row r="11" spans="1:17" x14ac:dyDescent="0.25">
      <c r="A11" s="17">
        <v>1</v>
      </c>
      <c r="B11" s="6">
        <v>1</v>
      </c>
    </row>
    <row r="12" spans="1:17" x14ac:dyDescent="0.25">
      <c r="A12" s="17">
        <v>1</v>
      </c>
      <c r="B12" s="6">
        <v>1</v>
      </c>
    </row>
    <row r="13" spans="1:17" x14ac:dyDescent="0.25">
      <c r="A13" s="17">
        <v>1</v>
      </c>
      <c r="B13" s="6">
        <v>1</v>
      </c>
    </row>
    <row r="14" spans="1:17" x14ac:dyDescent="0.25">
      <c r="A14" s="17">
        <v>1</v>
      </c>
      <c r="B14" s="6">
        <v>1</v>
      </c>
    </row>
    <row r="15" spans="1:17" x14ac:dyDescent="0.25">
      <c r="A15" s="17">
        <v>1</v>
      </c>
      <c r="B15" s="6">
        <v>1</v>
      </c>
    </row>
    <row r="16" spans="1:17" x14ac:dyDescent="0.25">
      <c r="A16" s="17">
        <v>1</v>
      </c>
      <c r="B16" s="6">
        <v>1</v>
      </c>
    </row>
    <row r="17" spans="1:9" x14ac:dyDescent="0.25">
      <c r="A17" s="17">
        <v>1</v>
      </c>
      <c r="B17" s="6">
        <v>1</v>
      </c>
    </row>
    <row r="18" spans="1:9" x14ac:dyDescent="0.25">
      <c r="A18" s="17">
        <v>2</v>
      </c>
      <c r="B18" s="6">
        <v>3</v>
      </c>
    </row>
    <row r="19" spans="1:9" x14ac:dyDescent="0.25">
      <c r="A19" s="17">
        <v>1</v>
      </c>
      <c r="B19" s="6">
        <v>3</v>
      </c>
    </row>
    <row r="20" spans="1:9" x14ac:dyDescent="0.25">
      <c r="A20" s="17">
        <v>1</v>
      </c>
      <c r="B20" s="6">
        <v>2</v>
      </c>
    </row>
    <row r="21" spans="1:9" x14ac:dyDescent="0.25">
      <c r="A21" s="17">
        <v>1</v>
      </c>
      <c r="B21" s="6">
        <v>3</v>
      </c>
    </row>
    <row r="22" spans="1:9" x14ac:dyDescent="0.25">
      <c r="A22" s="17">
        <v>2</v>
      </c>
      <c r="B22" s="6">
        <v>3</v>
      </c>
    </row>
    <row r="23" spans="1:9" x14ac:dyDescent="0.25">
      <c r="A23" s="17">
        <v>2</v>
      </c>
      <c r="B23" s="6">
        <v>3</v>
      </c>
    </row>
    <row r="24" spans="1:9" x14ac:dyDescent="0.25">
      <c r="A24" s="17">
        <v>1</v>
      </c>
      <c r="B24" s="6">
        <v>3</v>
      </c>
    </row>
    <row r="25" spans="1:9" x14ac:dyDescent="0.25">
      <c r="A25" s="17">
        <v>1</v>
      </c>
      <c r="B25" s="6">
        <v>3</v>
      </c>
    </row>
    <row r="26" spans="1:9" ht="15.75" thickBot="1" x14ac:dyDescent="0.3">
      <c r="A26" s="17">
        <v>2</v>
      </c>
      <c r="B26" s="6">
        <v>2</v>
      </c>
    </row>
    <row r="27" spans="1:9" ht="15.75" thickBot="1" x14ac:dyDescent="0.3">
      <c r="A27" s="17">
        <v>2</v>
      </c>
      <c r="B27" s="6">
        <v>2</v>
      </c>
      <c r="H27" s="19" t="s">
        <v>4</v>
      </c>
      <c r="I27" s="20">
        <f>PEARSON(A2:A81,B2:B81)</f>
        <v>0.55892330648946498</v>
      </c>
    </row>
    <row r="28" spans="1:9" x14ac:dyDescent="0.25">
      <c r="A28" s="17">
        <v>2</v>
      </c>
      <c r="B28" s="6">
        <v>2</v>
      </c>
    </row>
    <row r="29" spans="1:9" x14ac:dyDescent="0.25">
      <c r="A29" s="17">
        <v>2</v>
      </c>
      <c r="B29" s="6">
        <v>2</v>
      </c>
    </row>
    <row r="30" spans="1:9" x14ac:dyDescent="0.25">
      <c r="A30" s="17">
        <v>2</v>
      </c>
      <c r="B30" s="6">
        <v>1</v>
      </c>
    </row>
    <row r="31" spans="1:9" x14ac:dyDescent="0.25">
      <c r="A31" s="17">
        <v>1</v>
      </c>
      <c r="B31" s="6">
        <v>2</v>
      </c>
    </row>
    <row r="32" spans="1:9" x14ac:dyDescent="0.25">
      <c r="A32" s="17">
        <v>1</v>
      </c>
      <c r="B32" s="6">
        <v>2</v>
      </c>
    </row>
    <row r="33" spans="1:2" x14ac:dyDescent="0.25">
      <c r="A33" s="17">
        <v>1</v>
      </c>
      <c r="B33" s="6">
        <v>1</v>
      </c>
    </row>
    <row r="34" spans="1:2" x14ac:dyDescent="0.25">
      <c r="A34" s="17">
        <v>1</v>
      </c>
      <c r="B34" s="6">
        <v>1</v>
      </c>
    </row>
    <row r="35" spans="1:2" x14ac:dyDescent="0.25">
      <c r="A35" s="17">
        <v>1</v>
      </c>
      <c r="B35" s="6">
        <v>2</v>
      </c>
    </row>
    <row r="36" spans="1:2" x14ac:dyDescent="0.25">
      <c r="A36" s="17">
        <v>1</v>
      </c>
      <c r="B36" s="6">
        <v>1</v>
      </c>
    </row>
    <row r="37" spans="1:2" x14ac:dyDescent="0.25">
      <c r="A37" s="17">
        <v>2</v>
      </c>
      <c r="B37" s="6">
        <v>3</v>
      </c>
    </row>
    <row r="38" spans="1:2" x14ac:dyDescent="0.25">
      <c r="A38" s="17">
        <v>1</v>
      </c>
      <c r="B38" s="6">
        <v>2</v>
      </c>
    </row>
    <row r="39" spans="1:2" x14ac:dyDescent="0.25">
      <c r="A39" s="17">
        <v>1</v>
      </c>
      <c r="B39" s="6">
        <v>2</v>
      </c>
    </row>
    <row r="40" spans="1:2" x14ac:dyDescent="0.25">
      <c r="A40" s="17">
        <v>1</v>
      </c>
      <c r="B40" s="6">
        <v>2</v>
      </c>
    </row>
    <row r="41" spans="1:2" x14ac:dyDescent="0.25">
      <c r="A41" s="17">
        <v>1</v>
      </c>
      <c r="B41" s="6">
        <v>2</v>
      </c>
    </row>
    <row r="42" spans="1:2" x14ac:dyDescent="0.25">
      <c r="A42" s="17">
        <v>1</v>
      </c>
      <c r="B42" s="6">
        <v>1</v>
      </c>
    </row>
    <row r="43" spans="1:2" x14ac:dyDescent="0.25">
      <c r="A43" s="17">
        <v>1</v>
      </c>
      <c r="B43" s="6">
        <v>3</v>
      </c>
    </row>
    <row r="44" spans="1:2" x14ac:dyDescent="0.25">
      <c r="A44" s="17">
        <v>1</v>
      </c>
      <c r="B44" s="6">
        <v>1</v>
      </c>
    </row>
    <row r="45" spans="1:2" x14ac:dyDescent="0.25">
      <c r="A45" s="17">
        <v>2</v>
      </c>
      <c r="B45" s="6">
        <v>2</v>
      </c>
    </row>
    <row r="46" spans="1:2" x14ac:dyDescent="0.25">
      <c r="A46" s="17">
        <v>1</v>
      </c>
      <c r="B46" s="6">
        <v>2</v>
      </c>
    </row>
    <row r="47" spans="1:2" x14ac:dyDescent="0.25">
      <c r="A47" s="17">
        <v>1</v>
      </c>
      <c r="B47" s="6">
        <v>2</v>
      </c>
    </row>
    <row r="48" spans="1:2" x14ac:dyDescent="0.25">
      <c r="A48" s="17">
        <v>1</v>
      </c>
      <c r="B48" s="6">
        <v>1</v>
      </c>
    </row>
    <row r="49" spans="1:2" x14ac:dyDescent="0.25">
      <c r="A49" s="17">
        <v>1</v>
      </c>
      <c r="B49" s="6">
        <v>2</v>
      </c>
    </row>
    <row r="50" spans="1:2" x14ac:dyDescent="0.25">
      <c r="A50" s="17">
        <v>4</v>
      </c>
      <c r="B50" s="6">
        <v>3</v>
      </c>
    </row>
    <row r="51" spans="1:2" x14ac:dyDescent="0.25">
      <c r="A51" s="17">
        <v>2</v>
      </c>
      <c r="B51" s="6">
        <v>1</v>
      </c>
    </row>
    <row r="52" spans="1:2" x14ac:dyDescent="0.25">
      <c r="A52" s="17">
        <v>4</v>
      </c>
      <c r="B52" s="6">
        <v>3</v>
      </c>
    </row>
    <row r="53" spans="1:2" x14ac:dyDescent="0.25">
      <c r="A53" s="17">
        <v>2</v>
      </c>
      <c r="B53" s="6">
        <v>2</v>
      </c>
    </row>
    <row r="54" spans="1:2" x14ac:dyDescent="0.25">
      <c r="A54" s="17">
        <v>2</v>
      </c>
      <c r="B54" s="6">
        <v>1</v>
      </c>
    </row>
    <row r="55" spans="1:2" x14ac:dyDescent="0.25">
      <c r="A55" s="17">
        <v>2</v>
      </c>
      <c r="B55" s="6">
        <v>1</v>
      </c>
    </row>
    <row r="56" spans="1:2" x14ac:dyDescent="0.25">
      <c r="A56" s="17">
        <v>2</v>
      </c>
      <c r="B56" s="6">
        <v>2</v>
      </c>
    </row>
    <row r="57" spans="1:2" x14ac:dyDescent="0.25">
      <c r="A57" s="17">
        <v>2</v>
      </c>
      <c r="B57" s="6">
        <v>1</v>
      </c>
    </row>
    <row r="58" spans="1:2" x14ac:dyDescent="0.25">
      <c r="A58" s="17">
        <v>2</v>
      </c>
      <c r="B58" s="6">
        <v>3</v>
      </c>
    </row>
    <row r="59" spans="1:2" x14ac:dyDescent="0.25">
      <c r="A59" s="17">
        <v>2</v>
      </c>
      <c r="B59" s="6">
        <v>3</v>
      </c>
    </row>
    <row r="60" spans="1:2" x14ac:dyDescent="0.25">
      <c r="A60" s="17">
        <v>2</v>
      </c>
      <c r="B60" s="6">
        <v>3</v>
      </c>
    </row>
    <row r="61" spans="1:2" x14ac:dyDescent="0.25">
      <c r="A61" s="17">
        <v>2</v>
      </c>
      <c r="B61" s="6">
        <v>2</v>
      </c>
    </row>
    <row r="62" spans="1:2" x14ac:dyDescent="0.25">
      <c r="A62" s="17">
        <v>2</v>
      </c>
      <c r="B62" s="6">
        <v>2</v>
      </c>
    </row>
    <row r="63" spans="1:2" x14ac:dyDescent="0.25">
      <c r="A63" s="17">
        <v>2</v>
      </c>
      <c r="B63" s="6">
        <v>3</v>
      </c>
    </row>
    <row r="64" spans="1:2" x14ac:dyDescent="0.25">
      <c r="A64" s="17">
        <v>2</v>
      </c>
      <c r="B64" s="6">
        <v>3</v>
      </c>
    </row>
    <row r="65" spans="1:2" x14ac:dyDescent="0.25">
      <c r="A65" s="17">
        <v>2</v>
      </c>
      <c r="B65" s="6">
        <v>3</v>
      </c>
    </row>
    <row r="66" spans="1:2" x14ac:dyDescent="0.25">
      <c r="A66" s="17">
        <v>2</v>
      </c>
      <c r="B66" s="6">
        <v>1</v>
      </c>
    </row>
    <row r="67" spans="1:2" x14ac:dyDescent="0.25">
      <c r="A67" s="17">
        <v>2</v>
      </c>
      <c r="B67" s="6">
        <v>5</v>
      </c>
    </row>
    <row r="68" spans="1:2" x14ac:dyDescent="0.25">
      <c r="A68" s="17">
        <v>2</v>
      </c>
      <c r="B68" s="6">
        <v>2</v>
      </c>
    </row>
    <row r="69" spans="1:2" x14ac:dyDescent="0.25">
      <c r="A69" s="17">
        <v>2</v>
      </c>
      <c r="B69" s="6">
        <v>2</v>
      </c>
    </row>
    <row r="70" spans="1:2" x14ac:dyDescent="0.25">
      <c r="A70" s="17">
        <v>2</v>
      </c>
      <c r="B70" s="6">
        <v>2</v>
      </c>
    </row>
    <row r="71" spans="1:2" x14ac:dyDescent="0.25">
      <c r="A71" s="17">
        <v>2</v>
      </c>
      <c r="B71" s="6">
        <v>1</v>
      </c>
    </row>
    <row r="72" spans="1:2" x14ac:dyDescent="0.25">
      <c r="A72" s="17">
        <v>2</v>
      </c>
      <c r="B72" s="6">
        <v>3</v>
      </c>
    </row>
    <row r="73" spans="1:2" x14ac:dyDescent="0.25">
      <c r="A73" s="17">
        <v>2</v>
      </c>
      <c r="B73" s="6">
        <v>3</v>
      </c>
    </row>
    <row r="74" spans="1:2" x14ac:dyDescent="0.25">
      <c r="A74" s="17">
        <v>4</v>
      </c>
      <c r="B74" s="6">
        <v>5</v>
      </c>
    </row>
    <row r="75" spans="1:2" x14ac:dyDescent="0.25">
      <c r="A75" s="17">
        <v>4</v>
      </c>
      <c r="B75" s="6">
        <v>5</v>
      </c>
    </row>
    <row r="76" spans="1:2" x14ac:dyDescent="0.25">
      <c r="A76" s="17">
        <v>4</v>
      </c>
      <c r="B76" s="6">
        <v>5</v>
      </c>
    </row>
    <row r="77" spans="1:2" x14ac:dyDescent="0.25">
      <c r="A77" s="17">
        <v>4</v>
      </c>
      <c r="B77" s="6">
        <v>3</v>
      </c>
    </row>
    <row r="78" spans="1:2" x14ac:dyDescent="0.25">
      <c r="A78" s="17">
        <v>4</v>
      </c>
      <c r="B78" s="6">
        <v>3</v>
      </c>
    </row>
    <row r="79" spans="1:2" x14ac:dyDescent="0.25">
      <c r="A79" s="17">
        <v>4</v>
      </c>
      <c r="B79" s="6">
        <v>3</v>
      </c>
    </row>
    <row r="80" spans="1:2" x14ac:dyDescent="0.25">
      <c r="A80" s="17">
        <v>4</v>
      </c>
      <c r="B80" s="6">
        <v>3</v>
      </c>
    </row>
    <row r="81" spans="1:2" ht="15.75" thickBot="1" x14ac:dyDescent="0.3">
      <c r="A81" s="7">
        <v>4</v>
      </c>
      <c r="B81" s="16">
        <v>3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1"/>
  <sheetViews>
    <sheetView topLeftCell="A10" zoomScale="85" zoomScaleNormal="85" workbookViewId="0">
      <selection activeCell="M28" sqref="M28"/>
    </sheetView>
  </sheetViews>
  <sheetFormatPr baseColWidth="10" defaultColWidth="9.140625" defaultRowHeight="15" x14ac:dyDescent="0.25"/>
  <cols>
    <col min="1" max="1" width="6.5703125" customWidth="1"/>
    <col min="2" max="2" width="6.28515625" customWidth="1"/>
    <col min="4" max="4" width="7.140625" customWidth="1"/>
    <col min="5" max="5" width="6.28515625" customWidth="1"/>
    <col min="6" max="6" width="6.140625" customWidth="1"/>
    <col min="7" max="8" width="6.85546875" customWidth="1"/>
    <col min="9" max="9" width="7.28515625" customWidth="1"/>
    <col min="12" max="12" width="6.28515625" customWidth="1"/>
    <col min="13" max="14" width="6.140625" customWidth="1"/>
    <col min="15" max="15" width="5.85546875" customWidth="1"/>
    <col min="16" max="16" width="5.7109375" customWidth="1"/>
    <col min="17" max="17" width="6.28515625" customWidth="1"/>
  </cols>
  <sheetData>
    <row r="1" spans="1:17" ht="15.75" thickBot="1" x14ac:dyDescent="0.3">
      <c r="A1" s="11" t="s">
        <v>0</v>
      </c>
      <c r="B1" s="13" t="s">
        <v>1</v>
      </c>
    </row>
    <row r="2" spans="1:17" ht="15.75" thickBot="1" x14ac:dyDescent="0.3">
      <c r="A2" s="17">
        <v>1</v>
      </c>
      <c r="B2" s="6">
        <v>2</v>
      </c>
      <c r="D2" s="1"/>
      <c r="E2" s="1"/>
      <c r="F2" s="4" t="s">
        <v>2</v>
      </c>
      <c r="G2" s="1"/>
      <c r="H2" s="1"/>
      <c r="I2" s="1"/>
      <c r="L2" s="1"/>
      <c r="M2" s="1"/>
      <c r="N2" s="4" t="s">
        <v>3</v>
      </c>
      <c r="O2" s="1"/>
      <c r="P2" s="1"/>
    </row>
    <row r="3" spans="1:17" ht="15.75" thickBot="1" x14ac:dyDescent="0.3">
      <c r="A3" s="17">
        <v>2</v>
      </c>
      <c r="B3" s="6">
        <v>2</v>
      </c>
      <c r="D3" s="11">
        <v>1</v>
      </c>
      <c r="E3" s="12">
        <v>2</v>
      </c>
      <c r="F3" s="12">
        <v>3</v>
      </c>
      <c r="G3" s="12">
        <v>4</v>
      </c>
      <c r="H3" s="12">
        <v>5</v>
      </c>
      <c r="I3" s="13"/>
      <c r="L3" s="11">
        <v>1</v>
      </c>
      <c r="M3" s="12">
        <v>2</v>
      </c>
      <c r="N3" s="12">
        <v>3</v>
      </c>
      <c r="O3" s="12">
        <v>4</v>
      </c>
      <c r="P3" s="12">
        <v>5</v>
      </c>
      <c r="Q3" s="13"/>
    </row>
    <row r="4" spans="1:17" x14ac:dyDescent="0.25">
      <c r="A4" s="17">
        <v>1</v>
      </c>
      <c r="B4" s="6">
        <v>2</v>
      </c>
      <c r="D4" s="5">
        <f>COUNTIF(A2:A81,"=1")</f>
        <v>27</v>
      </c>
      <c r="E4" s="3">
        <f>COUNTIF(A2:A81,"=2")</f>
        <v>44</v>
      </c>
      <c r="F4" s="3">
        <f>COUNTIF(A2:A81,"=3")</f>
        <v>0</v>
      </c>
      <c r="G4" s="3">
        <f>COUNTIF(A2:A81,"=4")</f>
        <v>7</v>
      </c>
      <c r="H4" s="3">
        <f>COUNTIF(A2:A81,"=5")</f>
        <v>2</v>
      </c>
      <c r="I4" s="6">
        <v>80</v>
      </c>
      <c r="L4" s="10">
        <f>COUNTIF(B2:B81,"=1")</f>
        <v>34</v>
      </c>
      <c r="M4" s="2">
        <f>COUNTIF(B2:B81,"=2")</f>
        <v>31</v>
      </c>
      <c r="N4" s="2">
        <f>COUNTIF(B2:B81,"=3")</f>
        <v>12</v>
      </c>
      <c r="O4" s="2">
        <f>COUNTIF(B2:B81,"=4")</f>
        <v>0</v>
      </c>
      <c r="P4" s="2">
        <f>COUNTIF(B2:B81,"=5")</f>
        <v>3</v>
      </c>
      <c r="Q4" s="6">
        <v>80</v>
      </c>
    </row>
    <row r="5" spans="1:17" ht="15.75" thickBot="1" x14ac:dyDescent="0.3">
      <c r="A5" s="17">
        <v>1</v>
      </c>
      <c r="B5" s="6">
        <v>2</v>
      </c>
      <c r="D5" s="7">
        <f>D4/80</f>
        <v>0.33750000000000002</v>
      </c>
      <c r="E5" s="8">
        <f>E4/80</f>
        <v>0.55000000000000004</v>
      </c>
      <c r="F5" s="8">
        <f>F4/80</f>
        <v>0</v>
      </c>
      <c r="G5" s="8">
        <f>G4/80</f>
        <v>8.7499999999999994E-2</v>
      </c>
      <c r="H5" s="8">
        <f>H4/80</f>
        <v>2.5000000000000001E-2</v>
      </c>
      <c r="I5" s="9">
        <f xml:space="preserve"> (D3*D5 + E3*E5 + F3*F5 + F3*F5 + G3*G5 + H3*H5)</f>
        <v>1.9125000000000001</v>
      </c>
      <c r="L5" s="7">
        <f>L4/80</f>
        <v>0.42499999999999999</v>
      </c>
      <c r="M5" s="8">
        <f t="shared" ref="M5:P5" si="0">M4/80</f>
        <v>0.38750000000000001</v>
      </c>
      <c r="N5" s="8">
        <f t="shared" si="0"/>
        <v>0.15</v>
      </c>
      <c r="O5" s="8">
        <f t="shared" si="0"/>
        <v>0</v>
      </c>
      <c r="P5" s="8">
        <f t="shared" si="0"/>
        <v>3.7499999999999999E-2</v>
      </c>
      <c r="Q5" s="9">
        <f xml:space="preserve"> (L3*L5 + M3*M5 + N3*M5 + O3*O5 + P3*P5)</f>
        <v>2.5499999999999998</v>
      </c>
    </row>
    <row r="6" spans="1:17" x14ac:dyDescent="0.25">
      <c r="A6" s="17">
        <v>2</v>
      </c>
      <c r="B6" s="6">
        <v>2</v>
      </c>
    </row>
    <row r="7" spans="1:17" x14ac:dyDescent="0.25">
      <c r="A7" s="17">
        <v>2</v>
      </c>
      <c r="B7" s="6">
        <v>2</v>
      </c>
    </row>
    <row r="8" spans="1:17" x14ac:dyDescent="0.25">
      <c r="A8" s="17">
        <v>2</v>
      </c>
      <c r="B8" s="6">
        <v>2</v>
      </c>
    </row>
    <row r="9" spans="1:17" x14ac:dyDescent="0.25">
      <c r="A9" s="17">
        <v>1</v>
      </c>
      <c r="B9" s="6">
        <v>2</v>
      </c>
    </row>
    <row r="10" spans="1:17" x14ac:dyDescent="0.25">
      <c r="A10" s="17">
        <v>1</v>
      </c>
      <c r="B10" s="6">
        <v>1</v>
      </c>
    </row>
    <row r="11" spans="1:17" x14ac:dyDescent="0.25">
      <c r="A11" s="17">
        <v>2</v>
      </c>
      <c r="B11" s="6">
        <v>1</v>
      </c>
    </row>
    <row r="12" spans="1:17" x14ac:dyDescent="0.25">
      <c r="A12" s="17">
        <v>1</v>
      </c>
      <c r="B12" s="6">
        <v>1</v>
      </c>
    </row>
    <row r="13" spans="1:17" x14ac:dyDescent="0.25">
      <c r="A13" s="17">
        <v>1</v>
      </c>
      <c r="B13" s="6">
        <v>1</v>
      </c>
    </row>
    <row r="14" spans="1:17" x14ac:dyDescent="0.25">
      <c r="A14" s="17">
        <v>1</v>
      </c>
      <c r="B14" s="6">
        <v>1</v>
      </c>
    </row>
    <row r="15" spans="1:17" x14ac:dyDescent="0.25">
      <c r="A15" s="17">
        <v>1</v>
      </c>
      <c r="B15" s="6">
        <v>1</v>
      </c>
    </row>
    <row r="16" spans="1:17" x14ac:dyDescent="0.25">
      <c r="A16" s="17">
        <v>1</v>
      </c>
      <c r="B16" s="6">
        <v>1</v>
      </c>
    </row>
    <row r="17" spans="1:13" x14ac:dyDescent="0.25">
      <c r="A17" s="17">
        <v>1</v>
      </c>
      <c r="B17" s="6">
        <v>1</v>
      </c>
    </row>
    <row r="18" spans="1:13" x14ac:dyDescent="0.25">
      <c r="A18" s="17">
        <v>2</v>
      </c>
      <c r="B18" s="6">
        <v>2</v>
      </c>
    </row>
    <row r="19" spans="1:13" x14ac:dyDescent="0.25">
      <c r="A19" s="17">
        <v>2</v>
      </c>
      <c r="B19" s="6">
        <v>2</v>
      </c>
    </row>
    <row r="20" spans="1:13" x14ac:dyDescent="0.25">
      <c r="A20" s="17">
        <v>2</v>
      </c>
      <c r="B20" s="6">
        <v>2</v>
      </c>
    </row>
    <row r="21" spans="1:13" x14ac:dyDescent="0.25">
      <c r="A21" s="17">
        <v>2</v>
      </c>
      <c r="B21" s="6">
        <v>2</v>
      </c>
    </row>
    <row r="22" spans="1:13" x14ac:dyDescent="0.25">
      <c r="A22" s="17">
        <v>2</v>
      </c>
      <c r="B22" s="6">
        <v>2</v>
      </c>
    </row>
    <row r="23" spans="1:13" x14ac:dyDescent="0.25">
      <c r="A23" s="17">
        <v>2</v>
      </c>
      <c r="B23" s="6">
        <v>2</v>
      </c>
    </row>
    <row r="24" spans="1:13" x14ac:dyDescent="0.25">
      <c r="A24" s="17">
        <v>1</v>
      </c>
      <c r="B24" s="6">
        <v>3</v>
      </c>
    </row>
    <row r="25" spans="1:13" x14ac:dyDescent="0.25">
      <c r="A25" s="17">
        <v>2</v>
      </c>
      <c r="B25" s="6">
        <v>3</v>
      </c>
    </row>
    <row r="26" spans="1:13" x14ac:dyDescent="0.25">
      <c r="A26" s="17">
        <v>2</v>
      </c>
      <c r="B26" s="6">
        <v>1</v>
      </c>
    </row>
    <row r="27" spans="1:13" ht="15.75" thickBot="1" x14ac:dyDescent="0.3">
      <c r="A27" s="17">
        <v>2</v>
      </c>
      <c r="B27" s="6">
        <v>1</v>
      </c>
    </row>
    <row r="28" spans="1:13" ht="15.75" thickBot="1" x14ac:dyDescent="0.3">
      <c r="A28" s="17">
        <v>2</v>
      </c>
      <c r="B28" s="6">
        <v>2</v>
      </c>
      <c r="L28" s="19" t="s">
        <v>4</v>
      </c>
      <c r="M28" s="20">
        <f>PEARSON(A2:A81,B2:B81)</f>
        <v>0.47271828233241048</v>
      </c>
    </row>
    <row r="29" spans="1:13" x14ac:dyDescent="0.25">
      <c r="A29" s="17">
        <v>2</v>
      </c>
      <c r="B29" s="6">
        <v>1</v>
      </c>
    </row>
    <row r="30" spans="1:13" x14ac:dyDescent="0.25">
      <c r="A30" s="17">
        <v>1</v>
      </c>
      <c r="B30" s="6">
        <v>1</v>
      </c>
    </row>
    <row r="31" spans="1:13" x14ac:dyDescent="0.25">
      <c r="A31" s="17">
        <v>1</v>
      </c>
      <c r="B31" s="6">
        <v>1</v>
      </c>
    </row>
    <row r="32" spans="1:13" x14ac:dyDescent="0.25">
      <c r="A32" s="17">
        <v>1</v>
      </c>
      <c r="B32" s="6">
        <v>2</v>
      </c>
    </row>
    <row r="33" spans="1:2" x14ac:dyDescent="0.25">
      <c r="A33" s="17">
        <v>2</v>
      </c>
      <c r="B33" s="6">
        <v>1</v>
      </c>
    </row>
    <row r="34" spans="1:2" x14ac:dyDescent="0.25">
      <c r="A34" s="17">
        <v>2</v>
      </c>
      <c r="B34" s="6">
        <v>2</v>
      </c>
    </row>
    <row r="35" spans="1:2" x14ac:dyDescent="0.25">
      <c r="A35" s="17">
        <v>1</v>
      </c>
      <c r="B35" s="6">
        <v>2</v>
      </c>
    </row>
    <row r="36" spans="1:2" x14ac:dyDescent="0.25">
      <c r="A36" s="17">
        <v>1</v>
      </c>
      <c r="B36" s="6">
        <v>1</v>
      </c>
    </row>
    <row r="37" spans="1:2" x14ac:dyDescent="0.25">
      <c r="A37" s="17">
        <v>1</v>
      </c>
      <c r="B37" s="6">
        <v>1</v>
      </c>
    </row>
    <row r="38" spans="1:2" x14ac:dyDescent="0.25">
      <c r="A38" s="17">
        <v>1</v>
      </c>
      <c r="B38" s="6">
        <v>2</v>
      </c>
    </row>
    <row r="39" spans="1:2" x14ac:dyDescent="0.25">
      <c r="A39" s="17">
        <v>1</v>
      </c>
      <c r="B39" s="6">
        <v>2</v>
      </c>
    </row>
    <row r="40" spans="1:2" x14ac:dyDescent="0.25">
      <c r="A40" s="17">
        <v>1</v>
      </c>
      <c r="B40" s="6">
        <v>2</v>
      </c>
    </row>
    <row r="41" spans="1:2" x14ac:dyDescent="0.25">
      <c r="A41" s="17">
        <v>1</v>
      </c>
      <c r="B41" s="6">
        <v>1</v>
      </c>
    </row>
    <row r="42" spans="1:2" x14ac:dyDescent="0.25">
      <c r="A42" s="17">
        <v>2</v>
      </c>
      <c r="B42" s="6">
        <v>1</v>
      </c>
    </row>
    <row r="43" spans="1:2" x14ac:dyDescent="0.25">
      <c r="A43" s="17">
        <v>2</v>
      </c>
      <c r="B43" s="6">
        <v>2</v>
      </c>
    </row>
    <row r="44" spans="1:2" x14ac:dyDescent="0.25">
      <c r="A44" s="17">
        <v>2</v>
      </c>
      <c r="B44" s="6">
        <v>1</v>
      </c>
    </row>
    <row r="45" spans="1:2" x14ac:dyDescent="0.25">
      <c r="A45" s="17">
        <v>2</v>
      </c>
      <c r="B45" s="6">
        <v>1</v>
      </c>
    </row>
    <row r="46" spans="1:2" x14ac:dyDescent="0.25">
      <c r="A46" s="17">
        <v>2</v>
      </c>
      <c r="B46" s="6">
        <v>1</v>
      </c>
    </row>
    <row r="47" spans="1:2" x14ac:dyDescent="0.25">
      <c r="A47" s="17">
        <v>2</v>
      </c>
      <c r="B47" s="6">
        <v>1</v>
      </c>
    </row>
    <row r="48" spans="1:2" x14ac:dyDescent="0.25">
      <c r="A48" s="17">
        <v>2</v>
      </c>
      <c r="B48" s="6">
        <v>1</v>
      </c>
    </row>
    <row r="49" spans="1:2" x14ac:dyDescent="0.25">
      <c r="A49" s="17">
        <v>2</v>
      </c>
      <c r="B49" s="6">
        <v>2</v>
      </c>
    </row>
    <row r="50" spans="1:2" x14ac:dyDescent="0.25">
      <c r="A50" s="17">
        <v>2</v>
      </c>
      <c r="B50" s="6">
        <v>2</v>
      </c>
    </row>
    <row r="51" spans="1:2" x14ac:dyDescent="0.25">
      <c r="A51" s="17">
        <v>2</v>
      </c>
      <c r="B51" s="6">
        <v>2</v>
      </c>
    </row>
    <row r="52" spans="1:2" x14ac:dyDescent="0.25">
      <c r="A52" s="17">
        <v>2</v>
      </c>
      <c r="B52" s="6">
        <v>1</v>
      </c>
    </row>
    <row r="53" spans="1:2" x14ac:dyDescent="0.25">
      <c r="A53" s="17">
        <v>2</v>
      </c>
      <c r="B53" s="6">
        <v>1</v>
      </c>
    </row>
    <row r="54" spans="1:2" x14ac:dyDescent="0.25">
      <c r="A54" s="17">
        <v>2</v>
      </c>
      <c r="B54" s="6">
        <v>1</v>
      </c>
    </row>
    <row r="55" spans="1:2" x14ac:dyDescent="0.25">
      <c r="A55" s="17">
        <v>2</v>
      </c>
      <c r="B55" s="6">
        <v>1</v>
      </c>
    </row>
    <row r="56" spans="1:2" x14ac:dyDescent="0.25">
      <c r="A56" s="17">
        <v>2</v>
      </c>
      <c r="B56" s="6">
        <v>1</v>
      </c>
    </row>
    <row r="57" spans="1:2" x14ac:dyDescent="0.25">
      <c r="A57" s="17">
        <v>2</v>
      </c>
      <c r="B57" s="6">
        <v>1</v>
      </c>
    </row>
    <row r="58" spans="1:2" x14ac:dyDescent="0.25">
      <c r="A58" s="17">
        <v>2</v>
      </c>
      <c r="B58" s="6">
        <v>2</v>
      </c>
    </row>
    <row r="59" spans="1:2" x14ac:dyDescent="0.25">
      <c r="A59" s="17">
        <v>2</v>
      </c>
      <c r="B59" s="6">
        <v>5</v>
      </c>
    </row>
    <row r="60" spans="1:2" x14ac:dyDescent="0.25">
      <c r="A60" s="17">
        <v>2</v>
      </c>
      <c r="B60" s="6">
        <v>3</v>
      </c>
    </row>
    <row r="61" spans="1:2" x14ac:dyDescent="0.25">
      <c r="A61" s="17">
        <v>1</v>
      </c>
      <c r="B61" s="6">
        <v>3</v>
      </c>
    </row>
    <row r="62" spans="1:2" x14ac:dyDescent="0.25">
      <c r="A62" s="17">
        <v>1</v>
      </c>
      <c r="B62" s="6">
        <v>2</v>
      </c>
    </row>
    <row r="63" spans="1:2" x14ac:dyDescent="0.25">
      <c r="A63" s="17">
        <v>2</v>
      </c>
      <c r="B63" s="6">
        <v>5</v>
      </c>
    </row>
    <row r="64" spans="1:2" x14ac:dyDescent="0.25">
      <c r="A64" s="17">
        <v>2</v>
      </c>
      <c r="B64" s="6">
        <v>2</v>
      </c>
    </row>
    <row r="65" spans="1:2" x14ac:dyDescent="0.25">
      <c r="A65" s="17">
        <v>4</v>
      </c>
      <c r="B65" s="6">
        <v>5</v>
      </c>
    </row>
    <row r="66" spans="1:2" x14ac:dyDescent="0.25">
      <c r="A66" s="17">
        <v>2</v>
      </c>
      <c r="B66" s="6">
        <v>1</v>
      </c>
    </row>
    <row r="67" spans="1:2" x14ac:dyDescent="0.25">
      <c r="A67" s="17">
        <v>1</v>
      </c>
      <c r="B67" s="6">
        <v>1</v>
      </c>
    </row>
    <row r="68" spans="1:2" x14ac:dyDescent="0.25">
      <c r="A68" s="17">
        <v>2</v>
      </c>
      <c r="B68" s="6">
        <v>1</v>
      </c>
    </row>
    <row r="69" spans="1:2" x14ac:dyDescent="0.25">
      <c r="A69" s="17">
        <v>2</v>
      </c>
      <c r="B69" s="6">
        <v>1</v>
      </c>
    </row>
    <row r="70" spans="1:2" x14ac:dyDescent="0.25">
      <c r="A70" s="17">
        <v>1</v>
      </c>
      <c r="B70" s="6">
        <v>2</v>
      </c>
    </row>
    <row r="71" spans="1:2" x14ac:dyDescent="0.25">
      <c r="A71" s="17">
        <v>1</v>
      </c>
      <c r="B71" s="6">
        <v>2</v>
      </c>
    </row>
    <row r="72" spans="1:2" x14ac:dyDescent="0.25">
      <c r="A72" s="17">
        <v>2</v>
      </c>
      <c r="B72" s="6">
        <v>2</v>
      </c>
    </row>
    <row r="73" spans="1:2" x14ac:dyDescent="0.25">
      <c r="A73" s="17">
        <v>2</v>
      </c>
      <c r="B73" s="6">
        <v>1</v>
      </c>
    </row>
    <row r="74" spans="1:2" x14ac:dyDescent="0.25">
      <c r="A74" s="17">
        <v>5</v>
      </c>
      <c r="B74" s="6">
        <v>3</v>
      </c>
    </row>
    <row r="75" spans="1:2" x14ac:dyDescent="0.25">
      <c r="A75" s="17">
        <v>5</v>
      </c>
      <c r="B75" s="6">
        <v>3</v>
      </c>
    </row>
    <row r="76" spans="1:2" x14ac:dyDescent="0.25">
      <c r="A76" s="17">
        <v>4</v>
      </c>
      <c r="B76" s="6">
        <v>3</v>
      </c>
    </row>
    <row r="77" spans="1:2" x14ac:dyDescent="0.25">
      <c r="A77" s="17">
        <v>4</v>
      </c>
      <c r="B77" s="6">
        <v>3</v>
      </c>
    </row>
    <row r="78" spans="1:2" x14ac:dyDescent="0.25">
      <c r="A78" s="17">
        <v>4</v>
      </c>
      <c r="B78" s="6">
        <v>3</v>
      </c>
    </row>
    <row r="79" spans="1:2" x14ac:dyDescent="0.25">
      <c r="A79" s="17">
        <v>4</v>
      </c>
      <c r="B79" s="6">
        <v>3</v>
      </c>
    </row>
    <row r="80" spans="1:2" x14ac:dyDescent="0.25">
      <c r="A80" s="17">
        <v>4</v>
      </c>
      <c r="B80" s="6">
        <v>3</v>
      </c>
    </row>
    <row r="81" spans="1:2" ht="15.75" thickBot="1" x14ac:dyDescent="0.3">
      <c r="A81" s="7">
        <v>4</v>
      </c>
      <c r="B81" s="16">
        <v>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1"/>
  <sheetViews>
    <sheetView topLeftCell="A13" zoomScale="85" zoomScaleNormal="85" workbookViewId="0">
      <selection activeCell="L30" sqref="L30"/>
    </sheetView>
  </sheetViews>
  <sheetFormatPr baseColWidth="10" defaultColWidth="9.140625" defaultRowHeight="15" x14ac:dyDescent="0.25"/>
  <cols>
    <col min="1" max="1" width="5.7109375" customWidth="1"/>
    <col min="2" max="2" width="6" customWidth="1"/>
    <col min="4" max="4" width="6.28515625" customWidth="1"/>
    <col min="5" max="5" width="5.7109375" customWidth="1"/>
    <col min="6" max="7" width="6.28515625" customWidth="1"/>
    <col min="8" max="8" width="5.5703125" customWidth="1"/>
    <col min="9" max="9" width="5.140625" customWidth="1"/>
    <col min="12" max="12" width="6" customWidth="1"/>
    <col min="13" max="13" width="5.85546875" customWidth="1"/>
    <col min="14" max="14" width="6.140625" customWidth="1"/>
    <col min="15" max="15" width="6" customWidth="1"/>
    <col min="16" max="16" width="5.42578125" customWidth="1"/>
    <col min="17" max="17" width="5.7109375" customWidth="1"/>
  </cols>
  <sheetData>
    <row r="1" spans="1:17" ht="15.75" thickBot="1" x14ac:dyDescent="0.3">
      <c r="A1" s="11" t="s">
        <v>0</v>
      </c>
      <c r="B1" s="13" t="s">
        <v>1</v>
      </c>
    </row>
    <row r="2" spans="1:17" ht="15.75" thickBot="1" x14ac:dyDescent="0.3">
      <c r="A2" s="17">
        <v>1</v>
      </c>
      <c r="B2" s="6">
        <v>3</v>
      </c>
      <c r="D2" s="1"/>
      <c r="E2" s="1"/>
      <c r="F2" s="4" t="s">
        <v>2</v>
      </c>
      <c r="G2" s="1"/>
      <c r="H2" s="1"/>
      <c r="I2" s="1"/>
      <c r="K2" s="1"/>
      <c r="L2" s="1"/>
      <c r="M2" s="1"/>
      <c r="N2" s="4" t="s">
        <v>3</v>
      </c>
      <c r="O2" s="1"/>
      <c r="P2" s="1"/>
    </row>
    <row r="3" spans="1:17" ht="15.75" thickBot="1" x14ac:dyDescent="0.3">
      <c r="A3" s="17">
        <v>2</v>
      </c>
      <c r="B3" s="6">
        <v>3</v>
      </c>
      <c r="D3" s="11">
        <v>1</v>
      </c>
      <c r="E3" s="12">
        <v>2</v>
      </c>
      <c r="F3" s="12">
        <v>3</v>
      </c>
      <c r="G3" s="12">
        <v>4</v>
      </c>
      <c r="H3" s="12">
        <v>5</v>
      </c>
      <c r="I3" s="13"/>
      <c r="K3" s="1"/>
      <c r="L3" s="11">
        <v>1</v>
      </c>
      <c r="M3" s="12">
        <v>2</v>
      </c>
      <c r="N3" s="12">
        <v>3</v>
      </c>
      <c r="O3" s="12">
        <v>4</v>
      </c>
      <c r="P3" s="12">
        <v>5</v>
      </c>
      <c r="Q3" s="13"/>
    </row>
    <row r="4" spans="1:17" x14ac:dyDescent="0.25">
      <c r="A4" s="17">
        <v>1</v>
      </c>
      <c r="B4" s="6">
        <v>3</v>
      </c>
      <c r="D4" s="5">
        <f>COUNTIF(A2:A81,"=1")</f>
        <v>31</v>
      </c>
      <c r="E4" s="3">
        <f>COUNTIF(A2:A81,"=2")</f>
        <v>18</v>
      </c>
      <c r="F4" s="3">
        <f>COUNTIF(A2:A81,"=3")</f>
        <v>17</v>
      </c>
      <c r="G4" s="3">
        <f>COUNTIF(A2:A81,"=4")</f>
        <v>6</v>
      </c>
      <c r="H4" s="3">
        <f>COUNTIF(A2:A81,"=5")</f>
        <v>8</v>
      </c>
      <c r="I4" s="14">
        <v>80</v>
      </c>
      <c r="K4" s="2"/>
      <c r="L4" s="10">
        <f>COUNTIF(B2:B81,"=1")</f>
        <v>6</v>
      </c>
      <c r="M4" s="2">
        <f>COUNTIF(B2:B81,"=2")</f>
        <v>18</v>
      </c>
      <c r="N4" s="2">
        <f>COUNTIF(B2:B81,"=3")</f>
        <v>22</v>
      </c>
      <c r="O4" s="2">
        <f>COUNTIF(B2:B81,"=4")</f>
        <v>20</v>
      </c>
      <c r="P4" s="2">
        <f>COUNTIF(B2:B81,"=5")</f>
        <v>14</v>
      </c>
      <c r="Q4" s="14">
        <v>80</v>
      </c>
    </row>
    <row r="5" spans="1:17" ht="15.75" thickBot="1" x14ac:dyDescent="0.3">
      <c r="A5" s="17">
        <v>1</v>
      </c>
      <c r="B5" s="6">
        <v>3</v>
      </c>
      <c r="D5" s="7">
        <f>D4/80</f>
        <v>0.38750000000000001</v>
      </c>
      <c r="E5" s="8">
        <f>E4/80</f>
        <v>0.22500000000000001</v>
      </c>
      <c r="F5" s="8">
        <f>F4/80</f>
        <v>0.21249999999999999</v>
      </c>
      <c r="G5" s="8">
        <f>G4/80</f>
        <v>7.4999999999999997E-2</v>
      </c>
      <c r="H5" s="8">
        <f>H4/80</f>
        <v>0.1</v>
      </c>
      <c r="I5" s="15">
        <f xml:space="preserve"> (D3*D5 + E3*E5 + F3*F5 + F3*F5 + G3*G5 + H3*H5)</f>
        <v>2.9124999999999996</v>
      </c>
      <c r="K5" s="1"/>
      <c r="L5" s="7">
        <f>L4/80</f>
        <v>7.4999999999999997E-2</v>
      </c>
      <c r="M5" s="8">
        <f t="shared" ref="M5:P5" si="0">M4/80</f>
        <v>0.22500000000000001</v>
      </c>
      <c r="N5" s="8">
        <f t="shared" si="0"/>
        <v>0.27500000000000002</v>
      </c>
      <c r="O5" s="8">
        <f t="shared" si="0"/>
        <v>0.25</v>
      </c>
      <c r="P5" s="8">
        <f t="shared" si="0"/>
        <v>0.17499999999999999</v>
      </c>
      <c r="Q5" s="15">
        <f xml:space="preserve"> (L3*L5 + M3*M5 + N3*M5 + O3*O5 + P3*P5)</f>
        <v>3.0750000000000002</v>
      </c>
    </row>
    <row r="6" spans="1:17" x14ac:dyDescent="0.25">
      <c r="A6" s="17">
        <v>2</v>
      </c>
      <c r="B6" s="6">
        <v>2</v>
      </c>
    </row>
    <row r="7" spans="1:17" x14ac:dyDescent="0.25">
      <c r="A7" s="17">
        <v>2</v>
      </c>
      <c r="B7" s="6">
        <v>2</v>
      </c>
    </row>
    <row r="8" spans="1:17" x14ac:dyDescent="0.25">
      <c r="A8" s="17">
        <v>2</v>
      </c>
      <c r="B8" s="6">
        <v>2</v>
      </c>
    </row>
    <row r="9" spans="1:17" x14ac:dyDescent="0.25">
      <c r="A9" s="17">
        <v>4</v>
      </c>
      <c r="B9" s="6">
        <v>2</v>
      </c>
    </row>
    <row r="10" spans="1:17" x14ac:dyDescent="0.25">
      <c r="A10" s="17">
        <v>3</v>
      </c>
      <c r="B10" s="6">
        <v>3</v>
      </c>
    </row>
    <row r="11" spans="1:17" x14ac:dyDescent="0.25">
      <c r="A11" s="17">
        <v>3</v>
      </c>
      <c r="B11" s="6">
        <v>4</v>
      </c>
    </row>
    <row r="12" spans="1:17" x14ac:dyDescent="0.25">
      <c r="A12" s="17">
        <v>3</v>
      </c>
      <c r="B12" s="6">
        <v>4</v>
      </c>
    </row>
    <row r="13" spans="1:17" x14ac:dyDescent="0.25">
      <c r="A13" s="17">
        <v>3</v>
      </c>
      <c r="B13" s="6">
        <v>4</v>
      </c>
    </row>
    <row r="14" spans="1:17" x14ac:dyDescent="0.25">
      <c r="A14" s="17">
        <v>5</v>
      </c>
      <c r="B14" s="6">
        <v>4</v>
      </c>
    </row>
    <row r="15" spans="1:17" x14ac:dyDescent="0.25">
      <c r="A15" s="17">
        <v>5</v>
      </c>
      <c r="B15" s="6">
        <v>3</v>
      </c>
    </row>
    <row r="16" spans="1:17" x14ac:dyDescent="0.25">
      <c r="A16" s="17">
        <v>5</v>
      </c>
      <c r="B16" s="6">
        <v>5</v>
      </c>
    </row>
    <row r="17" spans="1:12" x14ac:dyDescent="0.25">
      <c r="A17" s="17">
        <v>5</v>
      </c>
      <c r="B17" s="6">
        <v>5</v>
      </c>
    </row>
    <row r="18" spans="1:12" x14ac:dyDescent="0.25">
      <c r="A18" s="17">
        <v>3</v>
      </c>
      <c r="B18" s="6">
        <v>4</v>
      </c>
    </row>
    <row r="19" spans="1:12" x14ac:dyDescent="0.25">
      <c r="A19" s="17">
        <v>3</v>
      </c>
      <c r="B19" s="6">
        <v>3</v>
      </c>
    </row>
    <row r="20" spans="1:12" x14ac:dyDescent="0.25">
      <c r="A20" s="17">
        <v>3</v>
      </c>
      <c r="B20" s="6">
        <v>4</v>
      </c>
    </row>
    <row r="21" spans="1:12" x14ac:dyDescent="0.25">
      <c r="A21" s="17">
        <v>3</v>
      </c>
      <c r="B21" s="6">
        <v>3</v>
      </c>
    </row>
    <row r="22" spans="1:12" x14ac:dyDescent="0.25">
      <c r="A22" s="17">
        <v>3</v>
      </c>
      <c r="B22" s="6">
        <v>4</v>
      </c>
    </row>
    <row r="23" spans="1:12" x14ac:dyDescent="0.25">
      <c r="A23" s="17">
        <v>3</v>
      </c>
      <c r="B23" s="6">
        <v>4</v>
      </c>
    </row>
    <row r="24" spans="1:12" x14ac:dyDescent="0.25">
      <c r="A24" s="17">
        <v>2</v>
      </c>
      <c r="B24" s="6">
        <v>3</v>
      </c>
    </row>
    <row r="25" spans="1:12" x14ac:dyDescent="0.25">
      <c r="A25" s="17">
        <v>2</v>
      </c>
      <c r="B25" s="6">
        <v>3</v>
      </c>
    </row>
    <row r="26" spans="1:12" x14ac:dyDescent="0.25">
      <c r="A26" s="17">
        <v>4</v>
      </c>
      <c r="B26" s="6">
        <v>4</v>
      </c>
    </row>
    <row r="27" spans="1:12" x14ac:dyDescent="0.25">
      <c r="A27" s="17">
        <v>3</v>
      </c>
      <c r="B27" s="6">
        <v>4</v>
      </c>
    </row>
    <row r="28" spans="1:12" x14ac:dyDescent="0.25">
      <c r="A28" s="17">
        <v>3</v>
      </c>
      <c r="B28" s="6">
        <v>4</v>
      </c>
    </row>
    <row r="29" spans="1:12" ht="15.75" thickBot="1" x14ac:dyDescent="0.3">
      <c r="A29" s="17">
        <v>2</v>
      </c>
      <c r="B29" s="6">
        <v>4</v>
      </c>
    </row>
    <row r="30" spans="1:12" ht="15.75" thickBot="1" x14ac:dyDescent="0.3">
      <c r="A30" s="17">
        <v>3</v>
      </c>
      <c r="B30" s="6">
        <v>3</v>
      </c>
      <c r="K30" s="19" t="s">
        <v>4</v>
      </c>
      <c r="L30" s="20">
        <f>PEARSON(A2:A81,B2:B81)</f>
        <v>0.39121995118271108</v>
      </c>
    </row>
    <row r="31" spans="1:12" x14ac:dyDescent="0.25">
      <c r="A31" s="17">
        <v>1</v>
      </c>
      <c r="B31" s="6">
        <v>3</v>
      </c>
    </row>
    <row r="32" spans="1:12" x14ac:dyDescent="0.25">
      <c r="A32" s="17">
        <v>3</v>
      </c>
      <c r="B32" s="6">
        <v>3</v>
      </c>
    </row>
    <row r="33" spans="1:2" x14ac:dyDescent="0.25">
      <c r="A33" s="17">
        <v>3</v>
      </c>
      <c r="B33" s="6">
        <v>4</v>
      </c>
    </row>
    <row r="34" spans="1:2" x14ac:dyDescent="0.25">
      <c r="A34" s="17">
        <v>4</v>
      </c>
      <c r="B34" s="6">
        <v>4</v>
      </c>
    </row>
    <row r="35" spans="1:2" x14ac:dyDescent="0.25">
      <c r="A35" s="17">
        <v>4</v>
      </c>
      <c r="B35" s="6">
        <v>4</v>
      </c>
    </row>
    <row r="36" spans="1:2" x14ac:dyDescent="0.25">
      <c r="A36" s="17">
        <v>4</v>
      </c>
      <c r="B36" s="6">
        <v>4</v>
      </c>
    </row>
    <row r="37" spans="1:2" x14ac:dyDescent="0.25">
      <c r="A37" s="17">
        <v>4</v>
      </c>
      <c r="B37" s="6">
        <v>4</v>
      </c>
    </row>
    <row r="38" spans="1:2" x14ac:dyDescent="0.25">
      <c r="A38" s="17">
        <v>5</v>
      </c>
      <c r="B38" s="6">
        <v>5</v>
      </c>
    </row>
    <row r="39" spans="1:2" x14ac:dyDescent="0.25">
      <c r="A39" s="17">
        <v>5</v>
      </c>
      <c r="B39" s="6">
        <v>5</v>
      </c>
    </row>
    <row r="40" spans="1:2" x14ac:dyDescent="0.25">
      <c r="A40" s="17">
        <v>5</v>
      </c>
      <c r="B40" s="6">
        <v>5</v>
      </c>
    </row>
    <row r="41" spans="1:2" x14ac:dyDescent="0.25">
      <c r="A41" s="17">
        <v>5</v>
      </c>
      <c r="B41" s="6">
        <v>4</v>
      </c>
    </row>
    <row r="42" spans="1:2" x14ac:dyDescent="0.25">
      <c r="A42" s="17">
        <v>1</v>
      </c>
      <c r="B42" s="6">
        <v>3</v>
      </c>
    </row>
    <row r="43" spans="1:2" x14ac:dyDescent="0.25">
      <c r="A43" s="17">
        <v>1</v>
      </c>
      <c r="B43" s="6">
        <v>2</v>
      </c>
    </row>
    <row r="44" spans="1:2" x14ac:dyDescent="0.25">
      <c r="A44" s="17">
        <v>2</v>
      </c>
      <c r="B44" s="6">
        <v>3</v>
      </c>
    </row>
    <row r="45" spans="1:2" x14ac:dyDescent="0.25">
      <c r="A45" s="17">
        <v>2</v>
      </c>
      <c r="B45" s="6">
        <v>3</v>
      </c>
    </row>
    <row r="46" spans="1:2" x14ac:dyDescent="0.25">
      <c r="A46" s="17">
        <v>2</v>
      </c>
      <c r="B46" s="6">
        <v>2</v>
      </c>
    </row>
    <row r="47" spans="1:2" x14ac:dyDescent="0.25">
      <c r="A47" s="17">
        <v>1</v>
      </c>
      <c r="B47" s="6">
        <v>1</v>
      </c>
    </row>
    <row r="48" spans="1:2" x14ac:dyDescent="0.25">
      <c r="A48" s="17">
        <v>2</v>
      </c>
      <c r="B48" s="6">
        <v>2</v>
      </c>
    </row>
    <row r="49" spans="1:2" x14ac:dyDescent="0.25">
      <c r="A49" s="17">
        <v>1</v>
      </c>
      <c r="B49" s="6">
        <v>2</v>
      </c>
    </row>
    <row r="50" spans="1:2" x14ac:dyDescent="0.25">
      <c r="A50" s="17">
        <v>1</v>
      </c>
      <c r="B50" s="6">
        <v>1</v>
      </c>
    </row>
    <row r="51" spans="1:2" x14ac:dyDescent="0.25">
      <c r="A51" s="17">
        <v>1</v>
      </c>
      <c r="B51" s="6">
        <v>2</v>
      </c>
    </row>
    <row r="52" spans="1:2" x14ac:dyDescent="0.25">
      <c r="A52" s="17">
        <v>1</v>
      </c>
      <c r="B52" s="6">
        <v>2</v>
      </c>
    </row>
    <row r="53" spans="1:2" x14ac:dyDescent="0.25">
      <c r="A53" s="17">
        <v>2</v>
      </c>
      <c r="B53" s="6">
        <v>3</v>
      </c>
    </row>
    <row r="54" spans="1:2" x14ac:dyDescent="0.25">
      <c r="A54" s="17">
        <v>1</v>
      </c>
      <c r="B54" s="6">
        <v>1</v>
      </c>
    </row>
    <row r="55" spans="1:2" x14ac:dyDescent="0.25">
      <c r="A55" s="17">
        <v>1</v>
      </c>
      <c r="B55" s="6">
        <v>1</v>
      </c>
    </row>
    <row r="56" spans="1:2" x14ac:dyDescent="0.25">
      <c r="A56" s="17">
        <v>1</v>
      </c>
      <c r="B56" s="6">
        <v>2</v>
      </c>
    </row>
    <row r="57" spans="1:2" x14ac:dyDescent="0.25">
      <c r="A57" s="17">
        <v>1</v>
      </c>
      <c r="B57" s="6">
        <v>2</v>
      </c>
    </row>
    <row r="58" spans="1:2" x14ac:dyDescent="0.25">
      <c r="A58" s="17">
        <v>2</v>
      </c>
      <c r="B58" s="6">
        <v>3</v>
      </c>
    </row>
    <row r="59" spans="1:2" x14ac:dyDescent="0.25">
      <c r="A59" s="17">
        <v>1</v>
      </c>
      <c r="B59" s="6">
        <v>3</v>
      </c>
    </row>
    <row r="60" spans="1:2" x14ac:dyDescent="0.25">
      <c r="A60" s="17">
        <v>2</v>
      </c>
      <c r="B60" s="6">
        <v>2</v>
      </c>
    </row>
    <row r="61" spans="1:2" x14ac:dyDescent="0.25">
      <c r="A61" s="17">
        <v>2</v>
      </c>
      <c r="B61" s="6">
        <v>1</v>
      </c>
    </row>
    <row r="62" spans="1:2" x14ac:dyDescent="0.25">
      <c r="A62" s="17">
        <v>2</v>
      </c>
      <c r="B62" s="6">
        <v>3</v>
      </c>
    </row>
    <row r="63" spans="1:2" x14ac:dyDescent="0.25">
      <c r="A63" s="17">
        <v>2</v>
      </c>
      <c r="B63" s="6">
        <v>1</v>
      </c>
    </row>
    <row r="64" spans="1:2" x14ac:dyDescent="0.25">
      <c r="A64" s="17">
        <v>3</v>
      </c>
      <c r="B64" s="6">
        <v>4</v>
      </c>
    </row>
    <row r="65" spans="1:2" x14ac:dyDescent="0.25">
      <c r="A65" s="17">
        <v>3</v>
      </c>
      <c r="B65" s="6">
        <v>2</v>
      </c>
    </row>
    <row r="66" spans="1:2" x14ac:dyDescent="0.25">
      <c r="A66" s="17">
        <v>1</v>
      </c>
      <c r="B66" s="6">
        <v>5</v>
      </c>
    </row>
    <row r="67" spans="1:2" x14ac:dyDescent="0.25">
      <c r="A67" s="17">
        <v>1</v>
      </c>
      <c r="B67" s="6">
        <v>5</v>
      </c>
    </row>
    <row r="68" spans="1:2" x14ac:dyDescent="0.25">
      <c r="A68" s="17">
        <v>1</v>
      </c>
      <c r="B68" s="6">
        <v>5</v>
      </c>
    </row>
    <row r="69" spans="1:2" x14ac:dyDescent="0.25">
      <c r="A69" s="17">
        <v>1</v>
      </c>
      <c r="B69" s="6">
        <v>5</v>
      </c>
    </row>
    <row r="70" spans="1:2" x14ac:dyDescent="0.25">
      <c r="A70" s="17">
        <v>1</v>
      </c>
      <c r="B70" s="6">
        <v>5</v>
      </c>
    </row>
    <row r="71" spans="1:2" x14ac:dyDescent="0.25">
      <c r="A71" s="17">
        <v>1</v>
      </c>
      <c r="B71" s="6">
        <v>5</v>
      </c>
    </row>
    <row r="72" spans="1:2" x14ac:dyDescent="0.25">
      <c r="A72" s="17">
        <v>1</v>
      </c>
      <c r="B72" s="6">
        <v>5</v>
      </c>
    </row>
    <row r="73" spans="1:2" x14ac:dyDescent="0.25">
      <c r="A73" s="17">
        <v>1</v>
      </c>
      <c r="B73" s="6">
        <v>5</v>
      </c>
    </row>
    <row r="74" spans="1:2" x14ac:dyDescent="0.25">
      <c r="A74" s="17">
        <v>1</v>
      </c>
      <c r="B74" s="6">
        <v>2</v>
      </c>
    </row>
    <row r="75" spans="1:2" x14ac:dyDescent="0.25">
      <c r="A75" s="17">
        <v>1</v>
      </c>
      <c r="B75" s="6">
        <v>3</v>
      </c>
    </row>
    <row r="76" spans="1:2" x14ac:dyDescent="0.25">
      <c r="A76" s="17">
        <v>1</v>
      </c>
      <c r="B76" s="6">
        <v>2</v>
      </c>
    </row>
    <row r="77" spans="1:2" x14ac:dyDescent="0.25">
      <c r="A77" s="17">
        <v>1</v>
      </c>
      <c r="B77" s="6">
        <v>2</v>
      </c>
    </row>
    <row r="78" spans="1:2" x14ac:dyDescent="0.25">
      <c r="A78" s="17">
        <v>1</v>
      </c>
      <c r="B78" s="6">
        <v>2</v>
      </c>
    </row>
    <row r="79" spans="1:2" x14ac:dyDescent="0.25">
      <c r="A79" s="17">
        <v>1</v>
      </c>
      <c r="B79" s="6">
        <v>5</v>
      </c>
    </row>
    <row r="80" spans="1:2" x14ac:dyDescent="0.25">
      <c r="A80" s="17">
        <v>2</v>
      </c>
      <c r="B80" s="6">
        <v>4</v>
      </c>
    </row>
    <row r="81" spans="1:2" ht="15.75" thickBot="1" x14ac:dyDescent="0.3">
      <c r="A81" s="7">
        <v>1</v>
      </c>
      <c r="B81" s="16">
        <v>3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1"/>
  <sheetViews>
    <sheetView topLeftCell="A7" zoomScale="85" zoomScaleNormal="85" workbookViewId="0">
      <selection activeCell="J32" sqref="J32"/>
    </sheetView>
  </sheetViews>
  <sheetFormatPr baseColWidth="10" defaultRowHeight="15" x14ac:dyDescent="0.25"/>
  <cols>
    <col min="1" max="1" width="6.7109375" customWidth="1"/>
    <col min="2" max="2" width="6.5703125" customWidth="1"/>
    <col min="4" max="4" width="6.5703125" customWidth="1"/>
    <col min="5" max="6" width="6.42578125" customWidth="1"/>
    <col min="7" max="7" width="6.28515625" customWidth="1"/>
    <col min="8" max="8" width="6.5703125" customWidth="1"/>
    <col min="9" max="9" width="6.28515625" customWidth="1"/>
    <col min="12" max="12" width="6.28515625" customWidth="1"/>
    <col min="13" max="13" width="6.140625" customWidth="1"/>
    <col min="14" max="14" width="6.42578125" customWidth="1"/>
    <col min="15" max="15" width="6.28515625" customWidth="1"/>
    <col min="16" max="16" width="5.42578125" customWidth="1"/>
    <col min="17" max="17" width="6" customWidth="1"/>
  </cols>
  <sheetData>
    <row r="1" spans="1:17" ht="15.75" thickBot="1" x14ac:dyDescent="0.3">
      <c r="A1" s="11" t="s">
        <v>0</v>
      </c>
      <c r="B1" s="13" t="s">
        <v>1</v>
      </c>
    </row>
    <row r="2" spans="1:17" ht="15.75" thickBot="1" x14ac:dyDescent="0.3">
      <c r="A2" s="17">
        <v>4</v>
      </c>
      <c r="B2" s="6">
        <v>3</v>
      </c>
      <c r="D2" s="1"/>
      <c r="E2" s="1"/>
      <c r="F2" s="4" t="s">
        <v>2</v>
      </c>
      <c r="G2" s="1"/>
      <c r="H2" s="1"/>
      <c r="I2" s="1"/>
      <c r="L2" s="1"/>
      <c r="M2" s="1"/>
      <c r="N2" s="4" t="s">
        <v>3</v>
      </c>
      <c r="O2" s="1"/>
      <c r="P2" s="1"/>
    </row>
    <row r="3" spans="1:17" ht="15.75" thickBot="1" x14ac:dyDescent="0.3">
      <c r="A3" s="17">
        <v>4</v>
      </c>
      <c r="B3" s="6">
        <v>3</v>
      </c>
      <c r="D3" s="11">
        <v>1</v>
      </c>
      <c r="E3" s="12">
        <v>2</v>
      </c>
      <c r="F3" s="12">
        <v>3</v>
      </c>
      <c r="G3" s="12">
        <v>4</v>
      </c>
      <c r="H3" s="12">
        <v>5</v>
      </c>
      <c r="I3" s="13"/>
      <c r="L3" s="11">
        <v>1</v>
      </c>
      <c r="M3" s="12">
        <v>2</v>
      </c>
      <c r="N3" s="12">
        <v>3</v>
      </c>
      <c r="O3" s="12">
        <v>4</v>
      </c>
      <c r="P3" s="12">
        <v>5</v>
      </c>
      <c r="Q3" s="13"/>
    </row>
    <row r="4" spans="1:17" x14ac:dyDescent="0.25">
      <c r="A4" s="17">
        <v>4</v>
      </c>
      <c r="B4" s="6">
        <v>3</v>
      </c>
      <c r="D4" s="5">
        <f>COUNTIF(A2:A81,"=1")</f>
        <v>1</v>
      </c>
      <c r="E4" s="3">
        <f>COUNTIF(A2:A81,"=2")</f>
        <v>61</v>
      </c>
      <c r="F4" s="3">
        <f>COUNTIF(A2:A81,"=3")</f>
        <v>1</v>
      </c>
      <c r="G4" s="3">
        <f>COUNTIF(A2:A81,"=4")</f>
        <v>17</v>
      </c>
      <c r="H4" s="3">
        <f>COUNTIF(A2:A81,"=5")</f>
        <v>0</v>
      </c>
      <c r="I4" s="6">
        <v>80</v>
      </c>
      <c r="L4" s="10">
        <f>COUNTIF(B2:B82,"=1")</f>
        <v>7</v>
      </c>
      <c r="M4" s="2">
        <f>COUNTIF(B2:B82,"=2")</f>
        <v>53</v>
      </c>
      <c r="N4" s="2">
        <f>COUNTIF(B2:B82,"=3")</f>
        <v>20</v>
      </c>
      <c r="O4" s="2">
        <f>COUNTIF(B2:B82,"=4")</f>
        <v>0</v>
      </c>
      <c r="P4" s="2">
        <f>COUNTIF(B2:B82,"=5")</f>
        <v>0</v>
      </c>
      <c r="Q4" s="6">
        <v>80</v>
      </c>
    </row>
    <row r="5" spans="1:17" ht="15.75" thickBot="1" x14ac:dyDescent="0.3">
      <c r="A5" s="17">
        <v>3</v>
      </c>
      <c r="B5" s="6">
        <v>3</v>
      </c>
      <c r="D5" s="7">
        <f>D4/80</f>
        <v>1.2500000000000001E-2</v>
      </c>
      <c r="E5" s="8">
        <f>E4/80</f>
        <v>0.76249999999999996</v>
      </c>
      <c r="F5" s="8">
        <f>F4/80</f>
        <v>1.2500000000000001E-2</v>
      </c>
      <c r="G5" s="8">
        <f>G4/80</f>
        <v>0.21249999999999999</v>
      </c>
      <c r="H5" s="8">
        <f>H4/80</f>
        <v>0</v>
      </c>
      <c r="I5" s="9">
        <f xml:space="preserve"> (D3*D5 + E3*E5 + F3*F5 + F3*F5 + G3*G5 + H3*H5)</f>
        <v>2.4624999999999999</v>
      </c>
      <c r="L5" s="7">
        <f>L4/80</f>
        <v>8.7499999999999994E-2</v>
      </c>
      <c r="M5" s="8">
        <f t="shared" ref="M5:P5" si="0">M4/80</f>
        <v>0.66249999999999998</v>
      </c>
      <c r="N5" s="8">
        <f t="shared" si="0"/>
        <v>0.25</v>
      </c>
      <c r="O5" s="8">
        <f t="shared" si="0"/>
        <v>0</v>
      </c>
      <c r="P5" s="8">
        <f t="shared" si="0"/>
        <v>0</v>
      </c>
      <c r="Q5" s="9">
        <f xml:space="preserve"> (L3*L5 + M3*M5 + N3*M5 + O3*O5 + P3*P5)</f>
        <v>3.3999999999999995</v>
      </c>
    </row>
    <row r="6" spans="1:17" x14ac:dyDescent="0.25">
      <c r="A6" s="17">
        <v>4</v>
      </c>
      <c r="B6" s="6">
        <v>3</v>
      </c>
    </row>
    <row r="7" spans="1:17" x14ac:dyDescent="0.25">
      <c r="A7" s="17">
        <v>4</v>
      </c>
      <c r="B7" s="6">
        <v>3</v>
      </c>
    </row>
    <row r="8" spans="1:17" x14ac:dyDescent="0.25">
      <c r="A8" s="17">
        <v>4</v>
      </c>
      <c r="B8" s="6">
        <v>3</v>
      </c>
    </row>
    <row r="9" spans="1:17" x14ac:dyDescent="0.25">
      <c r="A9" s="17">
        <v>4</v>
      </c>
      <c r="B9" s="6">
        <v>3</v>
      </c>
    </row>
    <row r="10" spans="1:17" x14ac:dyDescent="0.25">
      <c r="A10" s="17">
        <v>2</v>
      </c>
      <c r="B10" s="6">
        <v>2</v>
      </c>
    </row>
    <row r="11" spans="1:17" x14ac:dyDescent="0.25">
      <c r="A11" s="17">
        <v>2</v>
      </c>
      <c r="B11" s="6">
        <v>2</v>
      </c>
    </row>
    <row r="12" spans="1:17" x14ac:dyDescent="0.25">
      <c r="A12" s="17">
        <v>4</v>
      </c>
      <c r="B12" s="6">
        <v>2</v>
      </c>
    </row>
    <row r="13" spans="1:17" x14ac:dyDescent="0.25">
      <c r="A13" s="17">
        <v>4</v>
      </c>
      <c r="B13" s="6">
        <v>3</v>
      </c>
    </row>
    <row r="14" spans="1:17" x14ac:dyDescent="0.25">
      <c r="A14" s="17">
        <v>2</v>
      </c>
      <c r="B14" s="6">
        <v>3</v>
      </c>
    </row>
    <row r="15" spans="1:17" x14ac:dyDescent="0.25">
      <c r="A15" s="17">
        <v>2</v>
      </c>
      <c r="B15" s="6">
        <v>2</v>
      </c>
    </row>
    <row r="16" spans="1:17" x14ac:dyDescent="0.25">
      <c r="A16" s="17">
        <v>2</v>
      </c>
      <c r="B16" s="6">
        <v>1</v>
      </c>
    </row>
    <row r="17" spans="1:10" x14ac:dyDescent="0.25">
      <c r="A17" s="17">
        <v>4</v>
      </c>
      <c r="B17" s="6">
        <v>3</v>
      </c>
    </row>
    <row r="18" spans="1:10" x14ac:dyDescent="0.25">
      <c r="A18" s="17">
        <v>2</v>
      </c>
      <c r="B18" s="6">
        <v>2</v>
      </c>
    </row>
    <row r="19" spans="1:10" x14ac:dyDescent="0.25">
      <c r="A19" s="17">
        <v>2</v>
      </c>
      <c r="B19" s="6">
        <v>2</v>
      </c>
    </row>
    <row r="20" spans="1:10" x14ac:dyDescent="0.25">
      <c r="A20" s="17">
        <v>2</v>
      </c>
      <c r="B20" s="6">
        <v>2</v>
      </c>
    </row>
    <row r="21" spans="1:10" x14ac:dyDescent="0.25">
      <c r="A21" s="17">
        <v>2</v>
      </c>
      <c r="B21" s="6">
        <v>2</v>
      </c>
    </row>
    <row r="22" spans="1:10" x14ac:dyDescent="0.25">
      <c r="A22" s="17">
        <v>2</v>
      </c>
      <c r="B22" s="6">
        <v>2</v>
      </c>
    </row>
    <row r="23" spans="1:10" x14ac:dyDescent="0.25">
      <c r="A23" s="17">
        <v>2</v>
      </c>
      <c r="B23" s="6">
        <v>2</v>
      </c>
    </row>
    <row r="24" spans="1:10" x14ac:dyDescent="0.25">
      <c r="A24" s="17">
        <v>2</v>
      </c>
      <c r="B24" s="6">
        <v>2</v>
      </c>
    </row>
    <row r="25" spans="1:10" x14ac:dyDescent="0.25">
      <c r="A25" s="17">
        <v>2</v>
      </c>
      <c r="B25" s="6">
        <v>2</v>
      </c>
    </row>
    <row r="26" spans="1:10" x14ac:dyDescent="0.25">
      <c r="A26" s="17">
        <v>2</v>
      </c>
      <c r="B26" s="6">
        <v>2</v>
      </c>
    </row>
    <row r="27" spans="1:10" x14ac:dyDescent="0.25">
      <c r="A27" s="17">
        <v>2</v>
      </c>
      <c r="B27" s="6">
        <v>2</v>
      </c>
    </row>
    <row r="28" spans="1:10" x14ac:dyDescent="0.25">
      <c r="A28" s="17">
        <v>2</v>
      </c>
      <c r="B28" s="6">
        <v>2</v>
      </c>
    </row>
    <row r="29" spans="1:10" x14ac:dyDescent="0.25">
      <c r="A29" s="17">
        <v>2</v>
      </c>
      <c r="B29" s="6">
        <v>2</v>
      </c>
    </row>
    <row r="30" spans="1:10" x14ac:dyDescent="0.25">
      <c r="A30" s="17">
        <v>2</v>
      </c>
      <c r="B30" s="6">
        <v>2</v>
      </c>
    </row>
    <row r="31" spans="1:10" ht="15.75" thickBot="1" x14ac:dyDescent="0.3">
      <c r="A31" s="17">
        <v>2</v>
      </c>
      <c r="B31" s="6">
        <v>2</v>
      </c>
    </row>
    <row r="32" spans="1:10" ht="15.75" thickBot="1" x14ac:dyDescent="0.3">
      <c r="A32" s="17">
        <v>2</v>
      </c>
      <c r="B32" s="6">
        <v>3</v>
      </c>
      <c r="I32" s="19" t="s">
        <v>4</v>
      </c>
      <c r="J32" s="20">
        <f>PEARSON(A2:A81,B2:B81)</f>
        <v>0.57756451712104306</v>
      </c>
    </row>
    <row r="33" spans="1:2" x14ac:dyDescent="0.25">
      <c r="A33" s="17">
        <v>2</v>
      </c>
      <c r="B33" s="6">
        <v>2</v>
      </c>
    </row>
    <row r="34" spans="1:2" x14ac:dyDescent="0.25">
      <c r="A34" s="17">
        <v>2</v>
      </c>
      <c r="B34" s="6">
        <v>2</v>
      </c>
    </row>
    <row r="35" spans="1:2" x14ac:dyDescent="0.25">
      <c r="A35" s="17">
        <v>2</v>
      </c>
      <c r="B35" s="6">
        <v>2</v>
      </c>
    </row>
    <row r="36" spans="1:2" x14ac:dyDescent="0.25">
      <c r="A36" s="17">
        <v>2</v>
      </c>
      <c r="B36" s="6">
        <v>3</v>
      </c>
    </row>
    <row r="37" spans="1:2" x14ac:dyDescent="0.25">
      <c r="A37" s="17">
        <v>2</v>
      </c>
      <c r="B37" s="6">
        <v>2</v>
      </c>
    </row>
    <row r="38" spans="1:2" x14ac:dyDescent="0.25">
      <c r="A38" s="17">
        <v>2</v>
      </c>
      <c r="B38" s="6">
        <v>2</v>
      </c>
    </row>
    <row r="39" spans="1:2" x14ac:dyDescent="0.25">
      <c r="A39" s="17">
        <v>2</v>
      </c>
      <c r="B39" s="6">
        <v>2</v>
      </c>
    </row>
    <row r="40" spans="1:2" x14ac:dyDescent="0.25">
      <c r="A40" s="17">
        <v>2</v>
      </c>
      <c r="B40" s="6">
        <v>1</v>
      </c>
    </row>
    <row r="41" spans="1:2" x14ac:dyDescent="0.25">
      <c r="A41" s="17">
        <v>2</v>
      </c>
      <c r="B41" s="6">
        <v>2</v>
      </c>
    </row>
    <row r="42" spans="1:2" x14ac:dyDescent="0.25">
      <c r="A42" s="17">
        <v>2</v>
      </c>
      <c r="B42" s="6">
        <v>2</v>
      </c>
    </row>
    <row r="43" spans="1:2" x14ac:dyDescent="0.25">
      <c r="A43" s="17">
        <v>2</v>
      </c>
      <c r="B43" s="6">
        <v>2</v>
      </c>
    </row>
    <row r="44" spans="1:2" x14ac:dyDescent="0.25">
      <c r="A44" s="17">
        <v>2</v>
      </c>
      <c r="B44" s="6">
        <v>2</v>
      </c>
    </row>
    <row r="45" spans="1:2" x14ac:dyDescent="0.25">
      <c r="A45" s="17">
        <v>2</v>
      </c>
      <c r="B45" s="6">
        <v>2</v>
      </c>
    </row>
    <row r="46" spans="1:2" x14ac:dyDescent="0.25">
      <c r="A46" s="17">
        <v>2</v>
      </c>
      <c r="B46" s="6">
        <v>2</v>
      </c>
    </row>
    <row r="47" spans="1:2" x14ac:dyDescent="0.25">
      <c r="A47" s="17">
        <v>2</v>
      </c>
      <c r="B47" s="6">
        <v>2</v>
      </c>
    </row>
    <row r="48" spans="1:2" x14ac:dyDescent="0.25">
      <c r="A48" s="17">
        <v>2</v>
      </c>
      <c r="B48" s="6">
        <v>2</v>
      </c>
    </row>
    <row r="49" spans="1:2" x14ac:dyDescent="0.25">
      <c r="A49" s="17">
        <v>2</v>
      </c>
      <c r="B49" s="6">
        <v>1</v>
      </c>
    </row>
    <row r="50" spans="1:2" x14ac:dyDescent="0.25">
      <c r="A50" s="17">
        <v>2</v>
      </c>
      <c r="B50" s="6">
        <v>2</v>
      </c>
    </row>
    <row r="51" spans="1:2" x14ac:dyDescent="0.25">
      <c r="A51" s="17">
        <v>2</v>
      </c>
      <c r="B51" s="6">
        <v>2</v>
      </c>
    </row>
    <row r="52" spans="1:2" x14ac:dyDescent="0.25">
      <c r="A52" s="17">
        <v>2</v>
      </c>
      <c r="B52" s="6">
        <v>2</v>
      </c>
    </row>
    <row r="53" spans="1:2" x14ac:dyDescent="0.25">
      <c r="A53" s="17">
        <v>2</v>
      </c>
      <c r="B53" s="6">
        <v>2</v>
      </c>
    </row>
    <row r="54" spans="1:2" x14ac:dyDescent="0.25">
      <c r="A54" s="17">
        <v>1</v>
      </c>
      <c r="B54" s="6">
        <v>2</v>
      </c>
    </row>
    <row r="55" spans="1:2" x14ac:dyDescent="0.25">
      <c r="A55" s="17">
        <v>2</v>
      </c>
      <c r="B55" s="6">
        <v>2</v>
      </c>
    </row>
    <row r="56" spans="1:2" x14ac:dyDescent="0.25">
      <c r="A56" s="17">
        <v>2</v>
      </c>
      <c r="B56" s="6">
        <v>1</v>
      </c>
    </row>
    <row r="57" spans="1:2" x14ac:dyDescent="0.25">
      <c r="A57" s="17">
        <v>2</v>
      </c>
      <c r="B57" s="6">
        <v>3</v>
      </c>
    </row>
    <row r="58" spans="1:2" x14ac:dyDescent="0.25">
      <c r="A58" s="17">
        <v>4</v>
      </c>
      <c r="B58" s="6">
        <v>3</v>
      </c>
    </row>
    <row r="59" spans="1:2" x14ac:dyDescent="0.25">
      <c r="A59" s="17">
        <v>2</v>
      </c>
      <c r="B59" s="6">
        <v>3</v>
      </c>
    </row>
    <row r="60" spans="1:2" x14ac:dyDescent="0.25">
      <c r="A60" s="17">
        <v>2</v>
      </c>
      <c r="B60" s="6">
        <v>2</v>
      </c>
    </row>
    <row r="61" spans="1:2" x14ac:dyDescent="0.25">
      <c r="A61" s="17">
        <v>2</v>
      </c>
      <c r="B61" s="6">
        <v>2</v>
      </c>
    </row>
    <row r="62" spans="1:2" x14ac:dyDescent="0.25">
      <c r="A62" s="17">
        <v>2</v>
      </c>
      <c r="B62" s="6">
        <v>2</v>
      </c>
    </row>
    <row r="63" spans="1:2" x14ac:dyDescent="0.25">
      <c r="A63" s="17">
        <v>4</v>
      </c>
      <c r="B63" s="6">
        <v>3</v>
      </c>
    </row>
    <row r="64" spans="1:2" x14ac:dyDescent="0.25">
      <c r="A64" s="17">
        <v>2</v>
      </c>
      <c r="B64" s="6">
        <v>2</v>
      </c>
    </row>
    <row r="65" spans="1:2" x14ac:dyDescent="0.25">
      <c r="A65" s="17">
        <v>2</v>
      </c>
      <c r="B65" s="6">
        <v>2</v>
      </c>
    </row>
    <row r="66" spans="1:2" x14ac:dyDescent="0.25">
      <c r="A66" s="17">
        <v>2</v>
      </c>
      <c r="B66" s="6">
        <v>1</v>
      </c>
    </row>
    <row r="67" spans="1:2" x14ac:dyDescent="0.25">
      <c r="A67" s="17">
        <v>2</v>
      </c>
      <c r="B67" s="6">
        <v>2</v>
      </c>
    </row>
    <row r="68" spans="1:2" x14ac:dyDescent="0.25">
      <c r="A68" s="17">
        <v>2</v>
      </c>
      <c r="B68" s="6">
        <v>2</v>
      </c>
    </row>
    <row r="69" spans="1:2" x14ac:dyDescent="0.25">
      <c r="A69" s="17">
        <v>4</v>
      </c>
      <c r="B69" s="6">
        <v>2</v>
      </c>
    </row>
    <row r="70" spans="1:2" x14ac:dyDescent="0.25">
      <c r="A70" s="17">
        <v>2</v>
      </c>
      <c r="B70" s="6">
        <v>2</v>
      </c>
    </row>
    <row r="71" spans="1:2" x14ac:dyDescent="0.25">
      <c r="A71" s="17">
        <v>4</v>
      </c>
      <c r="B71" s="6">
        <v>1</v>
      </c>
    </row>
    <row r="72" spans="1:2" x14ac:dyDescent="0.25">
      <c r="A72" s="17">
        <v>2</v>
      </c>
      <c r="B72" s="6">
        <v>2</v>
      </c>
    </row>
    <row r="73" spans="1:2" x14ac:dyDescent="0.25">
      <c r="A73" s="17">
        <v>2</v>
      </c>
      <c r="B73" s="6">
        <v>1</v>
      </c>
    </row>
    <row r="74" spans="1:2" x14ac:dyDescent="0.25">
      <c r="A74" s="17">
        <v>2</v>
      </c>
      <c r="B74" s="6">
        <v>2</v>
      </c>
    </row>
    <row r="75" spans="1:2" x14ac:dyDescent="0.25">
      <c r="A75" s="17">
        <v>2</v>
      </c>
      <c r="B75" s="6">
        <v>2</v>
      </c>
    </row>
    <row r="76" spans="1:2" x14ac:dyDescent="0.25">
      <c r="A76" s="17">
        <v>2</v>
      </c>
      <c r="B76" s="6">
        <v>2</v>
      </c>
    </row>
    <row r="77" spans="1:2" x14ac:dyDescent="0.25">
      <c r="A77" s="17">
        <v>4</v>
      </c>
      <c r="B77" s="6">
        <v>3</v>
      </c>
    </row>
    <row r="78" spans="1:2" x14ac:dyDescent="0.25">
      <c r="A78" s="17">
        <v>2</v>
      </c>
      <c r="B78" s="6">
        <v>2</v>
      </c>
    </row>
    <row r="79" spans="1:2" x14ac:dyDescent="0.25">
      <c r="A79" s="17">
        <v>4</v>
      </c>
      <c r="B79" s="6">
        <v>3</v>
      </c>
    </row>
    <row r="80" spans="1:2" x14ac:dyDescent="0.25">
      <c r="A80" s="17">
        <v>4</v>
      </c>
      <c r="B80" s="6">
        <v>3</v>
      </c>
    </row>
    <row r="81" spans="1:2" ht="15.75" thickBot="1" x14ac:dyDescent="0.3">
      <c r="A81" s="7">
        <v>2</v>
      </c>
      <c r="B81" s="16">
        <v>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1"/>
  <sheetViews>
    <sheetView tabSelected="1" topLeftCell="A2" zoomScale="85" zoomScaleNormal="85" workbookViewId="0">
      <selection activeCell="M23" sqref="M23"/>
    </sheetView>
  </sheetViews>
  <sheetFormatPr baseColWidth="10" defaultRowHeight="15" x14ac:dyDescent="0.25"/>
  <cols>
    <col min="1" max="1" width="6.28515625" customWidth="1"/>
    <col min="2" max="2" width="5.85546875" customWidth="1"/>
    <col min="4" max="4" width="5.7109375" customWidth="1"/>
    <col min="5" max="5" width="6.140625" customWidth="1"/>
    <col min="6" max="7" width="6.5703125" customWidth="1"/>
    <col min="8" max="8" width="6" customWidth="1"/>
    <col min="9" max="9" width="5.85546875" customWidth="1"/>
    <col min="12" max="12" width="5.5703125" customWidth="1"/>
    <col min="13" max="13" width="6.42578125" customWidth="1"/>
    <col min="14" max="14" width="6.28515625" customWidth="1"/>
    <col min="15" max="15" width="5.5703125" customWidth="1"/>
    <col min="16" max="16" width="6" customWidth="1"/>
    <col min="17" max="17" width="5.28515625" customWidth="1"/>
  </cols>
  <sheetData>
    <row r="1" spans="1:17" ht="15.75" thickBot="1" x14ac:dyDescent="0.3">
      <c r="A1" s="11" t="s">
        <v>0</v>
      </c>
      <c r="B1" s="13" t="s">
        <v>1</v>
      </c>
    </row>
    <row r="2" spans="1:17" ht="15.75" thickBot="1" x14ac:dyDescent="0.3">
      <c r="A2" s="17">
        <v>2</v>
      </c>
      <c r="B2" s="6">
        <v>2</v>
      </c>
      <c r="F2" t="s">
        <v>0</v>
      </c>
      <c r="L2" s="21"/>
      <c r="M2" s="22"/>
      <c r="N2" s="22" t="s">
        <v>1</v>
      </c>
      <c r="O2" s="22"/>
      <c r="P2" s="22"/>
      <c r="Q2" s="23"/>
    </row>
    <row r="3" spans="1:17" ht="15.75" thickBot="1" x14ac:dyDescent="0.3">
      <c r="A3" s="17">
        <v>2</v>
      </c>
      <c r="B3" s="6">
        <v>2</v>
      </c>
      <c r="D3" s="11">
        <v>1</v>
      </c>
      <c r="E3" s="12">
        <v>2</v>
      </c>
      <c r="F3" s="12">
        <v>3</v>
      </c>
      <c r="G3" s="12">
        <v>4</v>
      </c>
      <c r="H3" s="12">
        <v>5</v>
      </c>
      <c r="I3" s="13"/>
      <c r="L3" s="11">
        <v>1</v>
      </c>
      <c r="M3" s="12">
        <v>2</v>
      </c>
      <c r="N3" s="12">
        <v>3</v>
      </c>
      <c r="O3" s="12">
        <v>4</v>
      </c>
      <c r="P3" s="12">
        <v>5</v>
      </c>
      <c r="Q3" s="13"/>
    </row>
    <row r="4" spans="1:17" x14ac:dyDescent="0.25">
      <c r="A4" s="17">
        <v>1</v>
      </c>
      <c r="B4" s="6">
        <v>1</v>
      </c>
      <c r="D4" s="5">
        <f>COUNTIF(A1:A80,"=1")</f>
        <v>55</v>
      </c>
      <c r="E4" s="3">
        <f>COUNTIF(A1:A80,"=2")</f>
        <v>19</v>
      </c>
      <c r="F4" s="3">
        <f>COUNTIF(A1:A80,"=3")</f>
        <v>0</v>
      </c>
      <c r="G4" s="3">
        <f>COUNTIF(A1:A80,"=4")</f>
        <v>0</v>
      </c>
      <c r="H4" s="3">
        <f>COUNTIF(A1:A80,"=5")</f>
        <v>5</v>
      </c>
      <c r="I4" s="6">
        <v>80</v>
      </c>
      <c r="L4" s="10">
        <f>COUNTIF(B2:B82,"=1")</f>
        <v>43</v>
      </c>
      <c r="M4" s="2">
        <f>COUNTIF(B2:B82,"=2")</f>
        <v>27</v>
      </c>
      <c r="N4" s="2">
        <f>COUNTIF(B2:B82,"=3")</f>
        <v>10</v>
      </c>
      <c r="O4" s="2">
        <f>COUNTIF(B2:B82,"=4")</f>
        <v>0</v>
      </c>
      <c r="P4" s="2">
        <f>COUNTIF(B2:B82,"=5")</f>
        <v>0</v>
      </c>
      <c r="Q4" s="6">
        <v>80</v>
      </c>
    </row>
    <row r="5" spans="1:17" ht="15.75" thickBot="1" x14ac:dyDescent="0.3">
      <c r="A5" s="17">
        <v>1</v>
      </c>
      <c r="B5" s="6">
        <v>1</v>
      </c>
      <c r="D5" s="7">
        <f>D4/80</f>
        <v>0.6875</v>
      </c>
      <c r="E5" s="8">
        <f>E4/80</f>
        <v>0.23749999999999999</v>
      </c>
      <c r="F5" s="8">
        <f>F4/80</f>
        <v>0</v>
      </c>
      <c r="G5" s="8">
        <f>G4/80</f>
        <v>0</v>
      </c>
      <c r="H5" s="8">
        <f>H4/80</f>
        <v>6.25E-2</v>
      </c>
      <c r="I5" s="9">
        <f xml:space="preserve"> (D3*D5 + E3*E5 + F3*F5 + F3*F5 + G3*G5 + H3*H5)</f>
        <v>1.4750000000000001</v>
      </c>
      <c r="L5" s="7">
        <f>L4/80</f>
        <v>0.53749999999999998</v>
      </c>
      <c r="M5" s="8">
        <f t="shared" ref="M5:P5" si="0">M4/80</f>
        <v>0.33750000000000002</v>
      </c>
      <c r="N5" s="8">
        <f t="shared" si="0"/>
        <v>0.125</v>
      </c>
      <c r="O5" s="8">
        <f t="shared" si="0"/>
        <v>0</v>
      </c>
      <c r="P5" s="8">
        <f t="shared" si="0"/>
        <v>0</v>
      </c>
      <c r="Q5" s="9">
        <f xml:space="preserve"> (L3*L5 + M3*M5 + N3*M5 + O3*O5 + P3*P5)</f>
        <v>2.2250000000000001</v>
      </c>
    </row>
    <row r="6" spans="1:17" x14ac:dyDescent="0.25">
      <c r="A6" s="17">
        <v>1</v>
      </c>
      <c r="B6" s="6">
        <v>1</v>
      </c>
    </row>
    <row r="7" spans="1:17" x14ac:dyDescent="0.25">
      <c r="A7" s="17">
        <v>1</v>
      </c>
      <c r="B7" s="6">
        <v>1</v>
      </c>
    </row>
    <row r="8" spans="1:17" x14ac:dyDescent="0.25">
      <c r="A8" s="17">
        <v>1</v>
      </c>
      <c r="B8" s="6">
        <v>1</v>
      </c>
    </row>
    <row r="9" spans="1:17" x14ac:dyDescent="0.25">
      <c r="A9" s="17">
        <v>1</v>
      </c>
      <c r="B9" s="6">
        <v>1</v>
      </c>
    </row>
    <row r="10" spans="1:17" x14ac:dyDescent="0.25">
      <c r="A10" s="17">
        <v>1</v>
      </c>
      <c r="B10" s="6">
        <v>1</v>
      </c>
    </row>
    <row r="11" spans="1:17" x14ac:dyDescent="0.25">
      <c r="A11" s="17">
        <v>1</v>
      </c>
      <c r="B11" s="6">
        <v>1</v>
      </c>
    </row>
    <row r="12" spans="1:17" x14ac:dyDescent="0.25">
      <c r="A12" s="17">
        <v>1</v>
      </c>
      <c r="B12" s="6">
        <v>2</v>
      </c>
    </row>
    <row r="13" spans="1:17" x14ac:dyDescent="0.25">
      <c r="A13" s="17">
        <v>1</v>
      </c>
      <c r="B13" s="6">
        <v>1</v>
      </c>
    </row>
    <row r="14" spans="1:17" x14ac:dyDescent="0.25">
      <c r="A14" s="17">
        <v>1</v>
      </c>
      <c r="B14" s="6">
        <v>1</v>
      </c>
    </row>
    <row r="15" spans="1:17" x14ac:dyDescent="0.25">
      <c r="A15" s="17">
        <v>1</v>
      </c>
      <c r="B15" s="6">
        <v>1</v>
      </c>
    </row>
    <row r="16" spans="1:17" x14ac:dyDescent="0.25">
      <c r="A16" s="17">
        <v>5</v>
      </c>
      <c r="B16" s="6">
        <v>3</v>
      </c>
    </row>
    <row r="17" spans="1:2" x14ac:dyDescent="0.25">
      <c r="A17" s="17">
        <v>1</v>
      </c>
      <c r="B17" s="6">
        <v>1</v>
      </c>
    </row>
    <row r="18" spans="1:2" x14ac:dyDescent="0.25">
      <c r="A18" s="17">
        <v>2</v>
      </c>
      <c r="B18" s="6">
        <v>2</v>
      </c>
    </row>
    <row r="19" spans="1:2" x14ac:dyDescent="0.25">
      <c r="A19" s="17">
        <v>2</v>
      </c>
      <c r="B19" s="6">
        <v>1</v>
      </c>
    </row>
    <row r="20" spans="1:2" x14ac:dyDescent="0.25">
      <c r="A20" s="17">
        <v>1</v>
      </c>
      <c r="B20" s="6">
        <v>1</v>
      </c>
    </row>
    <row r="21" spans="1:2" x14ac:dyDescent="0.25">
      <c r="A21" s="17">
        <v>1</v>
      </c>
      <c r="B21" s="6">
        <v>1</v>
      </c>
    </row>
    <row r="22" spans="1:2" x14ac:dyDescent="0.25">
      <c r="A22" s="17">
        <v>2</v>
      </c>
      <c r="B22" s="6">
        <v>1</v>
      </c>
    </row>
    <row r="23" spans="1:2" x14ac:dyDescent="0.25">
      <c r="A23" s="17">
        <v>2</v>
      </c>
      <c r="B23" s="6">
        <v>3</v>
      </c>
    </row>
    <row r="24" spans="1:2" x14ac:dyDescent="0.25">
      <c r="A24" s="17">
        <v>1</v>
      </c>
      <c r="B24" s="6">
        <v>1</v>
      </c>
    </row>
    <row r="25" spans="1:2" x14ac:dyDescent="0.25">
      <c r="A25" s="17">
        <v>1</v>
      </c>
      <c r="B25" s="6">
        <v>1</v>
      </c>
    </row>
    <row r="26" spans="1:2" x14ac:dyDescent="0.25">
      <c r="A26" s="17">
        <v>5</v>
      </c>
      <c r="B26" s="6">
        <v>2</v>
      </c>
    </row>
    <row r="27" spans="1:2" x14ac:dyDescent="0.25">
      <c r="A27" s="17">
        <v>1</v>
      </c>
      <c r="B27" s="6">
        <v>1</v>
      </c>
    </row>
    <row r="28" spans="1:2" x14ac:dyDescent="0.25">
      <c r="A28" s="17">
        <v>1</v>
      </c>
      <c r="B28" s="6">
        <v>3</v>
      </c>
    </row>
    <row r="29" spans="1:2" x14ac:dyDescent="0.25">
      <c r="A29" s="17">
        <v>1</v>
      </c>
      <c r="B29" s="6">
        <v>2</v>
      </c>
    </row>
    <row r="30" spans="1:2" x14ac:dyDescent="0.25">
      <c r="A30" s="17">
        <v>5</v>
      </c>
      <c r="B30" s="6">
        <v>1</v>
      </c>
    </row>
    <row r="31" spans="1:2" x14ac:dyDescent="0.25">
      <c r="A31" s="17">
        <v>1</v>
      </c>
      <c r="B31" s="6">
        <v>2</v>
      </c>
    </row>
    <row r="32" spans="1:2" ht="15.75" thickBot="1" x14ac:dyDescent="0.3">
      <c r="A32" s="17">
        <v>1</v>
      </c>
      <c r="B32" s="6">
        <v>2</v>
      </c>
    </row>
    <row r="33" spans="1:13" ht="15.75" thickBot="1" x14ac:dyDescent="0.3">
      <c r="A33" s="17">
        <v>1</v>
      </c>
      <c r="B33" s="6">
        <v>3</v>
      </c>
      <c r="L33" s="19" t="s">
        <v>4</v>
      </c>
      <c r="M33" s="20">
        <f>PEARSON(A2:A81,B2:B81)</f>
        <v>0.21172725696485764</v>
      </c>
    </row>
    <row r="34" spans="1:13" x14ac:dyDescent="0.25">
      <c r="A34" s="17">
        <v>2</v>
      </c>
      <c r="B34" s="6">
        <v>1</v>
      </c>
    </row>
    <row r="35" spans="1:13" x14ac:dyDescent="0.25">
      <c r="A35" s="17">
        <v>1</v>
      </c>
      <c r="B35" s="6">
        <v>2</v>
      </c>
    </row>
    <row r="36" spans="1:13" x14ac:dyDescent="0.25">
      <c r="A36" s="17">
        <v>1</v>
      </c>
      <c r="B36" s="6">
        <v>2</v>
      </c>
    </row>
    <row r="37" spans="1:13" x14ac:dyDescent="0.25">
      <c r="A37" s="17">
        <v>2</v>
      </c>
      <c r="B37" s="6">
        <v>1</v>
      </c>
    </row>
    <row r="38" spans="1:13" x14ac:dyDescent="0.25">
      <c r="A38" s="17">
        <v>2</v>
      </c>
      <c r="B38" s="6">
        <v>2</v>
      </c>
    </row>
    <row r="39" spans="1:13" x14ac:dyDescent="0.25">
      <c r="A39" s="17">
        <v>1</v>
      </c>
      <c r="B39" s="6">
        <v>2</v>
      </c>
    </row>
    <row r="40" spans="1:13" x14ac:dyDescent="0.25">
      <c r="A40" s="17">
        <v>1</v>
      </c>
      <c r="B40" s="6">
        <v>2</v>
      </c>
    </row>
    <row r="41" spans="1:13" x14ac:dyDescent="0.25">
      <c r="A41" s="17">
        <v>2</v>
      </c>
      <c r="B41" s="6">
        <v>1</v>
      </c>
    </row>
    <row r="42" spans="1:13" x14ac:dyDescent="0.25">
      <c r="A42" s="17">
        <v>1</v>
      </c>
      <c r="B42" s="6">
        <v>1</v>
      </c>
    </row>
    <row r="43" spans="1:13" x14ac:dyDescent="0.25">
      <c r="A43" s="17">
        <v>2</v>
      </c>
      <c r="B43" s="6">
        <v>1</v>
      </c>
    </row>
    <row r="44" spans="1:13" x14ac:dyDescent="0.25">
      <c r="A44" s="17">
        <v>1</v>
      </c>
      <c r="B44" s="6">
        <v>1</v>
      </c>
    </row>
    <row r="45" spans="1:13" x14ac:dyDescent="0.25">
      <c r="A45" s="17">
        <v>1</v>
      </c>
      <c r="B45" s="6">
        <v>1</v>
      </c>
    </row>
    <row r="46" spans="1:13" x14ac:dyDescent="0.25">
      <c r="A46" s="17">
        <v>1</v>
      </c>
      <c r="B46" s="6">
        <v>1</v>
      </c>
    </row>
    <row r="47" spans="1:13" x14ac:dyDescent="0.25">
      <c r="A47" s="17">
        <v>1</v>
      </c>
      <c r="B47" s="6">
        <v>1</v>
      </c>
    </row>
    <row r="48" spans="1:13" x14ac:dyDescent="0.25">
      <c r="A48" s="17">
        <v>2</v>
      </c>
      <c r="B48" s="6">
        <v>2</v>
      </c>
    </row>
    <row r="49" spans="1:2" x14ac:dyDescent="0.25">
      <c r="A49" s="17">
        <v>1</v>
      </c>
      <c r="B49" s="6">
        <v>1</v>
      </c>
    </row>
    <row r="50" spans="1:2" x14ac:dyDescent="0.25">
      <c r="A50" s="17">
        <v>2</v>
      </c>
      <c r="B50" s="6">
        <v>1</v>
      </c>
    </row>
    <row r="51" spans="1:2" x14ac:dyDescent="0.25">
      <c r="A51" s="17">
        <v>2</v>
      </c>
      <c r="B51" s="6">
        <v>1</v>
      </c>
    </row>
    <row r="52" spans="1:2" x14ac:dyDescent="0.25">
      <c r="A52" s="17">
        <v>1</v>
      </c>
      <c r="B52" s="6">
        <v>1</v>
      </c>
    </row>
    <row r="53" spans="1:2" x14ac:dyDescent="0.25">
      <c r="A53" s="17">
        <v>1</v>
      </c>
      <c r="B53" s="6">
        <v>1</v>
      </c>
    </row>
    <row r="54" spans="1:2" x14ac:dyDescent="0.25">
      <c r="A54" s="17">
        <v>1</v>
      </c>
      <c r="B54" s="6">
        <v>1</v>
      </c>
    </row>
    <row r="55" spans="1:2" x14ac:dyDescent="0.25">
      <c r="A55" s="17">
        <v>1</v>
      </c>
      <c r="B55" s="6">
        <v>1</v>
      </c>
    </row>
    <row r="56" spans="1:2" x14ac:dyDescent="0.25">
      <c r="A56" s="17">
        <v>2</v>
      </c>
      <c r="B56" s="6">
        <v>2</v>
      </c>
    </row>
    <row r="57" spans="1:2" x14ac:dyDescent="0.25">
      <c r="A57" s="17">
        <v>5</v>
      </c>
      <c r="B57" s="6">
        <v>1</v>
      </c>
    </row>
    <row r="58" spans="1:2" x14ac:dyDescent="0.25">
      <c r="A58" s="17">
        <v>1</v>
      </c>
      <c r="B58" s="6">
        <v>2</v>
      </c>
    </row>
    <row r="59" spans="1:2" x14ac:dyDescent="0.25">
      <c r="A59" s="17">
        <v>1</v>
      </c>
      <c r="B59" s="6">
        <v>2</v>
      </c>
    </row>
    <row r="60" spans="1:2" x14ac:dyDescent="0.25">
      <c r="A60" s="17">
        <v>1</v>
      </c>
      <c r="B60" s="6">
        <v>2</v>
      </c>
    </row>
    <row r="61" spans="1:2" x14ac:dyDescent="0.25">
      <c r="A61" s="17">
        <v>1</v>
      </c>
      <c r="B61" s="6">
        <v>1</v>
      </c>
    </row>
    <row r="62" spans="1:2" x14ac:dyDescent="0.25">
      <c r="A62" s="17">
        <v>1</v>
      </c>
      <c r="B62" s="6">
        <v>1</v>
      </c>
    </row>
    <row r="63" spans="1:2" x14ac:dyDescent="0.25">
      <c r="A63" s="17">
        <v>2</v>
      </c>
      <c r="B63" s="6">
        <v>2</v>
      </c>
    </row>
    <row r="64" spans="1:2" x14ac:dyDescent="0.25">
      <c r="A64" s="17">
        <v>2</v>
      </c>
      <c r="B64" s="6">
        <v>2</v>
      </c>
    </row>
    <row r="65" spans="1:2" x14ac:dyDescent="0.25">
      <c r="A65" s="17">
        <v>1</v>
      </c>
      <c r="B65" s="6">
        <v>3</v>
      </c>
    </row>
    <row r="66" spans="1:2" x14ac:dyDescent="0.25">
      <c r="A66" s="17">
        <v>1</v>
      </c>
      <c r="B66" s="6">
        <v>3</v>
      </c>
    </row>
    <row r="67" spans="1:2" x14ac:dyDescent="0.25">
      <c r="A67" s="17">
        <v>1</v>
      </c>
      <c r="B67" s="6">
        <v>3</v>
      </c>
    </row>
    <row r="68" spans="1:2" x14ac:dyDescent="0.25">
      <c r="A68" s="17">
        <v>1</v>
      </c>
      <c r="B68" s="6">
        <v>2</v>
      </c>
    </row>
    <row r="69" spans="1:2" x14ac:dyDescent="0.25">
      <c r="A69" s="17">
        <v>1</v>
      </c>
      <c r="B69" s="6">
        <v>2</v>
      </c>
    </row>
    <row r="70" spans="1:2" x14ac:dyDescent="0.25">
      <c r="A70" s="17">
        <v>1</v>
      </c>
      <c r="B70" s="6">
        <v>2</v>
      </c>
    </row>
    <row r="71" spans="1:2" x14ac:dyDescent="0.25">
      <c r="A71" s="17">
        <v>1</v>
      </c>
      <c r="B71" s="6">
        <v>2</v>
      </c>
    </row>
    <row r="72" spans="1:2" x14ac:dyDescent="0.25">
      <c r="A72" s="17">
        <v>1</v>
      </c>
      <c r="B72" s="6">
        <v>2</v>
      </c>
    </row>
    <row r="73" spans="1:2" x14ac:dyDescent="0.25">
      <c r="A73" s="17">
        <v>5</v>
      </c>
      <c r="B73" s="6">
        <v>3</v>
      </c>
    </row>
    <row r="74" spans="1:2" x14ac:dyDescent="0.25">
      <c r="A74" s="17">
        <v>1</v>
      </c>
      <c r="B74" s="6">
        <v>2</v>
      </c>
    </row>
    <row r="75" spans="1:2" x14ac:dyDescent="0.25">
      <c r="A75" s="17">
        <v>2</v>
      </c>
      <c r="B75" s="6">
        <v>1</v>
      </c>
    </row>
    <row r="76" spans="1:2" x14ac:dyDescent="0.25">
      <c r="A76" s="17">
        <v>1</v>
      </c>
      <c r="B76" s="6">
        <v>2</v>
      </c>
    </row>
    <row r="77" spans="1:2" x14ac:dyDescent="0.25">
      <c r="A77" s="17">
        <v>1</v>
      </c>
      <c r="B77" s="6">
        <v>3</v>
      </c>
    </row>
    <row r="78" spans="1:2" x14ac:dyDescent="0.25">
      <c r="A78" s="17">
        <v>1</v>
      </c>
      <c r="B78" s="6">
        <v>1</v>
      </c>
    </row>
    <row r="79" spans="1:2" x14ac:dyDescent="0.25">
      <c r="A79" s="17">
        <v>1</v>
      </c>
      <c r="B79" s="6">
        <v>1</v>
      </c>
    </row>
    <row r="80" spans="1:2" x14ac:dyDescent="0.25">
      <c r="A80" s="17">
        <v>2</v>
      </c>
      <c r="B80" s="6">
        <v>1</v>
      </c>
    </row>
    <row r="81" spans="1:2" ht="15.75" thickBot="1" x14ac:dyDescent="0.3">
      <c r="A81" s="7">
        <v>5</v>
      </c>
      <c r="B81" s="16">
        <v>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1"/>
  <sheetViews>
    <sheetView topLeftCell="A10" zoomScale="85" zoomScaleNormal="85" workbookViewId="0">
      <selection activeCell="L30" sqref="L30"/>
    </sheetView>
  </sheetViews>
  <sheetFormatPr baseColWidth="10" defaultRowHeight="15" x14ac:dyDescent="0.25"/>
  <cols>
    <col min="1" max="2" width="5.85546875" customWidth="1"/>
    <col min="4" max="4" width="5.7109375" customWidth="1"/>
    <col min="5" max="5" width="6" customWidth="1"/>
    <col min="6" max="6" width="6.85546875" customWidth="1"/>
    <col min="7" max="7" width="6.28515625" customWidth="1"/>
    <col min="8" max="8" width="5.5703125" customWidth="1"/>
    <col min="9" max="9" width="6" customWidth="1"/>
    <col min="12" max="12" width="5.7109375" customWidth="1"/>
    <col min="13" max="13" width="5.28515625" customWidth="1"/>
    <col min="14" max="15" width="5.5703125" customWidth="1"/>
    <col min="16" max="16" width="6.28515625" customWidth="1"/>
    <col min="17" max="17" width="5.5703125" customWidth="1"/>
  </cols>
  <sheetData>
    <row r="1" spans="1:17" ht="15.75" thickBot="1" x14ac:dyDescent="0.3">
      <c r="A1" s="11" t="s">
        <v>0</v>
      </c>
      <c r="B1" s="13" t="s">
        <v>1</v>
      </c>
    </row>
    <row r="2" spans="1:17" ht="15.75" thickBot="1" x14ac:dyDescent="0.3">
      <c r="A2" s="17">
        <v>1</v>
      </c>
      <c r="B2" s="6">
        <v>2</v>
      </c>
      <c r="F2" t="s">
        <v>0</v>
      </c>
      <c r="N2" t="s">
        <v>1</v>
      </c>
    </row>
    <row r="3" spans="1:17" ht="15.75" thickBot="1" x14ac:dyDescent="0.3">
      <c r="A3" s="17">
        <v>1</v>
      </c>
      <c r="B3" s="6">
        <v>2</v>
      </c>
      <c r="D3" s="11">
        <v>1</v>
      </c>
      <c r="E3" s="12">
        <v>2</v>
      </c>
      <c r="F3" s="12">
        <v>3</v>
      </c>
      <c r="G3" s="12">
        <v>4</v>
      </c>
      <c r="H3" s="12">
        <v>5</v>
      </c>
      <c r="I3" s="13"/>
      <c r="L3" s="11">
        <v>1</v>
      </c>
      <c r="M3" s="12">
        <v>2</v>
      </c>
      <c r="N3" s="12">
        <v>3</v>
      </c>
      <c r="O3" s="12">
        <v>4</v>
      </c>
      <c r="P3" s="12">
        <v>5</v>
      </c>
      <c r="Q3" s="13"/>
    </row>
    <row r="4" spans="1:17" x14ac:dyDescent="0.25">
      <c r="A4" s="17">
        <v>1</v>
      </c>
      <c r="B4" s="6">
        <v>2</v>
      </c>
      <c r="D4" s="5">
        <f>COUNTIF(A1:A80,"=1")</f>
        <v>24</v>
      </c>
      <c r="E4" s="3">
        <f>COUNTIF(A1:A80,"=2")</f>
        <v>36</v>
      </c>
      <c r="F4" s="3">
        <f>COUNTIF(A1:A80,"=3")</f>
        <v>0</v>
      </c>
      <c r="G4" s="3">
        <f>COUNTIF(A1:A80,"=4")</f>
        <v>14</v>
      </c>
      <c r="H4" s="3">
        <f>COUNTIF(A1:A80,"=5")</f>
        <v>5</v>
      </c>
      <c r="I4" s="6">
        <v>80</v>
      </c>
      <c r="L4" s="10">
        <f>COUNTIF(B2:B83,"=1")</f>
        <v>9</v>
      </c>
      <c r="M4" s="2">
        <f>COUNTIF(B2:B83,"=2")</f>
        <v>41</v>
      </c>
      <c r="N4" s="2">
        <f>COUNTIF(B2:B83,"=3")</f>
        <v>28</v>
      </c>
      <c r="O4" s="2">
        <f>COUNTIF(B2:B83,"=4")</f>
        <v>0</v>
      </c>
      <c r="P4" s="2">
        <f>COUNTIF(B2:B83,"=5")</f>
        <v>2</v>
      </c>
      <c r="Q4" s="6">
        <v>80</v>
      </c>
    </row>
    <row r="5" spans="1:17" ht="15.75" thickBot="1" x14ac:dyDescent="0.3">
      <c r="A5" s="17">
        <v>1</v>
      </c>
      <c r="B5" s="6">
        <v>2</v>
      </c>
      <c r="D5" s="7">
        <f>D4/80</f>
        <v>0.3</v>
      </c>
      <c r="E5" s="8">
        <f>E4/80</f>
        <v>0.45</v>
      </c>
      <c r="F5" s="8">
        <f>F4/80</f>
        <v>0</v>
      </c>
      <c r="G5" s="8">
        <f>G4/80</f>
        <v>0.17499999999999999</v>
      </c>
      <c r="H5" s="8">
        <f>H4/80</f>
        <v>6.25E-2</v>
      </c>
      <c r="I5" s="9">
        <f xml:space="preserve"> (D3*D5 + E3*E5 + F3*F5 + F3*F5 + G3*G5 + H3*H5)</f>
        <v>2.2124999999999999</v>
      </c>
      <c r="L5" s="7">
        <f>L4/80</f>
        <v>0.1125</v>
      </c>
      <c r="M5" s="8">
        <f t="shared" ref="M5:P5" si="0">M4/80</f>
        <v>0.51249999999999996</v>
      </c>
      <c r="N5" s="8">
        <f t="shared" si="0"/>
        <v>0.35</v>
      </c>
      <c r="O5" s="8">
        <f t="shared" si="0"/>
        <v>0</v>
      </c>
      <c r="P5" s="8">
        <f t="shared" si="0"/>
        <v>2.5000000000000001E-2</v>
      </c>
      <c r="Q5" s="9">
        <f xml:space="preserve"> (L3*L5 + M3*M5 + N3*M5 + O3*O5 + P3*P5)</f>
        <v>2.8</v>
      </c>
    </row>
    <row r="6" spans="1:17" x14ac:dyDescent="0.25">
      <c r="A6" s="17">
        <v>1</v>
      </c>
      <c r="B6" s="6">
        <v>1</v>
      </c>
    </row>
    <row r="7" spans="1:17" x14ac:dyDescent="0.25">
      <c r="A7" s="17">
        <v>2</v>
      </c>
      <c r="B7" s="6">
        <v>2</v>
      </c>
      <c r="D7" s="18"/>
    </row>
    <row r="8" spans="1:17" x14ac:dyDescent="0.25">
      <c r="A8" s="17">
        <v>5</v>
      </c>
      <c r="B8" s="6">
        <v>3</v>
      </c>
    </row>
    <row r="9" spans="1:17" x14ac:dyDescent="0.25">
      <c r="A9" s="17">
        <v>2</v>
      </c>
      <c r="B9" s="6">
        <v>3</v>
      </c>
    </row>
    <row r="10" spans="1:17" x14ac:dyDescent="0.25">
      <c r="A10" s="17">
        <v>1</v>
      </c>
      <c r="B10" s="6">
        <v>2</v>
      </c>
    </row>
    <row r="11" spans="1:17" x14ac:dyDescent="0.25">
      <c r="A11" s="17">
        <v>2</v>
      </c>
      <c r="B11" s="6">
        <v>2</v>
      </c>
    </row>
    <row r="12" spans="1:17" x14ac:dyDescent="0.25">
      <c r="A12" s="17">
        <v>1</v>
      </c>
      <c r="B12" s="6">
        <v>2</v>
      </c>
    </row>
    <row r="13" spans="1:17" x14ac:dyDescent="0.25">
      <c r="A13" s="17">
        <v>2</v>
      </c>
      <c r="B13" s="6">
        <v>3</v>
      </c>
    </row>
    <row r="14" spans="1:17" x14ac:dyDescent="0.25">
      <c r="A14" s="17">
        <v>1</v>
      </c>
      <c r="B14" s="6">
        <v>2</v>
      </c>
    </row>
    <row r="15" spans="1:17" x14ac:dyDescent="0.25">
      <c r="A15" s="17">
        <v>1</v>
      </c>
      <c r="B15" s="6">
        <v>2</v>
      </c>
    </row>
    <row r="16" spans="1:17" x14ac:dyDescent="0.25">
      <c r="A16" s="17">
        <v>2</v>
      </c>
      <c r="B16" s="6">
        <v>1</v>
      </c>
    </row>
    <row r="17" spans="1:12" x14ac:dyDescent="0.25">
      <c r="A17" s="17">
        <v>2</v>
      </c>
      <c r="B17" s="6">
        <v>3</v>
      </c>
    </row>
    <row r="18" spans="1:12" x14ac:dyDescent="0.25">
      <c r="A18" s="17">
        <v>2</v>
      </c>
      <c r="B18" s="6">
        <v>2</v>
      </c>
    </row>
    <row r="19" spans="1:12" x14ac:dyDescent="0.25">
      <c r="A19" s="17">
        <v>1</v>
      </c>
      <c r="B19" s="6">
        <v>2</v>
      </c>
    </row>
    <row r="20" spans="1:12" x14ac:dyDescent="0.25">
      <c r="A20" s="17">
        <v>2</v>
      </c>
      <c r="B20" s="6">
        <v>3</v>
      </c>
    </row>
    <row r="21" spans="1:12" x14ac:dyDescent="0.25">
      <c r="A21" s="17">
        <v>1</v>
      </c>
      <c r="B21" s="6">
        <v>2</v>
      </c>
    </row>
    <row r="22" spans="1:12" x14ac:dyDescent="0.25">
      <c r="A22" s="17">
        <v>1</v>
      </c>
      <c r="B22" s="6">
        <v>2</v>
      </c>
    </row>
    <row r="23" spans="1:12" x14ac:dyDescent="0.25">
      <c r="A23" s="17">
        <v>2</v>
      </c>
      <c r="B23" s="6">
        <v>2</v>
      </c>
    </row>
    <row r="24" spans="1:12" x14ac:dyDescent="0.25">
      <c r="A24" s="17">
        <v>2</v>
      </c>
      <c r="B24" s="6">
        <v>2</v>
      </c>
    </row>
    <row r="25" spans="1:12" x14ac:dyDescent="0.25">
      <c r="A25" s="17">
        <v>5</v>
      </c>
      <c r="B25" s="6">
        <v>3</v>
      </c>
    </row>
    <row r="26" spans="1:12" x14ac:dyDescent="0.25">
      <c r="A26" s="17">
        <v>4</v>
      </c>
      <c r="B26" s="6">
        <v>3</v>
      </c>
    </row>
    <row r="27" spans="1:12" x14ac:dyDescent="0.25">
      <c r="A27" s="17">
        <v>1</v>
      </c>
      <c r="B27" s="6">
        <v>1</v>
      </c>
    </row>
    <row r="28" spans="1:12" x14ac:dyDescent="0.25">
      <c r="A28" s="17">
        <v>2</v>
      </c>
      <c r="B28" s="6">
        <v>2</v>
      </c>
    </row>
    <row r="29" spans="1:12" ht="15.75" thickBot="1" x14ac:dyDescent="0.3">
      <c r="A29" s="17">
        <v>4</v>
      </c>
      <c r="B29" s="6">
        <v>2</v>
      </c>
    </row>
    <row r="30" spans="1:12" ht="15.75" thickBot="1" x14ac:dyDescent="0.3">
      <c r="A30" s="17">
        <v>4</v>
      </c>
      <c r="B30" s="6">
        <v>1</v>
      </c>
      <c r="K30" s="19" t="s">
        <v>4</v>
      </c>
      <c r="L30" s="20">
        <f>PEARSON(A2:A81,B2:B81)</f>
        <v>0.61089001138790278</v>
      </c>
    </row>
    <row r="31" spans="1:12" x14ac:dyDescent="0.25">
      <c r="A31" s="17">
        <v>4</v>
      </c>
      <c r="B31" s="6">
        <v>3</v>
      </c>
    </row>
    <row r="32" spans="1:12" x14ac:dyDescent="0.25">
      <c r="A32" s="17">
        <v>5</v>
      </c>
      <c r="B32" s="6">
        <v>3</v>
      </c>
    </row>
    <row r="33" spans="1:2" x14ac:dyDescent="0.25">
      <c r="A33" s="17">
        <v>2</v>
      </c>
      <c r="B33" s="6">
        <v>2</v>
      </c>
    </row>
    <row r="34" spans="1:2" x14ac:dyDescent="0.25">
      <c r="A34" s="17">
        <v>2</v>
      </c>
      <c r="B34" s="6">
        <v>2</v>
      </c>
    </row>
    <row r="35" spans="1:2" x14ac:dyDescent="0.25">
      <c r="A35" s="17">
        <v>2</v>
      </c>
      <c r="B35" s="6">
        <v>3</v>
      </c>
    </row>
    <row r="36" spans="1:2" x14ac:dyDescent="0.25">
      <c r="A36" s="17">
        <v>1</v>
      </c>
      <c r="B36" s="6">
        <v>1</v>
      </c>
    </row>
    <row r="37" spans="1:2" x14ac:dyDescent="0.25">
      <c r="A37" s="17">
        <v>4</v>
      </c>
      <c r="B37" s="6">
        <v>3</v>
      </c>
    </row>
    <row r="38" spans="1:2" x14ac:dyDescent="0.25">
      <c r="A38" s="17">
        <v>4</v>
      </c>
      <c r="B38" s="6">
        <v>3</v>
      </c>
    </row>
    <row r="39" spans="1:2" x14ac:dyDescent="0.25">
      <c r="A39" s="17">
        <v>4</v>
      </c>
      <c r="B39" s="6">
        <v>3</v>
      </c>
    </row>
    <row r="40" spans="1:2" x14ac:dyDescent="0.25">
      <c r="A40" s="17">
        <v>4</v>
      </c>
      <c r="B40" s="6">
        <v>3</v>
      </c>
    </row>
    <row r="41" spans="1:2" x14ac:dyDescent="0.25">
      <c r="A41" s="17">
        <v>2</v>
      </c>
      <c r="B41" s="6">
        <v>2</v>
      </c>
    </row>
    <row r="42" spans="1:2" x14ac:dyDescent="0.25">
      <c r="A42" s="17">
        <v>2</v>
      </c>
      <c r="B42" s="6">
        <v>2</v>
      </c>
    </row>
    <row r="43" spans="1:2" x14ac:dyDescent="0.25">
      <c r="A43" s="17">
        <v>4</v>
      </c>
      <c r="B43" s="6">
        <v>3</v>
      </c>
    </row>
    <row r="44" spans="1:2" x14ac:dyDescent="0.25">
      <c r="A44" s="17">
        <v>1</v>
      </c>
      <c r="B44" s="6">
        <v>1</v>
      </c>
    </row>
    <row r="45" spans="1:2" x14ac:dyDescent="0.25">
      <c r="A45" s="17">
        <v>2</v>
      </c>
      <c r="B45" s="6">
        <v>2</v>
      </c>
    </row>
    <row r="46" spans="1:2" x14ac:dyDescent="0.25">
      <c r="A46" s="17">
        <v>2</v>
      </c>
      <c r="B46" s="6">
        <v>2</v>
      </c>
    </row>
    <row r="47" spans="1:2" x14ac:dyDescent="0.25">
      <c r="A47" s="17">
        <v>4</v>
      </c>
      <c r="B47" s="6">
        <v>3</v>
      </c>
    </row>
    <row r="48" spans="1:2" x14ac:dyDescent="0.25">
      <c r="A48" s="17">
        <v>4</v>
      </c>
      <c r="B48" s="6">
        <v>3</v>
      </c>
    </row>
    <row r="49" spans="1:2" x14ac:dyDescent="0.25">
      <c r="A49" s="17">
        <v>2</v>
      </c>
      <c r="B49" s="6">
        <v>1</v>
      </c>
    </row>
    <row r="50" spans="1:2" x14ac:dyDescent="0.25">
      <c r="A50" s="17">
        <v>2</v>
      </c>
      <c r="B50" s="6">
        <v>2</v>
      </c>
    </row>
    <row r="51" spans="1:2" x14ac:dyDescent="0.25">
      <c r="A51" s="17">
        <v>4</v>
      </c>
      <c r="B51" s="6">
        <v>3</v>
      </c>
    </row>
    <row r="52" spans="1:2" x14ac:dyDescent="0.25">
      <c r="A52" s="17">
        <v>1</v>
      </c>
      <c r="B52" s="6">
        <v>1</v>
      </c>
    </row>
    <row r="53" spans="1:2" x14ac:dyDescent="0.25">
      <c r="A53" s="17">
        <v>2</v>
      </c>
      <c r="B53" s="6">
        <v>1</v>
      </c>
    </row>
    <row r="54" spans="1:2" x14ac:dyDescent="0.25">
      <c r="A54" s="17">
        <v>2</v>
      </c>
      <c r="B54" s="6">
        <v>2</v>
      </c>
    </row>
    <row r="55" spans="1:2" x14ac:dyDescent="0.25">
      <c r="A55" s="17">
        <v>2</v>
      </c>
      <c r="B55" s="6">
        <v>3</v>
      </c>
    </row>
    <row r="56" spans="1:2" x14ac:dyDescent="0.25">
      <c r="A56" s="17">
        <v>4</v>
      </c>
      <c r="B56" s="6">
        <v>3</v>
      </c>
    </row>
    <row r="57" spans="1:2" x14ac:dyDescent="0.25">
      <c r="A57" s="17">
        <v>2</v>
      </c>
      <c r="B57" s="6">
        <v>2</v>
      </c>
    </row>
    <row r="58" spans="1:2" x14ac:dyDescent="0.25">
      <c r="A58" s="17">
        <v>2</v>
      </c>
      <c r="B58" s="6">
        <v>3</v>
      </c>
    </row>
    <row r="59" spans="1:2" x14ac:dyDescent="0.25">
      <c r="A59" s="17">
        <v>2</v>
      </c>
      <c r="B59" s="6">
        <v>3</v>
      </c>
    </row>
    <row r="60" spans="1:2" x14ac:dyDescent="0.25">
      <c r="A60" s="17">
        <v>2</v>
      </c>
      <c r="B60" s="6">
        <v>2</v>
      </c>
    </row>
    <row r="61" spans="1:2" x14ac:dyDescent="0.25">
      <c r="A61" s="17">
        <v>1</v>
      </c>
      <c r="B61" s="6">
        <v>3</v>
      </c>
    </row>
    <row r="62" spans="1:2" x14ac:dyDescent="0.25">
      <c r="A62" s="17">
        <v>2</v>
      </c>
      <c r="B62" s="6">
        <v>2</v>
      </c>
    </row>
    <row r="63" spans="1:2" x14ac:dyDescent="0.25">
      <c r="A63" s="17">
        <v>2</v>
      </c>
      <c r="B63" s="6">
        <v>2</v>
      </c>
    </row>
    <row r="64" spans="1:2" x14ac:dyDescent="0.25">
      <c r="A64" s="17">
        <v>1</v>
      </c>
      <c r="B64" s="6">
        <v>2</v>
      </c>
    </row>
    <row r="65" spans="1:2" x14ac:dyDescent="0.25">
      <c r="A65" s="17">
        <v>5</v>
      </c>
      <c r="B65" s="6">
        <v>5</v>
      </c>
    </row>
    <row r="66" spans="1:2" x14ac:dyDescent="0.25">
      <c r="A66" s="17">
        <v>1</v>
      </c>
      <c r="B66" s="6">
        <v>2</v>
      </c>
    </row>
    <row r="67" spans="1:2" x14ac:dyDescent="0.25">
      <c r="A67" s="17">
        <v>2</v>
      </c>
      <c r="B67" s="6">
        <v>2</v>
      </c>
    </row>
    <row r="68" spans="1:2" x14ac:dyDescent="0.25">
      <c r="A68" s="17">
        <v>1</v>
      </c>
      <c r="B68" s="6">
        <v>2</v>
      </c>
    </row>
    <row r="69" spans="1:2" x14ac:dyDescent="0.25">
      <c r="A69" s="17">
        <v>2</v>
      </c>
      <c r="B69" s="6">
        <v>2</v>
      </c>
    </row>
    <row r="70" spans="1:2" x14ac:dyDescent="0.25">
      <c r="A70" s="17">
        <v>2</v>
      </c>
      <c r="B70" s="6">
        <v>2</v>
      </c>
    </row>
    <row r="71" spans="1:2" x14ac:dyDescent="0.25">
      <c r="A71" s="17">
        <v>2</v>
      </c>
      <c r="B71" s="6">
        <v>3</v>
      </c>
    </row>
    <row r="72" spans="1:2" x14ac:dyDescent="0.25">
      <c r="A72" s="17">
        <v>4</v>
      </c>
      <c r="B72" s="6">
        <v>3</v>
      </c>
    </row>
    <row r="73" spans="1:2" x14ac:dyDescent="0.25">
      <c r="A73" s="17">
        <v>5</v>
      </c>
      <c r="B73" s="6">
        <v>5</v>
      </c>
    </row>
    <row r="74" spans="1:2" x14ac:dyDescent="0.25">
      <c r="A74" s="17">
        <v>1</v>
      </c>
      <c r="B74" s="6">
        <v>3</v>
      </c>
    </row>
    <row r="75" spans="1:2" x14ac:dyDescent="0.25">
      <c r="A75" s="17">
        <v>2</v>
      </c>
      <c r="B75" s="6">
        <v>3</v>
      </c>
    </row>
    <row r="76" spans="1:2" x14ac:dyDescent="0.25">
      <c r="A76" s="17">
        <v>2</v>
      </c>
      <c r="B76" s="6">
        <v>2</v>
      </c>
    </row>
    <row r="77" spans="1:2" x14ac:dyDescent="0.25">
      <c r="A77" s="17">
        <v>1</v>
      </c>
      <c r="B77" s="6">
        <v>2</v>
      </c>
    </row>
    <row r="78" spans="1:2" x14ac:dyDescent="0.25">
      <c r="A78" s="17">
        <v>1</v>
      </c>
      <c r="B78" s="6">
        <v>2</v>
      </c>
    </row>
    <row r="79" spans="1:2" x14ac:dyDescent="0.25">
      <c r="A79" s="17">
        <v>1</v>
      </c>
      <c r="B79" s="6">
        <v>2</v>
      </c>
    </row>
    <row r="80" spans="1:2" x14ac:dyDescent="0.25">
      <c r="A80" s="17">
        <v>2</v>
      </c>
      <c r="B80" s="6">
        <v>2</v>
      </c>
    </row>
    <row r="81" spans="1:2" ht="15.75" thickBot="1" x14ac:dyDescent="0.3">
      <c r="A81" s="7">
        <v>2</v>
      </c>
      <c r="B81" s="16">
        <v>3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1"/>
  <sheetViews>
    <sheetView topLeftCell="A10" zoomScale="85" zoomScaleNormal="85" workbookViewId="0">
      <selection activeCell="K32" sqref="K32"/>
    </sheetView>
  </sheetViews>
  <sheetFormatPr baseColWidth="10" defaultRowHeight="15" x14ac:dyDescent="0.25"/>
  <cols>
    <col min="1" max="1" width="6.7109375" customWidth="1"/>
    <col min="2" max="2" width="7" customWidth="1"/>
    <col min="4" max="4" width="5.7109375" customWidth="1"/>
    <col min="5" max="5" width="6.140625" customWidth="1"/>
    <col min="6" max="7" width="6.5703125" customWidth="1"/>
    <col min="8" max="8" width="6.42578125" customWidth="1"/>
    <col min="9" max="9" width="5.7109375" customWidth="1"/>
    <col min="12" max="12" width="5.5703125" customWidth="1"/>
    <col min="13" max="13" width="5.7109375" customWidth="1"/>
    <col min="14" max="14" width="5.5703125" customWidth="1"/>
    <col min="15" max="15" width="5.42578125" customWidth="1"/>
    <col min="16" max="16" width="4.85546875" customWidth="1"/>
    <col min="17" max="17" width="5.28515625" customWidth="1"/>
  </cols>
  <sheetData>
    <row r="1" spans="1:17" ht="15.75" thickBot="1" x14ac:dyDescent="0.3">
      <c r="A1" s="11" t="s">
        <v>0</v>
      </c>
      <c r="B1" s="13" t="s">
        <v>1</v>
      </c>
    </row>
    <row r="2" spans="1:17" ht="15.75" thickBot="1" x14ac:dyDescent="0.3">
      <c r="A2" s="17">
        <v>5</v>
      </c>
      <c r="B2" s="6">
        <v>4</v>
      </c>
      <c r="F2" t="s">
        <v>0</v>
      </c>
      <c r="N2" t="s">
        <v>1</v>
      </c>
    </row>
    <row r="3" spans="1:17" ht="15.75" thickBot="1" x14ac:dyDescent="0.3">
      <c r="A3" s="17">
        <v>5</v>
      </c>
      <c r="B3" s="6">
        <v>1</v>
      </c>
      <c r="D3" s="11">
        <v>1</v>
      </c>
      <c r="E3" s="12">
        <v>2</v>
      </c>
      <c r="F3" s="12">
        <v>3</v>
      </c>
      <c r="G3" s="12">
        <v>4</v>
      </c>
      <c r="H3" s="12">
        <v>5</v>
      </c>
      <c r="I3" s="13"/>
      <c r="L3" s="11">
        <v>1</v>
      </c>
      <c r="M3" s="12">
        <v>2</v>
      </c>
      <c r="N3" s="12">
        <v>3</v>
      </c>
      <c r="O3" s="12">
        <v>4</v>
      </c>
      <c r="P3" s="12">
        <v>5</v>
      </c>
      <c r="Q3" s="13"/>
    </row>
    <row r="4" spans="1:17" x14ac:dyDescent="0.25">
      <c r="A4" s="17">
        <v>5</v>
      </c>
      <c r="B4" s="6">
        <v>2</v>
      </c>
      <c r="D4" s="5">
        <f>COUNTIF(A1:A80,"=1")</f>
        <v>41</v>
      </c>
      <c r="E4" s="3">
        <f>COUNTIF(A1:A80,"=2")</f>
        <v>2</v>
      </c>
      <c r="F4" s="3">
        <f>COUNTIF(A1:A80,"=3")</f>
        <v>0</v>
      </c>
      <c r="G4" s="3">
        <f>COUNTIF(A1:A80,"=4")</f>
        <v>0</v>
      </c>
      <c r="H4" s="3">
        <f>COUNTIF(A1:A80,"=5")</f>
        <v>36</v>
      </c>
      <c r="I4" s="6">
        <v>80</v>
      </c>
      <c r="L4" s="10">
        <f>COUNTIF(B2:B83,"=1")</f>
        <v>55</v>
      </c>
      <c r="M4" s="2">
        <f>COUNTIF(B2:B83,"=2")</f>
        <v>11</v>
      </c>
      <c r="N4" s="2">
        <f>COUNTIF(B2:B83,"=3")</f>
        <v>6</v>
      </c>
      <c r="O4" s="2">
        <f>COUNTIF(B2:B83,"=4")</f>
        <v>8</v>
      </c>
      <c r="P4" s="2">
        <f>COUNTIF(B2:B83,"=5")</f>
        <v>0</v>
      </c>
      <c r="Q4" s="6">
        <v>80</v>
      </c>
    </row>
    <row r="5" spans="1:17" ht="15.75" thickBot="1" x14ac:dyDescent="0.3">
      <c r="A5" s="17">
        <v>5</v>
      </c>
      <c r="B5" s="6">
        <v>2</v>
      </c>
      <c r="D5" s="7">
        <f>D4/80</f>
        <v>0.51249999999999996</v>
      </c>
      <c r="E5" s="8">
        <f>E4/80</f>
        <v>2.5000000000000001E-2</v>
      </c>
      <c r="F5" s="8">
        <f>F4/80</f>
        <v>0</v>
      </c>
      <c r="G5" s="8">
        <f>G4/80</f>
        <v>0</v>
      </c>
      <c r="H5" s="8">
        <f>H4/80</f>
        <v>0.45</v>
      </c>
      <c r="I5" s="9">
        <f xml:space="preserve"> (D3*D5 + E3*E5 + F3*F5 + F3*F5 + G3*G5 + H3*H5)</f>
        <v>2.8125</v>
      </c>
      <c r="L5" s="7">
        <f>L4/80</f>
        <v>0.6875</v>
      </c>
      <c r="M5" s="8">
        <f t="shared" ref="M5:P5" si="0">M4/80</f>
        <v>0.13750000000000001</v>
      </c>
      <c r="N5" s="8">
        <f t="shared" si="0"/>
        <v>7.4999999999999997E-2</v>
      </c>
      <c r="O5" s="8">
        <f t="shared" si="0"/>
        <v>0.1</v>
      </c>
      <c r="P5" s="8">
        <f t="shared" si="0"/>
        <v>0</v>
      </c>
      <c r="Q5" s="9">
        <f xml:space="preserve"> (L3*L5 + M3*M5 + N3*M5 + O3*O5 + P3*P5)</f>
        <v>1.7749999999999999</v>
      </c>
    </row>
    <row r="6" spans="1:17" x14ac:dyDescent="0.25">
      <c r="A6" s="17">
        <v>5</v>
      </c>
      <c r="B6" s="6">
        <v>4</v>
      </c>
    </row>
    <row r="7" spans="1:17" x14ac:dyDescent="0.25">
      <c r="A7" s="17">
        <v>1</v>
      </c>
      <c r="B7" s="6">
        <v>1</v>
      </c>
    </row>
    <row r="8" spans="1:17" x14ac:dyDescent="0.25">
      <c r="A8" s="17">
        <v>1</v>
      </c>
      <c r="B8" s="6">
        <v>1</v>
      </c>
    </row>
    <row r="9" spans="1:17" x14ac:dyDescent="0.25">
      <c r="A9" s="17">
        <v>5</v>
      </c>
      <c r="B9" s="6">
        <v>4</v>
      </c>
    </row>
    <row r="10" spans="1:17" x14ac:dyDescent="0.25">
      <c r="A10" s="17">
        <v>5</v>
      </c>
      <c r="B10" s="6">
        <v>2</v>
      </c>
    </row>
    <row r="11" spans="1:17" x14ac:dyDescent="0.25">
      <c r="A11" s="17">
        <v>5</v>
      </c>
      <c r="B11" s="6">
        <v>1</v>
      </c>
    </row>
    <row r="12" spans="1:17" x14ac:dyDescent="0.25">
      <c r="A12" s="17">
        <v>5</v>
      </c>
      <c r="B12" s="6">
        <v>1</v>
      </c>
    </row>
    <row r="13" spans="1:17" x14ac:dyDescent="0.25">
      <c r="A13" s="17">
        <v>5</v>
      </c>
      <c r="B13" s="6">
        <v>1</v>
      </c>
    </row>
    <row r="14" spans="1:17" x14ac:dyDescent="0.25">
      <c r="A14" s="17">
        <v>5</v>
      </c>
      <c r="B14" s="6">
        <v>1</v>
      </c>
    </row>
    <row r="15" spans="1:17" x14ac:dyDescent="0.25">
      <c r="A15" s="17">
        <v>1</v>
      </c>
      <c r="B15" s="6">
        <v>1</v>
      </c>
    </row>
    <row r="16" spans="1:17" x14ac:dyDescent="0.25">
      <c r="A16" s="17">
        <v>5</v>
      </c>
      <c r="B16" s="6">
        <v>1</v>
      </c>
    </row>
    <row r="17" spans="1:11" x14ac:dyDescent="0.25">
      <c r="A17" s="17">
        <v>5</v>
      </c>
      <c r="B17" s="6">
        <v>1</v>
      </c>
    </row>
    <row r="18" spans="1:11" x14ac:dyDescent="0.25">
      <c r="A18" s="17">
        <v>5</v>
      </c>
      <c r="B18" s="6">
        <v>4</v>
      </c>
    </row>
    <row r="19" spans="1:11" x14ac:dyDescent="0.25">
      <c r="A19" s="17">
        <v>5</v>
      </c>
      <c r="B19" s="6">
        <v>4</v>
      </c>
    </row>
    <row r="20" spans="1:11" x14ac:dyDescent="0.25">
      <c r="A20" s="17">
        <v>5</v>
      </c>
      <c r="B20" s="6">
        <v>4</v>
      </c>
    </row>
    <row r="21" spans="1:11" x14ac:dyDescent="0.25">
      <c r="A21" s="17">
        <v>5</v>
      </c>
      <c r="B21" s="6">
        <v>4</v>
      </c>
    </row>
    <row r="22" spans="1:11" x14ac:dyDescent="0.25">
      <c r="A22" s="17">
        <v>5</v>
      </c>
      <c r="B22" s="6">
        <v>1</v>
      </c>
    </row>
    <row r="23" spans="1:11" x14ac:dyDescent="0.25">
      <c r="A23" s="17">
        <v>5</v>
      </c>
      <c r="B23" s="6">
        <v>1</v>
      </c>
    </row>
    <row r="24" spans="1:11" x14ac:dyDescent="0.25">
      <c r="A24" s="17">
        <v>5</v>
      </c>
      <c r="B24" s="6">
        <v>3</v>
      </c>
    </row>
    <row r="25" spans="1:11" x14ac:dyDescent="0.25">
      <c r="A25" s="17">
        <v>5</v>
      </c>
      <c r="B25" s="6">
        <v>4</v>
      </c>
    </row>
    <row r="26" spans="1:11" x14ac:dyDescent="0.25">
      <c r="A26" s="17">
        <v>1</v>
      </c>
      <c r="B26" s="6">
        <v>1</v>
      </c>
    </row>
    <row r="27" spans="1:11" x14ac:dyDescent="0.25">
      <c r="A27" s="17">
        <v>1</v>
      </c>
      <c r="B27" s="6">
        <v>1</v>
      </c>
    </row>
    <row r="28" spans="1:11" x14ac:dyDescent="0.25">
      <c r="A28" s="17">
        <v>1</v>
      </c>
      <c r="B28" s="6">
        <v>1</v>
      </c>
    </row>
    <row r="29" spans="1:11" x14ac:dyDescent="0.25">
      <c r="A29" s="17">
        <v>5</v>
      </c>
      <c r="B29" s="6">
        <v>1</v>
      </c>
    </row>
    <row r="30" spans="1:11" x14ac:dyDescent="0.25">
      <c r="A30" s="17">
        <v>1</v>
      </c>
      <c r="B30" s="6">
        <v>1</v>
      </c>
    </row>
    <row r="31" spans="1:11" ht="15.75" thickBot="1" x14ac:dyDescent="0.3">
      <c r="A31" s="17">
        <v>5</v>
      </c>
      <c r="B31" s="6">
        <v>1</v>
      </c>
    </row>
    <row r="32" spans="1:11" ht="15.75" thickBot="1" x14ac:dyDescent="0.3">
      <c r="A32" s="17">
        <v>1</v>
      </c>
      <c r="B32" s="6">
        <v>1</v>
      </c>
      <c r="J32" s="19" t="s">
        <v>4</v>
      </c>
      <c r="K32" s="20">
        <f>PEARSON(A2:A81,B2:B81)</f>
        <v>0.48940127832919428</v>
      </c>
    </row>
    <row r="33" spans="1:2" x14ac:dyDescent="0.25">
      <c r="A33" s="17">
        <v>1</v>
      </c>
      <c r="B33" s="6">
        <v>1</v>
      </c>
    </row>
    <row r="34" spans="1:2" x14ac:dyDescent="0.25">
      <c r="A34" s="17">
        <v>5</v>
      </c>
      <c r="B34" s="6">
        <v>1</v>
      </c>
    </row>
    <row r="35" spans="1:2" x14ac:dyDescent="0.25">
      <c r="A35" s="17">
        <v>1</v>
      </c>
      <c r="B35" s="6">
        <v>1</v>
      </c>
    </row>
    <row r="36" spans="1:2" x14ac:dyDescent="0.25">
      <c r="A36" s="17">
        <v>1</v>
      </c>
      <c r="B36" s="6">
        <v>1</v>
      </c>
    </row>
    <row r="37" spans="1:2" x14ac:dyDescent="0.25">
      <c r="A37" s="17">
        <v>1</v>
      </c>
      <c r="B37" s="6">
        <v>1</v>
      </c>
    </row>
    <row r="38" spans="1:2" x14ac:dyDescent="0.25">
      <c r="A38" s="17">
        <v>1</v>
      </c>
      <c r="B38" s="6">
        <v>1</v>
      </c>
    </row>
    <row r="39" spans="1:2" x14ac:dyDescent="0.25">
      <c r="A39" s="17">
        <v>5</v>
      </c>
      <c r="B39" s="6">
        <v>1</v>
      </c>
    </row>
    <row r="40" spans="1:2" x14ac:dyDescent="0.25">
      <c r="A40" s="17">
        <v>1</v>
      </c>
      <c r="B40" s="6">
        <v>1</v>
      </c>
    </row>
    <row r="41" spans="1:2" x14ac:dyDescent="0.25">
      <c r="A41" s="17">
        <v>1</v>
      </c>
      <c r="B41" s="6">
        <v>1</v>
      </c>
    </row>
    <row r="42" spans="1:2" x14ac:dyDescent="0.25">
      <c r="A42" s="17">
        <v>5</v>
      </c>
      <c r="B42" s="6">
        <v>3</v>
      </c>
    </row>
    <row r="43" spans="1:2" x14ac:dyDescent="0.25">
      <c r="A43" s="17">
        <v>2</v>
      </c>
      <c r="B43" s="6">
        <v>2</v>
      </c>
    </row>
    <row r="44" spans="1:2" x14ac:dyDescent="0.25">
      <c r="A44" s="17">
        <v>1</v>
      </c>
      <c r="B44" s="6">
        <v>1</v>
      </c>
    </row>
    <row r="45" spans="1:2" x14ac:dyDescent="0.25">
      <c r="A45" s="17">
        <v>5</v>
      </c>
      <c r="B45" s="6">
        <v>1</v>
      </c>
    </row>
    <row r="46" spans="1:2" x14ac:dyDescent="0.25">
      <c r="A46" s="17">
        <v>1</v>
      </c>
      <c r="B46" s="6">
        <v>1</v>
      </c>
    </row>
    <row r="47" spans="1:2" x14ac:dyDescent="0.25">
      <c r="A47" s="17">
        <v>1</v>
      </c>
      <c r="B47" s="6">
        <v>1</v>
      </c>
    </row>
    <row r="48" spans="1:2" x14ac:dyDescent="0.25">
      <c r="A48" s="17">
        <v>1</v>
      </c>
      <c r="B48" s="6">
        <v>3</v>
      </c>
    </row>
    <row r="49" spans="1:2" x14ac:dyDescent="0.25">
      <c r="A49" s="17">
        <v>1</v>
      </c>
      <c r="B49" s="6">
        <v>2</v>
      </c>
    </row>
    <row r="50" spans="1:2" x14ac:dyDescent="0.25">
      <c r="A50" s="17">
        <v>2</v>
      </c>
      <c r="B50" s="6">
        <v>1</v>
      </c>
    </row>
    <row r="51" spans="1:2" x14ac:dyDescent="0.25">
      <c r="A51" s="17">
        <v>1</v>
      </c>
      <c r="B51" s="6">
        <v>1</v>
      </c>
    </row>
    <row r="52" spans="1:2" x14ac:dyDescent="0.25">
      <c r="A52" s="17">
        <v>1</v>
      </c>
      <c r="B52" s="6">
        <v>1</v>
      </c>
    </row>
    <row r="53" spans="1:2" x14ac:dyDescent="0.25">
      <c r="A53" s="17">
        <v>1</v>
      </c>
      <c r="B53" s="6">
        <v>1</v>
      </c>
    </row>
    <row r="54" spans="1:2" x14ac:dyDescent="0.25">
      <c r="A54" s="17">
        <v>1</v>
      </c>
      <c r="B54" s="6">
        <v>1</v>
      </c>
    </row>
    <row r="55" spans="1:2" x14ac:dyDescent="0.25">
      <c r="A55" s="17">
        <v>1</v>
      </c>
      <c r="B55" s="6">
        <v>1</v>
      </c>
    </row>
    <row r="56" spans="1:2" x14ac:dyDescent="0.25">
      <c r="A56" s="17">
        <v>1</v>
      </c>
      <c r="B56" s="6">
        <v>1</v>
      </c>
    </row>
    <row r="57" spans="1:2" x14ac:dyDescent="0.25">
      <c r="A57" s="17">
        <v>1</v>
      </c>
      <c r="B57" s="6">
        <v>1</v>
      </c>
    </row>
    <row r="58" spans="1:2" x14ac:dyDescent="0.25">
      <c r="A58" s="17">
        <v>1</v>
      </c>
      <c r="B58" s="6">
        <v>1</v>
      </c>
    </row>
    <row r="59" spans="1:2" x14ac:dyDescent="0.25">
      <c r="A59" s="17">
        <v>1</v>
      </c>
      <c r="B59" s="6">
        <v>2</v>
      </c>
    </row>
    <row r="60" spans="1:2" x14ac:dyDescent="0.25">
      <c r="A60" s="17">
        <v>5</v>
      </c>
      <c r="B60" s="6">
        <v>1</v>
      </c>
    </row>
    <row r="61" spans="1:2" x14ac:dyDescent="0.25">
      <c r="A61" s="17">
        <v>1</v>
      </c>
      <c r="B61" s="6">
        <v>1</v>
      </c>
    </row>
    <row r="62" spans="1:2" x14ac:dyDescent="0.25">
      <c r="A62" s="17">
        <v>1</v>
      </c>
      <c r="B62" s="6">
        <v>1</v>
      </c>
    </row>
    <row r="63" spans="1:2" x14ac:dyDescent="0.25">
      <c r="A63" s="17">
        <v>1</v>
      </c>
      <c r="B63" s="6">
        <v>1</v>
      </c>
    </row>
    <row r="64" spans="1:2" x14ac:dyDescent="0.25">
      <c r="A64" s="17">
        <v>1</v>
      </c>
      <c r="B64" s="6">
        <v>1</v>
      </c>
    </row>
    <row r="65" spans="1:2" x14ac:dyDescent="0.25">
      <c r="A65" s="17">
        <v>5</v>
      </c>
      <c r="B65" s="6">
        <v>3</v>
      </c>
    </row>
    <row r="66" spans="1:2" x14ac:dyDescent="0.25">
      <c r="A66" s="17">
        <v>1</v>
      </c>
      <c r="B66" s="6">
        <v>1</v>
      </c>
    </row>
    <row r="67" spans="1:2" x14ac:dyDescent="0.25">
      <c r="A67" s="17">
        <v>5</v>
      </c>
      <c r="B67" s="6">
        <v>2</v>
      </c>
    </row>
    <row r="68" spans="1:2" x14ac:dyDescent="0.25">
      <c r="A68" s="17">
        <v>5</v>
      </c>
      <c r="B68" s="6">
        <v>1</v>
      </c>
    </row>
    <row r="69" spans="1:2" x14ac:dyDescent="0.25">
      <c r="A69" s="17">
        <v>1</v>
      </c>
      <c r="B69" s="6">
        <v>1</v>
      </c>
    </row>
    <row r="70" spans="1:2" x14ac:dyDescent="0.25">
      <c r="A70" s="17">
        <v>1</v>
      </c>
      <c r="B70" s="6">
        <v>1</v>
      </c>
    </row>
    <row r="71" spans="1:2" x14ac:dyDescent="0.25">
      <c r="A71" s="17">
        <v>1</v>
      </c>
      <c r="B71" s="6">
        <v>1</v>
      </c>
    </row>
    <row r="72" spans="1:2" x14ac:dyDescent="0.25">
      <c r="A72" s="17">
        <v>1</v>
      </c>
      <c r="B72" s="6">
        <v>1</v>
      </c>
    </row>
    <row r="73" spans="1:2" x14ac:dyDescent="0.25">
      <c r="A73" s="17">
        <v>1</v>
      </c>
      <c r="B73" s="6">
        <v>1</v>
      </c>
    </row>
    <row r="74" spans="1:2" x14ac:dyDescent="0.25">
      <c r="A74" s="17">
        <v>5</v>
      </c>
      <c r="B74" s="6">
        <v>2</v>
      </c>
    </row>
    <row r="75" spans="1:2" x14ac:dyDescent="0.25">
      <c r="A75" s="17">
        <v>5</v>
      </c>
      <c r="B75" s="6">
        <v>2</v>
      </c>
    </row>
    <row r="76" spans="1:2" x14ac:dyDescent="0.25">
      <c r="A76" s="17">
        <v>5</v>
      </c>
      <c r="B76" s="6">
        <v>2</v>
      </c>
    </row>
    <row r="77" spans="1:2" x14ac:dyDescent="0.25">
      <c r="A77" s="17">
        <v>1</v>
      </c>
      <c r="B77" s="6">
        <v>1</v>
      </c>
    </row>
    <row r="78" spans="1:2" x14ac:dyDescent="0.25">
      <c r="A78" s="17">
        <v>5</v>
      </c>
      <c r="B78" s="6">
        <v>2</v>
      </c>
    </row>
    <row r="79" spans="1:2" x14ac:dyDescent="0.25">
      <c r="A79" s="17">
        <v>5</v>
      </c>
      <c r="B79" s="6">
        <v>3</v>
      </c>
    </row>
    <row r="80" spans="1:2" x14ac:dyDescent="0.25">
      <c r="A80" s="17">
        <v>1</v>
      </c>
      <c r="B80" s="6">
        <v>1</v>
      </c>
    </row>
    <row r="81" spans="1:2" ht="15.75" thickBot="1" x14ac:dyDescent="0.3">
      <c r="A81" s="7">
        <v>2</v>
      </c>
      <c r="B81" s="16">
        <v>3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1"/>
  <sheetViews>
    <sheetView topLeftCell="A10" zoomScale="85" zoomScaleNormal="85" workbookViewId="0">
      <selection activeCell="N35" sqref="N35"/>
    </sheetView>
  </sheetViews>
  <sheetFormatPr baseColWidth="10" defaultRowHeight="15" x14ac:dyDescent="0.25"/>
  <cols>
    <col min="1" max="1" width="6" customWidth="1"/>
    <col min="2" max="2" width="5.85546875" customWidth="1"/>
    <col min="4" max="4" width="6.7109375" customWidth="1"/>
    <col min="5" max="5" width="6" customWidth="1"/>
    <col min="6" max="6" width="7.42578125" customWidth="1"/>
    <col min="7" max="7" width="6.42578125" customWidth="1"/>
    <col min="8" max="8" width="6.140625" customWidth="1"/>
    <col min="9" max="9" width="6.28515625" customWidth="1"/>
    <col min="12" max="12" width="6" customWidth="1"/>
    <col min="13" max="13" width="5.42578125" customWidth="1"/>
    <col min="14" max="14" width="6" customWidth="1"/>
    <col min="15" max="15" width="5.28515625" customWidth="1"/>
    <col min="16" max="16" width="5.7109375" customWidth="1"/>
    <col min="17" max="17" width="5.5703125" customWidth="1"/>
  </cols>
  <sheetData>
    <row r="1" spans="1:17" ht="15.75" thickBot="1" x14ac:dyDescent="0.3">
      <c r="A1" s="11" t="s">
        <v>0</v>
      </c>
      <c r="B1" s="13" t="s">
        <v>1</v>
      </c>
    </row>
    <row r="2" spans="1:17" ht="15.75" thickBot="1" x14ac:dyDescent="0.3">
      <c r="A2" s="17">
        <v>2</v>
      </c>
      <c r="B2" s="6">
        <v>3</v>
      </c>
      <c r="F2" t="s">
        <v>0</v>
      </c>
      <c r="N2" t="s">
        <v>1</v>
      </c>
    </row>
    <row r="3" spans="1:17" ht="15.75" thickBot="1" x14ac:dyDescent="0.3">
      <c r="A3" s="17">
        <v>2</v>
      </c>
      <c r="B3" s="6">
        <v>3</v>
      </c>
      <c r="D3" s="11">
        <v>1</v>
      </c>
      <c r="E3" s="12">
        <v>2</v>
      </c>
      <c r="F3" s="12">
        <v>3</v>
      </c>
      <c r="G3" s="12">
        <v>4</v>
      </c>
      <c r="H3" s="12">
        <v>5</v>
      </c>
      <c r="I3" s="13"/>
      <c r="L3" s="11">
        <v>1</v>
      </c>
      <c r="M3" s="12">
        <v>2</v>
      </c>
      <c r="N3" s="12">
        <v>3</v>
      </c>
      <c r="O3" s="12">
        <v>4</v>
      </c>
      <c r="P3" s="12">
        <v>5</v>
      </c>
      <c r="Q3" s="13"/>
    </row>
    <row r="4" spans="1:17" x14ac:dyDescent="0.25">
      <c r="A4" s="17">
        <v>2</v>
      </c>
      <c r="B4" s="6">
        <v>2</v>
      </c>
      <c r="D4" s="5">
        <f>COUNTIF(A1:A80,"=1")</f>
        <v>22</v>
      </c>
      <c r="E4" s="3">
        <f>COUNTIF(A1:A80,"=2")</f>
        <v>48</v>
      </c>
      <c r="F4" s="3">
        <f>COUNTIF(A1:A80,"=3")</f>
        <v>2</v>
      </c>
      <c r="G4" s="3">
        <f>COUNTIF(A1:A80,"=4")</f>
        <v>4</v>
      </c>
      <c r="H4" s="3">
        <f>COUNTIF(A1:A80,"=5")</f>
        <v>3</v>
      </c>
      <c r="I4" s="6">
        <v>80</v>
      </c>
      <c r="L4" s="10">
        <f>COUNTIF(B2:B83,"=1")</f>
        <v>47</v>
      </c>
      <c r="M4" s="2">
        <f>COUNTIF(B2:B83,"=2")</f>
        <v>23</v>
      </c>
      <c r="N4" s="2">
        <f>COUNTIF(B2:B83,"=3")</f>
        <v>9</v>
      </c>
      <c r="O4" s="2">
        <f>COUNTIF(B2:B83,"=4")</f>
        <v>0</v>
      </c>
      <c r="P4" s="2">
        <f>COUNTIF(B2:B83,"=5")</f>
        <v>1</v>
      </c>
      <c r="Q4" s="6">
        <v>80</v>
      </c>
    </row>
    <row r="5" spans="1:17" ht="15.75" thickBot="1" x14ac:dyDescent="0.3">
      <c r="A5" s="17">
        <v>2</v>
      </c>
      <c r="B5" s="6">
        <v>2</v>
      </c>
      <c r="D5" s="7">
        <f>D4/80</f>
        <v>0.27500000000000002</v>
      </c>
      <c r="E5" s="8">
        <f>E4/80</f>
        <v>0.6</v>
      </c>
      <c r="F5" s="8">
        <f>F4/80</f>
        <v>2.5000000000000001E-2</v>
      </c>
      <c r="G5" s="8">
        <f>G4/80</f>
        <v>0.05</v>
      </c>
      <c r="H5" s="8">
        <f>H4/80</f>
        <v>3.7499999999999999E-2</v>
      </c>
      <c r="I5" s="9">
        <f xml:space="preserve"> (D3*D5 + E3*E5 + F3*F5 + F3*F5 + G3*G5 + H3*H5)</f>
        <v>2.0125000000000002</v>
      </c>
      <c r="L5" s="7">
        <f>L4/80</f>
        <v>0.58750000000000002</v>
      </c>
      <c r="M5" s="8">
        <f t="shared" ref="M5:P5" si="0">M4/80</f>
        <v>0.28749999999999998</v>
      </c>
      <c r="N5" s="8">
        <f t="shared" si="0"/>
        <v>0.1125</v>
      </c>
      <c r="O5" s="8">
        <f t="shared" si="0"/>
        <v>0</v>
      </c>
      <c r="P5" s="8">
        <f t="shared" si="0"/>
        <v>1.2500000000000001E-2</v>
      </c>
      <c r="Q5" s="9">
        <f xml:space="preserve"> (L3*L5 + M3*M5 + N3*M5 + O3*O5 + P3*P5)</f>
        <v>2.0874999999999999</v>
      </c>
    </row>
    <row r="6" spans="1:17" x14ac:dyDescent="0.25">
      <c r="A6" s="17">
        <v>2</v>
      </c>
      <c r="B6" s="6">
        <v>2</v>
      </c>
    </row>
    <row r="7" spans="1:17" x14ac:dyDescent="0.25">
      <c r="A7" s="17">
        <v>2</v>
      </c>
      <c r="B7" s="6">
        <v>1</v>
      </c>
    </row>
    <row r="8" spans="1:17" x14ac:dyDescent="0.25">
      <c r="A8" s="17">
        <v>2</v>
      </c>
      <c r="B8" s="6">
        <v>2</v>
      </c>
    </row>
    <row r="9" spans="1:17" x14ac:dyDescent="0.25">
      <c r="A9" s="17">
        <v>2</v>
      </c>
      <c r="B9" s="6">
        <v>1</v>
      </c>
    </row>
    <row r="10" spans="1:17" x14ac:dyDescent="0.25">
      <c r="A10" s="17">
        <v>2</v>
      </c>
      <c r="B10" s="6">
        <v>2</v>
      </c>
    </row>
    <row r="11" spans="1:17" x14ac:dyDescent="0.25">
      <c r="A11" s="17">
        <v>2</v>
      </c>
      <c r="B11" s="6">
        <v>1</v>
      </c>
    </row>
    <row r="12" spans="1:17" x14ac:dyDescent="0.25">
      <c r="A12" s="17">
        <v>2</v>
      </c>
      <c r="B12" s="6">
        <v>1</v>
      </c>
    </row>
    <row r="13" spans="1:17" x14ac:dyDescent="0.25">
      <c r="A13" s="17">
        <v>2</v>
      </c>
      <c r="B13" s="6">
        <v>2</v>
      </c>
    </row>
    <row r="14" spans="1:17" x14ac:dyDescent="0.25">
      <c r="A14" s="17">
        <v>2</v>
      </c>
      <c r="B14" s="6">
        <v>2</v>
      </c>
    </row>
    <row r="15" spans="1:17" x14ac:dyDescent="0.25">
      <c r="A15" s="17">
        <v>2</v>
      </c>
      <c r="B15" s="6">
        <v>3</v>
      </c>
    </row>
    <row r="16" spans="1:17" x14ac:dyDescent="0.25">
      <c r="A16" s="17">
        <v>2</v>
      </c>
      <c r="B16" s="6">
        <v>3</v>
      </c>
    </row>
    <row r="17" spans="1:2" x14ac:dyDescent="0.25">
      <c r="A17" s="17">
        <v>2</v>
      </c>
      <c r="B17" s="6">
        <v>2</v>
      </c>
    </row>
    <row r="18" spans="1:2" x14ac:dyDescent="0.25">
      <c r="A18" s="17">
        <v>1</v>
      </c>
      <c r="B18" s="6">
        <v>1</v>
      </c>
    </row>
    <row r="19" spans="1:2" x14ac:dyDescent="0.25">
      <c r="A19" s="17">
        <v>1</v>
      </c>
      <c r="B19" s="6">
        <v>1</v>
      </c>
    </row>
    <row r="20" spans="1:2" x14ac:dyDescent="0.25">
      <c r="A20" s="17">
        <v>1</v>
      </c>
      <c r="B20" s="6">
        <v>1</v>
      </c>
    </row>
    <row r="21" spans="1:2" x14ac:dyDescent="0.25">
      <c r="A21" s="17">
        <v>1</v>
      </c>
      <c r="B21" s="6">
        <v>1</v>
      </c>
    </row>
    <row r="22" spans="1:2" x14ac:dyDescent="0.25">
      <c r="A22" s="17">
        <v>2</v>
      </c>
      <c r="B22" s="6">
        <v>1</v>
      </c>
    </row>
    <row r="23" spans="1:2" x14ac:dyDescent="0.25">
      <c r="A23" s="17">
        <v>1</v>
      </c>
      <c r="B23" s="6">
        <v>1</v>
      </c>
    </row>
    <row r="24" spans="1:2" x14ac:dyDescent="0.25">
      <c r="A24" s="17">
        <v>1</v>
      </c>
      <c r="B24" s="6">
        <v>1</v>
      </c>
    </row>
    <row r="25" spans="1:2" x14ac:dyDescent="0.25">
      <c r="A25" s="17">
        <v>1</v>
      </c>
      <c r="B25" s="6">
        <v>1</v>
      </c>
    </row>
    <row r="26" spans="1:2" x14ac:dyDescent="0.25">
      <c r="A26" s="17">
        <v>2</v>
      </c>
      <c r="B26" s="6">
        <v>1</v>
      </c>
    </row>
    <row r="27" spans="1:2" x14ac:dyDescent="0.25">
      <c r="A27" s="17">
        <v>2</v>
      </c>
      <c r="B27" s="6">
        <v>2</v>
      </c>
    </row>
    <row r="28" spans="1:2" x14ac:dyDescent="0.25">
      <c r="A28" s="17">
        <v>2</v>
      </c>
      <c r="B28" s="6">
        <v>2</v>
      </c>
    </row>
    <row r="29" spans="1:2" x14ac:dyDescent="0.25">
      <c r="A29" s="17">
        <v>2</v>
      </c>
      <c r="B29" s="6">
        <v>1</v>
      </c>
    </row>
    <row r="30" spans="1:2" x14ac:dyDescent="0.25">
      <c r="A30" s="17">
        <v>2</v>
      </c>
      <c r="B30" s="6">
        <v>1</v>
      </c>
    </row>
    <row r="31" spans="1:2" x14ac:dyDescent="0.25">
      <c r="A31" s="17">
        <v>2</v>
      </c>
      <c r="B31" s="6">
        <v>1</v>
      </c>
    </row>
    <row r="32" spans="1:2" x14ac:dyDescent="0.25">
      <c r="A32" s="17">
        <v>2</v>
      </c>
      <c r="B32" s="6">
        <v>1</v>
      </c>
    </row>
    <row r="33" spans="1:11" x14ac:dyDescent="0.25">
      <c r="A33" s="17">
        <v>3</v>
      </c>
      <c r="B33" s="6">
        <v>2</v>
      </c>
    </row>
    <row r="34" spans="1:11" ht="15.75" thickBot="1" x14ac:dyDescent="0.3">
      <c r="A34" s="17">
        <v>4</v>
      </c>
      <c r="B34" s="6">
        <v>3</v>
      </c>
    </row>
    <row r="35" spans="1:11" ht="15.75" thickBot="1" x14ac:dyDescent="0.3">
      <c r="A35" s="17">
        <v>2</v>
      </c>
      <c r="B35" s="6">
        <v>2</v>
      </c>
      <c r="J35" s="19" t="s">
        <v>4</v>
      </c>
      <c r="K35" s="20">
        <f>PEARSON(A2:A81,B2:B81)</f>
        <v>0.59009530043091962</v>
      </c>
    </row>
    <row r="36" spans="1:11" x14ac:dyDescent="0.25">
      <c r="A36" s="17">
        <v>2</v>
      </c>
      <c r="B36" s="6">
        <v>3</v>
      </c>
    </row>
    <row r="37" spans="1:11" x14ac:dyDescent="0.25">
      <c r="A37" s="17">
        <v>4</v>
      </c>
      <c r="B37" s="6">
        <v>3</v>
      </c>
    </row>
    <row r="38" spans="1:11" x14ac:dyDescent="0.25">
      <c r="A38" s="17">
        <v>3</v>
      </c>
      <c r="B38" s="6">
        <v>2</v>
      </c>
    </row>
    <row r="39" spans="1:11" x14ac:dyDescent="0.25">
      <c r="A39" s="17">
        <v>4</v>
      </c>
      <c r="B39" s="6">
        <v>5</v>
      </c>
    </row>
    <row r="40" spans="1:11" x14ac:dyDescent="0.25">
      <c r="A40" s="17">
        <v>2</v>
      </c>
      <c r="B40" s="6">
        <v>2</v>
      </c>
    </row>
    <row r="41" spans="1:11" x14ac:dyDescent="0.25">
      <c r="A41" s="17">
        <v>2</v>
      </c>
      <c r="B41" s="6">
        <v>1</v>
      </c>
    </row>
    <row r="42" spans="1:11" x14ac:dyDescent="0.25">
      <c r="A42" s="17">
        <v>2</v>
      </c>
      <c r="B42" s="6">
        <v>1</v>
      </c>
    </row>
    <row r="43" spans="1:11" x14ac:dyDescent="0.25">
      <c r="A43" s="17">
        <v>5</v>
      </c>
      <c r="B43" s="6">
        <v>2</v>
      </c>
    </row>
    <row r="44" spans="1:11" x14ac:dyDescent="0.25">
      <c r="A44" s="17">
        <v>2</v>
      </c>
      <c r="B44" s="6">
        <v>2</v>
      </c>
    </row>
    <row r="45" spans="1:11" x14ac:dyDescent="0.25">
      <c r="A45" s="17">
        <v>2</v>
      </c>
      <c r="B45" s="6">
        <v>3</v>
      </c>
    </row>
    <row r="46" spans="1:11" x14ac:dyDescent="0.25">
      <c r="A46" s="17">
        <v>5</v>
      </c>
      <c r="B46" s="6">
        <v>3</v>
      </c>
    </row>
    <row r="47" spans="1:11" x14ac:dyDescent="0.25">
      <c r="A47" s="17">
        <v>2</v>
      </c>
      <c r="B47" s="6">
        <v>2</v>
      </c>
    </row>
    <row r="48" spans="1:11" x14ac:dyDescent="0.25">
      <c r="A48" s="17">
        <v>2</v>
      </c>
      <c r="B48" s="6">
        <v>1</v>
      </c>
    </row>
    <row r="49" spans="1:2" x14ac:dyDescent="0.25">
      <c r="A49" s="17">
        <v>2</v>
      </c>
      <c r="B49" s="6">
        <v>1</v>
      </c>
    </row>
    <row r="50" spans="1:2" x14ac:dyDescent="0.25">
      <c r="A50" s="17">
        <v>1</v>
      </c>
      <c r="B50" s="6">
        <v>1</v>
      </c>
    </row>
    <row r="51" spans="1:2" x14ac:dyDescent="0.25">
      <c r="A51" s="17">
        <v>1</v>
      </c>
      <c r="B51" s="6">
        <v>1</v>
      </c>
    </row>
    <row r="52" spans="1:2" x14ac:dyDescent="0.25">
      <c r="A52" s="17">
        <v>1</v>
      </c>
      <c r="B52" s="6">
        <v>1</v>
      </c>
    </row>
    <row r="53" spans="1:2" x14ac:dyDescent="0.25">
      <c r="A53" s="17">
        <v>1</v>
      </c>
      <c r="B53" s="6">
        <v>1</v>
      </c>
    </row>
    <row r="54" spans="1:2" x14ac:dyDescent="0.25">
      <c r="A54" s="17">
        <v>1</v>
      </c>
      <c r="B54" s="6">
        <v>1</v>
      </c>
    </row>
    <row r="55" spans="1:2" x14ac:dyDescent="0.25">
      <c r="A55" s="17">
        <v>2</v>
      </c>
      <c r="B55" s="6">
        <v>2</v>
      </c>
    </row>
    <row r="56" spans="1:2" x14ac:dyDescent="0.25">
      <c r="A56" s="17">
        <v>1</v>
      </c>
      <c r="B56" s="6">
        <v>1</v>
      </c>
    </row>
    <row r="57" spans="1:2" x14ac:dyDescent="0.25">
      <c r="A57" s="17">
        <v>1</v>
      </c>
      <c r="B57" s="6">
        <v>1</v>
      </c>
    </row>
    <row r="58" spans="1:2" x14ac:dyDescent="0.25">
      <c r="A58" s="17">
        <v>2</v>
      </c>
      <c r="B58" s="6">
        <v>1</v>
      </c>
    </row>
    <row r="59" spans="1:2" x14ac:dyDescent="0.25">
      <c r="A59" s="17">
        <v>2</v>
      </c>
      <c r="B59" s="6">
        <v>2</v>
      </c>
    </row>
    <row r="60" spans="1:2" x14ac:dyDescent="0.25">
      <c r="A60" s="17">
        <v>2</v>
      </c>
      <c r="B60" s="6">
        <v>1</v>
      </c>
    </row>
    <row r="61" spans="1:2" x14ac:dyDescent="0.25">
      <c r="A61" s="17">
        <v>2</v>
      </c>
      <c r="B61" s="6">
        <v>2</v>
      </c>
    </row>
    <row r="62" spans="1:2" x14ac:dyDescent="0.25">
      <c r="A62" s="17">
        <v>2</v>
      </c>
      <c r="B62" s="6">
        <v>1</v>
      </c>
    </row>
    <row r="63" spans="1:2" x14ac:dyDescent="0.25">
      <c r="A63" s="17">
        <v>2</v>
      </c>
      <c r="B63" s="6">
        <v>1</v>
      </c>
    </row>
    <row r="64" spans="1:2" x14ac:dyDescent="0.25">
      <c r="A64" s="17">
        <v>1</v>
      </c>
      <c r="B64" s="6">
        <v>1</v>
      </c>
    </row>
    <row r="65" spans="1:2" x14ac:dyDescent="0.25">
      <c r="A65" s="17">
        <v>5</v>
      </c>
      <c r="B65" s="6">
        <v>2</v>
      </c>
    </row>
    <row r="66" spans="1:2" x14ac:dyDescent="0.25">
      <c r="A66" s="17">
        <v>2</v>
      </c>
      <c r="B66" s="6">
        <v>1</v>
      </c>
    </row>
    <row r="67" spans="1:2" x14ac:dyDescent="0.25">
      <c r="A67" s="17">
        <v>2</v>
      </c>
      <c r="B67" s="6">
        <v>1</v>
      </c>
    </row>
    <row r="68" spans="1:2" x14ac:dyDescent="0.25">
      <c r="A68" s="17">
        <v>2</v>
      </c>
      <c r="B68" s="6">
        <v>1</v>
      </c>
    </row>
    <row r="69" spans="1:2" x14ac:dyDescent="0.25">
      <c r="A69" s="17">
        <v>2</v>
      </c>
      <c r="B69" s="6">
        <v>1</v>
      </c>
    </row>
    <row r="70" spans="1:2" x14ac:dyDescent="0.25">
      <c r="A70" s="17">
        <v>2</v>
      </c>
      <c r="B70" s="6">
        <v>2</v>
      </c>
    </row>
    <row r="71" spans="1:2" x14ac:dyDescent="0.25">
      <c r="A71" s="17">
        <v>2</v>
      </c>
      <c r="B71" s="6">
        <v>1</v>
      </c>
    </row>
    <row r="72" spans="1:2" x14ac:dyDescent="0.25">
      <c r="A72" s="17">
        <v>2</v>
      </c>
      <c r="B72" s="6">
        <v>1</v>
      </c>
    </row>
    <row r="73" spans="1:2" x14ac:dyDescent="0.25">
      <c r="A73" s="17">
        <v>4</v>
      </c>
      <c r="B73" s="6">
        <v>2</v>
      </c>
    </row>
    <row r="74" spans="1:2" x14ac:dyDescent="0.25">
      <c r="A74" s="17">
        <v>1</v>
      </c>
      <c r="B74" s="6">
        <v>1</v>
      </c>
    </row>
    <row r="75" spans="1:2" x14ac:dyDescent="0.25">
      <c r="A75" s="17">
        <v>1</v>
      </c>
      <c r="B75" s="6">
        <v>1</v>
      </c>
    </row>
    <row r="76" spans="1:2" x14ac:dyDescent="0.25">
      <c r="A76" s="17">
        <v>1</v>
      </c>
      <c r="B76" s="6">
        <v>1</v>
      </c>
    </row>
    <row r="77" spans="1:2" x14ac:dyDescent="0.25">
      <c r="A77" s="17">
        <v>1</v>
      </c>
      <c r="B77" s="6">
        <v>1</v>
      </c>
    </row>
    <row r="78" spans="1:2" x14ac:dyDescent="0.25">
      <c r="A78" s="17">
        <v>1</v>
      </c>
      <c r="B78" s="6">
        <v>1</v>
      </c>
    </row>
    <row r="79" spans="1:2" x14ac:dyDescent="0.25">
      <c r="A79" s="17">
        <v>1</v>
      </c>
      <c r="B79" s="6">
        <v>1</v>
      </c>
    </row>
    <row r="80" spans="1:2" x14ac:dyDescent="0.25">
      <c r="A80" s="17">
        <v>1</v>
      </c>
      <c r="B80" s="6">
        <v>1</v>
      </c>
    </row>
    <row r="81" spans="1:2" ht="15.75" thickBot="1" x14ac:dyDescent="0.3">
      <c r="A81" s="7">
        <v>1</v>
      </c>
      <c r="B81" s="16">
        <v>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9"/>
  <sheetViews>
    <sheetView workbookViewId="0">
      <selection activeCell="E9" sqref="E9"/>
    </sheetView>
  </sheetViews>
  <sheetFormatPr baseColWidth="10" defaultRowHeight="15" x14ac:dyDescent="0.25"/>
  <cols>
    <col min="2" max="2" width="17.5703125" customWidth="1"/>
    <col min="3" max="3" width="16.42578125" customWidth="1"/>
  </cols>
  <sheetData>
    <row r="1" spans="2:3" ht="15.75" thickBot="1" x14ac:dyDescent="0.3"/>
    <row r="2" spans="2:3" x14ac:dyDescent="0.25">
      <c r="B2" s="24" t="s">
        <v>5</v>
      </c>
      <c r="C2" s="23">
        <v>0.55892330648946498</v>
      </c>
    </row>
    <row r="3" spans="2:3" x14ac:dyDescent="0.25">
      <c r="B3" s="5" t="s">
        <v>6</v>
      </c>
      <c r="C3" s="6">
        <v>0.47271828233241048</v>
      </c>
    </row>
    <row r="4" spans="2:3" x14ac:dyDescent="0.25">
      <c r="B4" s="5" t="s">
        <v>7</v>
      </c>
      <c r="C4" s="6">
        <v>0.39121995118271108</v>
      </c>
    </row>
    <row r="5" spans="2:3" x14ac:dyDescent="0.25">
      <c r="B5" s="5" t="s">
        <v>8</v>
      </c>
      <c r="C5" s="6">
        <v>0.57756451712104306</v>
      </c>
    </row>
    <row r="6" spans="2:3" x14ac:dyDescent="0.25">
      <c r="B6" s="25" t="s">
        <v>9</v>
      </c>
      <c r="C6" s="6">
        <v>0.21172725696485764</v>
      </c>
    </row>
    <row r="7" spans="2:3" x14ac:dyDescent="0.25">
      <c r="B7" s="25" t="s">
        <v>10</v>
      </c>
      <c r="C7" s="6">
        <v>0.61089001138790278</v>
      </c>
    </row>
    <row r="8" spans="2:3" x14ac:dyDescent="0.25">
      <c r="B8" s="25" t="s">
        <v>11</v>
      </c>
      <c r="C8" s="6">
        <v>0.489401278329194</v>
      </c>
    </row>
    <row r="9" spans="2:3" ht="15.75" thickBot="1" x14ac:dyDescent="0.3">
      <c r="B9" s="26" t="s">
        <v>12</v>
      </c>
      <c r="C9" s="16">
        <v>0.59009530043091996</v>
      </c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DB1_B</vt:lpstr>
      <vt:lpstr>DB2_B</vt:lpstr>
      <vt:lpstr>DB3_B</vt:lpstr>
      <vt:lpstr>DB4_B</vt:lpstr>
      <vt:lpstr>DB1_A</vt:lpstr>
      <vt:lpstr>DB2_A</vt:lpstr>
      <vt:lpstr>DB3_A</vt:lpstr>
      <vt:lpstr>DB4_A</vt:lpstr>
      <vt:lpstr>Resumen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2014-05-15T14:51:54Z</dcterms:modified>
</cp:coreProperties>
</file>