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tabRatio="642" activeTab="4"/>
  </bookViews>
  <sheets>
    <sheet name="DB1_B" sheetId="1" r:id="rId1"/>
    <sheet name="DB2_B" sheetId="2" r:id="rId2"/>
    <sheet name="DB3_B" sheetId="3" r:id="rId3"/>
    <sheet name="DB4_B" sheetId="4" r:id="rId4"/>
    <sheet name="DB1_A" sheetId="5" r:id="rId5"/>
    <sheet name="DB2_A" sheetId="6" r:id="rId6"/>
    <sheet name="DB3_A" sheetId="7" r:id="rId7"/>
    <sheet name="DB4_A" sheetId="8" r:id="rId8"/>
    <sheet name="Resumen" sheetId="9" r:id="rId9"/>
  </sheets>
  <calcPr calcId="144525"/>
</workbook>
</file>

<file path=xl/calcChain.xml><?xml version="1.0" encoding="utf-8"?>
<calcChain xmlns="http://schemas.openxmlformats.org/spreadsheetml/2006/main">
  <c r="D10" i="9" l="1"/>
  <c r="C10" i="9"/>
  <c r="R19" i="8" l="1"/>
  <c r="P4" i="8"/>
  <c r="P5" i="8" s="1"/>
  <c r="O4" i="8"/>
  <c r="O5" i="8" s="1"/>
  <c r="N4" i="8"/>
  <c r="N5" i="8" s="1"/>
  <c r="M4" i="8"/>
  <c r="M5" i="8" s="1"/>
  <c r="L4" i="8"/>
  <c r="L5" i="8" s="1"/>
  <c r="H4" i="8"/>
  <c r="H5" i="8" s="1"/>
  <c r="G4" i="8"/>
  <c r="G5" i="8" s="1"/>
  <c r="F4" i="8"/>
  <c r="F5" i="8" s="1"/>
  <c r="E4" i="8"/>
  <c r="E5" i="8" s="1"/>
  <c r="D4" i="8"/>
  <c r="D5" i="8" s="1"/>
  <c r="I5" i="8" s="1"/>
  <c r="R18" i="7"/>
  <c r="P4" i="7"/>
  <c r="P5" i="7" s="1"/>
  <c r="O4" i="7"/>
  <c r="O5" i="7" s="1"/>
  <c r="N4" i="7"/>
  <c r="N5" i="7" s="1"/>
  <c r="M4" i="7"/>
  <c r="M5" i="7" s="1"/>
  <c r="L4" i="7"/>
  <c r="L5" i="7" s="1"/>
  <c r="H4" i="7"/>
  <c r="H5" i="7" s="1"/>
  <c r="G4" i="7"/>
  <c r="G5" i="7" s="1"/>
  <c r="F4" i="7"/>
  <c r="F5" i="7" s="1"/>
  <c r="E4" i="7"/>
  <c r="E5" i="7" s="1"/>
  <c r="D4" i="7"/>
  <c r="D5" i="7" s="1"/>
  <c r="R19" i="6"/>
  <c r="L4" i="6"/>
  <c r="L5" i="6" s="1"/>
  <c r="P4" i="6"/>
  <c r="P5" i="6" s="1"/>
  <c r="O4" i="6"/>
  <c r="O5" i="6" s="1"/>
  <c r="N4" i="6"/>
  <c r="N5" i="6" s="1"/>
  <c r="M4" i="6"/>
  <c r="M5" i="6" s="1"/>
  <c r="H4" i="6"/>
  <c r="H5" i="6" s="1"/>
  <c r="G4" i="6"/>
  <c r="G5" i="6" s="1"/>
  <c r="F4" i="6"/>
  <c r="F5" i="6" s="1"/>
  <c r="E4" i="6"/>
  <c r="E5" i="6" s="1"/>
  <c r="D4" i="6"/>
  <c r="D5" i="6" s="1"/>
  <c r="R19" i="5"/>
  <c r="P4" i="5"/>
  <c r="P5" i="5" s="1"/>
  <c r="O4" i="5"/>
  <c r="O5" i="5" s="1"/>
  <c r="N4" i="5"/>
  <c r="N5" i="5" s="1"/>
  <c r="M4" i="5"/>
  <c r="M5" i="5" s="1"/>
  <c r="L4" i="5"/>
  <c r="L5" i="5" s="1"/>
  <c r="H4" i="5"/>
  <c r="H5" i="5" s="1"/>
  <c r="G4" i="5"/>
  <c r="G5" i="5" s="1"/>
  <c r="F4" i="5"/>
  <c r="F5" i="5" s="1"/>
  <c r="E4" i="5"/>
  <c r="E5" i="5" s="1"/>
  <c r="D4" i="5"/>
  <c r="D5" i="5" s="1"/>
  <c r="R20" i="4"/>
  <c r="S19" i="3"/>
  <c r="P19" i="2"/>
  <c r="S19" i="1"/>
  <c r="Q5" i="8" l="1"/>
  <c r="Q5" i="7"/>
  <c r="I5" i="7"/>
  <c r="Q5" i="6"/>
  <c r="I5" i="6"/>
  <c r="Q5" i="5"/>
  <c r="I5" i="5"/>
  <c r="P4" i="4"/>
  <c r="P5" i="4" s="1"/>
  <c r="O4" i="4"/>
  <c r="O5" i="4" s="1"/>
  <c r="N4" i="4"/>
  <c r="N5" i="4" s="1"/>
  <c r="M4" i="4"/>
  <c r="M5" i="4" s="1"/>
  <c r="L4" i="4"/>
  <c r="L5" i="4" s="1"/>
  <c r="H4" i="4"/>
  <c r="H5" i="4" s="1"/>
  <c r="G4" i="4"/>
  <c r="G5" i="4" s="1"/>
  <c r="F4" i="4"/>
  <c r="F5" i="4" s="1"/>
  <c r="E4" i="4"/>
  <c r="E5" i="4" s="1"/>
  <c r="D4" i="4"/>
  <c r="D5" i="4" s="1"/>
  <c r="I5" i="4" s="1"/>
  <c r="P5" i="3"/>
  <c r="N5" i="3"/>
  <c r="L5" i="3"/>
  <c r="P4" i="3"/>
  <c r="O4" i="3"/>
  <c r="O5" i="3" s="1"/>
  <c r="N4" i="3"/>
  <c r="M4" i="3"/>
  <c r="M5" i="3" s="1"/>
  <c r="L4" i="3"/>
  <c r="H4" i="3"/>
  <c r="H5" i="3" s="1"/>
  <c r="G4" i="3"/>
  <c r="G5" i="3" s="1"/>
  <c r="F4" i="3"/>
  <c r="F5" i="3" s="1"/>
  <c r="E4" i="3"/>
  <c r="E5" i="3" s="1"/>
  <c r="D4" i="3"/>
  <c r="D5" i="3" s="1"/>
  <c r="P4" i="1"/>
  <c r="P5" i="1" s="1"/>
  <c r="O4" i="1"/>
  <c r="O5" i="1" s="1"/>
  <c r="N4" i="1"/>
  <c r="N5" i="1" s="1"/>
  <c r="M4" i="1"/>
  <c r="M5" i="1" s="1"/>
  <c r="L4" i="1"/>
  <c r="L5" i="1" s="1"/>
  <c r="H4" i="1"/>
  <c r="H5" i="1" s="1"/>
  <c r="G4" i="1"/>
  <c r="G5" i="1" s="1"/>
  <c r="F4" i="1"/>
  <c r="F5" i="1" s="1"/>
  <c r="E4" i="1"/>
  <c r="E5" i="1" s="1"/>
  <c r="D4" i="1"/>
  <c r="D5" i="1" s="1"/>
  <c r="Q5" i="2"/>
  <c r="M5" i="2"/>
  <c r="N5" i="2"/>
  <c r="O5" i="2"/>
  <c r="P5" i="2"/>
  <c r="L5" i="2"/>
  <c r="G5" i="2"/>
  <c r="P4" i="2"/>
  <c r="O4" i="2"/>
  <c r="N4" i="2"/>
  <c r="L4" i="2"/>
  <c r="M4" i="2"/>
  <c r="H4" i="2"/>
  <c r="H5" i="2" s="1"/>
  <c r="G4" i="2"/>
  <c r="F4" i="2"/>
  <c r="F5" i="2" s="1"/>
  <c r="E4" i="2"/>
  <c r="E5" i="2" s="1"/>
  <c r="D4" i="2"/>
  <c r="D5" i="2" s="1"/>
  <c r="I5" i="2" l="1"/>
  <c r="Q5" i="4"/>
  <c r="Q5" i="3"/>
  <c r="I5" i="3"/>
  <c r="Q5" i="1"/>
  <c r="I5" i="1"/>
</calcChain>
</file>

<file path=xl/sharedStrings.xml><?xml version="1.0" encoding="utf-8"?>
<sst xmlns="http://schemas.openxmlformats.org/spreadsheetml/2006/main" count="54" uniqueCount="19">
  <si>
    <t>cised</t>
  </si>
  <si>
    <t>nist</t>
  </si>
  <si>
    <t>Cised</t>
  </si>
  <si>
    <t>Nist</t>
  </si>
  <si>
    <t>corr.</t>
  </si>
  <si>
    <t>Correlacion DB1_B</t>
  </si>
  <si>
    <t>Correlacion DB2_B</t>
  </si>
  <si>
    <t>Correlacion DB3_B</t>
  </si>
  <si>
    <t>Correlacion DB4_B</t>
  </si>
  <si>
    <t>Correlacion DB1_A</t>
  </si>
  <si>
    <t>Correlacion DB2_A</t>
  </si>
  <si>
    <t>Correlacion DB3_A</t>
  </si>
  <si>
    <t>Correlacion DB4_A</t>
  </si>
  <si>
    <t>Disminuyó</t>
  </si>
  <si>
    <t>Aumentó</t>
  </si>
  <si>
    <t>Correlación 2da prueba</t>
  </si>
  <si>
    <t>Correlación 1ra prueba</t>
  </si>
  <si>
    <t>Malo</t>
  </si>
  <si>
    <t>Correlación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</si>
</sst>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5" xfId="0" applyBorder="1"/>
    <xf numFmtId="0" fontId="0" fillId="0" borderId="1" xfId="0" applyBorder="1"/>
    <xf numFmtId="0" fontId="0" fillId="0" borderId="0" xfId="0" applyFont="1"/>
    <xf numFmtId="0" fontId="3" fillId="0" borderId="6" xfId="0" applyFont="1" applyBorder="1"/>
    <xf numFmtId="0" fontId="3" fillId="0" borderId="8" xfId="0" applyFont="1" applyBorder="1"/>
    <xf numFmtId="0" fontId="1" fillId="0" borderId="11" xfId="0" applyFont="1" applyBorder="1"/>
    <xf numFmtId="0" fontId="4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6" xfId="0" applyFont="1" applyFill="1" applyBorder="1"/>
    <xf numFmtId="0" fontId="0" fillId="3" borderId="13" xfId="0" applyFill="1" applyBorder="1"/>
    <xf numFmtId="0" fontId="0" fillId="3" borderId="9" xfId="0" applyFill="1" applyBorder="1"/>
    <xf numFmtId="0" fontId="0" fillId="2" borderId="9" xfId="0" applyFill="1" applyBorder="1"/>
    <xf numFmtId="0" fontId="0" fillId="3" borderId="10" xfId="0" applyFill="1" applyBorder="1"/>
    <xf numFmtId="0" fontId="0" fillId="0" borderId="13" xfId="0" applyBorder="1"/>
    <xf numFmtId="0" fontId="0" fillId="4" borderId="9" xfId="0" applyFill="1" applyBorder="1"/>
    <xf numFmtId="0" fontId="0" fillId="0" borderId="10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82852143482062E-2"/>
          <c:y val="7.4548702245552628E-2"/>
          <c:w val="0.7451454505686788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DB1_B!$A$1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DB1_B!$A$2:$A$81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DB1_B!$B$1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DB1_B!$B$2:$B$81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4240"/>
        <c:axId val="75980800"/>
      </c:lineChart>
      <c:catAx>
        <c:axId val="651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75980800"/>
        <c:crosses val="autoZero"/>
        <c:auto val="1"/>
        <c:lblAlgn val="ctr"/>
        <c:lblOffset val="100"/>
        <c:noMultiLvlLbl val="0"/>
      </c:catAx>
      <c:valAx>
        <c:axId val="759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DB3_B!$D$4:$H$4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17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93312"/>
        <c:axId val="77694848"/>
      </c:barChart>
      <c:catAx>
        <c:axId val="776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77694848"/>
        <c:crosses val="autoZero"/>
        <c:auto val="1"/>
        <c:lblAlgn val="ctr"/>
        <c:lblOffset val="100"/>
        <c:noMultiLvlLbl val="0"/>
      </c:catAx>
      <c:valAx>
        <c:axId val="776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DB3_B!$L$4:$P$4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22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10848"/>
        <c:axId val="77712384"/>
      </c:barChart>
      <c:catAx>
        <c:axId val="7771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712384"/>
        <c:crosses val="autoZero"/>
        <c:auto val="1"/>
        <c:lblAlgn val="ctr"/>
        <c:lblOffset val="100"/>
        <c:noMultiLvlLbl val="0"/>
      </c:catAx>
      <c:valAx>
        <c:axId val="777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1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DB3_B!$B$1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DB3_B!$A$2:$A$81</c:f>
              <c:numCache>
                <c:formatCode>General</c:formatCode>
                <c:ptCount val="8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</c:numCache>
            </c:numRef>
          </c:xVal>
          <c:yVal>
            <c:numRef>
              <c:f>DB3_B!$B$2:$B$81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7072"/>
        <c:axId val="78868864"/>
      </c:scatterChart>
      <c:valAx>
        <c:axId val="788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68864"/>
        <c:crosses val="autoZero"/>
        <c:crossBetween val="midCat"/>
      </c:valAx>
      <c:valAx>
        <c:axId val="788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6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DB4_B!$A$1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DB4_B!$A$2:$A$81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DB4_B!$B$1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DB4_B!$B$2:$B$81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14688"/>
        <c:axId val="75316224"/>
      </c:lineChart>
      <c:catAx>
        <c:axId val="7531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75316224"/>
        <c:crosses val="autoZero"/>
        <c:auto val="1"/>
        <c:lblAlgn val="ctr"/>
        <c:lblOffset val="100"/>
        <c:noMultiLvlLbl val="0"/>
      </c:catAx>
      <c:valAx>
        <c:axId val="753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1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DB4_B!$D$4:$H$4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1</c:v>
                </c:pt>
                <c:pt idx="3">
                  <c:v>15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32224"/>
        <c:axId val="75346304"/>
      </c:barChart>
      <c:catAx>
        <c:axId val="7533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75346304"/>
        <c:crosses val="autoZero"/>
        <c:auto val="1"/>
        <c:lblAlgn val="ctr"/>
        <c:lblOffset val="100"/>
        <c:noMultiLvlLbl val="0"/>
      </c:catAx>
      <c:valAx>
        <c:axId val="753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3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DB4_B!$L$4:$P$4</c:f>
              <c:numCache>
                <c:formatCode>General</c:formatCode>
                <c:ptCount val="5"/>
                <c:pt idx="0">
                  <c:v>7</c:v>
                </c:pt>
                <c:pt idx="1">
                  <c:v>53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58208"/>
        <c:axId val="75359744"/>
      </c:barChart>
      <c:catAx>
        <c:axId val="7535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75359744"/>
        <c:crosses val="autoZero"/>
        <c:auto val="1"/>
        <c:lblAlgn val="ctr"/>
        <c:lblOffset val="100"/>
        <c:noMultiLvlLbl val="0"/>
      </c:catAx>
      <c:valAx>
        <c:axId val="753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5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DB4_B!$B$1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DB4_B!$A$2:$A$81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xVal>
          <c:yVal>
            <c:numRef>
              <c:f>DB4_B!$B$2:$B$81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96224"/>
        <c:axId val="75397760"/>
      </c:scatterChart>
      <c:valAx>
        <c:axId val="753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97760"/>
        <c:crosses val="autoZero"/>
        <c:crossBetween val="midCat"/>
      </c:valAx>
      <c:valAx>
        <c:axId val="753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9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DB1_A!$A$1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DB1_A!$A$2:$A$81</c:f>
              <c:numCache>
                <c:formatCode>General</c:formatCode>
                <c:ptCount val="80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DB1_A!$B$1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DB1_A!$B$2:$B$81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93376"/>
        <c:axId val="75494912"/>
      </c:lineChart>
      <c:catAx>
        <c:axId val="754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75494912"/>
        <c:crosses val="autoZero"/>
        <c:auto val="1"/>
        <c:lblAlgn val="ctr"/>
        <c:lblOffset val="100"/>
        <c:noMultiLvlLbl val="0"/>
      </c:catAx>
      <c:valAx>
        <c:axId val="754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DB1_A!$D$4:$H$4</c:f>
              <c:numCache>
                <c:formatCode>General</c:formatCode>
                <c:ptCount val="5"/>
                <c:pt idx="0">
                  <c:v>32</c:v>
                </c:pt>
                <c:pt idx="1">
                  <c:v>35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76832"/>
        <c:axId val="79178368"/>
      </c:barChart>
      <c:catAx>
        <c:axId val="791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79178368"/>
        <c:crosses val="autoZero"/>
        <c:auto val="1"/>
        <c:lblAlgn val="ctr"/>
        <c:lblOffset val="100"/>
        <c:noMultiLvlLbl val="0"/>
      </c:catAx>
      <c:valAx>
        <c:axId val="79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7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DB1_A!$L$4:$P$4</c:f>
              <c:numCache>
                <c:formatCode>General</c:formatCode>
                <c:ptCount val="5"/>
                <c:pt idx="0">
                  <c:v>43</c:v>
                </c:pt>
                <c:pt idx="1">
                  <c:v>27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94368"/>
        <c:axId val="79224832"/>
      </c:barChart>
      <c:catAx>
        <c:axId val="7919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79224832"/>
        <c:crosses val="autoZero"/>
        <c:auto val="1"/>
        <c:lblAlgn val="ctr"/>
        <c:lblOffset val="100"/>
        <c:noMultiLvlLbl val="0"/>
      </c:catAx>
      <c:valAx>
        <c:axId val="792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9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DB1_B!$D$4:$H$4</c:f>
              <c:numCache>
                <c:formatCode>General</c:formatCode>
                <c:ptCount val="5"/>
                <c:pt idx="0">
                  <c:v>24</c:v>
                </c:pt>
                <c:pt idx="1">
                  <c:v>36</c:v>
                </c:pt>
                <c:pt idx="2">
                  <c:v>0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96544"/>
        <c:axId val="77071488"/>
      </c:barChart>
      <c:catAx>
        <c:axId val="7599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77071488"/>
        <c:crosses val="autoZero"/>
        <c:auto val="1"/>
        <c:lblAlgn val="ctr"/>
        <c:lblOffset val="100"/>
        <c:noMultiLvlLbl val="0"/>
      </c:catAx>
      <c:valAx>
        <c:axId val="770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DB1_A!$B$1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DB1_A!$A$2:$A$81</c:f>
              <c:numCache>
                <c:formatCode>General</c:formatCode>
                <c:ptCount val="80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5</c:v>
                </c:pt>
              </c:numCache>
            </c:numRef>
          </c:xVal>
          <c:yVal>
            <c:numRef>
              <c:f>DB1_A!$B$2:$B$81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8592"/>
        <c:axId val="79844480"/>
      </c:scatterChart>
      <c:valAx>
        <c:axId val="7983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44480"/>
        <c:crosses val="autoZero"/>
        <c:crossBetween val="midCat"/>
      </c:valAx>
      <c:valAx>
        <c:axId val="798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3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DB2_A!$A$1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DB2_A!$A$2:$A$81</c:f>
              <c:numCache>
                <c:formatCode>General</c:formatCode>
                <c:ptCount val="8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5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DB2_A!$B$1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DB2_A!$B$2:$B$81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62016"/>
        <c:axId val="79237120"/>
      </c:lineChart>
      <c:catAx>
        <c:axId val="798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79237120"/>
        <c:crosses val="autoZero"/>
        <c:auto val="1"/>
        <c:lblAlgn val="ctr"/>
        <c:lblOffset val="100"/>
        <c:noMultiLvlLbl val="0"/>
      </c:catAx>
      <c:valAx>
        <c:axId val="792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DB2_A!$D$4:$H$4</c:f>
              <c:numCache>
                <c:formatCode>General</c:formatCode>
                <c:ptCount val="5"/>
                <c:pt idx="0">
                  <c:v>18</c:v>
                </c:pt>
                <c:pt idx="1">
                  <c:v>36</c:v>
                </c:pt>
                <c:pt idx="2">
                  <c:v>0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48768"/>
        <c:axId val="79266944"/>
      </c:barChart>
      <c:catAx>
        <c:axId val="79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79266944"/>
        <c:crosses val="autoZero"/>
        <c:auto val="1"/>
        <c:lblAlgn val="ctr"/>
        <c:lblOffset val="100"/>
        <c:noMultiLvlLbl val="0"/>
      </c:catAx>
      <c:valAx>
        <c:axId val="7926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DB2_A!$L$4:$P$4</c:f>
              <c:numCache>
                <c:formatCode>General</c:formatCode>
                <c:ptCount val="5"/>
                <c:pt idx="0">
                  <c:v>9</c:v>
                </c:pt>
                <c:pt idx="1">
                  <c:v>41</c:v>
                </c:pt>
                <c:pt idx="2">
                  <c:v>28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87040"/>
        <c:axId val="79288576"/>
      </c:barChart>
      <c:catAx>
        <c:axId val="792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9288576"/>
        <c:crosses val="autoZero"/>
        <c:auto val="1"/>
        <c:lblAlgn val="ctr"/>
        <c:lblOffset val="100"/>
        <c:noMultiLvlLbl val="0"/>
      </c:catAx>
      <c:valAx>
        <c:axId val="792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DB2_A!$B$1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DB2_A!$A$2:$A$81</c:f>
              <c:numCache>
                <c:formatCode>General</c:formatCode>
                <c:ptCount val="8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5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5</c:v>
                </c:pt>
              </c:numCache>
            </c:numRef>
          </c:xVal>
          <c:yVal>
            <c:numRef>
              <c:f>DB2_A!$B$2:$B$81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6016"/>
        <c:axId val="79367552"/>
      </c:scatterChart>
      <c:valAx>
        <c:axId val="793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67552"/>
        <c:crosses val="autoZero"/>
        <c:crossBetween val="midCat"/>
      </c:valAx>
      <c:valAx>
        <c:axId val="793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6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DB3_A!$A$1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DB3_A!$A$2:$A$81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5</c:v>
                </c:pt>
                <c:pt idx="59">
                  <c:v>5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2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DB3_A!$B$1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DB3_A!$B$2:$B$81</c:f>
              <c:numCache>
                <c:formatCode>General</c:formatCode>
                <c:ptCount val="8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8512"/>
        <c:axId val="79010048"/>
      </c:lineChart>
      <c:catAx>
        <c:axId val="790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9010048"/>
        <c:crosses val="autoZero"/>
        <c:auto val="1"/>
        <c:lblAlgn val="ctr"/>
        <c:lblOffset val="100"/>
        <c:noMultiLvlLbl val="0"/>
      </c:catAx>
      <c:valAx>
        <c:axId val="790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DB3_A!$D$4:$H$4</c:f>
              <c:numCache>
                <c:formatCode>General</c:formatCode>
                <c:ptCount val="5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18240"/>
        <c:axId val="79069184"/>
      </c:barChart>
      <c:catAx>
        <c:axId val="790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79069184"/>
        <c:crosses val="autoZero"/>
        <c:auto val="1"/>
        <c:lblAlgn val="ctr"/>
        <c:lblOffset val="100"/>
        <c:noMultiLvlLbl val="0"/>
      </c:catAx>
      <c:valAx>
        <c:axId val="790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DB3_A!$L$4:$P$4</c:f>
              <c:numCache>
                <c:formatCode>General</c:formatCode>
                <c:ptCount val="5"/>
                <c:pt idx="0">
                  <c:v>55</c:v>
                </c:pt>
                <c:pt idx="1">
                  <c:v>11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76736"/>
        <c:axId val="79090816"/>
      </c:barChart>
      <c:catAx>
        <c:axId val="7907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79090816"/>
        <c:crosses val="autoZero"/>
        <c:auto val="1"/>
        <c:lblAlgn val="ctr"/>
        <c:lblOffset val="100"/>
        <c:noMultiLvlLbl val="0"/>
      </c:catAx>
      <c:valAx>
        <c:axId val="790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7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DB3_A!$B$1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DB3_A!$A$2:$A$81</c:f>
              <c:numCache>
                <c:formatCode>General</c:formatCode>
                <c:ptCount val="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5</c:v>
                </c:pt>
                <c:pt idx="59">
                  <c:v>5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2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2</c:v>
                </c:pt>
              </c:numCache>
            </c:numRef>
          </c:xVal>
          <c:yVal>
            <c:numRef>
              <c:f>DB3_A!$B$2:$B$81</c:f>
              <c:numCache>
                <c:formatCode>General</c:formatCode>
                <c:ptCount val="8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7632"/>
        <c:axId val="79399168"/>
      </c:scatterChart>
      <c:valAx>
        <c:axId val="793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99168"/>
        <c:crosses val="autoZero"/>
        <c:crossBetween val="midCat"/>
      </c:valAx>
      <c:valAx>
        <c:axId val="793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9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DB4_A!$D$4:$H$4</c:f>
              <c:numCache>
                <c:formatCode>General</c:formatCode>
                <c:ptCount val="5"/>
                <c:pt idx="0">
                  <c:v>21</c:v>
                </c:pt>
                <c:pt idx="1">
                  <c:v>45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28224"/>
        <c:axId val="79458688"/>
      </c:barChart>
      <c:catAx>
        <c:axId val="7942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79458688"/>
        <c:crosses val="autoZero"/>
        <c:auto val="1"/>
        <c:lblAlgn val="ctr"/>
        <c:lblOffset val="100"/>
        <c:noMultiLvlLbl val="0"/>
      </c:catAx>
      <c:valAx>
        <c:axId val="794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DB1_B!$L$4:$P$4</c:f>
              <c:numCache>
                <c:formatCode>General</c:formatCode>
                <c:ptCount val="5"/>
                <c:pt idx="0">
                  <c:v>21</c:v>
                </c:pt>
                <c:pt idx="1">
                  <c:v>29</c:v>
                </c:pt>
                <c:pt idx="2">
                  <c:v>26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95680"/>
        <c:axId val="77097216"/>
      </c:barChart>
      <c:catAx>
        <c:axId val="770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77097216"/>
        <c:crosses val="autoZero"/>
        <c:auto val="1"/>
        <c:lblAlgn val="ctr"/>
        <c:lblOffset val="100"/>
        <c:noMultiLvlLbl val="0"/>
      </c:catAx>
      <c:valAx>
        <c:axId val="770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9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DB4_A!$L$4:$P$4</c:f>
              <c:numCache>
                <c:formatCode>General</c:formatCode>
                <c:ptCount val="5"/>
                <c:pt idx="0">
                  <c:v>47</c:v>
                </c:pt>
                <c:pt idx="1">
                  <c:v>23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91072"/>
        <c:axId val="79492608"/>
      </c:barChart>
      <c:catAx>
        <c:axId val="794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9492608"/>
        <c:crosses val="autoZero"/>
        <c:auto val="1"/>
        <c:lblAlgn val="ctr"/>
        <c:lblOffset val="100"/>
        <c:noMultiLvlLbl val="0"/>
      </c:catAx>
      <c:valAx>
        <c:axId val="794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DB4_A!$A$1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DB4_A!$A$2:$A$81</c:f>
              <c:numCache>
                <c:formatCode>General</c:formatCode>
                <c:ptCount val="8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DB4_A!$B$1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DB4_A!$B$2:$B$81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56544"/>
        <c:axId val="80158080"/>
      </c:lineChart>
      <c:catAx>
        <c:axId val="8015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80158080"/>
        <c:crosses val="autoZero"/>
        <c:auto val="1"/>
        <c:lblAlgn val="ctr"/>
        <c:lblOffset val="100"/>
        <c:noMultiLvlLbl val="0"/>
      </c:catAx>
      <c:valAx>
        <c:axId val="801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5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DB4_A!$B$1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DB4_A!$A$2:$A$81</c:f>
              <c:numCache>
                <c:formatCode>General</c:formatCode>
                <c:ptCount val="8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DB4_A!$B$2:$B$81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82272"/>
        <c:axId val="80208640"/>
      </c:scatterChart>
      <c:valAx>
        <c:axId val="801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208640"/>
        <c:crosses val="autoZero"/>
        <c:crossBetween val="midCat"/>
      </c:valAx>
      <c:valAx>
        <c:axId val="8020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8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cised</c:v>
          </c:tx>
          <c:spPr>
            <a:ln w="28575">
              <a:noFill/>
            </a:ln>
          </c:spPr>
          <c:xVal>
            <c:numRef>
              <c:f>DB1_B!$A$2:$A$81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xVal>
          <c:yVal>
            <c:numRef>
              <c:f>DB1_B!$B$2:$B$81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3600"/>
        <c:axId val="77123584"/>
      </c:scatterChart>
      <c:valAx>
        <c:axId val="771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23584"/>
        <c:crosses val="autoZero"/>
        <c:crossBetween val="midCat"/>
      </c:valAx>
      <c:valAx>
        <c:axId val="771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DB2_B!$A$1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DB2_B!$A$2:$A$81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2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DB2_B!$B$1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DB2_B!$B$2:$B$81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31936"/>
        <c:axId val="77433472"/>
      </c:lineChart>
      <c:catAx>
        <c:axId val="774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77433472"/>
        <c:crosses val="autoZero"/>
        <c:auto val="1"/>
        <c:lblAlgn val="ctr"/>
        <c:lblOffset val="100"/>
        <c:noMultiLvlLbl val="0"/>
      </c:catAx>
      <c:valAx>
        <c:axId val="774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DB2_B!$D$4:$H$4</c:f>
              <c:numCache>
                <c:formatCode>General</c:formatCode>
                <c:ptCount val="5"/>
                <c:pt idx="0">
                  <c:v>15</c:v>
                </c:pt>
                <c:pt idx="1">
                  <c:v>44</c:v>
                </c:pt>
                <c:pt idx="2">
                  <c:v>0</c:v>
                </c:pt>
                <c:pt idx="3">
                  <c:v>4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49472"/>
        <c:axId val="78786560"/>
      </c:barChart>
      <c:catAx>
        <c:axId val="7744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8786560"/>
        <c:crosses val="autoZero"/>
        <c:auto val="1"/>
        <c:lblAlgn val="ctr"/>
        <c:lblOffset val="100"/>
        <c:noMultiLvlLbl val="0"/>
      </c:catAx>
      <c:valAx>
        <c:axId val="787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DB2_B!$L$4:$P$4</c:f>
              <c:numCache>
                <c:formatCode>General</c:formatCode>
                <c:ptCount val="5"/>
                <c:pt idx="0">
                  <c:v>34</c:v>
                </c:pt>
                <c:pt idx="1">
                  <c:v>31</c:v>
                </c:pt>
                <c:pt idx="2">
                  <c:v>12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798208"/>
        <c:axId val="78812288"/>
      </c:barChart>
      <c:catAx>
        <c:axId val="787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78812288"/>
        <c:crosses val="autoZero"/>
        <c:auto val="1"/>
        <c:lblAlgn val="ctr"/>
        <c:lblOffset val="100"/>
        <c:noMultiLvlLbl val="0"/>
      </c:catAx>
      <c:valAx>
        <c:axId val="7881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9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DB2_B!$B$1</c:f>
              <c:strCache>
                <c:ptCount val="1"/>
                <c:pt idx="0">
                  <c:v>nist</c:v>
                </c:pt>
              </c:strCache>
            </c:strRef>
          </c:tx>
          <c:spPr>
            <a:ln w="28575">
              <a:noFill/>
            </a:ln>
          </c:spPr>
          <c:xVal>
            <c:numRef>
              <c:f>DB2_B!$A$2:$A$81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2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</c:numCache>
            </c:numRef>
          </c:xVal>
          <c:yVal>
            <c:numRef>
              <c:f>DB2_B!$B$2:$B$81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2000"/>
        <c:axId val="78833536"/>
      </c:scatterChart>
      <c:valAx>
        <c:axId val="788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33536"/>
        <c:crosses val="autoZero"/>
        <c:crossBetween val="midCat"/>
      </c:valAx>
      <c:valAx>
        <c:axId val="788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DB3_B!$A$1</c:f>
              <c:strCache>
                <c:ptCount val="1"/>
                <c:pt idx="0">
                  <c:v>cised</c:v>
                </c:pt>
              </c:strCache>
            </c:strRef>
          </c:tx>
          <c:val>
            <c:numRef>
              <c:f>DB3_B!$A$2:$A$80</c:f>
              <c:numCache>
                <c:formatCode>General</c:formatCode>
                <c:ptCount val="79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DB3_B!$B$1</c:f>
              <c:strCache>
                <c:ptCount val="1"/>
                <c:pt idx="0">
                  <c:v>nist</c:v>
                </c:pt>
              </c:strCache>
            </c:strRef>
          </c:tx>
          <c:val>
            <c:numRef>
              <c:f>DB3_B!$B$2:$B$80</c:f>
              <c:numCache>
                <c:formatCode>General</c:formatCode>
                <c:ptCount val="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42752"/>
        <c:axId val="77669120"/>
      </c:lineChart>
      <c:catAx>
        <c:axId val="776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77669120"/>
        <c:crosses val="autoZero"/>
        <c:auto val="1"/>
        <c:lblAlgn val="ctr"/>
        <c:lblOffset val="100"/>
        <c:noMultiLvlLbl val="0"/>
      </c:catAx>
      <c:valAx>
        <c:axId val="776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6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image" Target="../media/image2.t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2.xml"/><Relationship Id="rId4" Type="http://schemas.openxmlformats.org/officeDocument/2006/relationships/image" Target="../media/image3.t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6.xml"/><Relationship Id="rId4" Type="http://schemas.openxmlformats.org/officeDocument/2006/relationships/image" Target="../media/image4.t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image" Target="../media/image5.tif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6.tif"/><Relationship Id="rId1" Type="http://schemas.openxmlformats.org/officeDocument/2006/relationships/chart" Target="../charts/chart21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7.tif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2.xml"/><Relationship Id="rId4" Type="http://schemas.openxmlformats.org/officeDocument/2006/relationships/image" Target="../media/image8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6</xdr:row>
      <xdr:rowOff>71437</xdr:rowOff>
    </xdr:from>
    <xdr:to>
      <xdr:col>10</xdr:col>
      <xdr:colOff>209550</xdr:colOff>
      <xdr:row>18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44264</xdr:colOff>
      <xdr:row>5</xdr:row>
      <xdr:rowOff>187138</xdr:rowOff>
    </xdr:from>
    <xdr:to>
      <xdr:col>17</xdr:col>
      <xdr:colOff>425824</xdr:colOff>
      <xdr:row>16</xdr:row>
      <xdr:rowOff>22411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10645</xdr:colOff>
      <xdr:row>5</xdr:row>
      <xdr:rowOff>189940</xdr:rowOff>
    </xdr:from>
    <xdr:to>
      <xdr:col>22</xdr:col>
      <xdr:colOff>270622</xdr:colOff>
      <xdr:row>16</xdr:row>
      <xdr:rowOff>44823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19</xdr:row>
      <xdr:rowOff>190499</xdr:rowOff>
    </xdr:from>
    <xdr:to>
      <xdr:col>8</xdr:col>
      <xdr:colOff>224984</xdr:colOff>
      <xdr:row>31</xdr:row>
      <xdr:rowOff>156882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912" y="3877234"/>
          <a:ext cx="2253248" cy="2252383"/>
        </a:xfrm>
        <a:prstGeom prst="rect">
          <a:avLst/>
        </a:prstGeom>
      </xdr:spPr>
    </xdr:pic>
    <xdr:clientData/>
  </xdr:twoCellAnchor>
  <xdr:twoCellAnchor>
    <xdr:from>
      <xdr:col>11</xdr:col>
      <xdr:colOff>217395</xdr:colOff>
      <xdr:row>19</xdr:row>
      <xdr:rowOff>68918</xdr:rowOff>
    </xdr:from>
    <xdr:to>
      <xdr:col>19</xdr:col>
      <xdr:colOff>33619</xdr:colOff>
      <xdr:row>30</xdr:row>
      <xdr:rowOff>44824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458880</xdr:colOff>
      <xdr:row>5</xdr:row>
      <xdr:rowOff>185456</xdr:rowOff>
    </xdr:from>
    <xdr:to>
      <xdr:col>10</xdr:col>
      <xdr:colOff>258856</xdr:colOff>
      <xdr:row>19</xdr:row>
      <xdr:rowOff>28293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6</xdr:row>
      <xdr:rowOff>0</xdr:rowOff>
    </xdr:from>
    <xdr:to>
      <xdr:col>17</xdr:col>
      <xdr:colOff>76200</xdr:colOff>
      <xdr:row>15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6</xdr:row>
      <xdr:rowOff>20730</xdr:rowOff>
    </xdr:from>
    <xdr:to>
      <xdr:col>21</xdr:col>
      <xdr:colOff>502023</xdr:colOff>
      <xdr:row>15</xdr:row>
      <xdr:rowOff>67235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7</xdr:col>
      <xdr:colOff>112059</xdr:colOff>
      <xdr:row>34</xdr:row>
      <xdr:rowOff>189590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65" y="4067735"/>
          <a:ext cx="1882588" cy="2666090"/>
        </a:xfrm>
        <a:prstGeom prst="rect">
          <a:avLst/>
        </a:prstGeom>
      </xdr:spPr>
    </xdr:pic>
    <xdr:clientData/>
  </xdr:twoCellAnchor>
  <xdr:twoCellAnchor>
    <xdr:from>
      <xdr:col>10</xdr:col>
      <xdr:colOff>456920</xdr:colOff>
      <xdr:row>19</xdr:row>
      <xdr:rowOff>54068</xdr:rowOff>
    </xdr:from>
    <xdr:to>
      <xdr:col>18</xdr:col>
      <xdr:colOff>145676</xdr:colOff>
      <xdr:row>29</xdr:row>
      <xdr:rowOff>145677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8</xdr:row>
      <xdr:rowOff>61912</xdr:rowOff>
    </xdr:from>
    <xdr:to>
      <xdr:col>11</xdr:col>
      <xdr:colOff>9524</xdr:colOff>
      <xdr:row>20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247090</xdr:colOff>
      <xdr:row>6</xdr:row>
      <xdr:rowOff>26613</xdr:rowOff>
    </xdr:from>
    <xdr:to>
      <xdr:col>18</xdr:col>
      <xdr:colOff>28015</xdr:colOff>
      <xdr:row>16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293594</xdr:colOff>
      <xdr:row>6</xdr:row>
      <xdr:rowOff>1961</xdr:rowOff>
    </xdr:from>
    <xdr:to>
      <xdr:col>23</xdr:col>
      <xdr:colOff>35859</xdr:colOff>
      <xdr:row>16</xdr:row>
      <xdr:rowOff>16249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409575</xdr:colOff>
      <xdr:row>21</xdr:row>
      <xdr:rowOff>66674</xdr:rowOff>
    </xdr:from>
    <xdr:to>
      <xdr:col>8</xdr:col>
      <xdr:colOff>40067</xdr:colOff>
      <xdr:row>33</xdr:row>
      <xdr:rowOff>179293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987" y="4134409"/>
          <a:ext cx="2230256" cy="2398619"/>
        </a:xfrm>
        <a:prstGeom prst="rect">
          <a:avLst/>
        </a:prstGeom>
      </xdr:spPr>
    </xdr:pic>
    <xdr:clientData/>
  </xdr:twoCellAnchor>
  <xdr:twoCellAnchor>
    <xdr:from>
      <xdr:col>13</xdr:col>
      <xdr:colOff>235324</xdr:colOff>
      <xdr:row>19</xdr:row>
      <xdr:rowOff>57150</xdr:rowOff>
    </xdr:from>
    <xdr:to>
      <xdr:col>20</xdr:col>
      <xdr:colOff>593912</xdr:colOff>
      <xdr:row>31</xdr:row>
      <xdr:rowOff>78441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23812</xdr:rowOff>
    </xdr:from>
    <xdr:to>
      <xdr:col>9</xdr:col>
      <xdr:colOff>752475</xdr:colOff>
      <xdr:row>18</xdr:row>
      <xdr:rowOff>180975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7</xdr:row>
      <xdr:rowOff>1960</xdr:rowOff>
    </xdr:from>
    <xdr:to>
      <xdr:col>17</xdr:col>
      <xdr:colOff>33618</xdr:colOff>
      <xdr:row>17</xdr:row>
      <xdr:rowOff>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279026</xdr:colOff>
      <xdr:row>7</xdr:row>
      <xdr:rowOff>14848</xdr:rowOff>
    </xdr:from>
    <xdr:to>
      <xdr:col>21</xdr:col>
      <xdr:colOff>67235</xdr:colOff>
      <xdr:row>17</xdr:row>
      <xdr:rowOff>33618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761999</xdr:colOff>
      <xdr:row>21</xdr:row>
      <xdr:rowOff>0</xdr:rowOff>
    </xdr:from>
    <xdr:to>
      <xdr:col>7</xdr:col>
      <xdr:colOff>123264</xdr:colOff>
      <xdr:row>33</xdr:row>
      <xdr:rowOff>161410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264" y="4067735"/>
          <a:ext cx="1826559" cy="2447410"/>
        </a:xfrm>
        <a:prstGeom prst="rect">
          <a:avLst/>
        </a:prstGeom>
      </xdr:spPr>
    </xdr:pic>
    <xdr:clientData/>
  </xdr:twoCellAnchor>
  <xdr:twoCellAnchor>
    <xdr:from>
      <xdr:col>12</xdr:col>
      <xdr:colOff>168648</xdr:colOff>
      <xdr:row>20</xdr:row>
      <xdr:rowOff>62472</xdr:rowOff>
    </xdr:from>
    <xdr:to>
      <xdr:col>19</xdr:col>
      <xdr:colOff>302559</xdr:colOff>
      <xdr:row>31</xdr:row>
      <xdr:rowOff>78440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274951</xdr:colOff>
      <xdr:row>6</xdr:row>
      <xdr:rowOff>102202</xdr:rowOff>
    </xdr:from>
    <xdr:to>
      <xdr:col>10</xdr:col>
      <xdr:colOff>190500</xdr:colOff>
      <xdr:row>18</xdr:row>
      <xdr:rowOff>78441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593911</xdr:colOff>
      <xdr:row>7</xdr:row>
      <xdr:rowOff>12324</xdr:rowOff>
    </xdr:from>
    <xdr:to>
      <xdr:col>17</xdr:col>
      <xdr:colOff>134471</xdr:colOff>
      <xdr:row>16</xdr:row>
      <xdr:rowOff>78440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268942</xdr:colOff>
      <xdr:row>7</xdr:row>
      <xdr:rowOff>12325</xdr:rowOff>
    </xdr:from>
    <xdr:to>
      <xdr:col>20</xdr:col>
      <xdr:colOff>649941</xdr:colOff>
      <xdr:row>16</xdr:row>
      <xdr:rowOff>67235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268941</xdr:colOff>
      <xdr:row>19</xdr:row>
      <xdr:rowOff>90765</xdr:rowOff>
    </xdr:from>
    <xdr:to>
      <xdr:col>18</xdr:col>
      <xdr:colOff>515471</xdr:colOff>
      <xdr:row>30</xdr:row>
      <xdr:rowOff>78441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694765</xdr:colOff>
      <xdr:row>19</xdr:row>
      <xdr:rowOff>179293</xdr:rowOff>
    </xdr:from>
    <xdr:to>
      <xdr:col>9</xdr:col>
      <xdr:colOff>291352</xdr:colOff>
      <xdr:row>31</xdr:row>
      <xdr:rowOff>11204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589" y="3866028"/>
          <a:ext cx="2823881" cy="21179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397248</xdr:colOff>
      <xdr:row>6</xdr:row>
      <xdr:rowOff>12046</xdr:rowOff>
    </xdr:from>
    <xdr:to>
      <xdr:col>10</xdr:col>
      <xdr:colOff>212911</xdr:colOff>
      <xdr:row>16</xdr:row>
      <xdr:rowOff>178734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633131</xdr:colOff>
      <xdr:row>18</xdr:row>
      <xdr:rowOff>11205</xdr:rowOff>
    </xdr:from>
    <xdr:to>
      <xdr:col>8</xdr:col>
      <xdr:colOff>291352</xdr:colOff>
      <xdr:row>32</xdr:row>
      <xdr:rowOff>48742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543" y="3496234"/>
          <a:ext cx="2448485" cy="2715743"/>
        </a:xfrm>
        <a:prstGeom prst="rect">
          <a:avLst/>
        </a:prstGeom>
      </xdr:spPr>
    </xdr:pic>
    <xdr:clientData/>
  </xdr:twoCellAnchor>
  <xdr:twoCellAnchor>
    <xdr:from>
      <xdr:col>10</xdr:col>
      <xdr:colOff>758078</xdr:colOff>
      <xdr:row>6</xdr:row>
      <xdr:rowOff>12046</xdr:rowOff>
    </xdr:from>
    <xdr:to>
      <xdr:col>17</xdr:col>
      <xdr:colOff>367553</xdr:colOff>
      <xdr:row>15</xdr:row>
      <xdr:rowOff>178734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708212</xdr:colOff>
      <xdr:row>5</xdr:row>
      <xdr:rowOff>189099</xdr:rowOff>
    </xdr:from>
    <xdr:to>
      <xdr:col>21</xdr:col>
      <xdr:colOff>236445</xdr:colOff>
      <xdr:row>15</xdr:row>
      <xdr:rowOff>60512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309842</xdr:colOff>
      <xdr:row>19</xdr:row>
      <xdr:rowOff>76478</xdr:rowOff>
    </xdr:from>
    <xdr:to>
      <xdr:col>19</xdr:col>
      <xdr:colOff>109817</xdr:colOff>
      <xdr:row>32</xdr:row>
      <xdr:rowOff>43141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225238</xdr:colOff>
      <xdr:row>6</xdr:row>
      <xdr:rowOff>25493</xdr:rowOff>
    </xdr:from>
    <xdr:to>
      <xdr:col>10</xdr:col>
      <xdr:colOff>653863</xdr:colOff>
      <xdr:row>18</xdr:row>
      <xdr:rowOff>20731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21</xdr:row>
      <xdr:rowOff>0</xdr:rowOff>
    </xdr:from>
    <xdr:to>
      <xdr:col>7</xdr:col>
      <xdr:colOff>133350</xdr:colOff>
      <xdr:row>36</xdr:row>
      <xdr:rowOff>22860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4038600"/>
          <a:ext cx="1800225" cy="2880360"/>
        </a:xfrm>
        <a:prstGeom prst="rect">
          <a:avLst/>
        </a:prstGeom>
      </xdr:spPr>
    </xdr:pic>
    <xdr:clientData/>
  </xdr:twoCellAnchor>
  <xdr:twoCellAnchor>
    <xdr:from>
      <xdr:col>11</xdr:col>
      <xdr:colOff>259416</xdr:colOff>
      <xdr:row>6</xdr:row>
      <xdr:rowOff>11485</xdr:rowOff>
    </xdr:from>
    <xdr:to>
      <xdr:col>17</xdr:col>
      <xdr:colOff>425823</xdr:colOff>
      <xdr:row>14</xdr:row>
      <xdr:rowOff>168088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606798</xdr:colOff>
      <xdr:row>6</xdr:row>
      <xdr:rowOff>13167</xdr:rowOff>
    </xdr:from>
    <xdr:to>
      <xdr:col>21</xdr:col>
      <xdr:colOff>33618</xdr:colOff>
      <xdr:row>14</xdr:row>
      <xdr:rowOff>168088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5043</xdr:colOff>
      <xdr:row>18</xdr:row>
      <xdr:rowOff>71997</xdr:rowOff>
    </xdr:from>
    <xdr:to>
      <xdr:col>19</xdr:col>
      <xdr:colOff>217954</xdr:colOff>
      <xdr:row>30</xdr:row>
      <xdr:rowOff>29135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428626</xdr:colOff>
      <xdr:row>6</xdr:row>
      <xdr:rowOff>185737</xdr:rowOff>
    </xdr:from>
    <xdr:to>
      <xdr:col>16</xdr:col>
      <xdr:colOff>156884</xdr:colOff>
      <xdr:row>16</xdr:row>
      <xdr:rowOff>123265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150158</xdr:colOff>
      <xdr:row>7</xdr:row>
      <xdr:rowOff>14288</xdr:rowOff>
    </xdr:from>
    <xdr:to>
      <xdr:col>20</xdr:col>
      <xdr:colOff>324970</xdr:colOff>
      <xdr:row>16</xdr:row>
      <xdr:rowOff>123264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187138</xdr:colOff>
      <xdr:row>7</xdr:row>
      <xdr:rowOff>9244</xdr:rowOff>
    </xdr:from>
    <xdr:to>
      <xdr:col>10</xdr:col>
      <xdr:colOff>149038</xdr:colOff>
      <xdr:row>19</xdr:row>
      <xdr:rowOff>175932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22</xdr:row>
      <xdr:rowOff>0</xdr:rowOff>
    </xdr:from>
    <xdr:to>
      <xdr:col>6</xdr:col>
      <xdr:colOff>342900</xdr:colOff>
      <xdr:row>33</xdr:row>
      <xdr:rowOff>152400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4229100"/>
          <a:ext cx="1685925" cy="2247900"/>
        </a:xfrm>
        <a:prstGeom prst="rect">
          <a:avLst/>
        </a:prstGeom>
      </xdr:spPr>
    </xdr:pic>
    <xdr:clientData/>
  </xdr:twoCellAnchor>
  <xdr:twoCellAnchor>
    <xdr:from>
      <xdr:col>12</xdr:col>
      <xdr:colOff>298638</xdr:colOff>
      <xdr:row>19</xdr:row>
      <xdr:rowOff>159402</xdr:rowOff>
    </xdr:from>
    <xdr:to>
      <xdr:col>19</xdr:col>
      <xdr:colOff>346822</xdr:colOff>
      <xdr:row>31</xdr:row>
      <xdr:rowOff>2240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zoomScale="85" zoomScaleNormal="85" workbookViewId="0">
      <selection activeCell="K21" sqref="K21"/>
    </sheetView>
  </sheetViews>
  <sheetFormatPr baseColWidth="10" defaultColWidth="9.140625" defaultRowHeight="15" x14ac:dyDescent="0.25"/>
  <cols>
    <col min="1" max="1" width="5.5703125" customWidth="1"/>
    <col min="2" max="2" width="5.7109375" customWidth="1"/>
    <col min="4" max="4" width="6.42578125" customWidth="1"/>
    <col min="5" max="5" width="5.85546875" customWidth="1"/>
    <col min="6" max="6" width="6.140625" customWidth="1"/>
    <col min="7" max="7" width="5.85546875" customWidth="1"/>
    <col min="8" max="8" width="6" customWidth="1"/>
    <col min="9" max="9" width="5.42578125" customWidth="1"/>
    <col min="12" max="12" width="6.5703125" customWidth="1"/>
    <col min="13" max="13" width="5.85546875" customWidth="1"/>
    <col min="14" max="14" width="6.5703125" customWidth="1"/>
    <col min="15" max="15" width="5.42578125" customWidth="1"/>
    <col min="16" max="16" width="5.7109375" customWidth="1"/>
    <col min="17" max="17" width="5.5703125" customWidth="1"/>
  </cols>
  <sheetData>
    <row r="1" spans="1:17" ht="15.75" thickBot="1" x14ac:dyDescent="0.3">
      <c r="A1" s="10" t="s">
        <v>0</v>
      </c>
      <c r="B1" s="12" t="s">
        <v>1</v>
      </c>
    </row>
    <row r="2" spans="1:17" ht="15.75" thickBot="1" x14ac:dyDescent="0.3">
      <c r="A2" s="16">
        <v>1</v>
      </c>
      <c r="B2" s="6">
        <v>2</v>
      </c>
      <c r="F2" s="4" t="s">
        <v>2</v>
      </c>
      <c r="L2" s="1"/>
      <c r="M2" s="1"/>
      <c r="N2" s="4" t="s">
        <v>3</v>
      </c>
      <c r="O2" s="1"/>
      <c r="P2" s="1"/>
      <c r="Q2" s="1"/>
    </row>
    <row r="3" spans="1:17" ht="15.75" thickBot="1" x14ac:dyDescent="0.3">
      <c r="A3" s="16">
        <v>1</v>
      </c>
      <c r="B3" s="6">
        <v>2</v>
      </c>
      <c r="D3" s="10">
        <v>1</v>
      </c>
      <c r="E3" s="11">
        <v>2</v>
      </c>
      <c r="F3" s="11">
        <v>3</v>
      </c>
      <c r="G3" s="11">
        <v>4</v>
      </c>
      <c r="H3" s="11">
        <v>5</v>
      </c>
      <c r="I3" s="12"/>
      <c r="L3" s="10">
        <v>1</v>
      </c>
      <c r="M3" s="11">
        <v>2</v>
      </c>
      <c r="N3" s="11">
        <v>3</v>
      </c>
      <c r="O3" s="11">
        <v>4</v>
      </c>
      <c r="P3" s="11">
        <v>5</v>
      </c>
      <c r="Q3" s="12"/>
    </row>
    <row r="4" spans="1:17" x14ac:dyDescent="0.25">
      <c r="A4" s="16">
        <v>2</v>
      </c>
      <c r="B4" s="6">
        <v>3</v>
      </c>
      <c r="D4" s="5">
        <f>COUNTIF(A2:A84,"=1")</f>
        <v>24</v>
      </c>
      <c r="E4" s="3">
        <f>COUNTIF(A2:A84,"=2")</f>
        <v>36</v>
      </c>
      <c r="F4" s="3">
        <f>COUNTIF(A2:A84,"=3")</f>
        <v>0</v>
      </c>
      <c r="G4" s="3">
        <f>COUNTIF(A2:A84,"=4")</f>
        <v>11</v>
      </c>
      <c r="H4" s="3">
        <f>COUNTIF(A2:A84,"=5")</f>
        <v>9</v>
      </c>
      <c r="I4" s="30">
        <v>80</v>
      </c>
      <c r="L4" s="9">
        <f>COUNTIF(B2:B81,"=1")</f>
        <v>21</v>
      </c>
      <c r="M4" s="2">
        <f>COUNTIF(B2:B81,"=2")</f>
        <v>29</v>
      </c>
      <c r="N4" s="2">
        <f>COUNTIF(B2:B81,"=3")</f>
        <v>26</v>
      </c>
      <c r="O4" s="2">
        <f>COUNTIF(B2:B81,"=4")</f>
        <v>0</v>
      </c>
      <c r="P4" s="2">
        <f>COUNTIF(B2:B81,"=5")</f>
        <v>4</v>
      </c>
      <c r="Q4" s="30">
        <v>80</v>
      </c>
    </row>
    <row r="5" spans="1:17" ht="15.75" thickBot="1" x14ac:dyDescent="0.3">
      <c r="A5" s="16">
        <v>2</v>
      </c>
      <c r="B5" s="6">
        <v>3</v>
      </c>
      <c r="D5" s="7">
        <f>D4/80</f>
        <v>0.3</v>
      </c>
      <c r="E5" s="8">
        <f>E4/80</f>
        <v>0.45</v>
      </c>
      <c r="F5" s="8">
        <f>F4/80</f>
        <v>0</v>
      </c>
      <c r="G5" s="8">
        <f>G4/80</f>
        <v>0.13750000000000001</v>
      </c>
      <c r="H5" s="8">
        <f>H4/80</f>
        <v>0.1125</v>
      </c>
      <c r="I5" s="32">
        <f xml:space="preserve"> (D3*D5 + E3*E5 + F3*F5 + F3*F5 + G3*G5 + H3*H5)</f>
        <v>2.3125</v>
      </c>
      <c r="L5" s="7">
        <f>L4/80</f>
        <v>0.26250000000000001</v>
      </c>
      <c r="M5" s="8">
        <f t="shared" ref="M5:P5" si="0">M4/80</f>
        <v>0.36249999999999999</v>
      </c>
      <c r="N5" s="8">
        <f t="shared" si="0"/>
        <v>0.32500000000000001</v>
      </c>
      <c r="O5" s="8">
        <f t="shared" si="0"/>
        <v>0</v>
      </c>
      <c r="P5" s="8">
        <f t="shared" si="0"/>
        <v>0.05</v>
      </c>
      <c r="Q5" s="14">
        <f xml:space="preserve"> (L3*L5 + M3*M5 + N3*M5 + O3*O5 + P3*P5)</f>
        <v>2.3250000000000002</v>
      </c>
    </row>
    <row r="6" spans="1:17" x14ac:dyDescent="0.25">
      <c r="A6" s="16">
        <v>1</v>
      </c>
      <c r="B6" s="6">
        <v>2</v>
      </c>
    </row>
    <row r="7" spans="1:17" x14ac:dyDescent="0.25">
      <c r="A7" s="16">
        <v>1</v>
      </c>
      <c r="B7" s="6">
        <v>2</v>
      </c>
    </row>
    <row r="8" spans="1:17" x14ac:dyDescent="0.25">
      <c r="A8" s="16">
        <v>1</v>
      </c>
      <c r="B8" s="6">
        <v>2</v>
      </c>
    </row>
    <row r="9" spans="1:17" x14ac:dyDescent="0.25">
      <c r="A9" s="16">
        <v>1</v>
      </c>
      <c r="B9" s="6">
        <v>2</v>
      </c>
    </row>
    <row r="10" spans="1:17" x14ac:dyDescent="0.25">
      <c r="A10" s="16">
        <v>1</v>
      </c>
      <c r="B10" s="6">
        <v>1</v>
      </c>
    </row>
    <row r="11" spans="1:17" x14ac:dyDescent="0.25">
      <c r="A11" s="16">
        <v>1</v>
      </c>
      <c r="B11" s="6">
        <v>1</v>
      </c>
    </row>
    <row r="12" spans="1:17" x14ac:dyDescent="0.25">
      <c r="A12" s="16">
        <v>1</v>
      </c>
      <c r="B12" s="6">
        <v>1</v>
      </c>
    </row>
    <row r="13" spans="1:17" x14ac:dyDescent="0.25">
      <c r="A13" s="16">
        <v>1</v>
      </c>
      <c r="B13" s="6">
        <v>1</v>
      </c>
    </row>
    <row r="14" spans="1:17" x14ac:dyDescent="0.25">
      <c r="A14" s="16">
        <v>1</v>
      </c>
      <c r="B14" s="6">
        <v>1</v>
      </c>
    </row>
    <row r="15" spans="1:17" x14ac:dyDescent="0.25">
      <c r="A15" s="16">
        <v>1</v>
      </c>
      <c r="B15" s="6">
        <v>1</v>
      </c>
    </row>
    <row r="16" spans="1:17" x14ac:dyDescent="0.25">
      <c r="A16" s="16">
        <v>1</v>
      </c>
      <c r="B16" s="6">
        <v>1</v>
      </c>
    </row>
    <row r="17" spans="1:19" x14ac:dyDescent="0.25">
      <c r="A17" s="16">
        <v>1</v>
      </c>
      <c r="B17" s="6">
        <v>1</v>
      </c>
    </row>
    <row r="18" spans="1:19" ht="15.75" thickBot="1" x14ac:dyDescent="0.3">
      <c r="A18" s="16">
        <v>5</v>
      </c>
      <c r="B18" s="6">
        <v>3</v>
      </c>
    </row>
    <row r="19" spans="1:19" ht="15.75" thickBot="1" x14ac:dyDescent="0.3">
      <c r="A19" s="16">
        <v>2</v>
      </c>
      <c r="B19" s="6">
        <v>3</v>
      </c>
      <c r="R19" s="18" t="s">
        <v>4</v>
      </c>
      <c r="S19" s="19">
        <f>PEARSON(A2:A81,B2:B81)</f>
        <v>0.62045251079251718</v>
      </c>
    </row>
    <row r="20" spans="1:19" x14ac:dyDescent="0.25">
      <c r="A20" s="16">
        <v>2</v>
      </c>
      <c r="B20" s="6">
        <v>2</v>
      </c>
    </row>
    <row r="21" spans="1:19" x14ac:dyDescent="0.25">
      <c r="A21" s="16">
        <v>2</v>
      </c>
      <c r="B21" s="6">
        <v>3</v>
      </c>
    </row>
    <row r="22" spans="1:19" x14ac:dyDescent="0.25">
      <c r="A22" s="16">
        <v>2</v>
      </c>
      <c r="B22" s="6">
        <v>3</v>
      </c>
    </row>
    <row r="23" spans="1:19" x14ac:dyDescent="0.25">
      <c r="A23" s="16">
        <v>2</v>
      </c>
      <c r="B23" s="6">
        <v>3</v>
      </c>
    </row>
    <row r="24" spans="1:19" x14ac:dyDescent="0.25">
      <c r="A24" s="16">
        <v>2</v>
      </c>
      <c r="B24" s="6">
        <v>3</v>
      </c>
    </row>
    <row r="25" spans="1:19" x14ac:dyDescent="0.25">
      <c r="A25" s="16">
        <v>2</v>
      </c>
      <c r="B25" s="6">
        <v>3</v>
      </c>
    </row>
    <row r="26" spans="1:19" x14ac:dyDescent="0.25">
      <c r="A26" s="16">
        <v>2</v>
      </c>
      <c r="B26" s="6">
        <v>2</v>
      </c>
    </row>
    <row r="27" spans="1:19" x14ac:dyDescent="0.25">
      <c r="A27" s="16">
        <v>2</v>
      </c>
      <c r="B27" s="6">
        <v>2</v>
      </c>
    </row>
    <row r="28" spans="1:19" x14ac:dyDescent="0.25">
      <c r="A28" s="16">
        <v>2</v>
      </c>
      <c r="B28" s="6">
        <v>2</v>
      </c>
    </row>
    <row r="29" spans="1:19" x14ac:dyDescent="0.25">
      <c r="A29" s="16">
        <v>2</v>
      </c>
      <c r="B29" s="6">
        <v>2</v>
      </c>
    </row>
    <row r="30" spans="1:19" x14ac:dyDescent="0.25">
      <c r="A30" s="16">
        <v>2</v>
      </c>
      <c r="B30" s="6">
        <v>1</v>
      </c>
    </row>
    <row r="31" spans="1:19" x14ac:dyDescent="0.25">
      <c r="A31" s="16">
        <v>2</v>
      </c>
      <c r="B31" s="6">
        <v>2</v>
      </c>
    </row>
    <row r="32" spans="1:19" x14ac:dyDescent="0.25">
      <c r="A32" s="16">
        <v>1</v>
      </c>
      <c r="B32" s="6">
        <v>2</v>
      </c>
    </row>
    <row r="33" spans="1:2" x14ac:dyDescent="0.25">
      <c r="A33" s="16">
        <v>1</v>
      </c>
      <c r="B33" s="6">
        <v>1</v>
      </c>
    </row>
    <row r="34" spans="1:2" x14ac:dyDescent="0.25">
      <c r="A34" s="16">
        <v>1</v>
      </c>
      <c r="B34" s="6">
        <v>1</v>
      </c>
    </row>
    <row r="35" spans="1:2" x14ac:dyDescent="0.25">
      <c r="A35" s="16">
        <v>1</v>
      </c>
      <c r="B35" s="6">
        <v>2</v>
      </c>
    </row>
    <row r="36" spans="1:2" x14ac:dyDescent="0.25">
      <c r="A36" s="16">
        <v>2</v>
      </c>
      <c r="B36" s="6">
        <v>1</v>
      </c>
    </row>
    <row r="37" spans="1:2" x14ac:dyDescent="0.25">
      <c r="A37" s="16">
        <v>2</v>
      </c>
      <c r="B37" s="6">
        <v>3</v>
      </c>
    </row>
    <row r="38" spans="1:2" x14ac:dyDescent="0.25">
      <c r="A38" s="16">
        <v>1</v>
      </c>
      <c r="B38" s="6">
        <v>2</v>
      </c>
    </row>
    <row r="39" spans="1:2" x14ac:dyDescent="0.25">
      <c r="A39" s="16">
        <v>1</v>
      </c>
      <c r="B39" s="6">
        <v>2</v>
      </c>
    </row>
    <row r="40" spans="1:2" x14ac:dyDescent="0.25">
      <c r="A40" s="16">
        <v>1</v>
      </c>
      <c r="B40" s="6">
        <v>2</v>
      </c>
    </row>
    <row r="41" spans="1:2" x14ac:dyDescent="0.25">
      <c r="A41" s="16">
        <v>1</v>
      </c>
      <c r="B41" s="6">
        <v>2</v>
      </c>
    </row>
    <row r="42" spans="1:2" x14ac:dyDescent="0.25">
      <c r="A42" s="16">
        <v>1</v>
      </c>
      <c r="B42" s="6">
        <v>1</v>
      </c>
    </row>
    <row r="43" spans="1:2" x14ac:dyDescent="0.25">
      <c r="A43" s="16">
        <v>2</v>
      </c>
      <c r="B43" s="6">
        <v>3</v>
      </c>
    </row>
    <row r="44" spans="1:2" x14ac:dyDescent="0.25">
      <c r="A44" s="16">
        <v>2</v>
      </c>
      <c r="B44" s="6">
        <v>1</v>
      </c>
    </row>
    <row r="45" spans="1:2" x14ac:dyDescent="0.25">
      <c r="A45" s="16">
        <v>2</v>
      </c>
      <c r="B45" s="6">
        <v>2</v>
      </c>
    </row>
    <row r="46" spans="1:2" x14ac:dyDescent="0.25">
      <c r="A46" s="16">
        <v>2</v>
      </c>
      <c r="B46" s="6">
        <v>2</v>
      </c>
    </row>
    <row r="47" spans="1:2" x14ac:dyDescent="0.25">
      <c r="A47" s="16">
        <v>2</v>
      </c>
      <c r="B47" s="6">
        <v>2</v>
      </c>
    </row>
    <row r="48" spans="1:2" x14ac:dyDescent="0.25">
      <c r="A48" s="16">
        <v>1</v>
      </c>
      <c r="B48" s="6">
        <v>1</v>
      </c>
    </row>
    <row r="49" spans="1:2" x14ac:dyDescent="0.25">
      <c r="A49" s="16">
        <v>2</v>
      </c>
      <c r="B49" s="6">
        <v>2</v>
      </c>
    </row>
    <row r="50" spans="1:2" x14ac:dyDescent="0.25">
      <c r="A50" s="16">
        <v>4</v>
      </c>
      <c r="B50" s="6">
        <v>3</v>
      </c>
    </row>
    <row r="51" spans="1:2" x14ac:dyDescent="0.25">
      <c r="A51" s="16">
        <v>2</v>
      </c>
      <c r="B51" s="6">
        <v>1</v>
      </c>
    </row>
    <row r="52" spans="1:2" x14ac:dyDescent="0.25">
      <c r="A52" s="16">
        <v>4</v>
      </c>
      <c r="B52" s="6">
        <v>3</v>
      </c>
    </row>
    <row r="53" spans="1:2" x14ac:dyDescent="0.25">
      <c r="A53" s="16">
        <v>2</v>
      </c>
      <c r="B53" s="6">
        <v>2</v>
      </c>
    </row>
    <row r="54" spans="1:2" x14ac:dyDescent="0.25">
      <c r="A54" s="16">
        <v>2</v>
      </c>
      <c r="B54" s="6">
        <v>1</v>
      </c>
    </row>
    <row r="55" spans="1:2" x14ac:dyDescent="0.25">
      <c r="A55" s="16">
        <v>2</v>
      </c>
      <c r="B55" s="6">
        <v>1</v>
      </c>
    </row>
    <row r="56" spans="1:2" x14ac:dyDescent="0.25">
      <c r="A56" s="16">
        <v>4</v>
      </c>
      <c r="B56" s="6">
        <v>2</v>
      </c>
    </row>
    <row r="57" spans="1:2" x14ac:dyDescent="0.25">
      <c r="A57" s="16">
        <v>2</v>
      </c>
      <c r="B57" s="6">
        <v>1</v>
      </c>
    </row>
    <row r="58" spans="1:2" x14ac:dyDescent="0.25">
      <c r="A58" s="16">
        <v>2</v>
      </c>
      <c r="B58" s="6">
        <v>3</v>
      </c>
    </row>
    <row r="59" spans="1:2" x14ac:dyDescent="0.25">
      <c r="A59" s="16">
        <v>2</v>
      </c>
      <c r="B59" s="6">
        <v>3</v>
      </c>
    </row>
    <row r="60" spans="1:2" x14ac:dyDescent="0.25">
      <c r="A60" s="16">
        <v>2</v>
      </c>
      <c r="B60" s="6">
        <v>3</v>
      </c>
    </row>
    <row r="61" spans="1:2" x14ac:dyDescent="0.25">
      <c r="A61" s="16">
        <v>2</v>
      </c>
      <c r="B61" s="6">
        <v>2</v>
      </c>
    </row>
    <row r="62" spans="1:2" x14ac:dyDescent="0.25">
      <c r="A62" s="16">
        <v>5</v>
      </c>
      <c r="B62" s="6">
        <v>2</v>
      </c>
    </row>
    <row r="63" spans="1:2" x14ac:dyDescent="0.25">
      <c r="A63" s="16">
        <v>5</v>
      </c>
      <c r="B63" s="6">
        <v>3</v>
      </c>
    </row>
    <row r="64" spans="1:2" x14ac:dyDescent="0.25">
      <c r="A64" s="16">
        <v>5</v>
      </c>
      <c r="B64" s="6">
        <v>3</v>
      </c>
    </row>
    <row r="65" spans="1:2" x14ac:dyDescent="0.25">
      <c r="A65" s="16">
        <v>5</v>
      </c>
      <c r="B65" s="6">
        <v>3</v>
      </c>
    </row>
    <row r="66" spans="1:2" x14ac:dyDescent="0.25">
      <c r="A66" s="16">
        <v>2</v>
      </c>
      <c r="B66" s="6">
        <v>1</v>
      </c>
    </row>
    <row r="67" spans="1:2" x14ac:dyDescent="0.25">
      <c r="A67" s="16">
        <v>5</v>
      </c>
      <c r="B67" s="6">
        <v>5</v>
      </c>
    </row>
    <row r="68" spans="1:2" x14ac:dyDescent="0.25">
      <c r="A68" s="16">
        <v>5</v>
      </c>
      <c r="B68" s="6">
        <v>2</v>
      </c>
    </row>
    <row r="69" spans="1:2" x14ac:dyDescent="0.25">
      <c r="A69" s="16">
        <v>4</v>
      </c>
      <c r="B69" s="6">
        <v>2</v>
      </c>
    </row>
    <row r="70" spans="1:2" x14ac:dyDescent="0.25">
      <c r="A70" s="16">
        <v>2</v>
      </c>
      <c r="B70" s="6">
        <v>2</v>
      </c>
    </row>
    <row r="71" spans="1:2" x14ac:dyDescent="0.25">
      <c r="A71" s="16">
        <v>2</v>
      </c>
      <c r="B71" s="6">
        <v>1</v>
      </c>
    </row>
    <row r="72" spans="1:2" x14ac:dyDescent="0.25">
      <c r="A72" s="16">
        <v>5</v>
      </c>
      <c r="B72" s="6">
        <v>3</v>
      </c>
    </row>
    <row r="73" spans="1:2" x14ac:dyDescent="0.25">
      <c r="A73" s="16">
        <v>2</v>
      </c>
      <c r="B73" s="6">
        <v>3</v>
      </c>
    </row>
    <row r="74" spans="1:2" x14ac:dyDescent="0.25">
      <c r="A74" s="16">
        <v>5</v>
      </c>
      <c r="B74" s="6">
        <v>5</v>
      </c>
    </row>
    <row r="75" spans="1:2" x14ac:dyDescent="0.25">
      <c r="A75" s="16">
        <v>4</v>
      </c>
      <c r="B75" s="6">
        <v>5</v>
      </c>
    </row>
    <row r="76" spans="1:2" x14ac:dyDescent="0.25">
      <c r="A76" s="16">
        <v>4</v>
      </c>
      <c r="B76" s="6">
        <v>5</v>
      </c>
    </row>
    <row r="77" spans="1:2" x14ac:dyDescent="0.25">
      <c r="A77" s="16">
        <v>4</v>
      </c>
      <c r="B77" s="6">
        <v>3</v>
      </c>
    </row>
    <row r="78" spans="1:2" x14ac:dyDescent="0.25">
      <c r="A78" s="16">
        <v>4</v>
      </c>
      <c r="B78" s="6">
        <v>3</v>
      </c>
    </row>
    <row r="79" spans="1:2" x14ac:dyDescent="0.25">
      <c r="A79" s="16">
        <v>4</v>
      </c>
      <c r="B79" s="6">
        <v>3</v>
      </c>
    </row>
    <row r="80" spans="1:2" x14ac:dyDescent="0.25">
      <c r="A80" s="16">
        <v>4</v>
      </c>
      <c r="B80" s="6">
        <v>3</v>
      </c>
    </row>
    <row r="81" spans="1:2" ht="15.75" thickBot="1" x14ac:dyDescent="0.3">
      <c r="A81" s="7">
        <v>4</v>
      </c>
      <c r="B81" s="15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selection activeCell="Q4" sqref="Q4:Q5"/>
    </sheetView>
  </sheetViews>
  <sheetFormatPr baseColWidth="10" defaultColWidth="9.140625" defaultRowHeight="15" x14ac:dyDescent="0.25"/>
  <cols>
    <col min="1" max="1" width="6.5703125" customWidth="1"/>
    <col min="2" max="2" width="6.28515625" customWidth="1"/>
    <col min="4" max="4" width="7.140625" customWidth="1"/>
    <col min="5" max="5" width="6.28515625" customWidth="1"/>
    <col min="6" max="6" width="6.140625" customWidth="1"/>
    <col min="7" max="8" width="6.85546875" customWidth="1"/>
    <col min="9" max="9" width="7.28515625" customWidth="1"/>
    <col min="12" max="12" width="6.28515625" customWidth="1"/>
    <col min="13" max="14" width="6.140625" customWidth="1"/>
    <col min="15" max="15" width="5.85546875" customWidth="1"/>
    <col min="16" max="16" width="8.28515625" customWidth="1"/>
    <col min="17" max="17" width="6.28515625" customWidth="1"/>
  </cols>
  <sheetData>
    <row r="1" spans="1:17" ht="15.75" thickBot="1" x14ac:dyDescent="0.3">
      <c r="A1" s="10" t="s">
        <v>0</v>
      </c>
      <c r="B1" s="12" t="s">
        <v>1</v>
      </c>
    </row>
    <row r="2" spans="1:17" ht="15.75" thickBot="1" x14ac:dyDescent="0.3">
      <c r="A2" s="16">
        <v>1</v>
      </c>
      <c r="B2" s="6">
        <v>2</v>
      </c>
      <c r="D2" s="1"/>
      <c r="E2" s="1"/>
      <c r="F2" s="4" t="s">
        <v>2</v>
      </c>
      <c r="G2" s="1"/>
      <c r="H2" s="1"/>
      <c r="I2" s="1"/>
      <c r="L2" s="1"/>
      <c r="M2" s="1"/>
      <c r="N2" s="4" t="s">
        <v>3</v>
      </c>
      <c r="O2" s="1"/>
      <c r="P2" s="1"/>
    </row>
    <row r="3" spans="1:17" ht="15.75" thickBot="1" x14ac:dyDescent="0.3">
      <c r="A3" s="16">
        <v>2</v>
      </c>
      <c r="B3" s="6">
        <v>2</v>
      </c>
      <c r="D3" s="10">
        <v>1</v>
      </c>
      <c r="E3" s="11">
        <v>2</v>
      </c>
      <c r="F3" s="11">
        <v>3</v>
      </c>
      <c r="G3" s="11">
        <v>4</v>
      </c>
      <c r="H3" s="11">
        <v>5</v>
      </c>
      <c r="I3" s="12"/>
      <c r="L3" s="10">
        <v>1</v>
      </c>
      <c r="M3" s="11">
        <v>2</v>
      </c>
      <c r="N3" s="11">
        <v>3</v>
      </c>
      <c r="O3" s="11">
        <v>4</v>
      </c>
      <c r="P3" s="11">
        <v>5</v>
      </c>
      <c r="Q3" s="12"/>
    </row>
    <row r="4" spans="1:17" x14ac:dyDescent="0.25">
      <c r="A4" s="16">
        <v>2</v>
      </c>
      <c r="B4" s="6">
        <v>2</v>
      </c>
      <c r="D4" s="5">
        <f>COUNTIF(A2:A81,"=1")</f>
        <v>15</v>
      </c>
      <c r="E4" s="3">
        <f>COUNTIF(A2:A81,"=2")</f>
        <v>44</v>
      </c>
      <c r="F4" s="3">
        <f>COUNTIF(A2:A81,"=3")</f>
        <v>0</v>
      </c>
      <c r="G4" s="3">
        <f>COUNTIF(A2:A81,"=4")</f>
        <v>4</v>
      </c>
      <c r="H4" s="3">
        <f>COUNTIF(A2:A81,"=5")</f>
        <v>17</v>
      </c>
      <c r="I4" s="30">
        <v>80</v>
      </c>
      <c r="L4" s="9">
        <f>COUNTIF(B2:B81,"=1")</f>
        <v>34</v>
      </c>
      <c r="M4" s="2">
        <f>COUNTIF(B2:B81,"=2")</f>
        <v>31</v>
      </c>
      <c r="N4" s="2">
        <f>COUNTIF(B2:B81,"=3")</f>
        <v>12</v>
      </c>
      <c r="O4" s="2">
        <f>COUNTIF(B2:B81,"=4")</f>
        <v>0</v>
      </c>
      <c r="P4" s="2">
        <f>COUNTIF(B2:B81,"=5")</f>
        <v>3</v>
      </c>
      <c r="Q4" s="30">
        <v>80</v>
      </c>
    </row>
    <row r="5" spans="1:17" ht="15.75" thickBot="1" x14ac:dyDescent="0.3">
      <c r="A5" s="16">
        <v>2</v>
      </c>
      <c r="B5" s="6">
        <v>2</v>
      </c>
      <c r="D5" s="7">
        <f>D4/80</f>
        <v>0.1875</v>
      </c>
      <c r="E5" s="8">
        <f>E4/80</f>
        <v>0.55000000000000004</v>
      </c>
      <c r="F5" s="8">
        <f>F4/80</f>
        <v>0</v>
      </c>
      <c r="G5" s="8">
        <f>G4/80</f>
        <v>0.05</v>
      </c>
      <c r="H5" s="8">
        <f>H4/80</f>
        <v>0.21249999999999999</v>
      </c>
      <c r="I5" s="14">
        <f xml:space="preserve"> (D3*D5 + E3*E5 + F3*F5 + F3*F5 + G3*G5 + H3*H5)</f>
        <v>2.5499999999999998</v>
      </c>
      <c r="L5" s="7">
        <f>L4/80</f>
        <v>0.42499999999999999</v>
      </c>
      <c r="M5" s="8">
        <f t="shared" ref="M5:P5" si="0">M4/80</f>
        <v>0.38750000000000001</v>
      </c>
      <c r="N5" s="8">
        <f t="shared" si="0"/>
        <v>0.15</v>
      </c>
      <c r="O5" s="8">
        <f t="shared" si="0"/>
        <v>0</v>
      </c>
      <c r="P5" s="8">
        <f t="shared" si="0"/>
        <v>3.7499999999999999E-2</v>
      </c>
      <c r="Q5" s="14">
        <f xml:space="preserve"> (L3*L5 + M3*M5 + N3*M5 + O3*O5 + P3*P5)</f>
        <v>2.5499999999999998</v>
      </c>
    </row>
    <row r="6" spans="1:17" x14ac:dyDescent="0.25">
      <c r="A6" s="16">
        <v>2</v>
      </c>
      <c r="B6" s="6">
        <v>2</v>
      </c>
    </row>
    <row r="7" spans="1:17" x14ac:dyDescent="0.25">
      <c r="A7" s="16">
        <v>2</v>
      </c>
      <c r="B7" s="6">
        <v>2</v>
      </c>
    </row>
    <row r="8" spans="1:17" x14ac:dyDescent="0.25">
      <c r="A8" s="16">
        <v>2</v>
      </c>
      <c r="B8" s="6">
        <v>2</v>
      </c>
    </row>
    <row r="9" spans="1:17" x14ac:dyDescent="0.25">
      <c r="A9" s="16">
        <v>1</v>
      </c>
      <c r="B9" s="6">
        <v>2</v>
      </c>
    </row>
    <row r="10" spans="1:17" x14ac:dyDescent="0.25">
      <c r="A10" s="16">
        <v>1</v>
      </c>
      <c r="B10" s="6">
        <v>1</v>
      </c>
    </row>
    <row r="11" spans="1:17" x14ac:dyDescent="0.25">
      <c r="A11" s="16">
        <v>2</v>
      </c>
      <c r="B11" s="6">
        <v>1</v>
      </c>
    </row>
    <row r="12" spans="1:17" x14ac:dyDescent="0.25">
      <c r="A12" s="16">
        <v>1</v>
      </c>
      <c r="B12" s="6">
        <v>1</v>
      </c>
    </row>
    <row r="13" spans="1:17" x14ac:dyDescent="0.25">
      <c r="A13" s="16">
        <v>1</v>
      </c>
      <c r="B13" s="6">
        <v>1</v>
      </c>
    </row>
    <row r="14" spans="1:17" x14ac:dyDescent="0.25">
      <c r="A14" s="16">
        <v>1</v>
      </c>
      <c r="B14" s="6">
        <v>1</v>
      </c>
    </row>
    <row r="15" spans="1:17" x14ac:dyDescent="0.25">
      <c r="A15" s="16">
        <v>1</v>
      </c>
      <c r="B15" s="6">
        <v>1</v>
      </c>
    </row>
    <row r="16" spans="1:17" x14ac:dyDescent="0.25">
      <c r="A16" s="16">
        <v>1</v>
      </c>
      <c r="B16" s="6">
        <v>1</v>
      </c>
    </row>
    <row r="17" spans="1:16" x14ac:dyDescent="0.25">
      <c r="A17" s="16">
        <v>5</v>
      </c>
      <c r="B17" s="6">
        <v>1</v>
      </c>
    </row>
    <row r="18" spans="1:16" ht="15.75" thickBot="1" x14ac:dyDescent="0.3">
      <c r="A18" s="16">
        <v>2</v>
      </c>
      <c r="B18" s="6">
        <v>2</v>
      </c>
    </row>
    <row r="19" spans="1:16" ht="15.75" thickBot="1" x14ac:dyDescent="0.3">
      <c r="A19" s="16">
        <v>2</v>
      </c>
      <c r="B19" s="6">
        <v>2</v>
      </c>
      <c r="O19" s="18" t="s">
        <v>4</v>
      </c>
      <c r="P19" s="19">
        <f>PEARSON(A2:A81,B2:B81)</f>
        <v>0.49937874228702411</v>
      </c>
    </row>
    <row r="20" spans="1:16" x14ac:dyDescent="0.25">
      <c r="A20" s="16">
        <v>2</v>
      </c>
      <c r="B20" s="6">
        <v>2</v>
      </c>
    </row>
    <row r="21" spans="1:16" x14ac:dyDescent="0.25">
      <c r="A21" s="16">
        <v>2</v>
      </c>
      <c r="B21" s="6">
        <v>2</v>
      </c>
    </row>
    <row r="22" spans="1:16" x14ac:dyDescent="0.25">
      <c r="A22" s="16">
        <v>5</v>
      </c>
      <c r="B22" s="6">
        <v>2</v>
      </c>
    </row>
    <row r="23" spans="1:16" x14ac:dyDescent="0.25">
      <c r="A23" s="16">
        <v>2</v>
      </c>
      <c r="B23" s="6">
        <v>2</v>
      </c>
    </row>
    <row r="24" spans="1:16" x14ac:dyDescent="0.25">
      <c r="A24" s="16">
        <v>5</v>
      </c>
      <c r="B24" s="6">
        <v>3</v>
      </c>
    </row>
    <row r="25" spans="1:16" x14ac:dyDescent="0.25">
      <c r="A25" s="16">
        <v>2</v>
      </c>
      <c r="B25" s="6">
        <v>3</v>
      </c>
    </row>
    <row r="26" spans="1:16" x14ac:dyDescent="0.25">
      <c r="A26" s="16">
        <v>2</v>
      </c>
      <c r="B26" s="6">
        <v>1</v>
      </c>
    </row>
    <row r="27" spans="1:16" x14ac:dyDescent="0.25">
      <c r="A27" s="16">
        <v>2</v>
      </c>
      <c r="B27" s="6">
        <v>1</v>
      </c>
    </row>
    <row r="28" spans="1:16" x14ac:dyDescent="0.25">
      <c r="A28" s="16">
        <v>2</v>
      </c>
      <c r="B28" s="6">
        <v>2</v>
      </c>
    </row>
    <row r="29" spans="1:16" x14ac:dyDescent="0.25">
      <c r="A29" s="16">
        <v>2</v>
      </c>
      <c r="B29" s="6">
        <v>1</v>
      </c>
    </row>
    <row r="30" spans="1:16" x14ac:dyDescent="0.25">
      <c r="A30" s="16">
        <v>1</v>
      </c>
      <c r="B30" s="6">
        <v>1</v>
      </c>
    </row>
    <row r="31" spans="1:16" x14ac:dyDescent="0.25">
      <c r="A31" s="16">
        <v>1</v>
      </c>
      <c r="B31" s="6">
        <v>1</v>
      </c>
    </row>
    <row r="32" spans="1:16" x14ac:dyDescent="0.25">
      <c r="A32" s="16">
        <v>1</v>
      </c>
      <c r="B32" s="6">
        <v>2</v>
      </c>
    </row>
    <row r="33" spans="1:2" x14ac:dyDescent="0.25">
      <c r="A33" s="16">
        <v>2</v>
      </c>
      <c r="B33" s="6">
        <v>1</v>
      </c>
    </row>
    <row r="34" spans="1:2" x14ac:dyDescent="0.25">
      <c r="A34" s="16">
        <v>5</v>
      </c>
      <c r="B34" s="6">
        <v>2</v>
      </c>
    </row>
    <row r="35" spans="1:2" x14ac:dyDescent="0.25">
      <c r="A35" s="16">
        <v>1</v>
      </c>
      <c r="B35" s="6">
        <v>2</v>
      </c>
    </row>
    <row r="36" spans="1:2" x14ac:dyDescent="0.25">
      <c r="A36" s="16">
        <v>1</v>
      </c>
      <c r="B36" s="6">
        <v>1</v>
      </c>
    </row>
    <row r="37" spans="1:2" x14ac:dyDescent="0.25">
      <c r="A37" s="16">
        <v>5</v>
      </c>
      <c r="B37" s="6">
        <v>1</v>
      </c>
    </row>
    <row r="38" spans="1:2" x14ac:dyDescent="0.25">
      <c r="A38" s="16">
        <v>2</v>
      </c>
      <c r="B38" s="6">
        <v>2</v>
      </c>
    </row>
    <row r="39" spans="1:2" x14ac:dyDescent="0.25">
      <c r="A39" s="16">
        <v>2</v>
      </c>
      <c r="B39" s="6">
        <v>2</v>
      </c>
    </row>
    <row r="40" spans="1:2" x14ac:dyDescent="0.25">
      <c r="A40" s="16">
        <v>1</v>
      </c>
      <c r="B40" s="6">
        <v>2</v>
      </c>
    </row>
    <row r="41" spans="1:2" x14ac:dyDescent="0.25">
      <c r="A41" s="16">
        <v>1</v>
      </c>
      <c r="B41" s="6">
        <v>1</v>
      </c>
    </row>
    <row r="42" spans="1:2" x14ac:dyDescent="0.25">
      <c r="A42" s="16">
        <v>2</v>
      </c>
      <c r="B42" s="6">
        <v>1</v>
      </c>
    </row>
    <row r="43" spans="1:2" x14ac:dyDescent="0.25">
      <c r="A43" s="16">
        <v>2</v>
      </c>
      <c r="B43" s="6">
        <v>2</v>
      </c>
    </row>
    <row r="44" spans="1:2" x14ac:dyDescent="0.25">
      <c r="A44" s="16">
        <v>2</v>
      </c>
      <c r="B44" s="6">
        <v>1</v>
      </c>
    </row>
    <row r="45" spans="1:2" x14ac:dyDescent="0.25">
      <c r="A45" s="16">
        <v>2</v>
      </c>
      <c r="B45" s="6">
        <v>1</v>
      </c>
    </row>
    <row r="46" spans="1:2" x14ac:dyDescent="0.25">
      <c r="A46" s="16">
        <v>2</v>
      </c>
      <c r="B46" s="6">
        <v>1</v>
      </c>
    </row>
    <row r="47" spans="1:2" x14ac:dyDescent="0.25">
      <c r="A47" s="16">
        <v>2</v>
      </c>
      <c r="B47" s="6">
        <v>1</v>
      </c>
    </row>
    <row r="48" spans="1:2" x14ac:dyDescent="0.25">
      <c r="A48" s="16">
        <v>2</v>
      </c>
      <c r="B48" s="6">
        <v>1</v>
      </c>
    </row>
    <row r="49" spans="1:2" x14ac:dyDescent="0.25">
      <c r="A49" s="16">
        <v>2</v>
      </c>
      <c r="B49" s="6">
        <v>2</v>
      </c>
    </row>
    <row r="50" spans="1:2" x14ac:dyDescent="0.25">
      <c r="A50" s="16">
        <v>2</v>
      </c>
      <c r="B50" s="6">
        <v>2</v>
      </c>
    </row>
    <row r="51" spans="1:2" x14ac:dyDescent="0.25">
      <c r="A51" s="16">
        <v>2</v>
      </c>
      <c r="B51" s="6">
        <v>2</v>
      </c>
    </row>
    <row r="52" spans="1:2" x14ac:dyDescent="0.25">
      <c r="A52" s="16">
        <v>2</v>
      </c>
      <c r="B52" s="6">
        <v>1</v>
      </c>
    </row>
    <row r="53" spans="1:2" x14ac:dyDescent="0.25">
      <c r="A53" s="16">
        <v>2</v>
      </c>
      <c r="B53" s="6">
        <v>1</v>
      </c>
    </row>
    <row r="54" spans="1:2" x14ac:dyDescent="0.25">
      <c r="A54" s="16">
        <v>2</v>
      </c>
      <c r="B54" s="6">
        <v>1</v>
      </c>
    </row>
    <row r="55" spans="1:2" x14ac:dyDescent="0.25">
      <c r="A55" s="16">
        <v>2</v>
      </c>
      <c r="B55" s="6">
        <v>1</v>
      </c>
    </row>
    <row r="56" spans="1:2" x14ac:dyDescent="0.25">
      <c r="A56" s="16">
        <v>2</v>
      </c>
      <c r="B56" s="6">
        <v>1</v>
      </c>
    </row>
    <row r="57" spans="1:2" x14ac:dyDescent="0.25">
      <c r="A57" s="16">
        <v>2</v>
      </c>
      <c r="B57" s="6">
        <v>1</v>
      </c>
    </row>
    <row r="58" spans="1:2" x14ac:dyDescent="0.25">
      <c r="A58" s="16">
        <v>2</v>
      </c>
      <c r="B58" s="6">
        <v>2</v>
      </c>
    </row>
    <row r="59" spans="1:2" x14ac:dyDescent="0.25">
      <c r="A59" s="16">
        <v>5</v>
      </c>
      <c r="B59" s="6">
        <v>5</v>
      </c>
    </row>
    <row r="60" spans="1:2" x14ac:dyDescent="0.25">
      <c r="A60" s="16">
        <v>5</v>
      </c>
      <c r="B60" s="6">
        <v>3</v>
      </c>
    </row>
    <row r="61" spans="1:2" x14ac:dyDescent="0.25">
      <c r="A61" s="16">
        <v>5</v>
      </c>
      <c r="B61" s="6">
        <v>3</v>
      </c>
    </row>
    <row r="62" spans="1:2" x14ac:dyDescent="0.25">
      <c r="A62" s="16">
        <v>5</v>
      </c>
      <c r="B62" s="6">
        <v>2</v>
      </c>
    </row>
    <row r="63" spans="1:2" x14ac:dyDescent="0.25">
      <c r="A63" s="16">
        <v>2</v>
      </c>
      <c r="B63" s="6">
        <v>5</v>
      </c>
    </row>
    <row r="64" spans="1:2" x14ac:dyDescent="0.25">
      <c r="A64" s="16">
        <v>5</v>
      </c>
      <c r="B64" s="6">
        <v>2</v>
      </c>
    </row>
    <row r="65" spans="1:2" x14ac:dyDescent="0.25">
      <c r="A65" s="16">
        <v>4</v>
      </c>
      <c r="B65" s="6">
        <v>5</v>
      </c>
    </row>
    <row r="66" spans="1:2" x14ac:dyDescent="0.25">
      <c r="A66" s="16">
        <v>2</v>
      </c>
      <c r="B66" s="6">
        <v>1</v>
      </c>
    </row>
    <row r="67" spans="1:2" x14ac:dyDescent="0.25">
      <c r="A67" s="16">
        <v>5</v>
      </c>
      <c r="B67" s="6">
        <v>1</v>
      </c>
    </row>
    <row r="68" spans="1:2" x14ac:dyDescent="0.25">
      <c r="A68" s="16">
        <v>2</v>
      </c>
      <c r="B68" s="6">
        <v>1</v>
      </c>
    </row>
    <row r="69" spans="1:2" x14ac:dyDescent="0.25">
      <c r="A69" s="16">
        <v>2</v>
      </c>
      <c r="B69" s="6">
        <v>1</v>
      </c>
    </row>
    <row r="70" spans="1:2" x14ac:dyDescent="0.25">
      <c r="A70" s="16">
        <v>2</v>
      </c>
      <c r="B70" s="6">
        <v>2</v>
      </c>
    </row>
    <row r="71" spans="1:2" x14ac:dyDescent="0.25">
      <c r="A71" s="16">
        <v>5</v>
      </c>
      <c r="B71" s="6">
        <v>2</v>
      </c>
    </row>
    <row r="72" spans="1:2" x14ac:dyDescent="0.25">
      <c r="A72" s="16">
        <v>2</v>
      </c>
      <c r="B72" s="6">
        <v>2</v>
      </c>
    </row>
    <row r="73" spans="1:2" x14ac:dyDescent="0.25">
      <c r="A73" s="16">
        <v>2</v>
      </c>
      <c r="B73" s="6">
        <v>1</v>
      </c>
    </row>
    <row r="74" spans="1:2" x14ac:dyDescent="0.25">
      <c r="A74" s="16">
        <v>5</v>
      </c>
      <c r="B74" s="6">
        <v>3</v>
      </c>
    </row>
    <row r="75" spans="1:2" x14ac:dyDescent="0.25">
      <c r="A75" s="16">
        <v>5</v>
      </c>
      <c r="B75" s="6">
        <v>3</v>
      </c>
    </row>
    <row r="76" spans="1:2" x14ac:dyDescent="0.25">
      <c r="A76" s="16">
        <v>5</v>
      </c>
      <c r="B76" s="6">
        <v>3</v>
      </c>
    </row>
    <row r="77" spans="1:2" x14ac:dyDescent="0.25">
      <c r="A77" s="16">
        <v>4</v>
      </c>
      <c r="B77" s="6">
        <v>3</v>
      </c>
    </row>
    <row r="78" spans="1:2" x14ac:dyDescent="0.25">
      <c r="A78" s="16">
        <v>4</v>
      </c>
      <c r="B78" s="6">
        <v>3</v>
      </c>
    </row>
    <row r="79" spans="1:2" x14ac:dyDescent="0.25">
      <c r="A79" s="16">
        <v>5</v>
      </c>
      <c r="B79" s="6">
        <v>3</v>
      </c>
    </row>
    <row r="80" spans="1:2" x14ac:dyDescent="0.25">
      <c r="A80" s="16">
        <v>5</v>
      </c>
      <c r="B80" s="6">
        <v>3</v>
      </c>
    </row>
    <row r="81" spans="1:2" ht="15.75" thickBot="1" x14ac:dyDescent="0.3">
      <c r="A81" s="7">
        <v>4</v>
      </c>
      <c r="B81" s="15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zoomScale="85" zoomScaleNormal="85" workbookViewId="0">
      <selection activeCell="K24" sqref="K24"/>
    </sheetView>
  </sheetViews>
  <sheetFormatPr baseColWidth="10" defaultColWidth="9.140625" defaultRowHeight="15" x14ac:dyDescent="0.25"/>
  <cols>
    <col min="1" max="1" width="5.7109375" customWidth="1"/>
    <col min="2" max="2" width="6" customWidth="1"/>
    <col min="4" max="4" width="6.28515625" customWidth="1"/>
    <col min="5" max="5" width="5.7109375" customWidth="1"/>
    <col min="6" max="7" width="6.28515625" customWidth="1"/>
    <col min="8" max="8" width="5.5703125" customWidth="1"/>
    <col min="9" max="9" width="5.140625" customWidth="1"/>
    <col min="12" max="12" width="6" customWidth="1"/>
    <col min="13" max="13" width="5.85546875" customWidth="1"/>
    <col min="14" max="14" width="6.140625" customWidth="1"/>
    <col min="15" max="15" width="6" customWidth="1"/>
    <col min="16" max="16" width="5.42578125" customWidth="1"/>
    <col min="17" max="17" width="5.7109375" customWidth="1"/>
  </cols>
  <sheetData>
    <row r="1" spans="1:17" ht="15.75" thickBot="1" x14ac:dyDescent="0.3">
      <c r="A1" s="10" t="s">
        <v>0</v>
      </c>
      <c r="B1" s="12" t="s">
        <v>1</v>
      </c>
    </row>
    <row r="2" spans="1:17" ht="15.75" thickBot="1" x14ac:dyDescent="0.3">
      <c r="A2" s="16">
        <v>2</v>
      </c>
      <c r="B2" s="6">
        <v>3</v>
      </c>
      <c r="D2" s="1"/>
      <c r="E2" s="1"/>
      <c r="F2" s="4" t="s">
        <v>2</v>
      </c>
      <c r="G2" s="1"/>
      <c r="H2" s="1"/>
      <c r="I2" s="1"/>
      <c r="K2" s="1"/>
      <c r="L2" s="1"/>
      <c r="M2" s="1"/>
      <c r="N2" s="4" t="s">
        <v>3</v>
      </c>
      <c r="O2" s="1"/>
      <c r="P2" s="1"/>
    </row>
    <row r="3" spans="1:17" ht="15.75" thickBot="1" x14ac:dyDescent="0.3">
      <c r="A3" s="16">
        <v>4</v>
      </c>
      <c r="B3" s="6">
        <v>3</v>
      </c>
      <c r="D3" s="10">
        <v>1</v>
      </c>
      <c r="E3" s="11">
        <v>2</v>
      </c>
      <c r="F3" s="11">
        <v>3</v>
      </c>
      <c r="G3" s="11">
        <v>4</v>
      </c>
      <c r="H3" s="11">
        <v>5</v>
      </c>
      <c r="I3" s="12"/>
      <c r="K3" s="1"/>
      <c r="L3" s="10">
        <v>1</v>
      </c>
      <c r="M3" s="11">
        <v>2</v>
      </c>
      <c r="N3" s="11">
        <v>3</v>
      </c>
      <c r="O3" s="11">
        <v>4</v>
      </c>
      <c r="P3" s="11">
        <v>5</v>
      </c>
      <c r="Q3" s="12"/>
    </row>
    <row r="4" spans="1:17" x14ac:dyDescent="0.25">
      <c r="A4" s="16">
        <v>5</v>
      </c>
      <c r="B4" s="6">
        <v>3</v>
      </c>
      <c r="D4" s="5">
        <f>COUNTIF(A2:A81,"=1")</f>
        <v>12</v>
      </c>
      <c r="E4" s="3">
        <f>COUNTIF(A2:A81,"=2")</f>
        <v>24</v>
      </c>
      <c r="F4" s="3">
        <f>COUNTIF(A2:A81,"=3")</f>
        <v>17</v>
      </c>
      <c r="G4" s="3">
        <f>COUNTIF(A2:A81,"=4")</f>
        <v>12</v>
      </c>
      <c r="H4" s="3">
        <f>COUNTIF(A2:A81,"=5")</f>
        <v>15</v>
      </c>
      <c r="I4" s="30">
        <v>80</v>
      </c>
      <c r="K4" s="2"/>
      <c r="L4" s="9">
        <f>COUNTIF(B2:B81,"=1")</f>
        <v>6</v>
      </c>
      <c r="M4" s="2">
        <f>COUNTIF(B2:B81,"=2")</f>
        <v>18</v>
      </c>
      <c r="N4" s="2">
        <f>COUNTIF(B2:B81,"=3")</f>
        <v>22</v>
      </c>
      <c r="O4" s="2">
        <f>COUNTIF(B2:B81,"=4")</f>
        <v>20</v>
      </c>
      <c r="P4" s="2">
        <f>COUNTIF(B2:B81,"=5")</f>
        <v>14</v>
      </c>
      <c r="Q4" s="30">
        <v>80</v>
      </c>
    </row>
    <row r="5" spans="1:17" ht="15.75" thickBot="1" x14ac:dyDescent="0.3">
      <c r="A5" s="16">
        <v>5</v>
      </c>
      <c r="B5" s="6">
        <v>3</v>
      </c>
      <c r="D5" s="7">
        <f>D4/80</f>
        <v>0.15</v>
      </c>
      <c r="E5" s="8">
        <f>E4/80</f>
        <v>0.3</v>
      </c>
      <c r="F5" s="8">
        <f>F4/80</f>
        <v>0.21249999999999999</v>
      </c>
      <c r="G5" s="8">
        <f>G4/80</f>
        <v>0.15</v>
      </c>
      <c r="H5" s="8">
        <f>H4/80</f>
        <v>0.1875</v>
      </c>
      <c r="I5" s="14">
        <f xml:space="preserve"> (D3*D5 + E3*E5 + F3*F5 + F3*F5 + G3*G5 + H3*H5)</f>
        <v>3.5625</v>
      </c>
      <c r="K5" s="1"/>
      <c r="L5" s="7">
        <f>L4/80</f>
        <v>7.4999999999999997E-2</v>
      </c>
      <c r="M5" s="8">
        <f t="shared" ref="M5:P5" si="0">M4/80</f>
        <v>0.22500000000000001</v>
      </c>
      <c r="N5" s="8">
        <f t="shared" si="0"/>
        <v>0.27500000000000002</v>
      </c>
      <c r="O5" s="8">
        <f t="shared" si="0"/>
        <v>0.25</v>
      </c>
      <c r="P5" s="8">
        <f t="shared" si="0"/>
        <v>0.17499999999999999</v>
      </c>
      <c r="Q5" s="14">
        <f xml:space="preserve"> (L3*L5 + M3*M5 + N3*M5 + O3*O5 + P3*P5)</f>
        <v>3.0750000000000002</v>
      </c>
    </row>
    <row r="6" spans="1:17" x14ac:dyDescent="0.25">
      <c r="A6" s="16">
        <v>4</v>
      </c>
      <c r="B6" s="6">
        <v>2</v>
      </c>
    </row>
    <row r="7" spans="1:17" x14ac:dyDescent="0.25">
      <c r="A7" s="16">
        <v>5</v>
      </c>
      <c r="B7" s="6">
        <v>2</v>
      </c>
    </row>
    <row r="8" spans="1:17" x14ac:dyDescent="0.25">
      <c r="A8" s="16">
        <v>2</v>
      </c>
      <c r="B8" s="6">
        <v>2</v>
      </c>
    </row>
    <row r="9" spans="1:17" x14ac:dyDescent="0.25">
      <c r="A9" s="16">
        <v>4</v>
      </c>
      <c r="B9" s="6">
        <v>2</v>
      </c>
    </row>
    <row r="10" spans="1:17" x14ac:dyDescent="0.25">
      <c r="A10" s="16">
        <v>3</v>
      </c>
      <c r="B10" s="6">
        <v>3</v>
      </c>
    </row>
    <row r="11" spans="1:17" x14ac:dyDescent="0.25">
      <c r="A11" s="16">
        <v>3</v>
      </c>
      <c r="B11" s="6">
        <v>4</v>
      </c>
    </row>
    <row r="12" spans="1:17" x14ac:dyDescent="0.25">
      <c r="A12" s="16">
        <v>3</v>
      </c>
      <c r="B12" s="6">
        <v>4</v>
      </c>
    </row>
    <row r="13" spans="1:17" x14ac:dyDescent="0.25">
      <c r="A13" s="16">
        <v>3</v>
      </c>
      <c r="B13" s="6">
        <v>4</v>
      </c>
    </row>
    <row r="14" spans="1:17" x14ac:dyDescent="0.25">
      <c r="A14" s="16">
        <v>5</v>
      </c>
      <c r="B14" s="6">
        <v>4</v>
      </c>
    </row>
    <row r="15" spans="1:17" x14ac:dyDescent="0.25">
      <c r="A15" s="16">
        <v>5</v>
      </c>
      <c r="B15" s="6">
        <v>3</v>
      </c>
    </row>
    <row r="16" spans="1:17" x14ac:dyDescent="0.25">
      <c r="A16" s="16">
        <v>5</v>
      </c>
      <c r="B16" s="6">
        <v>5</v>
      </c>
    </row>
    <row r="17" spans="1:19" x14ac:dyDescent="0.25">
      <c r="A17" s="16">
        <v>5</v>
      </c>
      <c r="B17" s="6">
        <v>5</v>
      </c>
    </row>
    <row r="18" spans="1:19" ht="15.75" thickBot="1" x14ac:dyDescent="0.3">
      <c r="A18" s="16">
        <v>3</v>
      </c>
      <c r="B18" s="6">
        <v>4</v>
      </c>
    </row>
    <row r="19" spans="1:19" ht="15.75" thickBot="1" x14ac:dyDescent="0.3">
      <c r="A19" s="16">
        <v>3</v>
      </c>
      <c r="B19" s="6">
        <v>3</v>
      </c>
      <c r="R19" s="18" t="s">
        <v>4</v>
      </c>
      <c r="S19" s="19">
        <f>PEARSON(A2:A81,B2:B81)</f>
        <v>0.40931524739291042</v>
      </c>
    </row>
    <row r="20" spans="1:19" x14ac:dyDescent="0.25">
      <c r="A20" s="16">
        <v>3</v>
      </c>
      <c r="B20" s="6">
        <v>4</v>
      </c>
    </row>
    <row r="21" spans="1:19" x14ac:dyDescent="0.25">
      <c r="A21" s="16">
        <v>3</v>
      </c>
      <c r="B21" s="6">
        <v>3</v>
      </c>
    </row>
    <row r="22" spans="1:19" x14ac:dyDescent="0.25">
      <c r="A22" s="16">
        <v>3</v>
      </c>
      <c r="B22" s="6">
        <v>4</v>
      </c>
    </row>
    <row r="23" spans="1:19" x14ac:dyDescent="0.25">
      <c r="A23" s="16">
        <v>3</v>
      </c>
      <c r="B23" s="6">
        <v>4</v>
      </c>
    </row>
    <row r="24" spans="1:19" x14ac:dyDescent="0.25">
      <c r="A24" s="16">
        <v>2</v>
      </c>
      <c r="B24" s="6">
        <v>3</v>
      </c>
    </row>
    <row r="25" spans="1:19" x14ac:dyDescent="0.25">
      <c r="A25" s="16">
        <v>2</v>
      </c>
      <c r="B25" s="6">
        <v>3</v>
      </c>
    </row>
    <row r="26" spans="1:19" x14ac:dyDescent="0.25">
      <c r="A26" s="16">
        <v>4</v>
      </c>
      <c r="B26" s="6">
        <v>4</v>
      </c>
    </row>
    <row r="27" spans="1:19" x14ac:dyDescent="0.25">
      <c r="A27" s="16">
        <v>3</v>
      </c>
      <c r="B27" s="6">
        <v>4</v>
      </c>
    </row>
    <row r="28" spans="1:19" x14ac:dyDescent="0.25">
      <c r="A28" s="16">
        <v>3</v>
      </c>
      <c r="B28" s="6">
        <v>4</v>
      </c>
    </row>
    <row r="29" spans="1:19" x14ac:dyDescent="0.25">
      <c r="A29" s="16">
        <v>2</v>
      </c>
      <c r="B29" s="6">
        <v>4</v>
      </c>
    </row>
    <row r="30" spans="1:19" x14ac:dyDescent="0.25">
      <c r="A30" s="16">
        <v>3</v>
      </c>
      <c r="B30" s="6">
        <v>3</v>
      </c>
    </row>
    <row r="31" spans="1:19" x14ac:dyDescent="0.25">
      <c r="A31" s="16">
        <v>5</v>
      </c>
      <c r="B31" s="6">
        <v>3</v>
      </c>
    </row>
    <row r="32" spans="1:19" x14ac:dyDescent="0.25">
      <c r="A32" s="16">
        <v>3</v>
      </c>
      <c r="B32" s="6">
        <v>3</v>
      </c>
    </row>
    <row r="33" spans="1:2" x14ac:dyDescent="0.25">
      <c r="A33" s="16">
        <v>3</v>
      </c>
      <c r="B33" s="6">
        <v>4</v>
      </c>
    </row>
    <row r="34" spans="1:2" x14ac:dyDescent="0.25">
      <c r="A34" s="16">
        <v>4</v>
      </c>
      <c r="B34" s="6">
        <v>4</v>
      </c>
    </row>
    <row r="35" spans="1:2" x14ac:dyDescent="0.25">
      <c r="A35" s="16">
        <v>4</v>
      </c>
      <c r="B35" s="6">
        <v>4</v>
      </c>
    </row>
    <row r="36" spans="1:2" x14ac:dyDescent="0.25">
      <c r="A36" s="16">
        <v>4</v>
      </c>
      <c r="B36" s="6">
        <v>4</v>
      </c>
    </row>
    <row r="37" spans="1:2" x14ac:dyDescent="0.25">
      <c r="A37" s="16">
        <v>4</v>
      </c>
      <c r="B37" s="6">
        <v>4</v>
      </c>
    </row>
    <row r="38" spans="1:2" x14ac:dyDescent="0.25">
      <c r="A38" s="16">
        <v>5</v>
      </c>
      <c r="B38" s="6">
        <v>5</v>
      </c>
    </row>
    <row r="39" spans="1:2" x14ac:dyDescent="0.25">
      <c r="A39" s="16">
        <v>5</v>
      </c>
      <c r="B39" s="6">
        <v>5</v>
      </c>
    </row>
    <row r="40" spans="1:2" x14ac:dyDescent="0.25">
      <c r="A40" s="16">
        <v>5</v>
      </c>
      <c r="B40" s="6">
        <v>5</v>
      </c>
    </row>
    <row r="41" spans="1:2" x14ac:dyDescent="0.25">
      <c r="A41" s="16">
        <v>5</v>
      </c>
      <c r="B41" s="6">
        <v>4</v>
      </c>
    </row>
    <row r="42" spans="1:2" x14ac:dyDescent="0.25">
      <c r="A42" s="16">
        <v>1</v>
      </c>
      <c r="B42" s="6">
        <v>3</v>
      </c>
    </row>
    <row r="43" spans="1:2" x14ac:dyDescent="0.25">
      <c r="A43" s="16">
        <v>1</v>
      </c>
      <c r="B43" s="6">
        <v>2</v>
      </c>
    </row>
    <row r="44" spans="1:2" x14ac:dyDescent="0.25">
      <c r="A44" s="16">
        <v>2</v>
      </c>
      <c r="B44" s="6">
        <v>3</v>
      </c>
    </row>
    <row r="45" spans="1:2" x14ac:dyDescent="0.25">
      <c r="A45" s="16">
        <v>4</v>
      </c>
      <c r="B45" s="6">
        <v>3</v>
      </c>
    </row>
    <row r="46" spans="1:2" x14ac:dyDescent="0.25">
      <c r="A46" s="16">
        <v>2</v>
      </c>
      <c r="B46" s="6">
        <v>2</v>
      </c>
    </row>
    <row r="47" spans="1:2" x14ac:dyDescent="0.25">
      <c r="A47" s="16">
        <v>1</v>
      </c>
      <c r="B47" s="6">
        <v>1</v>
      </c>
    </row>
    <row r="48" spans="1:2" x14ac:dyDescent="0.25">
      <c r="A48" s="16">
        <v>2</v>
      </c>
      <c r="B48" s="6">
        <v>2</v>
      </c>
    </row>
    <row r="49" spans="1:2" x14ac:dyDescent="0.25">
      <c r="A49" s="16">
        <v>2</v>
      </c>
      <c r="B49" s="6">
        <v>2</v>
      </c>
    </row>
    <row r="50" spans="1:2" x14ac:dyDescent="0.25">
      <c r="A50" s="16">
        <v>1</v>
      </c>
      <c r="B50" s="6">
        <v>1</v>
      </c>
    </row>
    <row r="51" spans="1:2" x14ac:dyDescent="0.25">
      <c r="A51" s="16">
        <v>2</v>
      </c>
      <c r="B51" s="6">
        <v>2</v>
      </c>
    </row>
    <row r="52" spans="1:2" x14ac:dyDescent="0.25">
      <c r="A52" s="16">
        <v>2</v>
      </c>
      <c r="B52" s="6">
        <v>2</v>
      </c>
    </row>
    <row r="53" spans="1:2" x14ac:dyDescent="0.25">
      <c r="A53" s="16">
        <v>2</v>
      </c>
      <c r="B53" s="6">
        <v>3</v>
      </c>
    </row>
    <row r="54" spans="1:2" x14ac:dyDescent="0.25">
      <c r="A54" s="16">
        <v>1</v>
      </c>
      <c r="B54" s="6">
        <v>1</v>
      </c>
    </row>
    <row r="55" spans="1:2" x14ac:dyDescent="0.25">
      <c r="A55" s="16">
        <v>1</v>
      </c>
      <c r="B55" s="6">
        <v>1</v>
      </c>
    </row>
    <row r="56" spans="1:2" x14ac:dyDescent="0.25">
      <c r="A56" s="16">
        <v>2</v>
      </c>
      <c r="B56" s="6">
        <v>2</v>
      </c>
    </row>
    <row r="57" spans="1:2" x14ac:dyDescent="0.25">
      <c r="A57" s="16">
        <v>1</v>
      </c>
      <c r="B57" s="6">
        <v>2</v>
      </c>
    </row>
    <row r="58" spans="1:2" x14ac:dyDescent="0.25">
      <c r="A58" s="16">
        <v>2</v>
      </c>
      <c r="B58" s="6">
        <v>3</v>
      </c>
    </row>
    <row r="59" spans="1:2" x14ac:dyDescent="0.25">
      <c r="A59" s="16">
        <v>5</v>
      </c>
      <c r="B59" s="6">
        <v>3</v>
      </c>
    </row>
    <row r="60" spans="1:2" x14ac:dyDescent="0.25">
      <c r="A60" s="16">
        <v>4</v>
      </c>
      <c r="B60" s="6">
        <v>2</v>
      </c>
    </row>
    <row r="61" spans="1:2" x14ac:dyDescent="0.25">
      <c r="A61" s="16">
        <v>4</v>
      </c>
      <c r="B61" s="6">
        <v>1</v>
      </c>
    </row>
    <row r="62" spans="1:2" x14ac:dyDescent="0.25">
      <c r="A62" s="16">
        <v>2</v>
      </c>
      <c r="B62" s="6">
        <v>3</v>
      </c>
    </row>
    <row r="63" spans="1:2" x14ac:dyDescent="0.25">
      <c r="A63" s="16">
        <v>2</v>
      </c>
      <c r="B63" s="6">
        <v>1</v>
      </c>
    </row>
    <row r="64" spans="1:2" x14ac:dyDescent="0.25">
      <c r="A64" s="16">
        <v>3</v>
      </c>
      <c r="B64" s="6">
        <v>4</v>
      </c>
    </row>
    <row r="65" spans="1:2" x14ac:dyDescent="0.25">
      <c r="A65" s="16">
        <v>3</v>
      </c>
      <c r="B65" s="6">
        <v>2</v>
      </c>
    </row>
    <row r="66" spans="1:2" x14ac:dyDescent="0.25">
      <c r="A66" s="16">
        <v>2</v>
      </c>
      <c r="B66" s="6">
        <v>5</v>
      </c>
    </row>
    <row r="67" spans="1:2" x14ac:dyDescent="0.25">
      <c r="A67" s="16">
        <v>2</v>
      </c>
      <c r="B67" s="6">
        <v>5</v>
      </c>
    </row>
    <row r="68" spans="1:2" x14ac:dyDescent="0.25">
      <c r="A68" s="16">
        <v>2</v>
      </c>
      <c r="B68" s="6">
        <v>5</v>
      </c>
    </row>
    <row r="69" spans="1:2" x14ac:dyDescent="0.25">
      <c r="A69" s="16">
        <v>2</v>
      </c>
      <c r="B69" s="6">
        <v>5</v>
      </c>
    </row>
    <row r="70" spans="1:2" x14ac:dyDescent="0.25">
      <c r="A70" s="16">
        <v>2</v>
      </c>
      <c r="B70" s="6">
        <v>5</v>
      </c>
    </row>
    <row r="71" spans="1:2" x14ac:dyDescent="0.25">
      <c r="A71" s="16">
        <v>2</v>
      </c>
      <c r="B71" s="6">
        <v>5</v>
      </c>
    </row>
    <row r="72" spans="1:2" x14ac:dyDescent="0.25">
      <c r="A72" s="16">
        <v>5</v>
      </c>
      <c r="B72" s="6">
        <v>5</v>
      </c>
    </row>
    <row r="73" spans="1:2" x14ac:dyDescent="0.25">
      <c r="A73" s="16">
        <v>5</v>
      </c>
      <c r="B73" s="6">
        <v>5</v>
      </c>
    </row>
    <row r="74" spans="1:2" x14ac:dyDescent="0.25">
      <c r="A74" s="16">
        <v>1</v>
      </c>
      <c r="B74" s="6">
        <v>2</v>
      </c>
    </row>
    <row r="75" spans="1:2" x14ac:dyDescent="0.25">
      <c r="A75" s="16">
        <v>2</v>
      </c>
      <c r="B75" s="6">
        <v>3</v>
      </c>
    </row>
    <row r="76" spans="1:2" x14ac:dyDescent="0.25">
      <c r="A76" s="16">
        <v>1</v>
      </c>
      <c r="B76" s="6">
        <v>2</v>
      </c>
    </row>
    <row r="77" spans="1:2" x14ac:dyDescent="0.25">
      <c r="A77" s="16">
        <v>1</v>
      </c>
      <c r="B77" s="6">
        <v>2</v>
      </c>
    </row>
    <row r="78" spans="1:2" x14ac:dyDescent="0.25">
      <c r="A78" s="16">
        <v>1</v>
      </c>
      <c r="B78" s="6">
        <v>2</v>
      </c>
    </row>
    <row r="79" spans="1:2" x14ac:dyDescent="0.25">
      <c r="A79" s="16">
        <v>1</v>
      </c>
      <c r="B79" s="6">
        <v>5</v>
      </c>
    </row>
    <row r="80" spans="1:2" x14ac:dyDescent="0.25">
      <c r="A80" s="16">
        <v>4</v>
      </c>
      <c r="B80" s="6">
        <v>4</v>
      </c>
    </row>
    <row r="81" spans="1:2" ht="15.75" thickBot="1" x14ac:dyDescent="0.3">
      <c r="A81" s="7">
        <v>2</v>
      </c>
      <c r="B81" s="15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zoomScale="85" zoomScaleNormal="85" workbookViewId="0">
      <selection activeCell="K11" sqref="K11"/>
    </sheetView>
  </sheetViews>
  <sheetFormatPr baseColWidth="10" defaultRowHeight="15" x14ac:dyDescent="0.25"/>
  <cols>
    <col min="1" max="1" width="6.7109375" customWidth="1"/>
    <col min="2" max="2" width="6.5703125" customWidth="1"/>
    <col min="4" max="4" width="6.5703125" customWidth="1"/>
    <col min="5" max="6" width="6.42578125" customWidth="1"/>
    <col min="7" max="7" width="6.28515625" customWidth="1"/>
    <col min="8" max="8" width="6.5703125" customWidth="1"/>
    <col min="9" max="9" width="6.28515625" customWidth="1"/>
    <col min="12" max="12" width="6.28515625" customWidth="1"/>
    <col min="13" max="13" width="6.140625" customWidth="1"/>
    <col min="14" max="14" width="6.42578125" customWidth="1"/>
    <col min="15" max="15" width="6.28515625" customWidth="1"/>
    <col min="16" max="16" width="5.42578125" customWidth="1"/>
    <col min="17" max="17" width="6" customWidth="1"/>
  </cols>
  <sheetData>
    <row r="1" spans="1:17" ht="15.75" thickBot="1" x14ac:dyDescent="0.3">
      <c r="A1" s="10" t="s">
        <v>0</v>
      </c>
      <c r="B1" s="12" t="s">
        <v>1</v>
      </c>
    </row>
    <row r="2" spans="1:17" ht="15.75" thickBot="1" x14ac:dyDescent="0.3">
      <c r="A2" s="16">
        <v>4</v>
      </c>
      <c r="B2" s="6">
        <v>3</v>
      </c>
      <c r="D2" s="1"/>
      <c r="E2" s="1"/>
      <c r="F2" s="4" t="s">
        <v>2</v>
      </c>
      <c r="G2" s="1"/>
      <c r="H2" s="1"/>
      <c r="I2" s="1"/>
      <c r="L2" s="1"/>
      <c r="M2" s="1"/>
      <c r="N2" s="4" t="s">
        <v>3</v>
      </c>
      <c r="O2" s="1"/>
      <c r="P2" s="1"/>
    </row>
    <row r="3" spans="1:17" ht="15.75" thickBot="1" x14ac:dyDescent="0.3">
      <c r="A3" s="16">
        <v>4</v>
      </c>
      <c r="B3" s="6">
        <v>3</v>
      </c>
      <c r="D3" s="10">
        <v>1</v>
      </c>
      <c r="E3" s="11">
        <v>2</v>
      </c>
      <c r="F3" s="11">
        <v>3</v>
      </c>
      <c r="G3" s="11">
        <v>4</v>
      </c>
      <c r="H3" s="11">
        <v>5</v>
      </c>
      <c r="I3" s="12"/>
      <c r="L3" s="10">
        <v>1</v>
      </c>
      <c r="M3" s="11">
        <v>2</v>
      </c>
      <c r="N3" s="11">
        <v>3</v>
      </c>
      <c r="O3" s="11">
        <v>4</v>
      </c>
      <c r="P3" s="11">
        <v>5</v>
      </c>
      <c r="Q3" s="12"/>
    </row>
    <row r="4" spans="1:17" x14ac:dyDescent="0.25">
      <c r="A4" s="16">
        <v>5</v>
      </c>
      <c r="B4" s="6">
        <v>3</v>
      </c>
      <c r="D4" s="5">
        <f>COUNTIF(A2:A81,"=1")</f>
        <v>0</v>
      </c>
      <c r="E4" s="3">
        <f>COUNTIF(A2:A81,"=2")</f>
        <v>60</v>
      </c>
      <c r="F4" s="3">
        <f>COUNTIF(A2:A81,"=3")</f>
        <v>1</v>
      </c>
      <c r="G4" s="3">
        <f>COUNTIF(A2:A81,"=4")</f>
        <v>15</v>
      </c>
      <c r="H4" s="3">
        <f>COUNTIF(A2:A81,"=5")</f>
        <v>4</v>
      </c>
      <c r="I4" s="30">
        <v>80</v>
      </c>
      <c r="L4" s="9">
        <f>COUNTIF(B2:B82,"=1")</f>
        <v>7</v>
      </c>
      <c r="M4" s="2">
        <f>COUNTIF(B2:B82,"=2")</f>
        <v>53</v>
      </c>
      <c r="N4" s="2">
        <f>COUNTIF(B2:B82,"=3")</f>
        <v>20</v>
      </c>
      <c r="O4" s="2">
        <f>COUNTIF(B2:B82,"=4")</f>
        <v>0</v>
      </c>
      <c r="P4" s="2">
        <f>COUNTIF(B2:B82,"=5")</f>
        <v>0</v>
      </c>
      <c r="Q4" s="30">
        <v>80</v>
      </c>
    </row>
    <row r="5" spans="1:17" ht="15.75" thickBot="1" x14ac:dyDescent="0.3">
      <c r="A5" s="16">
        <v>3</v>
      </c>
      <c r="B5" s="6">
        <v>3</v>
      </c>
      <c r="D5" s="7">
        <f>D4/80</f>
        <v>0</v>
      </c>
      <c r="E5" s="8">
        <f>E4/80</f>
        <v>0.75</v>
      </c>
      <c r="F5" s="8">
        <f>F4/80</f>
        <v>1.2500000000000001E-2</v>
      </c>
      <c r="G5" s="8">
        <f>G4/80</f>
        <v>0.1875</v>
      </c>
      <c r="H5" s="8">
        <f>H4/80</f>
        <v>0.05</v>
      </c>
      <c r="I5" s="14">
        <f xml:space="preserve"> (D3*D5 + E3*E5 + F3*F5 + F3*F5 + G3*G5 + H3*H5)</f>
        <v>2.5750000000000002</v>
      </c>
      <c r="L5" s="7">
        <f>L4/80</f>
        <v>8.7499999999999994E-2</v>
      </c>
      <c r="M5" s="8">
        <f t="shared" ref="M5:P5" si="0">M4/80</f>
        <v>0.66249999999999998</v>
      </c>
      <c r="N5" s="8">
        <f t="shared" si="0"/>
        <v>0.25</v>
      </c>
      <c r="O5" s="8">
        <f t="shared" si="0"/>
        <v>0</v>
      </c>
      <c r="P5" s="8">
        <f t="shared" si="0"/>
        <v>0</v>
      </c>
      <c r="Q5" s="14">
        <f xml:space="preserve"> (L3*L5 + M3*M5 + N3*M5 + O3*O5 + P3*P5)</f>
        <v>3.3999999999999995</v>
      </c>
    </row>
    <row r="6" spans="1:17" x14ac:dyDescent="0.25">
      <c r="A6" s="16">
        <v>5</v>
      </c>
      <c r="B6" s="6">
        <v>3</v>
      </c>
    </row>
    <row r="7" spans="1:17" x14ac:dyDescent="0.25">
      <c r="A7" s="16">
        <v>4</v>
      </c>
      <c r="B7" s="6">
        <v>3</v>
      </c>
    </row>
    <row r="8" spans="1:17" x14ac:dyDescent="0.25">
      <c r="A8" s="16">
        <v>4</v>
      </c>
      <c r="B8" s="6">
        <v>3</v>
      </c>
    </row>
    <row r="9" spans="1:17" x14ac:dyDescent="0.25">
      <c r="A9" s="16">
        <v>4</v>
      </c>
      <c r="B9" s="6">
        <v>3</v>
      </c>
    </row>
    <row r="10" spans="1:17" x14ac:dyDescent="0.25">
      <c r="A10" s="16">
        <v>2</v>
      </c>
      <c r="B10" s="6">
        <v>2</v>
      </c>
    </row>
    <row r="11" spans="1:17" x14ac:dyDescent="0.25">
      <c r="A11" s="16">
        <v>2</v>
      </c>
      <c r="B11" s="6">
        <v>2</v>
      </c>
    </row>
    <row r="12" spans="1:17" x14ac:dyDescent="0.25">
      <c r="A12" s="16">
        <v>4</v>
      </c>
      <c r="B12" s="6">
        <v>2</v>
      </c>
    </row>
    <row r="13" spans="1:17" x14ac:dyDescent="0.25">
      <c r="A13" s="16">
        <v>4</v>
      </c>
      <c r="B13" s="6">
        <v>3</v>
      </c>
    </row>
    <row r="14" spans="1:17" x14ac:dyDescent="0.25">
      <c r="A14" s="16">
        <v>2</v>
      </c>
      <c r="B14" s="6">
        <v>3</v>
      </c>
    </row>
    <row r="15" spans="1:17" x14ac:dyDescent="0.25">
      <c r="A15" s="16">
        <v>2</v>
      </c>
      <c r="B15" s="6">
        <v>2</v>
      </c>
    </row>
    <row r="16" spans="1:17" x14ac:dyDescent="0.25">
      <c r="A16" s="16">
        <v>2</v>
      </c>
      <c r="B16" s="6">
        <v>1</v>
      </c>
    </row>
    <row r="17" spans="1:18" x14ac:dyDescent="0.25">
      <c r="A17" s="16">
        <v>4</v>
      </c>
      <c r="B17" s="6">
        <v>3</v>
      </c>
    </row>
    <row r="18" spans="1:18" x14ac:dyDescent="0.25">
      <c r="A18" s="16">
        <v>2</v>
      </c>
      <c r="B18" s="6">
        <v>2</v>
      </c>
    </row>
    <row r="19" spans="1:18" ht="15.75" thickBot="1" x14ac:dyDescent="0.3">
      <c r="A19" s="16">
        <v>2</v>
      </c>
      <c r="B19" s="6">
        <v>2</v>
      </c>
    </row>
    <row r="20" spans="1:18" ht="15.75" thickBot="1" x14ac:dyDescent="0.3">
      <c r="A20" s="16">
        <v>2</v>
      </c>
      <c r="B20" s="6">
        <v>2</v>
      </c>
      <c r="Q20" s="18" t="s">
        <v>4</v>
      </c>
      <c r="R20" s="19">
        <f>PEARSON(A2:A81,B2:B81)</f>
        <v>0.51332598157715259</v>
      </c>
    </row>
    <row r="21" spans="1:18" x14ac:dyDescent="0.25">
      <c r="A21" s="16">
        <v>2</v>
      </c>
      <c r="B21" s="6">
        <v>2</v>
      </c>
    </row>
    <row r="22" spans="1:18" x14ac:dyDescent="0.25">
      <c r="A22" s="16">
        <v>2</v>
      </c>
      <c r="B22" s="6">
        <v>2</v>
      </c>
    </row>
    <row r="23" spans="1:18" x14ac:dyDescent="0.25">
      <c r="A23" s="16">
        <v>2</v>
      </c>
      <c r="B23" s="6">
        <v>2</v>
      </c>
    </row>
    <row r="24" spans="1:18" x14ac:dyDescent="0.25">
      <c r="A24" s="16">
        <v>2</v>
      </c>
      <c r="B24" s="6">
        <v>2</v>
      </c>
    </row>
    <row r="25" spans="1:18" x14ac:dyDescent="0.25">
      <c r="A25" s="16">
        <v>2</v>
      </c>
      <c r="B25" s="6">
        <v>2</v>
      </c>
    </row>
    <row r="26" spans="1:18" x14ac:dyDescent="0.25">
      <c r="A26" s="16">
        <v>2</v>
      </c>
      <c r="B26" s="6">
        <v>2</v>
      </c>
    </row>
    <row r="27" spans="1:18" x14ac:dyDescent="0.25">
      <c r="A27" s="16">
        <v>2</v>
      </c>
      <c r="B27" s="6">
        <v>2</v>
      </c>
    </row>
    <row r="28" spans="1:18" x14ac:dyDescent="0.25">
      <c r="A28" s="16">
        <v>2</v>
      </c>
      <c r="B28" s="6">
        <v>2</v>
      </c>
    </row>
    <row r="29" spans="1:18" x14ac:dyDescent="0.25">
      <c r="A29" s="16">
        <v>2</v>
      </c>
      <c r="B29" s="6">
        <v>2</v>
      </c>
    </row>
    <row r="30" spans="1:18" x14ac:dyDescent="0.25">
      <c r="A30" s="16">
        <v>2</v>
      </c>
      <c r="B30" s="6">
        <v>2</v>
      </c>
    </row>
    <row r="31" spans="1:18" x14ac:dyDescent="0.25">
      <c r="A31" s="16">
        <v>2</v>
      </c>
      <c r="B31" s="6">
        <v>2</v>
      </c>
    </row>
    <row r="32" spans="1:18" x14ac:dyDescent="0.25">
      <c r="A32" s="16">
        <v>2</v>
      </c>
      <c r="B32" s="6">
        <v>3</v>
      </c>
    </row>
    <row r="33" spans="1:2" x14ac:dyDescent="0.25">
      <c r="A33" s="16">
        <v>2</v>
      </c>
      <c r="B33" s="6">
        <v>2</v>
      </c>
    </row>
    <row r="34" spans="1:2" x14ac:dyDescent="0.25">
      <c r="A34" s="16">
        <v>2</v>
      </c>
      <c r="B34" s="6">
        <v>2</v>
      </c>
    </row>
    <row r="35" spans="1:2" x14ac:dyDescent="0.25">
      <c r="A35" s="16">
        <v>5</v>
      </c>
      <c r="B35" s="6">
        <v>2</v>
      </c>
    </row>
    <row r="36" spans="1:2" x14ac:dyDescent="0.25">
      <c r="A36" s="16">
        <v>2</v>
      </c>
      <c r="B36" s="6">
        <v>3</v>
      </c>
    </row>
    <row r="37" spans="1:2" x14ac:dyDescent="0.25">
      <c r="A37" s="16">
        <v>2</v>
      </c>
      <c r="B37" s="6">
        <v>2</v>
      </c>
    </row>
    <row r="38" spans="1:2" x14ac:dyDescent="0.25">
      <c r="A38" s="16">
        <v>2</v>
      </c>
      <c r="B38" s="6">
        <v>2</v>
      </c>
    </row>
    <row r="39" spans="1:2" x14ac:dyDescent="0.25">
      <c r="A39" s="16">
        <v>2</v>
      </c>
      <c r="B39" s="6">
        <v>2</v>
      </c>
    </row>
    <row r="40" spans="1:2" x14ac:dyDescent="0.25">
      <c r="A40" s="16">
        <v>2</v>
      </c>
      <c r="B40" s="6">
        <v>1</v>
      </c>
    </row>
    <row r="41" spans="1:2" x14ac:dyDescent="0.25">
      <c r="A41" s="16">
        <v>2</v>
      </c>
      <c r="B41" s="6">
        <v>2</v>
      </c>
    </row>
    <row r="42" spans="1:2" x14ac:dyDescent="0.25">
      <c r="A42" s="16">
        <v>2</v>
      </c>
      <c r="B42" s="6">
        <v>2</v>
      </c>
    </row>
    <row r="43" spans="1:2" x14ac:dyDescent="0.25">
      <c r="A43" s="16">
        <v>2</v>
      </c>
      <c r="B43" s="6">
        <v>2</v>
      </c>
    </row>
    <row r="44" spans="1:2" x14ac:dyDescent="0.25">
      <c r="A44" s="16">
        <v>2</v>
      </c>
      <c r="B44" s="6">
        <v>2</v>
      </c>
    </row>
    <row r="45" spans="1:2" x14ac:dyDescent="0.25">
      <c r="A45" s="16">
        <v>2</v>
      </c>
      <c r="B45" s="6">
        <v>2</v>
      </c>
    </row>
    <row r="46" spans="1:2" x14ac:dyDescent="0.25">
      <c r="A46" s="16">
        <v>5</v>
      </c>
      <c r="B46" s="6">
        <v>2</v>
      </c>
    </row>
    <row r="47" spans="1:2" x14ac:dyDescent="0.25">
      <c r="A47" s="16">
        <v>2</v>
      </c>
      <c r="B47" s="6">
        <v>2</v>
      </c>
    </row>
    <row r="48" spans="1:2" x14ac:dyDescent="0.25">
      <c r="A48" s="16">
        <v>2</v>
      </c>
      <c r="B48" s="6">
        <v>2</v>
      </c>
    </row>
    <row r="49" spans="1:2" x14ac:dyDescent="0.25">
      <c r="A49" s="16">
        <v>2</v>
      </c>
      <c r="B49" s="6">
        <v>1</v>
      </c>
    </row>
    <row r="50" spans="1:2" x14ac:dyDescent="0.25">
      <c r="A50" s="16">
        <v>2</v>
      </c>
      <c r="B50" s="6">
        <v>2</v>
      </c>
    </row>
    <row r="51" spans="1:2" x14ac:dyDescent="0.25">
      <c r="A51" s="16">
        <v>2</v>
      </c>
      <c r="B51" s="6">
        <v>2</v>
      </c>
    </row>
    <row r="52" spans="1:2" x14ac:dyDescent="0.25">
      <c r="A52" s="16">
        <v>2</v>
      </c>
      <c r="B52" s="6">
        <v>2</v>
      </c>
    </row>
    <row r="53" spans="1:2" x14ac:dyDescent="0.25">
      <c r="A53" s="16">
        <v>2</v>
      </c>
      <c r="B53" s="6">
        <v>2</v>
      </c>
    </row>
    <row r="54" spans="1:2" x14ac:dyDescent="0.25">
      <c r="A54" s="16">
        <v>2</v>
      </c>
      <c r="B54" s="6">
        <v>2</v>
      </c>
    </row>
    <row r="55" spans="1:2" x14ac:dyDescent="0.25">
      <c r="A55" s="16">
        <v>2</v>
      </c>
      <c r="B55" s="6">
        <v>2</v>
      </c>
    </row>
    <row r="56" spans="1:2" x14ac:dyDescent="0.25">
      <c r="A56" s="16">
        <v>2</v>
      </c>
      <c r="B56" s="6">
        <v>1</v>
      </c>
    </row>
    <row r="57" spans="1:2" x14ac:dyDescent="0.25">
      <c r="A57" s="16">
        <v>2</v>
      </c>
      <c r="B57" s="6">
        <v>3</v>
      </c>
    </row>
    <row r="58" spans="1:2" x14ac:dyDescent="0.25">
      <c r="A58" s="16">
        <v>4</v>
      </c>
      <c r="B58" s="6">
        <v>3</v>
      </c>
    </row>
    <row r="59" spans="1:2" x14ac:dyDescent="0.25">
      <c r="A59" s="16">
        <v>2</v>
      </c>
      <c r="B59" s="6">
        <v>3</v>
      </c>
    </row>
    <row r="60" spans="1:2" x14ac:dyDescent="0.25">
      <c r="A60" s="16">
        <v>2</v>
      </c>
      <c r="B60" s="6">
        <v>2</v>
      </c>
    </row>
    <row r="61" spans="1:2" x14ac:dyDescent="0.25">
      <c r="A61" s="16">
        <v>2</v>
      </c>
      <c r="B61" s="6">
        <v>2</v>
      </c>
    </row>
    <row r="62" spans="1:2" x14ac:dyDescent="0.25">
      <c r="A62" s="16">
        <v>2</v>
      </c>
      <c r="B62" s="6">
        <v>2</v>
      </c>
    </row>
    <row r="63" spans="1:2" x14ac:dyDescent="0.25">
      <c r="A63" s="16">
        <v>4</v>
      </c>
      <c r="B63" s="6">
        <v>3</v>
      </c>
    </row>
    <row r="64" spans="1:2" x14ac:dyDescent="0.25">
      <c r="A64" s="16">
        <v>2</v>
      </c>
      <c r="B64" s="6">
        <v>2</v>
      </c>
    </row>
    <row r="65" spans="1:2" x14ac:dyDescent="0.25">
      <c r="A65" s="16">
        <v>2</v>
      </c>
      <c r="B65" s="6">
        <v>2</v>
      </c>
    </row>
    <row r="66" spans="1:2" x14ac:dyDescent="0.25">
      <c r="A66" s="16">
        <v>2</v>
      </c>
      <c r="B66" s="6">
        <v>1</v>
      </c>
    </row>
    <row r="67" spans="1:2" x14ac:dyDescent="0.25">
      <c r="A67" s="16">
        <v>2</v>
      </c>
      <c r="B67" s="6">
        <v>2</v>
      </c>
    </row>
    <row r="68" spans="1:2" x14ac:dyDescent="0.25">
      <c r="A68" s="16">
        <v>2</v>
      </c>
      <c r="B68" s="6">
        <v>2</v>
      </c>
    </row>
    <row r="69" spans="1:2" x14ac:dyDescent="0.25">
      <c r="A69" s="16">
        <v>4</v>
      </c>
      <c r="B69" s="6">
        <v>2</v>
      </c>
    </row>
    <row r="70" spans="1:2" x14ac:dyDescent="0.25">
      <c r="A70" s="16">
        <v>2</v>
      </c>
      <c r="B70" s="6">
        <v>2</v>
      </c>
    </row>
    <row r="71" spans="1:2" x14ac:dyDescent="0.25">
      <c r="A71" s="16">
        <v>4</v>
      </c>
      <c r="B71" s="6">
        <v>1</v>
      </c>
    </row>
    <row r="72" spans="1:2" x14ac:dyDescent="0.25">
      <c r="A72" s="16">
        <v>2</v>
      </c>
      <c r="B72" s="6">
        <v>2</v>
      </c>
    </row>
    <row r="73" spans="1:2" x14ac:dyDescent="0.25">
      <c r="A73" s="16">
        <v>2</v>
      </c>
      <c r="B73" s="6">
        <v>1</v>
      </c>
    </row>
    <row r="74" spans="1:2" x14ac:dyDescent="0.25">
      <c r="A74" s="16">
        <v>2</v>
      </c>
      <c r="B74" s="6">
        <v>2</v>
      </c>
    </row>
    <row r="75" spans="1:2" x14ac:dyDescent="0.25">
      <c r="A75" s="16">
        <v>2</v>
      </c>
      <c r="B75" s="6">
        <v>2</v>
      </c>
    </row>
    <row r="76" spans="1:2" x14ac:dyDescent="0.25">
      <c r="A76" s="16">
        <v>2</v>
      </c>
      <c r="B76" s="6">
        <v>2</v>
      </c>
    </row>
    <row r="77" spans="1:2" x14ac:dyDescent="0.25">
      <c r="A77" s="16">
        <v>4</v>
      </c>
      <c r="B77" s="6">
        <v>3</v>
      </c>
    </row>
    <row r="78" spans="1:2" x14ac:dyDescent="0.25">
      <c r="A78" s="16">
        <v>2</v>
      </c>
      <c r="B78" s="6">
        <v>2</v>
      </c>
    </row>
    <row r="79" spans="1:2" x14ac:dyDescent="0.25">
      <c r="A79" s="16">
        <v>4</v>
      </c>
      <c r="B79" s="6">
        <v>3</v>
      </c>
    </row>
    <row r="80" spans="1:2" x14ac:dyDescent="0.25">
      <c r="A80" s="16">
        <v>4</v>
      </c>
      <c r="B80" s="6">
        <v>3</v>
      </c>
    </row>
    <row r="81" spans="1:2" ht="15.75" thickBot="1" x14ac:dyDescent="0.3">
      <c r="A81" s="7">
        <v>2</v>
      </c>
      <c r="B81" s="15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A4" zoomScale="85" zoomScaleNormal="85" workbookViewId="0">
      <selection activeCell="P5" sqref="P5"/>
    </sheetView>
  </sheetViews>
  <sheetFormatPr baseColWidth="10" defaultRowHeight="15" x14ac:dyDescent="0.25"/>
  <cols>
    <col min="1" max="1" width="6.28515625" customWidth="1"/>
    <col min="2" max="2" width="5.85546875" customWidth="1"/>
    <col min="4" max="4" width="5.7109375" customWidth="1"/>
    <col min="5" max="5" width="6.140625" customWidth="1"/>
    <col min="6" max="7" width="6.5703125" customWidth="1"/>
    <col min="8" max="8" width="6" customWidth="1"/>
    <col min="9" max="9" width="5.85546875" customWidth="1"/>
    <col min="12" max="12" width="5.5703125" customWidth="1"/>
    <col min="13" max="13" width="6.42578125" customWidth="1"/>
    <col min="14" max="14" width="6.28515625" customWidth="1"/>
    <col min="15" max="15" width="5.5703125" customWidth="1"/>
    <col min="16" max="16" width="6" customWidth="1"/>
    <col min="17" max="17" width="5.28515625" customWidth="1"/>
  </cols>
  <sheetData>
    <row r="1" spans="1:17" ht="15.75" thickBot="1" x14ac:dyDescent="0.3">
      <c r="A1" s="10" t="s">
        <v>0</v>
      </c>
      <c r="B1" s="12" t="s">
        <v>1</v>
      </c>
    </row>
    <row r="2" spans="1:17" ht="15.75" thickBot="1" x14ac:dyDescent="0.3">
      <c r="A2" s="16">
        <v>5</v>
      </c>
      <c r="B2" s="6">
        <v>2</v>
      </c>
      <c r="F2" t="s">
        <v>0</v>
      </c>
      <c r="L2" s="1"/>
      <c r="M2" s="1"/>
      <c r="N2" s="1" t="s">
        <v>1</v>
      </c>
      <c r="O2" s="1"/>
      <c r="P2" s="1"/>
      <c r="Q2" s="1"/>
    </row>
    <row r="3" spans="1:17" ht="15.75" thickBot="1" x14ac:dyDescent="0.3">
      <c r="A3" s="16">
        <v>2</v>
      </c>
      <c r="B3" s="6">
        <v>2</v>
      </c>
      <c r="D3" s="10">
        <v>1</v>
      </c>
      <c r="E3" s="11">
        <v>2</v>
      </c>
      <c r="F3" s="11">
        <v>3</v>
      </c>
      <c r="G3" s="11">
        <v>4</v>
      </c>
      <c r="H3" s="11">
        <v>5</v>
      </c>
      <c r="I3" s="12"/>
      <c r="L3" s="10">
        <v>1</v>
      </c>
      <c r="M3" s="11">
        <v>2</v>
      </c>
      <c r="N3" s="11">
        <v>3</v>
      </c>
      <c r="O3" s="11">
        <v>4</v>
      </c>
      <c r="P3" s="11">
        <v>5</v>
      </c>
      <c r="Q3" s="12"/>
    </row>
    <row r="4" spans="1:17" x14ac:dyDescent="0.25">
      <c r="A4" s="16">
        <v>1</v>
      </c>
      <c r="B4" s="6">
        <v>1</v>
      </c>
      <c r="D4" s="5">
        <f>COUNTIF(A1:A80,"=1")</f>
        <v>32</v>
      </c>
      <c r="E4" s="3">
        <f>COUNTIF(A1:A80,"=2")</f>
        <v>35</v>
      </c>
      <c r="F4" s="3">
        <f>COUNTIF(A1:A80,"=3")</f>
        <v>0</v>
      </c>
      <c r="G4" s="3">
        <f>COUNTIF(A1:A80,"=4")</f>
        <v>4</v>
      </c>
      <c r="H4" s="3">
        <f>COUNTIF(A1:A80,"=5")</f>
        <v>8</v>
      </c>
      <c r="I4" s="30">
        <v>80</v>
      </c>
      <c r="L4" s="9">
        <f>COUNTIF(B2:B82,"=1")</f>
        <v>43</v>
      </c>
      <c r="M4" s="2">
        <f>COUNTIF(B2:B82,"=2")</f>
        <v>27</v>
      </c>
      <c r="N4" s="2">
        <f>COUNTIF(B2:B82,"=3")</f>
        <v>10</v>
      </c>
      <c r="O4" s="2">
        <f>COUNTIF(B2:B82,"=4")</f>
        <v>0</v>
      </c>
      <c r="P4" s="2">
        <f>COUNTIF(B2:B82,"=5")</f>
        <v>0</v>
      </c>
      <c r="Q4" s="30">
        <v>80</v>
      </c>
    </row>
    <row r="5" spans="1:17" ht="15.75" thickBot="1" x14ac:dyDescent="0.3">
      <c r="A5" s="16">
        <v>1</v>
      </c>
      <c r="B5" s="6">
        <v>1</v>
      </c>
      <c r="D5" s="7">
        <f>D4/80</f>
        <v>0.4</v>
      </c>
      <c r="E5" s="8">
        <f>E4/80</f>
        <v>0.4375</v>
      </c>
      <c r="F5" s="8">
        <f>F4/80</f>
        <v>0</v>
      </c>
      <c r="G5" s="8">
        <f>G4/80</f>
        <v>0.05</v>
      </c>
      <c r="H5" s="8">
        <f>H4/80</f>
        <v>0.1</v>
      </c>
      <c r="I5" s="14">
        <f xml:space="preserve"> (D3*D5 + E3*E5 + F3*F5 + F3*F5 + G3*G5 + H3*H5)</f>
        <v>1.9749999999999999</v>
      </c>
      <c r="L5" s="7">
        <f>L4/80</f>
        <v>0.53749999999999998</v>
      </c>
      <c r="M5" s="8">
        <f t="shared" ref="M5:P5" si="0">M4/80</f>
        <v>0.33750000000000002</v>
      </c>
      <c r="N5" s="8">
        <f t="shared" si="0"/>
        <v>0.125</v>
      </c>
      <c r="O5" s="8">
        <f t="shared" si="0"/>
        <v>0</v>
      </c>
      <c r="P5" s="8">
        <f t="shared" si="0"/>
        <v>0</v>
      </c>
      <c r="Q5" s="14">
        <f xml:space="preserve"> (L3*L5 + M3*M5 + N3*M5 + O3*O5 + P3*P5)</f>
        <v>2.2250000000000001</v>
      </c>
    </row>
    <row r="6" spans="1:17" x14ac:dyDescent="0.25">
      <c r="A6" s="16">
        <v>1</v>
      </c>
      <c r="B6" s="6">
        <v>1</v>
      </c>
    </row>
    <row r="7" spans="1:17" x14ac:dyDescent="0.25">
      <c r="A7" s="16">
        <v>1</v>
      </c>
      <c r="B7" s="6">
        <v>1</v>
      </c>
    </row>
    <row r="8" spans="1:17" x14ac:dyDescent="0.25">
      <c r="A8" s="16">
        <v>1</v>
      </c>
      <c r="B8" s="6">
        <v>1</v>
      </c>
    </row>
    <row r="9" spans="1:17" x14ac:dyDescent="0.25">
      <c r="A9" s="16">
        <v>2</v>
      </c>
      <c r="B9" s="6">
        <v>1</v>
      </c>
    </row>
    <row r="10" spans="1:17" x14ac:dyDescent="0.25">
      <c r="A10" s="16">
        <v>1</v>
      </c>
      <c r="B10" s="6">
        <v>1</v>
      </c>
    </row>
    <row r="11" spans="1:17" x14ac:dyDescent="0.25">
      <c r="A11" s="16">
        <v>1</v>
      </c>
      <c r="B11" s="6">
        <v>1</v>
      </c>
    </row>
    <row r="12" spans="1:17" x14ac:dyDescent="0.25">
      <c r="A12" s="16">
        <v>1</v>
      </c>
      <c r="B12" s="6">
        <v>2</v>
      </c>
    </row>
    <row r="13" spans="1:17" x14ac:dyDescent="0.25">
      <c r="A13" s="16">
        <v>1</v>
      </c>
      <c r="B13" s="6">
        <v>1</v>
      </c>
    </row>
    <row r="14" spans="1:17" x14ac:dyDescent="0.25">
      <c r="A14" s="16">
        <v>1</v>
      </c>
      <c r="B14" s="6">
        <v>1</v>
      </c>
    </row>
    <row r="15" spans="1:17" x14ac:dyDescent="0.25">
      <c r="A15" s="16">
        <v>1</v>
      </c>
      <c r="B15" s="6">
        <v>1</v>
      </c>
    </row>
    <row r="16" spans="1:17" x14ac:dyDescent="0.25">
      <c r="A16" s="16">
        <v>5</v>
      </c>
      <c r="B16" s="6">
        <v>3</v>
      </c>
    </row>
    <row r="17" spans="1:18" x14ac:dyDescent="0.25">
      <c r="A17" s="16">
        <v>2</v>
      </c>
      <c r="B17" s="6">
        <v>1</v>
      </c>
    </row>
    <row r="18" spans="1:18" ht="15.75" thickBot="1" x14ac:dyDescent="0.3">
      <c r="A18" s="16">
        <v>2</v>
      </c>
      <c r="B18" s="6">
        <v>2</v>
      </c>
    </row>
    <row r="19" spans="1:18" ht="15.75" thickBot="1" x14ac:dyDescent="0.3">
      <c r="A19" s="16">
        <v>2</v>
      </c>
      <c r="B19" s="6">
        <v>1</v>
      </c>
      <c r="Q19" s="18" t="s">
        <v>4</v>
      </c>
      <c r="R19" s="19">
        <f>PEARSON(A2:A81,B2:B81)</f>
        <v>0.38228093119360967</v>
      </c>
    </row>
    <row r="20" spans="1:18" x14ac:dyDescent="0.25">
      <c r="A20" s="16">
        <v>1</v>
      </c>
      <c r="B20" s="6">
        <v>1</v>
      </c>
    </row>
    <row r="21" spans="1:18" x14ac:dyDescent="0.25">
      <c r="A21" s="16">
        <v>1</v>
      </c>
      <c r="B21" s="6">
        <v>1</v>
      </c>
    </row>
    <row r="22" spans="1:18" x14ac:dyDescent="0.25">
      <c r="A22" s="16">
        <v>2</v>
      </c>
      <c r="B22" s="6">
        <v>1</v>
      </c>
    </row>
    <row r="23" spans="1:18" x14ac:dyDescent="0.25">
      <c r="A23" s="16">
        <v>2</v>
      </c>
      <c r="B23" s="6">
        <v>3</v>
      </c>
    </row>
    <row r="24" spans="1:18" x14ac:dyDescent="0.25">
      <c r="A24" s="16">
        <v>2</v>
      </c>
      <c r="B24" s="6">
        <v>1</v>
      </c>
    </row>
    <row r="25" spans="1:18" x14ac:dyDescent="0.25">
      <c r="A25" s="16">
        <v>1</v>
      </c>
      <c r="B25" s="6">
        <v>1</v>
      </c>
    </row>
    <row r="26" spans="1:18" x14ac:dyDescent="0.25">
      <c r="A26" s="16">
        <v>4</v>
      </c>
      <c r="B26" s="6">
        <v>2</v>
      </c>
    </row>
    <row r="27" spans="1:18" x14ac:dyDescent="0.25">
      <c r="A27" s="16">
        <v>2</v>
      </c>
      <c r="B27" s="6">
        <v>1</v>
      </c>
    </row>
    <row r="28" spans="1:18" x14ac:dyDescent="0.25">
      <c r="A28" s="16">
        <v>2</v>
      </c>
      <c r="B28" s="6">
        <v>3</v>
      </c>
    </row>
    <row r="29" spans="1:18" x14ac:dyDescent="0.25">
      <c r="A29" s="16">
        <v>2</v>
      </c>
      <c r="B29" s="6">
        <v>2</v>
      </c>
    </row>
    <row r="30" spans="1:18" x14ac:dyDescent="0.25">
      <c r="A30" s="16">
        <v>4</v>
      </c>
      <c r="B30" s="6">
        <v>1</v>
      </c>
    </row>
    <row r="31" spans="1:18" x14ac:dyDescent="0.25">
      <c r="A31" s="16">
        <v>1</v>
      </c>
      <c r="B31" s="6">
        <v>2</v>
      </c>
    </row>
    <row r="32" spans="1:18" x14ac:dyDescent="0.25">
      <c r="A32" s="16">
        <v>2</v>
      </c>
      <c r="B32" s="6">
        <v>2</v>
      </c>
    </row>
    <row r="33" spans="1:2" x14ac:dyDescent="0.25">
      <c r="A33" s="16">
        <v>2</v>
      </c>
      <c r="B33" s="6">
        <v>3</v>
      </c>
    </row>
    <row r="34" spans="1:2" x14ac:dyDescent="0.25">
      <c r="A34" s="16">
        <v>2</v>
      </c>
      <c r="B34" s="6">
        <v>1</v>
      </c>
    </row>
    <row r="35" spans="1:2" x14ac:dyDescent="0.25">
      <c r="A35" s="16">
        <v>5</v>
      </c>
      <c r="B35" s="6">
        <v>2</v>
      </c>
    </row>
    <row r="36" spans="1:2" x14ac:dyDescent="0.25">
      <c r="A36" s="16">
        <v>2</v>
      </c>
      <c r="B36" s="6">
        <v>2</v>
      </c>
    </row>
    <row r="37" spans="1:2" x14ac:dyDescent="0.25">
      <c r="A37" s="16">
        <v>2</v>
      </c>
      <c r="B37" s="6">
        <v>1</v>
      </c>
    </row>
    <row r="38" spans="1:2" x14ac:dyDescent="0.25">
      <c r="A38" s="16">
        <v>5</v>
      </c>
      <c r="B38" s="6">
        <v>2</v>
      </c>
    </row>
    <row r="39" spans="1:2" x14ac:dyDescent="0.25">
      <c r="A39" s="16">
        <v>2</v>
      </c>
      <c r="B39" s="6">
        <v>2</v>
      </c>
    </row>
    <row r="40" spans="1:2" x14ac:dyDescent="0.25">
      <c r="A40" s="16">
        <v>1</v>
      </c>
      <c r="B40" s="6">
        <v>2</v>
      </c>
    </row>
    <row r="41" spans="1:2" x14ac:dyDescent="0.25">
      <c r="A41" s="16">
        <v>5</v>
      </c>
      <c r="B41" s="6">
        <v>1</v>
      </c>
    </row>
    <row r="42" spans="1:2" x14ac:dyDescent="0.25">
      <c r="A42" s="16">
        <v>2</v>
      </c>
      <c r="B42" s="6">
        <v>1</v>
      </c>
    </row>
    <row r="43" spans="1:2" x14ac:dyDescent="0.25">
      <c r="A43" s="16">
        <v>2</v>
      </c>
      <c r="B43" s="6">
        <v>1</v>
      </c>
    </row>
    <row r="44" spans="1:2" x14ac:dyDescent="0.25">
      <c r="A44" s="16">
        <v>1</v>
      </c>
      <c r="B44" s="6">
        <v>1</v>
      </c>
    </row>
    <row r="45" spans="1:2" x14ac:dyDescent="0.25">
      <c r="A45" s="16">
        <v>1</v>
      </c>
      <c r="B45" s="6">
        <v>1</v>
      </c>
    </row>
    <row r="46" spans="1:2" x14ac:dyDescent="0.25">
      <c r="A46" s="16">
        <v>2</v>
      </c>
      <c r="B46" s="6">
        <v>1</v>
      </c>
    </row>
    <row r="47" spans="1:2" x14ac:dyDescent="0.25">
      <c r="A47" s="16">
        <v>1</v>
      </c>
      <c r="B47" s="6">
        <v>1</v>
      </c>
    </row>
    <row r="48" spans="1:2" x14ac:dyDescent="0.25">
      <c r="A48" s="16">
        <v>2</v>
      </c>
      <c r="B48" s="6">
        <v>2</v>
      </c>
    </row>
    <row r="49" spans="1:2" x14ac:dyDescent="0.25">
      <c r="A49" s="16">
        <v>1</v>
      </c>
      <c r="B49" s="6">
        <v>1</v>
      </c>
    </row>
    <row r="50" spans="1:2" x14ac:dyDescent="0.25">
      <c r="A50" s="16">
        <v>4</v>
      </c>
      <c r="B50" s="6">
        <v>1</v>
      </c>
    </row>
    <row r="51" spans="1:2" x14ac:dyDescent="0.25">
      <c r="A51" s="16">
        <v>2</v>
      </c>
      <c r="B51" s="6">
        <v>1</v>
      </c>
    </row>
    <row r="52" spans="1:2" x14ac:dyDescent="0.25">
      <c r="A52" s="16">
        <v>1</v>
      </c>
      <c r="B52" s="6">
        <v>1</v>
      </c>
    </row>
    <row r="53" spans="1:2" x14ac:dyDescent="0.25">
      <c r="A53" s="16">
        <v>1</v>
      </c>
      <c r="B53" s="6">
        <v>1</v>
      </c>
    </row>
    <row r="54" spans="1:2" x14ac:dyDescent="0.25">
      <c r="A54" s="16">
        <v>2</v>
      </c>
      <c r="B54" s="6">
        <v>1</v>
      </c>
    </row>
    <row r="55" spans="1:2" x14ac:dyDescent="0.25">
      <c r="A55" s="16">
        <v>1</v>
      </c>
      <c r="B55" s="6">
        <v>1</v>
      </c>
    </row>
    <row r="56" spans="1:2" x14ac:dyDescent="0.25">
      <c r="A56" s="16">
        <v>2</v>
      </c>
      <c r="B56" s="6">
        <v>2</v>
      </c>
    </row>
    <row r="57" spans="1:2" x14ac:dyDescent="0.25">
      <c r="A57" s="16">
        <v>5</v>
      </c>
      <c r="B57" s="6">
        <v>1</v>
      </c>
    </row>
    <row r="58" spans="1:2" x14ac:dyDescent="0.25">
      <c r="A58" s="16">
        <v>2</v>
      </c>
      <c r="B58" s="6">
        <v>2</v>
      </c>
    </row>
    <row r="59" spans="1:2" x14ac:dyDescent="0.25">
      <c r="A59" s="16">
        <v>2</v>
      </c>
      <c r="B59" s="6">
        <v>2</v>
      </c>
    </row>
    <row r="60" spans="1:2" x14ac:dyDescent="0.25">
      <c r="A60" s="16">
        <v>1</v>
      </c>
      <c r="B60" s="6">
        <v>2</v>
      </c>
    </row>
    <row r="61" spans="1:2" x14ac:dyDescent="0.25">
      <c r="A61" s="16">
        <v>1</v>
      </c>
      <c r="B61" s="6">
        <v>1</v>
      </c>
    </row>
    <row r="62" spans="1:2" x14ac:dyDescent="0.25">
      <c r="A62" s="16">
        <v>1</v>
      </c>
      <c r="B62" s="6">
        <v>1</v>
      </c>
    </row>
    <row r="63" spans="1:2" x14ac:dyDescent="0.25">
      <c r="A63" s="16">
        <v>2</v>
      </c>
      <c r="B63" s="6">
        <v>2</v>
      </c>
    </row>
    <row r="64" spans="1:2" x14ac:dyDescent="0.25">
      <c r="A64" s="16">
        <v>2</v>
      </c>
      <c r="B64" s="6">
        <v>2</v>
      </c>
    </row>
    <row r="65" spans="1:2" x14ac:dyDescent="0.25">
      <c r="A65" s="16">
        <v>5</v>
      </c>
      <c r="B65" s="6">
        <v>3</v>
      </c>
    </row>
    <row r="66" spans="1:2" x14ac:dyDescent="0.25">
      <c r="A66" s="16">
        <v>2</v>
      </c>
      <c r="B66" s="6">
        <v>3</v>
      </c>
    </row>
    <row r="67" spans="1:2" x14ac:dyDescent="0.25">
      <c r="A67" s="16">
        <v>2</v>
      </c>
      <c r="B67" s="6">
        <v>3</v>
      </c>
    </row>
    <row r="68" spans="1:2" x14ac:dyDescent="0.25">
      <c r="A68" s="16">
        <v>1</v>
      </c>
      <c r="B68" s="6">
        <v>2</v>
      </c>
    </row>
    <row r="69" spans="1:2" x14ac:dyDescent="0.25">
      <c r="A69" s="16">
        <v>1</v>
      </c>
      <c r="B69" s="6">
        <v>2</v>
      </c>
    </row>
    <row r="70" spans="1:2" x14ac:dyDescent="0.25">
      <c r="A70" s="16">
        <v>1</v>
      </c>
      <c r="B70" s="6">
        <v>2</v>
      </c>
    </row>
    <row r="71" spans="1:2" x14ac:dyDescent="0.25">
      <c r="A71" s="16">
        <v>2</v>
      </c>
      <c r="B71" s="6">
        <v>2</v>
      </c>
    </row>
    <row r="72" spans="1:2" x14ac:dyDescent="0.25">
      <c r="A72" s="16">
        <v>1</v>
      </c>
      <c r="B72" s="6">
        <v>2</v>
      </c>
    </row>
    <row r="73" spans="1:2" x14ac:dyDescent="0.25">
      <c r="A73" s="16">
        <v>5</v>
      </c>
      <c r="B73" s="6">
        <v>3</v>
      </c>
    </row>
    <row r="74" spans="1:2" x14ac:dyDescent="0.25">
      <c r="A74" s="16">
        <v>4</v>
      </c>
      <c r="B74" s="6">
        <v>2</v>
      </c>
    </row>
    <row r="75" spans="1:2" x14ac:dyDescent="0.25">
      <c r="A75" s="16">
        <v>2</v>
      </c>
      <c r="B75" s="6">
        <v>1</v>
      </c>
    </row>
    <row r="76" spans="1:2" x14ac:dyDescent="0.25">
      <c r="A76" s="16">
        <v>2</v>
      </c>
      <c r="B76" s="6">
        <v>2</v>
      </c>
    </row>
    <row r="77" spans="1:2" x14ac:dyDescent="0.25">
      <c r="A77" s="16">
        <v>2</v>
      </c>
      <c r="B77" s="6">
        <v>3</v>
      </c>
    </row>
    <row r="78" spans="1:2" x14ac:dyDescent="0.25">
      <c r="A78" s="16">
        <v>1</v>
      </c>
      <c r="B78" s="6">
        <v>1</v>
      </c>
    </row>
    <row r="79" spans="1:2" x14ac:dyDescent="0.25">
      <c r="A79" s="16">
        <v>1</v>
      </c>
      <c r="B79" s="6">
        <v>1</v>
      </c>
    </row>
    <row r="80" spans="1:2" x14ac:dyDescent="0.25">
      <c r="A80" s="16">
        <v>2</v>
      </c>
      <c r="B80" s="6">
        <v>1</v>
      </c>
    </row>
    <row r="81" spans="1:2" ht="15.75" thickBot="1" x14ac:dyDescent="0.3">
      <c r="A81" s="7">
        <v>5</v>
      </c>
      <c r="B81" s="15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zoomScale="85" zoomScaleNormal="85" workbookViewId="0">
      <selection activeCell="Q4" sqref="Q4:Q5"/>
    </sheetView>
  </sheetViews>
  <sheetFormatPr baseColWidth="10" defaultRowHeight="15" x14ac:dyDescent="0.25"/>
  <cols>
    <col min="1" max="2" width="5.85546875" customWidth="1"/>
    <col min="4" max="4" width="5.7109375" customWidth="1"/>
    <col min="5" max="5" width="6" customWidth="1"/>
    <col min="6" max="6" width="6.85546875" customWidth="1"/>
    <col min="7" max="7" width="6.28515625" customWidth="1"/>
    <col min="8" max="8" width="5.5703125" customWidth="1"/>
    <col min="9" max="9" width="6" customWidth="1"/>
    <col min="12" max="12" width="5.7109375" customWidth="1"/>
    <col min="13" max="13" width="5.28515625" customWidth="1"/>
    <col min="14" max="15" width="5.5703125" customWidth="1"/>
    <col min="16" max="16" width="6.28515625" customWidth="1"/>
    <col min="17" max="17" width="5.5703125" customWidth="1"/>
  </cols>
  <sheetData>
    <row r="1" spans="1:17" ht="15.75" thickBot="1" x14ac:dyDescent="0.3">
      <c r="A1" s="10" t="s">
        <v>0</v>
      </c>
      <c r="B1" s="12" t="s">
        <v>1</v>
      </c>
    </row>
    <row r="2" spans="1:17" ht="15.75" thickBot="1" x14ac:dyDescent="0.3">
      <c r="A2" s="16">
        <v>2</v>
      </c>
      <c r="B2" s="6">
        <v>2</v>
      </c>
      <c r="F2" t="s">
        <v>0</v>
      </c>
      <c r="N2" t="s">
        <v>1</v>
      </c>
    </row>
    <row r="3" spans="1:17" ht="15.75" thickBot="1" x14ac:dyDescent="0.3">
      <c r="A3" s="16">
        <v>1</v>
      </c>
      <c r="B3" s="6">
        <v>2</v>
      </c>
      <c r="D3" s="10">
        <v>1</v>
      </c>
      <c r="E3" s="11">
        <v>2</v>
      </c>
      <c r="F3" s="11">
        <v>3</v>
      </c>
      <c r="G3" s="11">
        <v>4</v>
      </c>
      <c r="H3" s="11">
        <v>5</v>
      </c>
      <c r="I3" s="12"/>
      <c r="L3" s="10">
        <v>1</v>
      </c>
      <c r="M3" s="11">
        <v>2</v>
      </c>
      <c r="N3" s="11">
        <v>3</v>
      </c>
      <c r="O3" s="11">
        <v>4</v>
      </c>
      <c r="P3" s="11">
        <v>5</v>
      </c>
      <c r="Q3" s="12"/>
    </row>
    <row r="4" spans="1:17" x14ac:dyDescent="0.25">
      <c r="A4" s="16">
        <v>2</v>
      </c>
      <c r="B4" s="6">
        <v>2</v>
      </c>
      <c r="D4" s="5">
        <f>COUNTIF(A1:A80,"=1")</f>
        <v>18</v>
      </c>
      <c r="E4" s="3">
        <f>COUNTIF(A1:A80,"=2")</f>
        <v>36</v>
      </c>
      <c r="F4" s="3">
        <f>COUNTIF(A1:A80,"=3")</f>
        <v>0</v>
      </c>
      <c r="G4" s="3">
        <f>COUNTIF(A1:A80,"=4")</f>
        <v>15</v>
      </c>
      <c r="H4" s="3">
        <f>COUNTIF(A1:A80,"=5")</f>
        <v>10</v>
      </c>
      <c r="I4" s="30">
        <v>80</v>
      </c>
      <c r="L4" s="9">
        <f>COUNTIF(B2:B83,"=1")</f>
        <v>9</v>
      </c>
      <c r="M4" s="2">
        <f>COUNTIF(B2:B83,"=2")</f>
        <v>41</v>
      </c>
      <c r="N4" s="2">
        <f>COUNTIF(B2:B83,"=3")</f>
        <v>28</v>
      </c>
      <c r="O4" s="2">
        <f>COUNTIF(B2:B83,"=4")</f>
        <v>0</v>
      </c>
      <c r="P4" s="2">
        <f>COUNTIF(B2:B83,"=5")</f>
        <v>2</v>
      </c>
      <c r="Q4" s="30">
        <v>80</v>
      </c>
    </row>
    <row r="5" spans="1:17" ht="15.75" thickBot="1" x14ac:dyDescent="0.3">
      <c r="A5" s="16">
        <v>1</v>
      </c>
      <c r="B5" s="6">
        <v>2</v>
      </c>
      <c r="D5" s="7">
        <f>D4/80</f>
        <v>0.22500000000000001</v>
      </c>
      <c r="E5" s="8">
        <f>E4/80</f>
        <v>0.45</v>
      </c>
      <c r="F5" s="8">
        <f>F4/80</f>
        <v>0</v>
      </c>
      <c r="G5" s="8">
        <f>G4/80</f>
        <v>0.1875</v>
      </c>
      <c r="H5" s="8">
        <f>H4/80</f>
        <v>0.125</v>
      </c>
      <c r="I5" s="14">
        <f xml:space="preserve"> (D3*D5 + E3*E5 + F3*F5 + F3*F5 + G3*G5 + H3*H5)</f>
        <v>2.5</v>
      </c>
      <c r="L5" s="7">
        <f>L4/80</f>
        <v>0.1125</v>
      </c>
      <c r="M5" s="8">
        <f t="shared" ref="M5:P5" si="0">M4/80</f>
        <v>0.51249999999999996</v>
      </c>
      <c r="N5" s="8">
        <f t="shared" si="0"/>
        <v>0.35</v>
      </c>
      <c r="O5" s="8">
        <f t="shared" si="0"/>
        <v>0</v>
      </c>
      <c r="P5" s="8">
        <f t="shared" si="0"/>
        <v>2.5000000000000001E-2</v>
      </c>
      <c r="Q5" s="14">
        <f xml:space="preserve"> (L3*L5 + M3*M5 + N3*M5 + O3*O5 + P3*P5)</f>
        <v>2.8</v>
      </c>
    </row>
    <row r="6" spans="1:17" x14ac:dyDescent="0.25">
      <c r="A6" s="16">
        <v>1</v>
      </c>
      <c r="B6" s="6">
        <v>1</v>
      </c>
    </row>
    <row r="7" spans="1:17" x14ac:dyDescent="0.25">
      <c r="A7" s="16">
        <v>2</v>
      </c>
      <c r="B7" s="6">
        <v>2</v>
      </c>
      <c r="D7" s="17"/>
    </row>
    <row r="8" spans="1:17" x14ac:dyDescent="0.25">
      <c r="A8" s="16">
        <v>4</v>
      </c>
      <c r="B8" s="6">
        <v>3</v>
      </c>
    </row>
    <row r="9" spans="1:17" x14ac:dyDescent="0.25">
      <c r="A9" s="16">
        <v>2</v>
      </c>
      <c r="B9" s="6">
        <v>3</v>
      </c>
    </row>
    <row r="10" spans="1:17" x14ac:dyDescent="0.25">
      <c r="A10" s="16">
        <v>5</v>
      </c>
      <c r="B10" s="6">
        <v>2</v>
      </c>
    </row>
    <row r="11" spans="1:17" x14ac:dyDescent="0.25">
      <c r="A11" s="16">
        <v>2</v>
      </c>
      <c r="B11" s="6">
        <v>2</v>
      </c>
    </row>
    <row r="12" spans="1:17" x14ac:dyDescent="0.25">
      <c r="A12" s="16">
        <v>1</v>
      </c>
      <c r="B12" s="6">
        <v>2</v>
      </c>
    </row>
    <row r="13" spans="1:17" x14ac:dyDescent="0.25">
      <c r="A13" s="16">
        <v>5</v>
      </c>
      <c r="B13" s="6">
        <v>3</v>
      </c>
    </row>
    <row r="14" spans="1:17" x14ac:dyDescent="0.25">
      <c r="A14" s="16">
        <v>1</v>
      </c>
      <c r="B14" s="6">
        <v>2</v>
      </c>
    </row>
    <row r="15" spans="1:17" x14ac:dyDescent="0.25">
      <c r="A15" s="16">
        <v>2</v>
      </c>
      <c r="B15" s="6">
        <v>2</v>
      </c>
    </row>
    <row r="16" spans="1:17" x14ac:dyDescent="0.25">
      <c r="A16" s="16">
        <v>2</v>
      </c>
      <c r="B16" s="6">
        <v>1</v>
      </c>
    </row>
    <row r="17" spans="1:18" x14ac:dyDescent="0.25">
      <c r="A17" s="16">
        <v>4</v>
      </c>
      <c r="B17" s="6">
        <v>3</v>
      </c>
    </row>
    <row r="18" spans="1:18" ht="15.75" thickBot="1" x14ac:dyDescent="0.3">
      <c r="A18" s="16">
        <v>2</v>
      </c>
      <c r="B18" s="6">
        <v>2</v>
      </c>
    </row>
    <row r="19" spans="1:18" ht="15.75" thickBot="1" x14ac:dyDescent="0.3">
      <c r="A19" s="16">
        <v>1</v>
      </c>
      <c r="B19" s="6">
        <v>2</v>
      </c>
      <c r="Q19" s="18" t="s">
        <v>4</v>
      </c>
      <c r="R19" s="19">
        <f>PEARSON(A2:A81,B2:B81)</f>
        <v>0.53115408561585564</v>
      </c>
    </row>
    <row r="20" spans="1:18" x14ac:dyDescent="0.25">
      <c r="A20" s="16">
        <v>2</v>
      </c>
      <c r="B20" s="6">
        <v>3</v>
      </c>
    </row>
    <row r="21" spans="1:18" x14ac:dyDescent="0.25">
      <c r="A21" s="16">
        <v>1</v>
      </c>
      <c r="B21" s="6">
        <v>2</v>
      </c>
    </row>
    <row r="22" spans="1:18" x14ac:dyDescent="0.25">
      <c r="A22" s="16">
        <v>1</v>
      </c>
      <c r="B22" s="6">
        <v>2</v>
      </c>
    </row>
    <row r="23" spans="1:18" x14ac:dyDescent="0.25">
      <c r="A23" s="16">
        <v>2</v>
      </c>
      <c r="B23" s="6">
        <v>2</v>
      </c>
    </row>
    <row r="24" spans="1:18" x14ac:dyDescent="0.25">
      <c r="A24" s="16">
        <v>2</v>
      </c>
      <c r="B24" s="6">
        <v>2</v>
      </c>
    </row>
    <row r="25" spans="1:18" x14ac:dyDescent="0.25">
      <c r="A25" s="16">
        <v>5</v>
      </c>
      <c r="B25" s="6">
        <v>3</v>
      </c>
    </row>
    <row r="26" spans="1:18" x14ac:dyDescent="0.25">
      <c r="A26" s="16">
        <v>4</v>
      </c>
      <c r="B26" s="6">
        <v>3</v>
      </c>
    </row>
    <row r="27" spans="1:18" x14ac:dyDescent="0.25">
      <c r="A27" s="16">
        <v>1</v>
      </c>
      <c r="B27" s="6">
        <v>1</v>
      </c>
    </row>
    <row r="28" spans="1:18" x14ac:dyDescent="0.25">
      <c r="A28" s="16">
        <v>2</v>
      </c>
      <c r="B28" s="6">
        <v>2</v>
      </c>
    </row>
    <row r="29" spans="1:18" x14ac:dyDescent="0.25">
      <c r="A29" s="16">
        <v>4</v>
      </c>
      <c r="B29" s="6">
        <v>2</v>
      </c>
    </row>
    <row r="30" spans="1:18" x14ac:dyDescent="0.25">
      <c r="A30" s="16">
        <v>4</v>
      </c>
      <c r="B30" s="6">
        <v>1</v>
      </c>
    </row>
    <row r="31" spans="1:18" x14ac:dyDescent="0.25">
      <c r="A31" s="16">
        <v>4</v>
      </c>
      <c r="B31" s="6">
        <v>3</v>
      </c>
    </row>
    <row r="32" spans="1:18" x14ac:dyDescent="0.25">
      <c r="A32" s="16">
        <v>5</v>
      </c>
      <c r="B32" s="6">
        <v>3</v>
      </c>
    </row>
    <row r="33" spans="1:2" x14ac:dyDescent="0.25">
      <c r="A33" s="16">
        <v>2</v>
      </c>
      <c r="B33" s="6">
        <v>2</v>
      </c>
    </row>
    <row r="34" spans="1:2" x14ac:dyDescent="0.25">
      <c r="A34" s="16">
        <v>2</v>
      </c>
      <c r="B34" s="6">
        <v>2</v>
      </c>
    </row>
    <row r="35" spans="1:2" x14ac:dyDescent="0.25">
      <c r="A35" s="16">
        <v>2</v>
      </c>
      <c r="B35" s="6">
        <v>3</v>
      </c>
    </row>
    <row r="36" spans="1:2" x14ac:dyDescent="0.25">
      <c r="A36" s="16">
        <v>1</v>
      </c>
      <c r="B36" s="6">
        <v>1</v>
      </c>
    </row>
    <row r="37" spans="1:2" x14ac:dyDescent="0.25">
      <c r="A37" s="16">
        <v>4</v>
      </c>
      <c r="B37" s="6">
        <v>3</v>
      </c>
    </row>
    <row r="38" spans="1:2" x14ac:dyDescent="0.25">
      <c r="A38" s="16">
        <v>4</v>
      </c>
      <c r="B38" s="6">
        <v>3</v>
      </c>
    </row>
    <row r="39" spans="1:2" x14ac:dyDescent="0.25">
      <c r="A39" s="16">
        <v>4</v>
      </c>
      <c r="B39" s="6">
        <v>3</v>
      </c>
    </row>
    <row r="40" spans="1:2" x14ac:dyDescent="0.25">
      <c r="A40" s="16">
        <v>4</v>
      </c>
      <c r="B40" s="6">
        <v>3</v>
      </c>
    </row>
    <row r="41" spans="1:2" x14ac:dyDescent="0.25">
      <c r="A41" s="16">
        <v>2</v>
      </c>
      <c r="B41" s="6">
        <v>2</v>
      </c>
    </row>
    <row r="42" spans="1:2" x14ac:dyDescent="0.25">
      <c r="A42" s="16">
        <v>2</v>
      </c>
      <c r="B42" s="6">
        <v>2</v>
      </c>
    </row>
    <row r="43" spans="1:2" x14ac:dyDescent="0.25">
      <c r="A43" s="16">
        <v>5</v>
      </c>
      <c r="B43" s="6">
        <v>3</v>
      </c>
    </row>
    <row r="44" spans="1:2" x14ac:dyDescent="0.25">
      <c r="A44" s="16">
        <v>1</v>
      </c>
      <c r="B44" s="6">
        <v>1</v>
      </c>
    </row>
    <row r="45" spans="1:2" x14ac:dyDescent="0.25">
      <c r="A45" s="16">
        <v>2</v>
      </c>
      <c r="B45" s="6">
        <v>2</v>
      </c>
    </row>
    <row r="46" spans="1:2" x14ac:dyDescent="0.25">
      <c r="A46" s="16">
        <v>2</v>
      </c>
      <c r="B46" s="6">
        <v>2</v>
      </c>
    </row>
    <row r="47" spans="1:2" x14ac:dyDescent="0.25">
      <c r="A47" s="16">
        <v>4</v>
      </c>
      <c r="B47" s="6">
        <v>3</v>
      </c>
    </row>
    <row r="48" spans="1:2" x14ac:dyDescent="0.25">
      <c r="A48" s="16">
        <v>5</v>
      </c>
      <c r="B48" s="6">
        <v>3</v>
      </c>
    </row>
    <row r="49" spans="1:2" x14ac:dyDescent="0.25">
      <c r="A49" s="16">
        <v>4</v>
      </c>
      <c r="B49" s="6">
        <v>1</v>
      </c>
    </row>
    <row r="50" spans="1:2" x14ac:dyDescent="0.25">
      <c r="A50" s="16">
        <v>2</v>
      </c>
      <c r="B50" s="6">
        <v>2</v>
      </c>
    </row>
    <row r="51" spans="1:2" x14ac:dyDescent="0.25">
      <c r="A51" s="16">
        <v>4</v>
      </c>
      <c r="B51" s="6">
        <v>3</v>
      </c>
    </row>
    <row r="52" spans="1:2" x14ac:dyDescent="0.25">
      <c r="A52" s="16">
        <v>1</v>
      </c>
      <c r="B52" s="6">
        <v>1</v>
      </c>
    </row>
    <row r="53" spans="1:2" x14ac:dyDescent="0.25">
      <c r="A53" s="16">
        <v>2</v>
      </c>
      <c r="B53" s="6">
        <v>1</v>
      </c>
    </row>
    <row r="54" spans="1:2" x14ac:dyDescent="0.25">
      <c r="A54" s="16">
        <v>2</v>
      </c>
      <c r="B54" s="6">
        <v>2</v>
      </c>
    </row>
    <row r="55" spans="1:2" x14ac:dyDescent="0.25">
      <c r="A55" s="16">
        <v>2</v>
      </c>
      <c r="B55" s="6">
        <v>3</v>
      </c>
    </row>
    <row r="56" spans="1:2" x14ac:dyDescent="0.25">
      <c r="A56" s="16">
        <v>4</v>
      </c>
      <c r="B56" s="6">
        <v>3</v>
      </c>
    </row>
    <row r="57" spans="1:2" x14ac:dyDescent="0.25">
      <c r="A57" s="16">
        <v>5</v>
      </c>
      <c r="B57" s="6">
        <v>2</v>
      </c>
    </row>
    <row r="58" spans="1:2" x14ac:dyDescent="0.25">
      <c r="A58" s="16">
        <v>2</v>
      </c>
      <c r="B58" s="6">
        <v>3</v>
      </c>
    </row>
    <row r="59" spans="1:2" x14ac:dyDescent="0.25">
      <c r="A59" s="16">
        <v>2</v>
      </c>
      <c r="B59" s="6">
        <v>3</v>
      </c>
    </row>
    <row r="60" spans="1:2" x14ac:dyDescent="0.25">
      <c r="A60" s="16">
        <v>2</v>
      </c>
      <c r="B60" s="6">
        <v>2</v>
      </c>
    </row>
    <row r="61" spans="1:2" x14ac:dyDescent="0.25">
      <c r="A61" s="16">
        <v>1</v>
      </c>
      <c r="B61" s="6">
        <v>3</v>
      </c>
    </row>
    <row r="62" spans="1:2" x14ac:dyDescent="0.25">
      <c r="A62" s="16">
        <v>2</v>
      </c>
      <c r="B62" s="6">
        <v>2</v>
      </c>
    </row>
    <row r="63" spans="1:2" x14ac:dyDescent="0.25">
      <c r="A63" s="16">
        <v>2</v>
      </c>
      <c r="B63" s="6">
        <v>2</v>
      </c>
    </row>
    <row r="64" spans="1:2" x14ac:dyDescent="0.25">
      <c r="A64" s="16">
        <v>2</v>
      </c>
      <c r="B64" s="6">
        <v>2</v>
      </c>
    </row>
    <row r="65" spans="1:2" x14ac:dyDescent="0.25">
      <c r="A65" s="16">
        <v>5</v>
      </c>
      <c r="B65" s="6">
        <v>5</v>
      </c>
    </row>
    <row r="66" spans="1:2" x14ac:dyDescent="0.25">
      <c r="A66" s="16">
        <v>1</v>
      </c>
      <c r="B66" s="6">
        <v>2</v>
      </c>
    </row>
    <row r="67" spans="1:2" x14ac:dyDescent="0.25">
      <c r="A67" s="16">
        <v>2</v>
      </c>
      <c r="B67" s="6">
        <v>2</v>
      </c>
    </row>
    <row r="68" spans="1:2" x14ac:dyDescent="0.25">
      <c r="A68" s="16">
        <v>1</v>
      </c>
      <c r="B68" s="6">
        <v>2</v>
      </c>
    </row>
    <row r="69" spans="1:2" x14ac:dyDescent="0.25">
      <c r="A69" s="16">
        <v>2</v>
      </c>
      <c r="B69" s="6">
        <v>2</v>
      </c>
    </row>
    <row r="70" spans="1:2" x14ac:dyDescent="0.25">
      <c r="A70" s="16">
        <v>5</v>
      </c>
      <c r="B70" s="6">
        <v>2</v>
      </c>
    </row>
    <row r="71" spans="1:2" x14ac:dyDescent="0.25">
      <c r="A71" s="16">
        <v>2</v>
      </c>
      <c r="B71" s="6">
        <v>3</v>
      </c>
    </row>
    <row r="72" spans="1:2" x14ac:dyDescent="0.25">
      <c r="A72" s="16">
        <v>4</v>
      </c>
      <c r="B72" s="6">
        <v>3</v>
      </c>
    </row>
    <row r="73" spans="1:2" x14ac:dyDescent="0.25">
      <c r="A73" s="16">
        <v>5</v>
      </c>
      <c r="B73" s="6">
        <v>5</v>
      </c>
    </row>
    <row r="74" spans="1:2" x14ac:dyDescent="0.25">
      <c r="A74" s="16">
        <v>1</v>
      </c>
      <c r="B74" s="6">
        <v>3</v>
      </c>
    </row>
    <row r="75" spans="1:2" x14ac:dyDescent="0.25">
      <c r="A75" s="16">
        <v>2</v>
      </c>
      <c r="B75" s="6">
        <v>3</v>
      </c>
    </row>
    <row r="76" spans="1:2" x14ac:dyDescent="0.25">
      <c r="A76" s="16">
        <v>2</v>
      </c>
      <c r="B76" s="6">
        <v>2</v>
      </c>
    </row>
    <row r="77" spans="1:2" x14ac:dyDescent="0.25">
      <c r="A77" s="16">
        <v>1</v>
      </c>
      <c r="B77" s="6">
        <v>2</v>
      </c>
    </row>
    <row r="78" spans="1:2" x14ac:dyDescent="0.25">
      <c r="A78" s="16">
        <v>2</v>
      </c>
      <c r="B78" s="6">
        <v>2</v>
      </c>
    </row>
    <row r="79" spans="1:2" x14ac:dyDescent="0.25">
      <c r="A79" s="16">
        <v>1</v>
      </c>
      <c r="B79" s="6">
        <v>2</v>
      </c>
    </row>
    <row r="80" spans="1:2" x14ac:dyDescent="0.25">
      <c r="A80" s="16">
        <v>2</v>
      </c>
      <c r="B80" s="6">
        <v>2</v>
      </c>
    </row>
    <row r="81" spans="1:2" ht="15.75" thickBot="1" x14ac:dyDescent="0.3">
      <c r="A81" s="7">
        <v>5</v>
      </c>
      <c r="B81" s="15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zoomScale="85" zoomScaleNormal="85" workbookViewId="0">
      <selection activeCell="Q4" sqref="Q4:Q5"/>
    </sheetView>
  </sheetViews>
  <sheetFormatPr baseColWidth="10" defaultRowHeight="15" x14ac:dyDescent="0.25"/>
  <cols>
    <col min="1" max="1" width="6.7109375" customWidth="1"/>
    <col min="2" max="2" width="7" customWidth="1"/>
    <col min="4" max="4" width="5.7109375" customWidth="1"/>
    <col min="5" max="5" width="6.140625" customWidth="1"/>
    <col min="6" max="7" width="6.5703125" customWidth="1"/>
    <col min="8" max="8" width="6.42578125" customWidth="1"/>
    <col min="9" max="9" width="5.7109375" customWidth="1"/>
    <col min="12" max="12" width="5.5703125" customWidth="1"/>
    <col min="13" max="13" width="5.7109375" customWidth="1"/>
    <col min="14" max="14" width="5.5703125" customWidth="1"/>
    <col min="15" max="15" width="5.42578125" customWidth="1"/>
    <col min="16" max="16" width="4.85546875" customWidth="1"/>
    <col min="17" max="17" width="5.28515625" customWidth="1"/>
  </cols>
  <sheetData>
    <row r="1" spans="1:17" ht="15.75" thickBot="1" x14ac:dyDescent="0.3">
      <c r="A1" s="10" t="s">
        <v>0</v>
      </c>
      <c r="B1" s="12" t="s">
        <v>1</v>
      </c>
    </row>
    <row r="2" spans="1:17" ht="15.75" thickBot="1" x14ac:dyDescent="0.3">
      <c r="A2" s="16">
        <v>5</v>
      </c>
      <c r="B2" s="6">
        <v>4</v>
      </c>
      <c r="F2" t="s">
        <v>0</v>
      </c>
      <c r="N2" t="s">
        <v>1</v>
      </c>
    </row>
    <row r="3" spans="1:17" ht="15.75" thickBot="1" x14ac:dyDescent="0.3">
      <c r="A3" s="16">
        <v>5</v>
      </c>
      <c r="B3" s="6">
        <v>1</v>
      </c>
      <c r="D3" s="10">
        <v>1</v>
      </c>
      <c r="E3" s="11">
        <v>2</v>
      </c>
      <c r="F3" s="11">
        <v>3</v>
      </c>
      <c r="G3" s="11">
        <v>4</v>
      </c>
      <c r="H3" s="11">
        <v>5</v>
      </c>
      <c r="I3" s="12"/>
      <c r="L3" s="10">
        <v>1</v>
      </c>
      <c r="M3" s="11">
        <v>2</v>
      </c>
      <c r="N3" s="11">
        <v>3</v>
      </c>
      <c r="O3" s="11">
        <v>4</v>
      </c>
      <c r="P3" s="11">
        <v>5</v>
      </c>
      <c r="Q3" s="12"/>
    </row>
    <row r="4" spans="1:17" x14ac:dyDescent="0.25">
      <c r="A4" s="16">
        <v>5</v>
      </c>
      <c r="B4" s="6">
        <v>2</v>
      </c>
      <c r="D4" s="5">
        <f>COUNTIF(A1:A80,"=1")</f>
        <v>0</v>
      </c>
      <c r="E4" s="3">
        <f>COUNTIF(A1:A80,"=2")</f>
        <v>34</v>
      </c>
      <c r="F4" s="3">
        <f>COUNTIF(A1:A80,"=3")</f>
        <v>0</v>
      </c>
      <c r="G4" s="3">
        <f>COUNTIF(A1:A80,"=4")</f>
        <v>0</v>
      </c>
      <c r="H4" s="3">
        <f>COUNTIF(A1:A80,"=5")</f>
        <v>45</v>
      </c>
      <c r="I4" s="30">
        <v>80</v>
      </c>
      <c r="L4" s="9">
        <f>COUNTIF(B2:B83,"=1")</f>
        <v>55</v>
      </c>
      <c r="M4" s="2">
        <f>COUNTIF(B2:B83,"=2")</f>
        <v>11</v>
      </c>
      <c r="N4" s="2">
        <f>COUNTIF(B2:B83,"=3")</f>
        <v>6</v>
      </c>
      <c r="O4" s="2">
        <f>COUNTIF(B2:B83,"=4")</f>
        <v>8</v>
      </c>
      <c r="P4" s="2">
        <f>COUNTIF(B2:B83,"=5")</f>
        <v>0</v>
      </c>
      <c r="Q4" s="30">
        <v>80</v>
      </c>
    </row>
    <row r="5" spans="1:17" ht="15.75" thickBot="1" x14ac:dyDescent="0.3">
      <c r="A5" s="16">
        <v>5</v>
      </c>
      <c r="B5" s="6">
        <v>2</v>
      </c>
      <c r="D5" s="7">
        <f>D4/80</f>
        <v>0</v>
      </c>
      <c r="E5" s="8">
        <f>E4/80</f>
        <v>0.42499999999999999</v>
      </c>
      <c r="F5" s="8">
        <f>F4/80</f>
        <v>0</v>
      </c>
      <c r="G5" s="8">
        <f>G4/80</f>
        <v>0</v>
      </c>
      <c r="H5" s="8">
        <f>H4/80</f>
        <v>0.5625</v>
      </c>
      <c r="I5" s="14">
        <f xml:space="preserve"> (D3*D5 + E3*E5 + F3*F5 + F3*F5 + G3*G5 + H3*H5)</f>
        <v>3.6625000000000001</v>
      </c>
      <c r="L5" s="7">
        <f>L4/80</f>
        <v>0.6875</v>
      </c>
      <c r="M5" s="8">
        <f t="shared" ref="M5:P5" si="0">M4/80</f>
        <v>0.13750000000000001</v>
      </c>
      <c r="N5" s="8">
        <f t="shared" si="0"/>
        <v>7.4999999999999997E-2</v>
      </c>
      <c r="O5" s="8">
        <f t="shared" si="0"/>
        <v>0.1</v>
      </c>
      <c r="P5" s="8">
        <f t="shared" si="0"/>
        <v>0</v>
      </c>
      <c r="Q5" s="14">
        <f xml:space="preserve"> (L3*L5 + M3*M5 + N3*M5 + O3*O5 + P3*P5)</f>
        <v>1.7749999999999999</v>
      </c>
    </row>
    <row r="6" spans="1:17" x14ac:dyDescent="0.25">
      <c r="A6" s="16">
        <v>5</v>
      </c>
      <c r="B6" s="6">
        <v>4</v>
      </c>
    </row>
    <row r="7" spans="1:17" x14ac:dyDescent="0.25">
      <c r="A7" s="16">
        <v>5</v>
      </c>
      <c r="B7" s="6">
        <v>1</v>
      </c>
    </row>
    <row r="8" spans="1:17" x14ac:dyDescent="0.25">
      <c r="A8" s="16">
        <v>5</v>
      </c>
      <c r="B8" s="6">
        <v>1</v>
      </c>
    </row>
    <row r="9" spans="1:17" x14ac:dyDescent="0.25">
      <c r="A9" s="16">
        <v>5</v>
      </c>
      <c r="B9" s="6">
        <v>4</v>
      </c>
    </row>
    <row r="10" spans="1:17" x14ac:dyDescent="0.25">
      <c r="A10" s="16">
        <v>5</v>
      </c>
      <c r="B10" s="6">
        <v>2</v>
      </c>
    </row>
    <row r="11" spans="1:17" x14ac:dyDescent="0.25">
      <c r="A11" s="16">
        <v>5</v>
      </c>
      <c r="B11" s="6">
        <v>1</v>
      </c>
    </row>
    <row r="12" spans="1:17" x14ac:dyDescent="0.25">
      <c r="A12" s="16">
        <v>5</v>
      </c>
      <c r="B12" s="6">
        <v>1</v>
      </c>
    </row>
    <row r="13" spans="1:17" x14ac:dyDescent="0.25">
      <c r="A13" s="16">
        <v>5</v>
      </c>
      <c r="B13" s="6">
        <v>1</v>
      </c>
    </row>
    <row r="14" spans="1:17" x14ac:dyDescent="0.25">
      <c r="A14" s="16">
        <v>5</v>
      </c>
      <c r="B14" s="6">
        <v>1</v>
      </c>
    </row>
    <row r="15" spans="1:17" x14ac:dyDescent="0.25">
      <c r="A15" s="16">
        <v>5</v>
      </c>
      <c r="B15" s="6">
        <v>1</v>
      </c>
    </row>
    <row r="16" spans="1:17" x14ac:dyDescent="0.25">
      <c r="A16" s="16">
        <v>5</v>
      </c>
      <c r="B16" s="6">
        <v>1</v>
      </c>
    </row>
    <row r="17" spans="1:18" ht="15.75" thickBot="1" x14ac:dyDescent="0.3">
      <c r="A17" s="16">
        <v>5</v>
      </c>
      <c r="B17" s="6">
        <v>1</v>
      </c>
    </row>
    <row r="18" spans="1:18" ht="15.75" thickBot="1" x14ac:dyDescent="0.3">
      <c r="A18" s="16">
        <v>5</v>
      </c>
      <c r="B18" s="6">
        <v>4</v>
      </c>
      <c r="Q18" s="18" t="s">
        <v>4</v>
      </c>
      <c r="R18" s="19">
        <f>PEARSON(A2:A81,B2:B81)</f>
        <v>0.34305867251257155</v>
      </c>
    </row>
    <row r="19" spans="1:18" x14ac:dyDescent="0.25">
      <c r="A19" s="16">
        <v>5</v>
      </c>
      <c r="B19" s="6">
        <v>4</v>
      </c>
    </row>
    <row r="20" spans="1:18" x14ac:dyDescent="0.25">
      <c r="A20" s="16">
        <v>5</v>
      </c>
      <c r="B20" s="6">
        <v>4</v>
      </c>
    </row>
    <row r="21" spans="1:18" x14ac:dyDescent="0.25">
      <c r="A21" s="16">
        <v>5</v>
      </c>
      <c r="B21" s="6">
        <v>4</v>
      </c>
    </row>
    <row r="22" spans="1:18" x14ac:dyDescent="0.25">
      <c r="A22" s="16">
        <v>5</v>
      </c>
      <c r="B22" s="6">
        <v>1</v>
      </c>
    </row>
    <row r="23" spans="1:18" x14ac:dyDescent="0.25">
      <c r="A23" s="16">
        <v>5</v>
      </c>
      <c r="B23" s="6">
        <v>1</v>
      </c>
    </row>
    <row r="24" spans="1:18" x14ac:dyDescent="0.25">
      <c r="A24" s="16">
        <v>5</v>
      </c>
      <c r="B24" s="6">
        <v>3</v>
      </c>
    </row>
    <row r="25" spans="1:18" x14ac:dyDescent="0.25">
      <c r="A25" s="16">
        <v>5</v>
      </c>
      <c r="B25" s="6">
        <v>4</v>
      </c>
    </row>
    <row r="26" spans="1:18" x14ac:dyDescent="0.25">
      <c r="A26" s="16">
        <v>2</v>
      </c>
      <c r="B26" s="6">
        <v>1</v>
      </c>
    </row>
    <row r="27" spans="1:18" x14ac:dyDescent="0.25">
      <c r="A27" s="16">
        <v>2</v>
      </c>
      <c r="B27" s="6">
        <v>1</v>
      </c>
    </row>
    <row r="28" spans="1:18" x14ac:dyDescent="0.25">
      <c r="A28" s="16">
        <v>2</v>
      </c>
      <c r="B28" s="6">
        <v>1</v>
      </c>
    </row>
    <row r="29" spans="1:18" x14ac:dyDescent="0.25">
      <c r="A29" s="16">
        <v>5</v>
      </c>
      <c r="B29" s="6">
        <v>1</v>
      </c>
    </row>
    <row r="30" spans="1:18" x14ac:dyDescent="0.25">
      <c r="A30" s="16">
        <v>2</v>
      </c>
      <c r="B30" s="6">
        <v>1</v>
      </c>
    </row>
    <row r="31" spans="1:18" x14ac:dyDescent="0.25">
      <c r="A31" s="16">
        <v>5</v>
      </c>
      <c r="B31" s="6">
        <v>1</v>
      </c>
    </row>
    <row r="32" spans="1:18" x14ac:dyDescent="0.25">
      <c r="A32" s="16">
        <v>2</v>
      </c>
      <c r="B32" s="6">
        <v>1</v>
      </c>
    </row>
    <row r="33" spans="1:2" x14ac:dyDescent="0.25">
      <c r="A33" s="16">
        <v>2</v>
      </c>
      <c r="B33" s="6">
        <v>1</v>
      </c>
    </row>
    <row r="34" spans="1:2" x14ac:dyDescent="0.25">
      <c r="A34" s="16">
        <v>5</v>
      </c>
      <c r="B34" s="6">
        <v>1</v>
      </c>
    </row>
    <row r="35" spans="1:2" x14ac:dyDescent="0.25">
      <c r="A35" s="16">
        <v>2</v>
      </c>
      <c r="B35" s="6">
        <v>1</v>
      </c>
    </row>
    <row r="36" spans="1:2" x14ac:dyDescent="0.25">
      <c r="A36" s="16">
        <v>2</v>
      </c>
      <c r="B36" s="6">
        <v>1</v>
      </c>
    </row>
    <row r="37" spans="1:2" x14ac:dyDescent="0.25">
      <c r="A37" s="16">
        <v>2</v>
      </c>
      <c r="B37" s="6">
        <v>1</v>
      </c>
    </row>
    <row r="38" spans="1:2" x14ac:dyDescent="0.25">
      <c r="A38" s="16">
        <v>2</v>
      </c>
      <c r="B38" s="6">
        <v>1</v>
      </c>
    </row>
    <row r="39" spans="1:2" x14ac:dyDescent="0.25">
      <c r="A39" s="16">
        <v>5</v>
      </c>
      <c r="B39" s="6">
        <v>1</v>
      </c>
    </row>
    <row r="40" spans="1:2" x14ac:dyDescent="0.25">
      <c r="A40" s="16">
        <v>2</v>
      </c>
      <c r="B40" s="6">
        <v>1</v>
      </c>
    </row>
    <row r="41" spans="1:2" x14ac:dyDescent="0.25">
      <c r="A41" s="16">
        <v>2</v>
      </c>
      <c r="B41" s="6">
        <v>1</v>
      </c>
    </row>
    <row r="42" spans="1:2" x14ac:dyDescent="0.25">
      <c r="A42" s="16">
        <v>5</v>
      </c>
      <c r="B42" s="6">
        <v>3</v>
      </c>
    </row>
    <row r="43" spans="1:2" x14ac:dyDescent="0.25">
      <c r="A43" s="16">
        <v>2</v>
      </c>
      <c r="B43" s="6">
        <v>2</v>
      </c>
    </row>
    <row r="44" spans="1:2" x14ac:dyDescent="0.25">
      <c r="A44" s="16">
        <v>2</v>
      </c>
      <c r="B44" s="6">
        <v>1</v>
      </c>
    </row>
    <row r="45" spans="1:2" x14ac:dyDescent="0.25">
      <c r="A45" s="16">
        <v>5</v>
      </c>
      <c r="B45" s="6">
        <v>1</v>
      </c>
    </row>
    <row r="46" spans="1:2" x14ac:dyDescent="0.25">
      <c r="A46" s="16">
        <v>2</v>
      </c>
      <c r="B46" s="6">
        <v>1</v>
      </c>
    </row>
    <row r="47" spans="1:2" x14ac:dyDescent="0.25">
      <c r="A47" s="16">
        <v>2</v>
      </c>
      <c r="B47" s="6">
        <v>1</v>
      </c>
    </row>
    <row r="48" spans="1:2" x14ac:dyDescent="0.25">
      <c r="A48" s="16">
        <v>2</v>
      </c>
      <c r="B48" s="6">
        <v>3</v>
      </c>
    </row>
    <row r="49" spans="1:2" x14ac:dyDescent="0.25">
      <c r="A49" s="16">
        <v>2</v>
      </c>
      <c r="B49" s="6">
        <v>2</v>
      </c>
    </row>
    <row r="50" spans="1:2" x14ac:dyDescent="0.25">
      <c r="A50" s="16">
        <v>2</v>
      </c>
      <c r="B50" s="6">
        <v>1</v>
      </c>
    </row>
    <row r="51" spans="1:2" x14ac:dyDescent="0.25">
      <c r="A51" s="16">
        <v>2</v>
      </c>
      <c r="B51" s="6">
        <v>1</v>
      </c>
    </row>
    <row r="52" spans="1:2" x14ac:dyDescent="0.25">
      <c r="A52" s="16">
        <v>2</v>
      </c>
      <c r="B52" s="6">
        <v>1</v>
      </c>
    </row>
    <row r="53" spans="1:2" x14ac:dyDescent="0.25">
      <c r="A53" s="16">
        <v>5</v>
      </c>
      <c r="B53" s="6">
        <v>1</v>
      </c>
    </row>
    <row r="54" spans="1:2" x14ac:dyDescent="0.25">
      <c r="A54" s="16">
        <v>2</v>
      </c>
      <c r="B54" s="6">
        <v>1</v>
      </c>
    </row>
    <row r="55" spans="1:2" x14ac:dyDescent="0.25">
      <c r="A55" s="16">
        <v>2</v>
      </c>
      <c r="B55" s="6">
        <v>1</v>
      </c>
    </row>
    <row r="56" spans="1:2" x14ac:dyDescent="0.25">
      <c r="A56" s="16">
        <v>2</v>
      </c>
      <c r="B56" s="6">
        <v>1</v>
      </c>
    </row>
    <row r="57" spans="1:2" x14ac:dyDescent="0.25">
      <c r="A57" s="16">
        <v>2</v>
      </c>
      <c r="B57" s="6">
        <v>1</v>
      </c>
    </row>
    <row r="58" spans="1:2" x14ac:dyDescent="0.25">
      <c r="A58" s="16">
        <v>2</v>
      </c>
      <c r="B58" s="6">
        <v>1</v>
      </c>
    </row>
    <row r="59" spans="1:2" x14ac:dyDescent="0.25">
      <c r="A59" s="16">
        <v>2</v>
      </c>
      <c r="B59" s="6">
        <v>2</v>
      </c>
    </row>
    <row r="60" spans="1:2" x14ac:dyDescent="0.25">
      <c r="A60" s="16">
        <v>5</v>
      </c>
      <c r="B60" s="6">
        <v>1</v>
      </c>
    </row>
    <row r="61" spans="1:2" x14ac:dyDescent="0.25">
      <c r="A61" s="16">
        <v>5</v>
      </c>
      <c r="B61" s="6">
        <v>1</v>
      </c>
    </row>
    <row r="62" spans="1:2" x14ac:dyDescent="0.25">
      <c r="A62" s="16">
        <v>2</v>
      </c>
      <c r="B62" s="6">
        <v>1</v>
      </c>
    </row>
    <row r="63" spans="1:2" x14ac:dyDescent="0.25">
      <c r="A63" s="16">
        <v>2</v>
      </c>
      <c r="B63" s="6">
        <v>1</v>
      </c>
    </row>
    <row r="64" spans="1:2" x14ac:dyDescent="0.25">
      <c r="A64" s="16">
        <v>2</v>
      </c>
      <c r="B64" s="6">
        <v>1</v>
      </c>
    </row>
    <row r="65" spans="1:2" x14ac:dyDescent="0.25">
      <c r="A65" s="16">
        <v>5</v>
      </c>
      <c r="B65" s="6">
        <v>3</v>
      </c>
    </row>
    <row r="66" spans="1:2" x14ac:dyDescent="0.25">
      <c r="A66" s="16">
        <v>2</v>
      </c>
      <c r="B66" s="6">
        <v>1</v>
      </c>
    </row>
    <row r="67" spans="1:2" x14ac:dyDescent="0.25">
      <c r="A67" s="16">
        <v>5</v>
      </c>
      <c r="B67" s="6">
        <v>2</v>
      </c>
    </row>
    <row r="68" spans="1:2" x14ac:dyDescent="0.25">
      <c r="A68" s="16">
        <v>5</v>
      </c>
      <c r="B68" s="6">
        <v>1</v>
      </c>
    </row>
    <row r="69" spans="1:2" x14ac:dyDescent="0.25">
      <c r="A69" s="16">
        <v>5</v>
      </c>
      <c r="B69" s="6">
        <v>1</v>
      </c>
    </row>
    <row r="70" spans="1:2" x14ac:dyDescent="0.25">
      <c r="A70" s="16">
        <v>5</v>
      </c>
      <c r="B70" s="6">
        <v>1</v>
      </c>
    </row>
    <row r="71" spans="1:2" x14ac:dyDescent="0.25">
      <c r="A71" s="16">
        <v>5</v>
      </c>
      <c r="B71" s="6">
        <v>1</v>
      </c>
    </row>
    <row r="72" spans="1:2" x14ac:dyDescent="0.25">
      <c r="A72" s="16">
        <v>2</v>
      </c>
      <c r="B72" s="6">
        <v>1</v>
      </c>
    </row>
    <row r="73" spans="1:2" x14ac:dyDescent="0.25">
      <c r="A73" s="16">
        <v>2</v>
      </c>
      <c r="B73" s="6">
        <v>1</v>
      </c>
    </row>
    <row r="74" spans="1:2" x14ac:dyDescent="0.25">
      <c r="A74" s="16">
        <v>5</v>
      </c>
      <c r="B74" s="6">
        <v>2</v>
      </c>
    </row>
    <row r="75" spans="1:2" x14ac:dyDescent="0.25">
      <c r="A75" s="16">
        <v>5</v>
      </c>
      <c r="B75" s="6">
        <v>2</v>
      </c>
    </row>
    <row r="76" spans="1:2" x14ac:dyDescent="0.25">
      <c r="A76" s="16">
        <v>5</v>
      </c>
      <c r="B76" s="6">
        <v>2</v>
      </c>
    </row>
    <row r="77" spans="1:2" x14ac:dyDescent="0.25">
      <c r="A77" s="16">
        <v>2</v>
      </c>
      <c r="B77" s="6">
        <v>1</v>
      </c>
    </row>
    <row r="78" spans="1:2" x14ac:dyDescent="0.25">
      <c r="A78" s="16">
        <v>5</v>
      </c>
      <c r="B78" s="6">
        <v>2</v>
      </c>
    </row>
    <row r="79" spans="1:2" x14ac:dyDescent="0.25">
      <c r="A79" s="16">
        <v>5</v>
      </c>
      <c r="B79" s="6">
        <v>3</v>
      </c>
    </row>
    <row r="80" spans="1:2" x14ac:dyDescent="0.25">
      <c r="A80" s="16">
        <v>5</v>
      </c>
      <c r="B80" s="6">
        <v>1</v>
      </c>
    </row>
    <row r="81" spans="1:2" ht="15.75" thickBot="1" x14ac:dyDescent="0.3">
      <c r="A81" s="7">
        <v>2</v>
      </c>
      <c r="B81" s="15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zoomScale="85" zoomScaleNormal="85" workbookViewId="0">
      <selection activeCell="L20" sqref="L20"/>
    </sheetView>
  </sheetViews>
  <sheetFormatPr baseColWidth="10" defaultRowHeight="15" x14ac:dyDescent="0.25"/>
  <cols>
    <col min="1" max="1" width="6" customWidth="1"/>
    <col min="2" max="2" width="5.85546875" customWidth="1"/>
    <col min="4" max="4" width="6.7109375" customWidth="1"/>
    <col min="5" max="5" width="6" customWidth="1"/>
    <col min="6" max="6" width="7.42578125" customWidth="1"/>
    <col min="7" max="7" width="6.42578125" customWidth="1"/>
    <col min="8" max="8" width="6.140625" customWidth="1"/>
    <col min="9" max="9" width="6.28515625" customWidth="1"/>
    <col min="12" max="12" width="6" customWidth="1"/>
    <col min="13" max="13" width="5.42578125" customWidth="1"/>
    <col min="14" max="14" width="6" customWidth="1"/>
    <col min="15" max="15" width="5.28515625" customWidth="1"/>
    <col min="16" max="16" width="5.7109375" customWidth="1"/>
    <col min="17" max="17" width="5.5703125" customWidth="1"/>
  </cols>
  <sheetData>
    <row r="1" spans="1:17" ht="15.75" thickBot="1" x14ac:dyDescent="0.3">
      <c r="A1" s="10" t="s">
        <v>0</v>
      </c>
      <c r="B1" s="12" t="s">
        <v>1</v>
      </c>
    </row>
    <row r="2" spans="1:17" ht="15.75" thickBot="1" x14ac:dyDescent="0.3">
      <c r="A2" s="16">
        <v>5</v>
      </c>
      <c r="B2" s="6">
        <v>3</v>
      </c>
      <c r="F2" t="s">
        <v>0</v>
      </c>
      <c r="N2" t="s">
        <v>1</v>
      </c>
    </row>
    <row r="3" spans="1:17" ht="15.75" thickBot="1" x14ac:dyDescent="0.3">
      <c r="A3" s="16">
        <v>2</v>
      </c>
      <c r="B3" s="6">
        <v>3</v>
      </c>
      <c r="D3" s="10">
        <v>1</v>
      </c>
      <c r="E3" s="11">
        <v>2</v>
      </c>
      <c r="F3" s="11">
        <v>3</v>
      </c>
      <c r="G3" s="11">
        <v>4</v>
      </c>
      <c r="H3" s="11">
        <v>5</v>
      </c>
      <c r="I3" s="12"/>
      <c r="L3" s="10">
        <v>1</v>
      </c>
      <c r="M3" s="11">
        <v>2</v>
      </c>
      <c r="N3" s="11">
        <v>3</v>
      </c>
      <c r="O3" s="11">
        <v>4</v>
      </c>
      <c r="P3" s="11">
        <v>5</v>
      </c>
      <c r="Q3" s="12"/>
    </row>
    <row r="4" spans="1:17" x14ac:dyDescent="0.25">
      <c r="A4" s="16">
        <v>2</v>
      </c>
      <c r="B4" s="6">
        <v>2</v>
      </c>
      <c r="D4" s="5">
        <f>COUNTIF(A1:A80,"=1")</f>
        <v>21</v>
      </c>
      <c r="E4" s="3">
        <f>COUNTIF(A1:A80,"=2")</f>
        <v>45</v>
      </c>
      <c r="F4" s="3">
        <f>COUNTIF(A1:A80,"=3")</f>
        <v>2</v>
      </c>
      <c r="G4" s="3">
        <f>COUNTIF(A1:A80,"=4")</f>
        <v>6</v>
      </c>
      <c r="H4" s="3">
        <f>COUNTIF(A1:A80,"=5")</f>
        <v>5</v>
      </c>
      <c r="I4" s="30">
        <v>80</v>
      </c>
      <c r="L4" s="9">
        <f>COUNTIF(B2:B83,"=1")</f>
        <v>47</v>
      </c>
      <c r="M4" s="2">
        <f>COUNTIF(B2:B83,"=2")</f>
        <v>23</v>
      </c>
      <c r="N4" s="2">
        <f>COUNTIF(B2:B83,"=3")</f>
        <v>9</v>
      </c>
      <c r="O4" s="2">
        <f>COUNTIF(B2:B83,"=4")</f>
        <v>0</v>
      </c>
      <c r="P4" s="2">
        <f>COUNTIF(B2:B83,"=5")</f>
        <v>1</v>
      </c>
      <c r="Q4" s="30">
        <v>80</v>
      </c>
    </row>
    <row r="5" spans="1:17" ht="15.75" thickBot="1" x14ac:dyDescent="0.3">
      <c r="A5" s="16">
        <v>2</v>
      </c>
      <c r="B5" s="6">
        <v>2</v>
      </c>
      <c r="D5" s="7">
        <f>D4/80</f>
        <v>0.26250000000000001</v>
      </c>
      <c r="E5" s="8">
        <f>E4/80</f>
        <v>0.5625</v>
      </c>
      <c r="F5" s="8">
        <f>F4/80</f>
        <v>2.5000000000000001E-2</v>
      </c>
      <c r="G5" s="8">
        <f>G4/80</f>
        <v>7.4999999999999997E-2</v>
      </c>
      <c r="H5" s="8">
        <f>H4/80</f>
        <v>6.25E-2</v>
      </c>
      <c r="I5" s="14">
        <f xml:space="preserve"> (D3*D5 + E3*E5 + F3*F5 + F3*F5 + G3*G5 + H3*H5)</f>
        <v>2.15</v>
      </c>
      <c r="L5" s="7">
        <f>L4/80</f>
        <v>0.58750000000000002</v>
      </c>
      <c r="M5" s="8">
        <f t="shared" ref="M5:P5" si="0">M4/80</f>
        <v>0.28749999999999998</v>
      </c>
      <c r="N5" s="8">
        <f t="shared" si="0"/>
        <v>0.1125</v>
      </c>
      <c r="O5" s="8">
        <f t="shared" si="0"/>
        <v>0</v>
      </c>
      <c r="P5" s="8">
        <f t="shared" si="0"/>
        <v>1.2500000000000001E-2</v>
      </c>
      <c r="Q5" s="14">
        <f xml:space="preserve"> (L3*L5 + M3*M5 + N3*M5 + O3*O5 + P3*P5)</f>
        <v>2.0874999999999999</v>
      </c>
    </row>
    <row r="6" spans="1:17" x14ac:dyDescent="0.25">
      <c r="A6" s="16">
        <v>2</v>
      </c>
      <c r="B6" s="6">
        <v>2</v>
      </c>
    </row>
    <row r="7" spans="1:17" x14ac:dyDescent="0.25">
      <c r="A7" s="16">
        <v>2</v>
      </c>
      <c r="B7" s="6">
        <v>1</v>
      </c>
    </row>
    <row r="8" spans="1:17" x14ac:dyDescent="0.25">
      <c r="A8" s="16">
        <v>2</v>
      </c>
      <c r="B8" s="6">
        <v>2</v>
      </c>
    </row>
    <row r="9" spans="1:17" x14ac:dyDescent="0.25">
      <c r="A9" s="16">
        <v>2</v>
      </c>
      <c r="B9" s="6">
        <v>1</v>
      </c>
    </row>
    <row r="10" spans="1:17" x14ac:dyDescent="0.25">
      <c r="A10" s="16">
        <v>2</v>
      </c>
      <c r="B10" s="6">
        <v>2</v>
      </c>
    </row>
    <row r="11" spans="1:17" x14ac:dyDescent="0.25">
      <c r="A11" s="16">
        <v>2</v>
      </c>
      <c r="B11" s="6">
        <v>1</v>
      </c>
    </row>
    <row r="12" spans="1:17" x14ac:dyDescent="0.25">
      <c r="A12" s="16">
        <v>2</v>
      </c>
      <c r="B12" s="6">
        <v>1</v>
      </c>
    </row>
    <row r="13" spans="1:17" x14ac:dyDescent="0.25">
      <c r="A13" s="16">
        <v>2</v>
      </c>
      <c r="B13" s="6">
        <v>2</v>
      </c>
    </row>
    <row r="14" spans="1:17" x14ac:dyDescent="0.25">
      <c r="A14" s="16">
        <v>2</v>
      </c>
      <c r="B14" s="6">
        <v>2</v>
      </c>
    </row>
    <row r="15" spans="1:17" x14ac:dyDescent="0.25">
      <c r="A15" s="16">
        <v>2</v>
      </c>
      <c r="B15" s="6">
        <v>3</v>
      </c>
    </row>
    <row r="16" spans="1:17" x14ac:dyDescent="0.25">
      <c r="A16" s="16">
        <v>2</v>
      </c>
      <c r="B16" s="6">
        <v>3</v>
      </c>
    </row>
    <row r="17" spans="1:18" x14ac:dyDescent="0.25">
      <c r="A17" s="16">
        <v>2</v>
      </c>
      <c r="B17" s="6">
        <v>2</v>
      </c>
    </row>
    <row r="18" spans="1:18" ht="15.75" thickBot="1" x14ac:dyDescent="0.3">
      <c r="A18" s="16">
        <v>1</v>
      </c>
      <c r="B18" s="6">
        <v>1</v>
      </c>
    </row>
    <row r="19" spans="1:18" ht="15.75" thickBot="1" x14ac:dyDescent="0.3">
      <c r="A19" s="16">
        <v>1</v>
      </c>
      <c r="B19" s="6">
        <v>1</v>
      </c>
      <c r="Q19" s="18" t="s">
        <v>4</v>
      </c>
      <c r="R19" s="19">
        <f>PEARSON(A2:A81,B2:B81)</f>
        <v>0.60605942054330653</v>
      </c>
    </row>
    <row r="20" spans="1:18" x14ac:dyDescent="0.25">
      <c r="A20" s="16">
        <v>1</v>
      </c>
      <c r="B20" s="6">
        <v>1</v>
      </c>
    </row>
    <row r="21" spans="1:18" x14ac:dyDescent="0.25">
      <c r="A21" s="16">
        <v>1</v>
      </c>
      <c r="B21" s="6">
        <v>1</v>
      </c>
    </row>
    <row r="22" spans="1:18" x14ac:dyDescent="0.25">
      <c r="A22" s="16">
        <v>2</v>
      </c>
      <c r="B22" s="6">
        <v>1</v>
      </c>
    </row>
    <row r="23" spans="1:18" x14ac:dyDescent="0.25">
      <c r="A23" s="16">
        <v>1</v>
      </c>
      <c r="B23" s="6">
        <v>1</v>
      </c>
    </row>
    <row r="24" spans="1:18" x14ac:dyDescent="0.25">
      <c r="A24" s="16">
        <v>1</v>
      </c>
      <c r="B24" s="6">
        <v>1</v>
      </c>
    </row>
    <row r="25" spans="1:18" x14ac:dyDescent="0.25">
      <c r="A25" s="16">
        <v>1</v>
      </c>
      <c r="B25" s="6">
        <v>1</v>
      </c>
    </row>
    <row r="26" spans="1:18" x14ac:dyDescent="0.25">
      <c r="A26" s="16">
        <v>2</v>
      </c>
      <c r="B26" s="6">
        <v>1</v>
      </c>
    </row>
    <row r="27" spans="1:18" x14ac:dyDescent="0.25">
      <c r="A27" s="16">
        <v>4</v>
      </c>
      <c r="B27" s="6">
        <v>2</v>
      </c>
    </row>
    <row r="28" spans="1:18" x14ac:dyDescent="0.25">
      <c r="A28" s="16">
        <v>2</v>
      </c>
      <c r="B28" s="6">
        <v>2</v>
      </c>
    </row>
    <row r="29" spans="1:18" x14ac:dyDescent="0.25">
      <c r="A29" s="16">
        <v>2</v>
      </c>
      <c r="B29" s="6">
        <v>1</v>
      </c>
    </row>
    <row r="30" spans="1:18" x14ac:dyDescent="0.25">
      <c r="A30" s="16">
        <v>2</v>
      </c>
      <c r="B30" s="6">
        <v>1</v>
      </c>
    </row>
    <row r="31" spans="1:18" x14ac:dyDescent="0.25">
      <c r="A31" s="16">
        <v>2</v>
      </c>
      <c r="B31" s="6">
        <v>1</v>
      </c>
    </row>
    <row r="32" spans="1:18" x14ac:dyDescent="0.25">
      <c r="A32" s="16">
        <v>2</v>
      </c>
      <c r="B32" s="6">
        <v>1</v>
      </c>
    </row>
    <row r="33" spans="1:2" x14ac:dyDescent="0.25">
      <c r="A33" s="16">
        <v>3</v>
      </c>
      <c r="B33" s="6">
        <v>2</v>
      </c>
    </row>
    <row r="34" spans="1:2" x14ac:dyDescent="0.25">
      <c r="A34" s="16">
        <v>4</v>
      </c>
      <c r="B34" s="6">
        <v>3</v>
      </c>
    </row>
    <row r="35" spans="1:2" x14ac:dyDescent="0.25">
      <c r="A35" s="16">
        <v>4</v>
      </c>
      <c r="B35" s="6">
        <v>2</v>
      </c>
    </row>
    <row r="36" spans="1:2" x14ac:dyDescent="0.25">
      <c r="A36" s="16">
        <v>2</v>
      </c>
      <c r="B36" s="6">
        <v>3</v>
      </c>
    </row>
    <row r="37" spans="1:2" x14ac:dyDescent="0.25">
      <c r="A37" s="16">
        <v>4</v>
      </c>
      <c r="B37" s="6">
        <v>3</v>
      </c>
    </row>
    <row r="38" spans="1:2" x14ac:dyDescent="0.25">
      <c r="A38" s="16">
        <v>3</v>
      </c>
      <c r="B38" s="6">
        <v>2</v>
      </c>
    </row>
    <row r="39" spans="1:2" x14ac:dyDescent="0.25">
      <c r="A39" s="16">
        <v>4</v>
      </c>
      <c r="B39" s="6">
        <v>5</v>
      </c>
    </row>
    <row r="40" spans="1:2" x14ac:dyDescent="0.25">
      <c r="A40" s="16">
        <v>2</v>
      </c>
      <c r="B40" s="6">
        <v>2</v>
      </c>
    </row>
    <row r="41" spans="1:2" x14ac:dyDescent="0.25">
      <c r="A41" s="16">
        <v>2</v>
      </c>
      <c r="B41" s="6">
        <v>1</v>
      </c>
    </row>
    <row r="42" spans="1:2" x14ac:dyDescent="0.25">
      <c r="A42" s="16">
        <v>2</v>
      </c>
      <c r="B42" s="6">
        <v>1</v>
      </c>
    </row>
    <row r="43" spans="1:2" x14ac:dyDescent="0.25">
      <c r="A43" s="16">
        <v>5</v>
      </c>
      <c r="B43" s="6">
        <v>2</v>
      </c>
    </row>
    <row r="44" spans="1:2" x14ac:dyDescent="0.25">
      <c r="A44" s="16">
        <v>2</v>
      </c>
      <c r="B44" s="6">
        <v>2</v>
      </c>
    </row>
    <row r="45" spans="1:2" x14ac:dyDescent="0.25">
      <c r="A45" s="16">
        <v>2</v>
      </c>
      <c r="B45" s="6">
        <v>3</v>
      </c>
    </row>
    <row r="46" spans="1:2" x14ac:dyDescent="0.25">
      <c r="A46" s="16">
        <v>5</v>
      </c>
      <c r="B46" s="6">
        <v>3</v>
      </c>
    </row>
    <row r="47" spans="1:2" x14ac:dyDescent="0.25">
      <c r="A47" s="16">
        <v>5</v>
      </c>
      <c r="B47" s="6">
        <v>2</v>
      </c>
    </row>
    <row r="48" spans="1:2" x14ac:dyDescent="0.25">
      <c r="A48" s="16">
        <v>2</v>
      </c>
      <c r="B48" s="6">
        <v>1</v>
      </c>
    </row>
    <row r="49" spans="1:2" x14ac:dyDescent="0.25">
      <c r="A49" s="16">
        <v>2</v>
      </c>
      <c r="B49" s="6">
        <v>1</v>
      </c>
    </row>
    <row r="50" spans="1:2" x14ac:dyDescent="0.25">
      <c r="A50" s="16">
        <v>1</v>
      </c>
      <c r="B50" s="6">
        <v>1</v>
      </c>
    </row>
    <row r="51" spans="1:2" x14ac:dyDescent="0.25">
      <c r="A51" s="16">
        <v>1</v>
      </c>
      <c r="B51" s="6">
        <v>1</v>
      </c>
    </row>
    <row r="52" spans="1:2" x14ac:dyDescent="0.25">
      <c r="A52" s="16">
        <v>1</v>
      </c>
      <c r="B52" s="6">
        <v>1</v>
      </c>
    </row>
    <row r="53" spans="1:2" x14ac:dyDescent="0.25">
      <c r="A53" s="16">
        <v>2</v>
      </c>
      <c r="B53" s="6">
        <v>1</v>
      </c>
    </row>
    <row r="54" spans="1:2" x14ac:dyDescent="0.25">
      <c r="A54" s="16">
        <v>1</v>
      </c>
      <c r="B54" s="6">
        <v>1</v>
      </c>
    </row>
    <row r="55" spans="1:2" x14ac:dyDescent="0.25">
      <c r="A55" s="16">
        <v>2</v>
      </c>
      <c r="B55" s="6">
        <v>2</v>
      </c>
    </row>
    <row r="56" spans="1:2" x14ac:dyDescent="0.25">
      <c r="A56" s="16">
        <v>1</v>
      </c>
      <c r="B56" s="6">
        <v>1</v>
      </c>
    </row>
    <row r="57" spans="1:2" x14ac:dyDescent="0.25">
      <c r="A57" s="16">
        <v>1</v>
      </c>
      <c r="B57" s="6">
        <v>1</v>
      </c>
    </row>
    <row r="58" spans="1:2" x14ac:dyDescent="0.25">
      <c r="A58" s="16">
        <v>2</v>
      </c>
      <c r="B58" s="6">
        <v>1</v>
      </c>
    </row>
    <row r="59" spans="1:2" x14ac:dyDescent="0.25">
      <c r="A59" s="16">
        <v>2</v>
      </c>
      <c r="B59" s="6">
        <v>2</v>
      </c>
    </row>
    <row r="60" spans="1:2" x14ac:dyDescent="0.25">
      <c r="A60" s="16">
        <v>2</v>
      </c>
      <c r="B60" s="6">
        <v>1</v>
      </c>
    </row>
    <row r="61" spans="1:2" x14ac:dyDescent="0.25">
      <c r="A61" s="16">
        <v>2</v>
      </c>
      <c r="B61" s="6">
        <v>2</v>
      </c>
    </row>
    <row r="62" spans="1:2" x14ac:dyDescent="0.25">
      <c r="A62" s="16">
        <v>2</v>
      </c>
      <c r="B62" s="6">
        <v>1</v>
      </c>
    </row>
    <row r="63" spans="1:2" x14ac:dyDescent="0.25">
      <c r="A63" s="16">
        <v>2</v>
      </c>
      <c r="B63" s="6">
        <v>1</v>
      </c>
    </row>
    <row r="64" spans="1:2" x14ac:dyDescent="0.25">
      <c r="A64" s="16">
        <v>1</v>
      </c>
      <c r="B64" s="6">
        <v>1</v>
      </c>
    </row>
    <row r="65" spans="1:2" x14ac:dyDescent="0.25">
      <c r="A65" s="16">
        <v>5</v>
      </c>
      <c r="B65" s="6">
        <v>2</v>
      </c>
    </row>
    <row r="66" spans="1:2" x14ac:dyDescent="0.25">
      <c r="A66" s="16">
        <v>2</v>
      </c>
      <c r="B66" s="6">
        <v>1</v>
      </c>
    </row>
    <row r="67" spans="1:2" x14ac:dyDescent="0.25">
      <c r="A67" s="16">
        <v>2</v>
      </c>
      <c r="B67" s="6">
        <v>1</v>
      </c>
    </row>
    <row r="68" spans="1:2" x14ac:dyDescent="0.25">
      <c r="A68" s="16">
        <v>2</v>
      </c>
      <c r="B68" s="6">
        <v>1</v>
      </c>
    </row>
    <row r="69" spans="1:2" x14ac:dyDescent="0.25">
      <c r="A69" s="16">
        <v>2</v>
      </c>
      <c r="B69" s="6">
        <v>1</v>
      </c>
    </row>
    <row r="70" spans="1:2" x14ac:dyDescent="0.25">
      <c r="A70" s="16">
        <v>2</v>
      </c>
      <c r="B70" s="6">
        <v>2</v>
      </c>
    </row>
    <row r="71" spans="1:2" x14ac:dyDescent="0.25">
      <c r="A71" s="16">
        <v>2</v>
      </c>
      <c r="B71" s="6">
        <v>1</v>
      </c>
    </row>
    <row r="72" spans="1:2" x14ac:dyDescent="0.25">
      <c r="A72" s="16">
        <v>2</v>
      </c>
      <c r="B72" s="6">
        <v>1</v>
      </c>
    </row>
    <row r="73" spans="1:2" x14ac:dyDescent="0.25">
      <c r="A73" s="16">
        <v>4</v>
      </c>
      <c r="B73" s="6">
        <v>2</v>
      </c>
    </row>
    <row r="74" spans="1:2" x14ac:dyDescent="0.25">
      <c r="A74" s="16">
        <v>1</v>
      </c>
      <c r="B74" s="6">
        <v>1</v>
      </c>
    </row>
    <row r="75" spans="1:2" x14ac:dyDescent="0.25">
      <c r="A75" s="16">
        <v>1</v>
      </c>
      <c r="B75" s="6">
        <v>1</v>
      </c>
    </row>
    <row r="76" spans="1:2" x14ac:dyDescent="0.25">
      <c r="A76" s="16">
        <v>1</v>
      </c>
      <c r="B76" s="6">
        <v>1</v>
      </c>
    </row>
    <row r="77" spans="1:2" x14ac:dyDescent="0.25">
      <c r="A77" s="16">
        <v>1</v>
      </c>
      <c r="B77" s="6">
        <v>1</v>
      </c>
    </row>
    <row r="78" spans="1:2" x14ac:dyDescent="0.25">
      <c r="A78" s="16">
        <v>1</v>
      </c>
      <c r="B78" s="6">
        <v>1</v>
      </c>
    </row>
    <row r="79" spans="1:2" x14ac:dyDescent="0.25">
      <c r="A79" s="16">
        <v>1</v>
      </c>
      <c r="B79" s="6">
        <v>1</v>
      </c>
    </row>
    <row r="80" spans="1:2" x14ac:dyDescent="0.25">
      <c r="A80" s="16">
        <v>1</v>
      </c>
      <c r="B80" s="6">
        <v>1</v>
      </c>
    </row>
    <row r="81" spans="1:2" ht="15.75" thickBot="1" x14ac:dyDescent="0.3">
      <c r="A81" s="7">
        <v>1</v>
      </c>
      <c r="B81" s="1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D8" sqref="D8"/>
    </sheetView>
  </sheetViews>
  <sheetFormatPr baseColWidth="10" defaultRowHeight="15" x14ac:dyDescent="0.25"/>
  <cols>
    <col min="2" max="2" width="17.5703125" customWidth="1"/>
    <col min="3" max="3" width="22.5703125" customWidth="1"/>
    <col min="4" max="4" width="24.85546875" customWidth="1"/>
  </cols>
  <sheetData>
    <row r="1" spans="2:7" ht="15.75" thickBot="1" x14ac:dyDescent="0.3">
      <c r="C1" s="18" t="s">
        <v>16</v>
      </c>
      <c r="D1" s="19" t="s">
        <v>15</v>
      </c>
    </row>
    <row r="2" spans="2:7" x14ac:dyDescent="0.25">
      <c r="B2" s="20" t="s">
        <v>5</v>
      </c>
      <c r="C2" s="30">
        <v>0.55892330648946498</v>
      </c>
      <c r="D2" s="26">
        <v>0.62045251079251718</v>
      </c>
      <c r="G2" s="22" t="s">
        <v>13</v>
      </c>
    </row>
    <row r="3" spans="2:7" x14ac:dyDescent="0.25">
      <c r="B3" s="5" t="s">
        <v>6</v>
      </c>
      <c r="C3" s="13">
        <v>0.47271828233241048</v>
      </c>
      <c r="D3" s="27">
        <v>0.49937874228702411</v>
      </c>
      <c r="G3" s="23" t="s">
        <v>14</v>
      </c>
    </row>
    <row r="4" spans="2:7" x14ac:dyDescent="0.25">
      <c r="B4" s="5" t="s">
        <v>7</v>
      </c>
      <c r="C4" s="31">
        <v>0.39121995118271108</v>
      </c>
      <c r="D4" s="27">
        <v>0.40931524739291042</v>
      </c>
      <c r="G4" s="24" t="s">
        <v>17</v>
      </c>
    </row>
    <row r="5" spans="2:7" x14ac:dyDescent="0.25">
      <c r="B5" s="5" t="s">
        <v>8</v>
      </c>
      <c r="C5" s="13">
        <v>0.57756451712104306</v>
      </c>
      <c r="D5" s="28">
        <v>0.51332598157715259</v>
      </c>
    </row>
    <row r="6" spans="2:7" x14ac:dyDescent="0.25">
      <c r="B6" s="21" t="s">
        <v>9</v>
      </c>
      <c r="C6" s="31">
        <v>0.21172725696485764</v>
      </c>
      <c r="D6" s="27">
        <v>0.38228093119360967</v>
      </c>
    </row>
    <row r="7" spans="2:7" x14ac:dyDescent="0.25">
      <c r="B7" s="21" t="s">
        <v>10</v>
      </c>
      <c r="C7" s="13">
        <v>0.61089001138790278</v>
      </c>
      <c r="D7" s="28">
        <v>0.53115408561585564</v>
      </c>
    </row>
    <row r="8" spans="2:7" x14ac:dyDescent="0.25">
      <c r="B8" s="21" t="s">
        <v>11</v>
      </c>
      <c r="C8" s="13">
        <v>0.489401278329194</v>
      </c>
      <c r="D8" s="28">
        <v>0.34305867251257155</v>
      </c>
    </row>
    <row r="9" spans="2:7" ht="15.75" thickBot="1" x14ac:dyDescent="0.3">
      <c r="B9" s="21" t="s">
        <v>12</v>
      </c>
      <c r="C9" s="32">
        <v>0.59009530043091996</v>
      </c>
      <c r="D9" s="29">
        <v>0.60605942054330653</v>
      </c>
    </row>
    <row r="10" spans="2:7" ht="15.75" thickBot="1" x14ac:dyDescent="0.3">
      <c r="B10" s="25" t="s">
        <v>18</v>
      </c>
      <c r="C10" s="33">
        <f xml:space="preserve"> (C2 + C3 + C4 + C5 + C6 + C7 + C8 + C9)/8</f>
        <v>0.48781748802981301</v>
      </c>
      <c r="D10" s="12">
        <f xml:space="preserve"> (D2 + D3 + D4 + D5 + D6 + D7 + D8 + D9)/8</f>
        <v>0.48812819898936843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DB1_B</vt:lpstr>
      <vt:lpstr>DB2_B</vt:lpstr>
      <vt:lpstr>DB3_B</vt:lpstr>
      <vt:lpstr>DB4_B</vt:lpstr>
      <vt:lpstr>DB1_A</vt:lpstr>
      <vt:lpstr>DB2_A</vt:lpstr>
      <vt:lpstr>DB3_A</vt:lpstr>
      <vt:lpstr>DB4_A</vt:lpstr>
      <vt:lpstr>Resumen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2014-05-16T02:59:30Z</dcterms:modified>
</cp:coreProperties>
</file>