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R\"/>
    </mc:Choice>
  </mc:AlternateContent>
  <bookViews>
    <workbookView xWindow="0" yWindow="0" windowWidth="20490" windowHeight="7650" activeTab="4"/>
  </bookViews>
  <sheets>
    <sheet name="glm4" sheetId="1" r:id="rId1"/>
    <sheet name="Hoja1" sheetId="3" r:id="rId2"/>
    <sheet name="datos_cambios" sheetId="4" r:id="rId3"/>
    <sheet name="glm5 CAUSAS SIOSE_C_ES" sheetId="2" r:id="rId4"/>
    <sheet name="Hoja2" sheetId="5" r:id="rId5"/>
  </sheets>
  <definedNames>
    <definedName name="_xlnm._FilterDatabase" localSheetId="4" hidden="1">Hoja2!$A$1:$H$22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5" l="1"/>
  <c r="E15" i="5"/>
  <c r="H3" i="5"/>
  <c r="D3" i="5" s="1"/>
  <c r="H4" i="5"/>
  <c r="D4" i="5" s="1"/>
  <c r="H5" i="5"/>
  <c r="D5" i="5" s="1"/>
  <c r="H6" i="5"/>
  <c r="D6" i="5" s="1"/>
  <c r="H7" i="5"/>
  <c r="D7" i="5" s="1"/>
  <c r="H8" i="5"/>
  <c r="D8" i="5" s="1"/>
  <c r="H9" i="5"/>
  <c r="D9" i="5" s="1"/>
  <c r="H10" i="5"/>
  <c r="D10" i="5" s="1"/>
  <c r="H11" i="5"/>
  <c r="D11" i="5" s="1"/>
  <c r="H12" i="5"/>
  <c r="D12" i="5" s="1"/>
  <c r="H13" i="5"/>
  <c r="E13" i="5" s="1"/>
  <c r="H14" i="5"/>
  <c r="D14" i="5" s="1"/>
  <c r="H15" i="5"/>
  <c r="D15" i="5" s="1"/>
  <c r="H16" i="5"/>
  <c r="D16" i="5" s="1"/>
  <c r="H17" i="5"/>
  <c r="E17" i="5" s="1"/>
  <c r="H18" i="5"/>
  <c r="D18" i="5" s="1"/>
  <c r="H19" i="5"/>
  <c r="D19" i="5" s="1"/>
  <c r="H20" i="5"/>
  <c r="D20" i="5" s="1"/>
  <c r="H21" i="5"/>
  <c r="E21" i="5" s="1"/>
  <c r="H22" i="5"/>
  <c r="D22" i="5" s="1"/>
  <c r="H2" i="5"/>
  <c r="E2" i="5" s="1"/>
  <c r="D2" i="5" l="1"/>
  <c r="E19" i="5"/>
  <c r="I19" i="5" s="1"/>
  <c r="E11" i="5"/>
  <c r="I11" i="5" s="1"/>
  <c r="E3" i="5"/>
  <c r="I3" i="5" s="1"/>
  <c r="D21" i="5"/>
  <c r="D17" i="5"/>
  <c r="D13" i="5"/>
  <c r="I13" i="5" s="1"/>
  <c r="E22" i="5"/>
  <c r="E20" i="5"/>
  <c r="E18" i="5"/>
  <c r="I18" i="5" s="1"/>
  <c r="E16" i="5"/>
  <c r="I16" i="5" s="1"/>
  <c r="E14" i="5"/>
  <c r="E12" i="5"/>
  <c r="E10" i="5"/>
  <c r="E8" i="5"/>
  <c r="E6" i="5"/>
  <c r="I6" i="5" s="1"/>
  <c r="E4" i="5"/>
  <c r="E9" i="5"/>
  <c r="I9" i="5" s="1"/>
  <c r="E5" i="5"/>
</calcChain>
</file>

<file path=xl/sharedStrings.xml><?xml version="1.0" encoding="utf-8"?>
<sst xmlns="http://schemas.openxmlformats.org/spreadsheetml/2006/main" count="331" uniqueCount="191">
  <si>
    <t xml:space="preserve">                    Estimate Std. Error z value Pr(&gt;|z|)    </t>
  </si>
  <si>
    <t>(Intercept)          -1.2603     0.2599  -4.849 1.24e-06 ***</t>
  </si>
  <si>
    <t xml:space="preserve">datos$SIOSE_C_ES2   -16.3058  1251.0541  -0.013 0.989601    </t>
  </si>
  <si>
    <t xml:space="preserve">datos$SIOSE_C_ES3     0.4028     0.4114   0.979 0.327584    </t>
  </si>
  <si>
    <t xml:space="preserve">datos$SIOSE_C_ES5   -16.3058  2284.1018  -0.007 0.994304    </t>
  </si>
  <si>
    <t xml:space="preserve">datos$SIOSE_C_ES6    -1.8752     1.0541  -1.779 0.075228 .  </t>
  </si>
  <si>
    <t>datos$SIOSE_C_ES7     2.1963     0.3704   5.930 3.02e-09 ***</t>
  </si>
  <si>
    <t xml:space="preserve">datos$SIOSE_C_ES8    -0.4882     0.2957  -1.651 0.098766 .  </t>
  </si>
  <si>
    <t xml:space="preserve">datos$SIOSE_C_ES9   -16.3058   370.5303  -0.044 0.964899    </t>
  </si>
  <si>
    <t xml:space="preserve">datos$SIOSE_C_ES10    1.2603     1.0332   1.220 0.222569    </t>
  </si>
  <si>
    <t>datos$SIOSE_C_ES11    1.7801     0.3742   4.757 1.97e-06 ***</t>
  </si>
  <si>
    <t xml:space="preserve">datos$SIOSE_C_ES12    0.4080     0.3417   1.194 0.232392    </t>
  </si>
  <si>
    <t xml:space="preserve">datos$SIOSE_C_ES13   -0.3492     0.4664  -0.749 0.454079    </t>
  </si>
  <si>
    <t xml:space="preserve">datos$SIOSE_C_ES14   -2.8669     1.0410  -2.754 0.005888 ** </t>
  </si>
  <si>
    <t xml:space="preserve">datos$SIOSE_C_ES15   -0.1260     0.6959  -0.181 0.856266    </t>
  </si>
  <si>
    <t>datos$SIOSE_C_ES17   -2.4893     0.4880  -5.101 3.38e-07 ***</t>
  </si>
  <si>
    <t xml:space="preserve">datos$SIOSE_C_ES18    0.3122     0.3351   0.932 0.351539    </t>
  </si>
  <si>
    <t xml:space="preserve">datos$SIOSE_C_ES19  -16.3058  1495.2956  -0.011 0.991299    </t>
  </si>
  <si>
    <t>datos$SIOSE_C_ES20    2.6709     0.2917   9.157  &lt; 2e-16 ***</t>
  </si>
  <si>
    <t xml:space="preserve">datos$SIOSE_C_ES21    1.2603     1.4379   0.876 0.380783    </t>
  </si>
  <si>
    <t>datos$SIOSE_C_ES22    1.0206     0.2935   3.477 0.000508 ***</t>
  </si>
  <si>
    <t>datos$SIOSE_C_ES23    1.4105     0.3433   4.109 3.97e-05 ***</t>
  </si>
  <si>
    <t>Mares y oceanos</t>
  </si>
  <si>
    <t>Invernaderos</t>
  </si>
  <si>
    <t>Playas, dunas y arenales</t>
  </si>
  <si>
    <t>Cultivos herbaceos</t>
  </si>
  <si>
    <t>Areas con fuertes procesos erosivos</t>
  </si>
  <si>
    <t>Salinas</t>
  </si>
  <si>
    <t>Zonas industriales y comerciales</t>
  </si>
  <si>
    <t>Infraestructuras de comunicaciones</t>
  </si>
  <si>
    <t>Zonas mineras, escombreras o de vertido</t>
  </si>
  <si>
    <t>Zonas verdes y espacios de ocio</t>
  </si>
  <si>
    <t>Marisma</t>
  </si>
  <si>
    <t>Rios, cauces o ramblas</t>
  </si>
  <si>
    <t>Vegetacion riparia</t>
  </si>
  <si>
    <t>Lagos y lagunas</t>
  </si>
  <si>
    <t>Masas de agua artificial</t>
  </si>
  <si>
    <t>Leñoso secano</t>
  </si>
  <si>
    <t>Leñoso regadio</t>
  </si>
  <si>
    <t>Agricola/ganadero</t>
  </si>
  <si>
    <t>Vegetacion natural</t>
  </si>
  <si>
    <t>Vegetación con eucaliptos</t>
  </si>
  <si>
    <t>modelo_glm5 &lt;- glm(PRESENCIA_HIC~datos$SIOSE_C_ES, family = binomial, data=datos)</t>
  </si>
  <si>
    <t xml:space="preserve">glm(formula = PRESENCIA_HIC ~ datos$MUCVA_C_ES + SIOSE_C_ES, </t>
  </si>
  <si>
    <t xml:space="preserve">    family = binomial, data = datos)</t>
  </si>
  <si>
    <t>Coefficients:</t>
  </si>
  <si>
    <t xml:space="preserve">                     Estimate Std. Error z value Pr(&gt;|z|)    </t>
  </si>
  <si>
    <t xml:space="preserve">(Intercept)          -2.24165    0.70067  -3.199 0.001378 ** </t>
  </si>
  <si>
    <t xml:space="preserve">datos$MUCVA_C_ES2     0.77267    0.91290   0.846 0.397339    </t>
  </si>
  <si>
    <t xml:space="preserve">datos$MUCVA_C_ES3   -15.58389 2537.89764  -0.006 0.995101    </t>
  </si>
  <si>
    <t xml:space="preserve">datos$MUCVA_C_ES5   -15.20618  981.12406  -0.015 0.987634    </t>
  </si>
  <si>
    <t>datos$MUCVA_C_ES7     3.08037    0.76639   4.019 5.84e-05 ***</t>
  </si>
  <si>
    <t xml:space="preserve">datos$MUCVA_C_ES8    -0.23700    0.76375  -0.310 0.756323    </t>
  </si>
  <si>
    <t xml:space="preserve">datos$MUCVA_C_ES9     0.40061    1.29728   0.309 0.757468    </t>
  </si>
  <si>
    <t xml:space="preserve">datos$MUCVA_C_ES11    2.04155    0.83835   2.435 0.014884 *  </t>
  </si>
  <si>
    <t>datos$MUCVA_C_ES12    2.70913    0.81150   3.338 0.000843 ***</t>
  </si>
  <si>
    <t xml:space="preserve">datos$MUCVA_C_ES14    3.05039    1.43846   2.121 0.033956 *  </t>
  </si>
  <si>
    <t xml:space="preserve">datos$MUCVA_C_ES15  -11.94859 1318.72736  -0.009 0.992771    </t>
  </si>
  <si>
    <t xml:space="preserve">datos$MUCVA_C_ES17   -0.37484    0.76014  -0.493 0.621932    </t>
  </si>
  <si>
    <t xml:space="preserve">datos$MUCVA_C_ES18    1.47485    0.69309   2.128 0.033343 *  </t>
  </si>
  <si>
    <t xml:space="preserve">datos$MUCVA_C_ES19    1.50401    0.70841   2.123 0.033746 *  </t>
  </si>
  <si>
    <t xml:space="preserve">datos$MUCVA_C_ES20    1.78808    0.68179   2.623 0.008725 ** </t>
  </si>
  <si>
    <t xml:space="preserve">datos$MUCVA_C_ES21   18.28729 2681.74216   0.007 0.994559    </t>
  </si>
  <si>
    <t xml:space="preserve">datos$MUCVA_C_ES22    2.33094    0.74845   3.114 0.001844 ** </t>
  </si>
  <si>
    <t xml:space="preserve">datos$MUCVA_C_ES23    1.58642    1.42441   1.114 0.265390    </t>
  </si>
  <si>
    <t xml:space="preserve">datos$MUCVA_C_ES24   -0.22764    1.04277  -0.218 0.827194    </t>
  </si>
  <si>
    <t xml:space="preserve">SIOSE_C_ES2         -15.39476 1208.30026  -0.013 0.989835    </t>
  </si>
  <si>
    <t xml:space="preserve">SIOSE_C_ES3           0.04874    0.45219   0.108 0.914163    </t>
  </si>
  <si>
    <t xml:space="preserve">SIOSE_C_ES5         -16.94169 2275.33820  -0.007 0.994059    </t>
  </si>
  <si>
    <t xml:space="preserve">SIOSE_C_ES6          -1.27161    1.11515  -1.140 0.254160    </t>
  </si>
  <si>
    <t>SIOSE_C_ES7           1.37873    0.40417   3.411 0.000647 ***</t>
  </si>
  <si>
    <t xml:space="preserve">SIOSE_C_ES8          -0.53971    0.35601  -1.516 0.129524    </t>
  </si>
  <si>
    <t xml:space="preserve">SIOSE_C_ES9         -15.80605  367.33247  -0.043 0.965678    </t>
  </si>
  <si>
    <t xml:space="preserve">SIOSE_C_ES10          0.50178    1.14623   0.438 0.661554    </t>
  </si>
  <si>
    <t xml:space="preserve">SIOSE_C_ES11          1.12229    0.41737   2.689 0.007168 ** </t>
  </si>
  <si>
    <t xml:space="preserve">SIOSE_C_ES12         -0.96856    0.48132  -2.012 0.044189 *  </t>
  </si>
  <si>
    <t xml:space="preserve">SIOSE_C_ES13         -0.98705    0.51402  -1.920 0.054823 .  </t>
  </si>
  <si>
    <t xml:space="preserve">SIOSE_C_ES14         -3.37583    1.07784  -3.132 0.001736 ** </t>
  </si>
  <si>
    <t xml:space="preserve">SIOSE_C_ES15         -0.51077    0.73044  -0.699 0.484393    </t>
  </si>
  <si>
    <t xml:space="preserve">SIOSE_C_ES17         -1.74719    0.55059  -3.173 0.001507 ** </t>
  </si>
  <si>
    <t xml:space="preserve">SIOSE_C_ES18         -0.21641    0.37653  -0.575 0.565475    </t>
  </si>
  <si>
    <t xml:space="preserve">SIOSE_C_ES19        -16.31558 1425.93301  -0.011 0.990871    </t>
  </si>
  <si>
    <t>SIOSE_C_ES20          2.06135    0.32591   6.325 2.53e-10 ***</t>
  </si>
  <si>
    <t xml:space="preserve">SIOSE_C_ES21          1.34761    1.61334   0.835 0.403553    </t>
  </si>
  <si>
    <t xml:space="preserve">SIOSE_C_ES22          0.23160    0.34076   0.680 0.496725    </t>
  </si>
  <si>
    <t xml:space="preserve">SIOSE_C_ES23          1.05413    0.37700   2.796 0.005172 ** </t>
  </si>
  <si>
    <t>Zonas en construccion</t>
  </si>
  <si>
    <t>SIOSE</t>
  </si>
  <si>
    <t>MUCVA</t>
  </si>
  <si>
    <t>(Intercept)</t>
  </si>
  <si>
    <t>datos$MUCVA_C_GE1:SIOSE_C_GE1</t>
  </si>
  <si>
    <t>datos$MUCVA_C_GE2:SIOSE_C_GE1</t>
  </si>
  <si>
    <t>datos$MUCVA_C_GE3:SIOSE_C_GE1</t>
  </si>
  <si>
    <t>datos$MUCVA_C_GE4:SIOSE_C_GE1</t>
  </si>
  <si>
    <t>datos$MUCVA_C_GE5:SIOSE_C_GE1</t>
  </si>
  <si>
    <t>datos$MUCVA_C_GE1:SIOSE_C_GE2</t>
  </si>
  <si>
    <t>datos$MUCVA_C_GE2:SIOSE_C_GE2</t>
  </si>
  <si>
    <t>datos$MUCVA_C_GE3:SIOSE_C_GE2</t>
  </si>
  <si>
    <t>datos$MUCVA_C_GE4:SIOSE_C_GE2</t>
  </si>
  <si>
    <t>datos$MUCVA_C_GE5:SIOSE_C_GE2</t>
  </si>
  <si>
    <t>datos$MUCVA_C_GE1:SIOSE_C_GE3</t>
  </si>
  <si>
    <t>datos$MUCVA_C_GE2:SIOSE_C_GE3</t>
  </si>
  <si>
    <t>datos$MUCVA_C_GE3:SIOSE_C_GE3</t>
  </si>
  <si>
    <t xml:space="preserve"> 0.1608 -15.525</t>
  </si>
  <si>
    <t>datos$MUCVA_C_GE4:SIOSE_C_GE3</t>
  </si>
  <si>
    <t>datos$MUCVA_C_GE5:SIOSE_C_GE3</t>
  </si>
  <si>
    <t>datos$MUCVA_C_GE1:SIOSE_C_GE4</t>
  </si>
  <si>
    <t>datos$MUCVA_C_GE2:SIOSE_C_GE4</t>
  </si>
  <si>
    <t>NA</t>
  </si>
  <si>
    <t xml:space="preserve"> NA</t>
  </si>
  <si>
    <t>datos$MUCVA_C_GE3:SIOSE_C_GE4</t>
  </si>
  <si>
    <t>datos$MUCVA_C_GE4:SIOSE_C_GE4</t>
  </si>
  <si>
    <t xml:space="preserve"> 0.2255 -10.350</t>
  </si>
  <si>
    <t>datos$MUCVA_C_GE5:SIOSE_C_GE4</t>
  </si>
  <si>
    <t>datos$MUCVA_C_GE1:SIOSE_C_GE5</t>
  </si>
  <si>
    <t>datos$MUCVA_C_GE2:SIOSE_C_GE5</t>
  </si>
  <si>
    <t>datos$MUCVA_C_GE3:SIOSE_C_GE5</t>
  </si>
  <si>
    <t>datos$MUCVA_C_GE4:SIOSE_C_GE5</t>
  </si>
  <si>
    <t>datos$MUCVA_C_GE5:SIOSE_C_GE5</t>
  </si>
  <si>
    <t>***</t>
  </si>
  <si>
    <t>*</t>
  </si>
  <si>
    <t>&lt;</t>
  </si>
  <si>
    <t>**</t>
  </si>
  <si>
    <t>.</t>
  </si>
  <si>
    <t>USOS_GENERAL</t>
  </si>
  <si>
    <t>Urbano e infraestructuras</t>
  </si>
  <si>
    <t>Zonas humedas</t>
  </si>
  <si>
    <t>Agrario</t>
  </si>
  <si>
    <t>Agrario invernaderos</t>
  </si>
  <si>
    <t>Cobertura vegetal y suelos</t>
  </si>
  <si>
    <t>dplyr con datos_cambios</t>
  </si>
  <si>
    <t>DATOS_CAMBIO</t>
  </si>
  <si>
    <t>Estimate</t>
  </si>
  <si>
    <t>Std.</t>
  </si>
  <si>
    <t>Error</t>
  </si>
  <si>
    <t>Pr(&gt;|z|)</t>
  </si>
  <si>
    <t>MUCVA_C_GE1:SIOSE_C_GE1</t>
  </si>
  <si>
    <t>MUCVA_C_GE2:SIOSE_C_GE1</t>
  </si>
  <si>
    <t>MUCVA_C_GE3:SIOSE_C_GE1</t>
  </si>
  <si>
    <t>MUCVA_C_GE4:SIOSE_C_GE1</t>
  </si>
  <si>
    <t>MUCVA_C_GE5:SIOSE_C_GE1</t>
  </si>
  <si>
    <t>MUCVA_C_GE1:SIOSE_C_GE2</t>
  </si>
  <si>
    <t>MUCVA_C_GE2:SIOSE_C_GE2</t>
  </si>
  <si>
    <t>MUCVA_C_GE3:SIOSE_C_GE2</t>
  </si>
  <si>
    <t>MUCVA_C_GE4:SIOSE_C_GE2</t>
  </si>
  <si>
    <t>MUCVA_C_GE5:SIOSE_C_GE2</t>
  </si>
  <si>
    <t>MUCVA_C_GE1:SIOSE_C_GE3</t>
  </si>
  <si>
    <t>MUCVA_C_GE2:SIOSE_C_GE3</t>
  </si>
  <si>
    <t>MUCVA_C_GE3:SIOSE_C_GE3</t>
  </si>
  <si>
    <t>MUCVA_C_GE4:SIOSE_C_GE3</t>
  </si>
  <si>
    <t>MUCVA_C_GE5:SIOSE_C_GE3</t>
  </si>
  <si>
    <t>MUCVA_C_GE1:SIOSE_C_GE4</t>
  </si>
  <si>
    <t>MUCVA_C_GE2:SIOSE_C_GE4</t>
  </si>
  <si>
    <t>MUCVA_C_GE3:SIOSE_C_GE4</t>
  </si>
  <si>
    <t>MUCVA_C_GE4:SIOSE_C_GE4</t>
  </si>
  <si>
    <t>MUCVA_C_GE5:SIOSE_C_GE4</t>
  </si>
  <si>
    <t>MUCVA_C_GE1:SIOSE_C_GE5</t>
  </si>
  <si>
    <t>MUCVA_C_GE2:SIOSE_C_GE5</t>
  </si>
  <si>
    <t>MUCVA_C_GE3:SIOSE_C_GE5</t>
  </si>
  <si>
    <t>MUCVA_C_GE4:SIOSE_C_GE5</t>
  </si>
  <si>
    <t>MUCVA_C_GE5:SIOSE_C_GE5</t>
  </si>
  <si>
    <t>z value</t>
  </si>
  <si>
    <t>Tejido urbano</t>
  </si>
  <si>
    <t>&lt;2.00E-16</t>
  </si>
  <si>
    <t>Areas agrarias heterogeneas</t>
  </si>
  <si>
    <t>Areas con fuertes procesos erosivos</t>
  </si>
  <si>
    <t>Cultivos herbaceos</t>
  </si>
  <si>
    <t>Infraestructuras de comunicaciones</t>
  </si>
  <si>
    <t>Lagos y lagunas</t>
  </si>
  <si>
    <t>Lenoso regadio</t>
  </si>
  <si>
    <t>Lenoso secano</t>
  </si>
  <si>
    <t>Mares y oceanos</t>
  </si>
  <si>
    <t>Masas de agua artificial</t>
  </si>
  <si>
    <t>Playas, dunas y arenales</t>
  </si>
  <si>
    <t>Rios, cauces o ramblas</t>
  </si>
  <si>
    <t>Tejido urbano</t>
  </si>
  <si>
    <t>Vegetacion con eucaliptos</t>
  </si>
  <si>
    <t>Vegetacion natural</t>
  </si>
  <si>
    <t>Vegetacion riparia</t>
  </si>
  <si>
    <t>Zonas industriales y comerciales</t>
  </si>
  <si>
    <t>Zonas mineras, escombreras o de vertido</t>
  </si>
  <si>
    <t>Zonas verdes y espacios de ocio</t>
  </si>
  <si>
    <t>AUSENCIA</t>
  </si>
  <si>
    <t>PRESENCIA HIC</t>
  </si>
  <si>
    <t>TOTAL</t>
  </si>
  <si>
    <t>AUSENCIA HIC</t>
  </si>
  <si>
    <t>+</t>
  </si>
  <si>
    <t>-</t>
  </si>
  <si>
    <t>SIGNO</t>
  </si>
  <si>
    <t>USOS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</si>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</sst>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rgb="FFFF0000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4F8F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1" fillId="2" borderId="1" xfId="1" applyBorder="1" applyAlignment="1">
      <alignment horizontal="left"/>
    </xf>
    <xf numFmtId="0" fontId="1" fillId="4" borderId="1" xfId="1" applyFill="1" applyBorder="1" applyAlignment="1">
      <alignment horizontal="left"/>
    </xf>
    <xf numFmtId="0" fontId="0" fillId="2" borderId="1" xfId="1" applyFont="1" applyBorder="1" applyAlignment="1">
      <alignment horizontal="left"/>
    </xf>
    <xf numFmtId="0" fontId="0" fillId="4" borderId="1" xfId="1" applyFont="1" applyFill="1" applyBorder="1" applyAlignment="1">
      <alignment horizontal="left"/>
    </xf>
    <xf numFmtId="0" fontId="1" fillId="2" borderId="1" xfId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2" xfId="1" applyFill="1" applyBorder="1" applyAlignment="1">
      <alignment horizontal="left"/>
    </xf>
    <xf numFmtId="0" fontId="1" fillId="0" borderId="4" xfId="1" applyFill="1" applyBorder="1" applyAlignment="1">
      <alignment horizontal="center"/>
    </xf>
    <xf numFmtId="0" fontId="0" fillId="0" borderId="2" xfId="1" applyFont="1" applyFill="1" applyBorder="1" applyAlignment="1">
      <alignment horizontal="left"/>
    </xf>
    <xf numFmtId="0" fontId="1" fillId="0" borderId="5" xfId="1" applyFill="1" applyBorder="1" applyAlignment="1">
      <alignment horizontal="center"/>
    </xf>
    <xf numFmtId="0" fontId="2" fillId="0" borderId="2" xfId="1" applyFont="1" applyFill="1" applyBorder="1" applyAlignment="1">
      <alignment horizontal="left"/>
    </xf>
    <xf numFmtId="0" fontId="4" fillId="0" borderId="2" xfId="1" applyFont="1" applyFill="1" applyBorder="1" applyAlignment="1">
      <alignment horizontal="left"/>
    </xf>
    <xf numFmtId="11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0" fillId="0" borderId="0" xfId="0" applyNumberFormat="1" applyFont="1"/>
    <xf numFmtId="0" fontId="0" fillId="0" borderId="0" xfId="0" applyFont="1"/>
    <xf numFmtId="0" fontId="1" fillId="5" borderId="1" xfId="1" applyFill="1" applyBorder="1" applyAlignment="1">
      <alignment horizontal="center"/>
    </xf>
    <xf numFmtId="0" fontId="1" fillId="5" borderId="1" xfId="1" applyFill="1" applyBorder="1" applyAlignment="1">
      <alignment horizontal="left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right" vertical="center"/>
    </xf>
    <xf numFmtId="0" fontId="6" fillId="6" borderId="6" xfId="0" applyFont="1" applyFill="1" applyBorder="1" applyAlignment="1">
      <alignment horizontal="right" vertical="center"/>
    </xf>
    <xf numFmtId="9" fontId="0" fillId="0" borderId="0" xfId="2" applyFont="1"/>
    <xf numFmtId="9" fontId="1" fillId="0" borderId="0" xfId="2" applyFont="1"/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vertical="center"/>
    </xf>
    <xf numFmtId="9" fontId="1" fillId="0" borderId="8" xfId="2" applyFont="1" applyBorder="1"/>
    <xf numFmtId="9" fontId="1" fillId="0" borderId="9" xfId="2" applyFont="1" applyBorder="1"/>
    <xf numFmtId="9" fontId="2" fillId="0" borderId="0" xfId="0" applyNumberFormat="1" applyFont="1"/>
  </cellXfs>
  <cellStyles count="3">
    <cellStyle name="40% - Énfasis5" xfId="1" builtinId="47"/>
    <cellStyle name="Normal" xfId="0" builtinId="0"/>
    <cellStyle name="Porcentaje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4" workbookViewId="0">
      <selection activeCell="G12" sqref="G12"/>
    </sheetView>
  </sheetViews>
  <sheetFormatPr baseColWidth="10" defaultRowHeight="15" x14ac:dyDescent="0.25"/>
  <cols>
    <col min="6" max="6" width="12.85546875" customWidth="1"/>
    <col min="7" max="7" width="4.140625" customWidth="1"/>
  </cols>
  <sheetData>
    <row r="1" spans="1:8" x14ac:dyDescent="0.25">
      <c r="A1" s="2" t="s">
        <v>43</v>
      </c>
    </row>
    <row r="2" spans="1:8" x14ac:dyDescent="0.25">
      <c r="A2" s="2" t="s">
        <v>44</v>
      </c>
    </row>
    <row r="3" spans="1:8" x14ac:dyDescent="0.25">
      <c r="A3" s="1"/>
    </row>
    <row r="4" spans="1:8" x14ac:dyDescent="0.25">
      <c r="A4" s="2" t="s">
        <v>45</v>
      </c>
    </row>
    <row r="5" spans="1:8" x14ac:dyDescent="0.25">
      <c r="A5" s="2" t="s">
        <v>46</v>
      </c>
    </row>
    <row r="6" spans="1:8" ht="15.75" thickBot="1" x14ac:dyDescent="0.3">
      <c r="A6" s="2" t="s">
        <v>47</v>
      </c>
    </row>
    <row r="7" spans="1:8" x14ac:dyDescent="0.25">
      <c r="A7" s="2" t="s">
        <v>48</v>
      </c>
      <c r="G7" s="9">
        <v>2</v>
      </c>
      <c r="H7" s="10" t="s">
        <v>28</v>
      </c>
    </row>
    <row r="8" spans="1:8" x14ac:dyDescent="0.25">
      <c r="A8" s="2" t="s">
        <v>49</v>
      </c>
      <c r="G8" s="11">
        <v>3</v>
      </c>
      <c r="H8" s="10" t="s">
        <v>29</v>
      </c>
    </row>
    <row r="9" spans="1:8" x14ac:dyDescent="0.25">
      <c r="A9" s="2" t="s">
        <v>50</v>
      </c>
      <c r="G9" s="11">
        <v>5</v>
      </c>
      <c r="H9" s="12" t="s">
        <v>30</v>
      </c>
    </row>
    <row r="10" spans="1:8" x14ac:dyDescent="0.25">
      <c r="A10" s="2" t="s">
        <v>51</v>
      </c>
      <c r="G10" s="11">
        <v>7</v>
      </c>
      <c r="H10" s="14" t="s">
        <v>32</v>
      </c>
    </row>
    <row r="11" spans="1:8" x14ac:dyDescent="0.25">
      <c r="A11" s="2" t="s">
        <v>52</v>
      </c>
      <c r="G11" s="11">
        <v>8</v>
      </c>
      <c r="H11" s="10" t="s">
        <v>27</v>
      </c>
    </row>
    <row r="12" spans="1:8" x14ac:dyDescent="0.25">
      <c r="A12" s="2" t="s">
        <v>53</v>
      </c>
      <c r="G12" s="11">
        <v>9</v>
      </c>
      <c r="H12" s="10" t="s">
        <v>22</v>
      </c>
    </row>
    <row r="13" spans="1:8" x14ac:dyDescent="0.25">
      <c r="A13" s="2" t="s">
        <v>54</v>
      </c>
      <c r="G13" s="11">
        <v>11</v>
      </c>
      <c r="H13" s="14" t="s">
        <v>34</v>
      </c>
    </row>
    <row r="14" spans="1:8" x14ac:dyDescent="0.25">
      <c r="A14" s="2" t="s">
        <v>55</v>
      </c>
      <c r="G14" s="11">
        <v>12</v>
      </c>
      <c r="H14" s="14" t="s">
        <v>35</v>
      </c>
    </row>
    <row r="15" spans="1:8" x14ac:dyDescent="0.25">
      <c r="A15" s="2" t="s">
        <v>56</v>
      </c>
      <c r="G15" s="11">
        <v>14</v>
      </c>
      <c r="H15" s="14" t="s">
        <v>37</v>
      </c>
    </row>
    <row r="16" spans="1:8" x14ac:dyDescent="0.25">
      <c r="A16" s="2" t="s">
        <v>57</v>
      </c>
      <c r="G16" s="11">
        <v>15</v>
      </c>
      <c r="H16" s="10" t="s">
        <v>38</v>
      </c>
    </row>
    <row r="17" spans="1:8" x14ac:dyDescent="0.25">
      <c r="A17" s="2" t="s">
        <v>58</v>
      </c>
      <c r="G17" s="11">
        <v>17</v>
      </c>
      <c r="H17" s="12" t="s">
        <v>23</v>
      </c>
    </row>
    <row r="18" spans="1:8" x14ac:dyDescent="0.25">
      <c r="A18" s="2" t="s">
        <v>59</v>
      </c>
      <c r="G18" s="11">
        <v>18</v>
      </c>
      <c r="H18" s="14" t="s">
        <v>25</v>
      </c>
    </row>
    <row r="19" spans="1:8" x14ac:dyDescent="0.25">
      <c r="A19" s="2" t="s">
        <v>60</v>
      </c>
      <c r="G19" s="11">
        <v>19</v>
      </c>
      <c r="H19" s="14" t="s">
        <v>39</v>
      </c>
    </row>
    <row r="20" spans="1:8" x14ac:dyDescent="0.25">
      <c r="A20" s="2" t="s">
        <v>61</v>
      </c>
      <c r="G20" s="11">
        <v>20</v>
      </c>
      <c r="H20" s="14" t="s">
        <v>40</v>
      </c>
    </row>
    <row r="21" spans="1:8" x14ac:dyDescent="0.25">
      <c r="A21" s="2" t="s">
        <v>62</v>
      </c>
      <c r="G21" s="11">
        <v>21</v>
      </c>
      <c r="H21" s="12" t="s">
        <v>41</v>
      </c>
    </row>
    <row r="22" spans="1:8" x14ac:dyDescent="0.25">
      <c r="A22" s="2" t="s">
        <v>63</v>
      </c>
      <c r="G22" s="11">
        <v>22</v>
      </c>
      <c r="H22" s="14" t="s">
        <v>24</v>
      </c>
    </row>
    <row r="23" spans="1:8" x14ac:dyDescent="0.25">
      <c r="A23" s="2" t="s">
        <v>64</v>
      </c>
      <c r="G23" s="11">
        <v>23</v>
      </c>
      <c r="H23" s="10" t="s">
        <v>26</v>
      </c>
    </row>
    <row r="24" spans="1:8" ht="15.75" thickBot="1" x14ac:dyDescent="0.3">
      <c r="A24" s="2" t="s">
        <v>65</v>
      </c>
      <c r="G24" s="13">
        <v>24</v>
      </c>
      <c r="H24" s="10" t="s">
        <v>86</v>
      </c>
    </row>
    <row r="25" spans="1:8" x14ac:dyDescent="0.25">
      <c r="A25" s="2" t="s">
        <v>66</v>
      </c>
      <c r="G25" s="9">
        <v>2</v>
      </c>
      <c r="H25" s="10" t="s">
        <v>28</v>
      </c>
    </row>
    <row r="26" spans="1:8" x14ac:dyDescent="0.25">
      <c r="A26" s="2" t="s">
        <v>67</v>
      </c>
      <c r="G26" s="11">
        <v>3</v>
      </c>
      <c r="H26" s="10" t="s">
        <v>29</v>
      </c>
    </row>
    <row r="27" spans="1:8" x14ac:dyDescent="0.25">
      <c r="A27" s="2" t="s">
        <v>68</v>
      </c>
      <c r="G27" s="11">
        <v>5</v>
      </c>
      <c r="H27" s="12" t="s">
        <v>30</v>
      </c>
    </row>
    <row r="28" spans="1:8" x14ac:dyDescent="0.25">
      <c r="A28" s="2" t="s">
        <v>69</v>
      </c>
      <c r="G28" s="11">
        <v>6</v>
      </c>
      <c r="H28" s="10" t="s">
        <v>31</v>
      </c>
    </row>
    <row r="29" spans="1:8" x14ac:dyDescent="0.25">
      <c r="A29" s="2" t="s">
        <v>70</v>
      </c>
      <c r="G29" s="11">
        <v>7</v>
      </c>
      <c r="H29" s="14" t="s">
        <v>32</v>
      </c>
    </row>
    <row r="30" spans="1:8" x14ac:dyDescent="0.25">
      <c r="A30" s="2" t="s">
        <v>71</v>
      </c>
      <c r="G30" s="11">
        <v>8</v>
      </c>
      <c r="H30" s="10" t="s">
        <v>27</v>
      </c>
    </row>
    <row r="31" spans="1:8" x14ac:dyDescent="0.25">
      <c r="A31" s="2" t="s">
        <v>72</v>
      </c>
      <c r="G31" s="11">
        <v>9</v>
      </c>
      <c r="H31" s="10" t="s">
        <v>22</v>
      </c>
    </row>
    <row r="32" spans="1:8" x14ac:dyDescent="0.25">
      <c r="A32" s="2" t="s">
        <v>73</v>
      </c>
      <c r="G32" s="11">
        <v>10</v>
      </c>
      <c r="H32" s="12" t="s">
        <v>33</v>
      </c>
    </row>
    <row r="33" spans="1:8" x14ac:dyDescent="0.25">
      <c r="A33" s="2" t="s">
        <v>74</v>
      </c>
      <c r="G33" s="11">
        <v>11</v>
      </c>
      <c r="H33" s="14" t="s">
        <v>34</v>
      </c>
    </row>
    <row r="34" spans="1:8" x14ac:dyDescent="0.25">
      <c r="A34" s="2" t="s">
        <v>75</v>
      </c>
      <c r="G34" s="11">
        <v>12</v>
      </c>
      <c r="H34" s="14" t="s">
        <v>35</v>
      </c>
    </row>
    <row r="35" spans="1:8" x14ac:dyDescent="0.25">
      <c r="A35" s="2" t="s">
        <v>76</v>
      </c>
      <c r="G35" s="11">
        <v>13</v>
      </c>
      <c r="H35" s="12" t="s">
        <v>36</v>
      </c>
    </row>
    <row r="36" spans="1:8" x14ac:dyDescent="0.25">
      <c r="A36" s="2" t="s">
        <v>77</v>
      </c>
      <c r="G36" s="11">
        <v>14</v>
      </c>
      <c r="H36" s="15" t="s">
        <v>37</v>
      </c>
    </row>
    <row r="37" spans="1:8" x14ac:dyDescent="0.25">
      <c r="A37" s="2" t="s">
        <v>78</v>
      </c>
      <c r="G37" s="11">
        <v>15</v>
      </c>
      <c r="H37" s="10" t="s">
        <v>38</v>
      </c>
    </row>
    <row r="38" spans="1:8" x14ac:dyDescent="0.25">
      <c r="A38" s="2" t="s">
        <v>79</v>
      </c>
      <c r="G38" s="11">
        <v>17</v>
      </c>
      <c r="H38" s="15" t="s">
        <v>23</v>
      </c>
    </row>
    <row r="39" spans="1:8" x14ac:dyDescent="0.25">
      <c r="A39" s="2" t="s">
        <v>80</v>
      </c>
      <c r="G39" s="11">
        <v>18</v>
      </c>
      <c r="H39" s="12" t="s">
        <v>25</v>
      </c>
    </row>
    <row r="40" spans="1:8" x14ac:dyDescent="0.25">
      <c r="A40" s="2" t="s">
        <v>81</v>
      </c>
      <c r="G40" s="11">
        <v>19</v>
      </c>
      <c r="H40" s="10" t="s">
        <v>39</v>
      </c>
    </row>
    <row r="41" spans="1:8" x14ac:dyDescent="0.25">
      <c r="A41" s="2" t="s">
        <v>82</v>
      </c>
      <c r="G41" s="11">
        <v>20</v>
      </c>
      <c r="H41" s="14" t="s">
        <v>40</v>
      </c>
    </row>
    <row r="42" spans="1:8" x14ac:dyDescent="0.25">
      <c r="A42" s="2" t="s">
        <v>83</v>
      </c>
      <c r="G42" s="11">
        <v>21</v>
      </c>
      <c r="H42" s="12" t="s">
        <v>41</v>
      </c>
    </row>
    <row r="43" spans="1:8" x14ac:dyDescent="0.25">
      <c r="A43" s="2" t="s">
        <v>84</v>
      </c>
      <c r="G43" s="11">
        <v>22</v>
      </c>
      <c r="H43" s="10" t="s">
        <v>24</v>
      </c>
    </row>
    <row r="44" spans="1:8" ht="15.75" thickBot="1" x14ac:dyDescent="0.3">
      <c r="A44" s="3" t="s">
        <v>85</v>
      </c>
      <c r="G44" s="13">
        <v>23</v>
      </c>
      <c r="H44" s="14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workbookViewId="0">
      <selection activeCell="R1" sqref="R1:U1048576"/>
    </sheetView>
  </sheetViews>
  <sheetFormatPr baseColWidth="10" defaultRowHeight="15" x14ac:dyDescent="0.25"/>
  <cols>
    <col min="1" max="1" width="38.28515625" customWidth="1"/>
    <col min="8" max="8" width="24.7109375" bestFit="1" customWidth="1"/>
    <col min="10" max="14" width="9" bestFit="1" customWidth="1"/>
  </cols>
  <sheetData>
    <row r="1" spans="1:14" x14ac:dyDescent="0.25">
      <c r="A1" s="2" t="s">
        <v>89</v>
      </c>
      <c r="B1">
        <v>0.74560000000000004</v>
      </c>
      <c r="C1">
        <v>9.6600000000000005E-2</v>
      </c>
      <c r="D1">
        <v>7.718</v>
      </c>
      <c r="E1" s="16">
        <v>1.1799999999999999E-14</v>
      </c>
      <c r="F1" t="s">
        <v>119</v>
      </c>
    </row>
    <row r="2" spans="1:14" x14ac:dyDescent="0.25">
      <c r="A2" s="2" t="s">
        <v>90</v>
      </c>
      <c r="B2">
        <v>-4.1632999999999996</v>
      </c>
      <c r="C2">
        <v>0.72509999999999997</v>
      </c>
      <c r="D2">
        <v>-5.742</v>
      </c>
      <c r="E2" s="16">
        <v>9.3600000000000008E-9</v>
      </c>
      <c r="F2" t="s">
        <v>119</v>
      </c>
      <c r="J2" t="s">
        <v>87</v>
      </c>
    </row>
    <row r="3" spans="1:14" x14ac:dyDescent="0.25">
      <c r="A3" s="2" t="s">
        <v>91</v>
      </c>
      <c r="B3">
        <v>-2.6915</v>
      </c>
      <c r="C3">
        <v>0.7621</v>
      </c>
      <c r="D3">
        <v>-3.532</v>
      </c>
      <c r="E3">
        <v>4.1300000000000001E-4</v>
      </c>
      <c r="F3" t="s">
        <v>119</v>
      </c>
      <c r="H3" t="s">
        <v>124</v>
      </c>
      <c r="I3" t="s">
        <v>88</v>
      </c>
      <c r="J3">
        <v>1</v>
      </c>
      <c r="K3">
        <v>2</v>
      </c>
      <c r="L3">
        <v>3</v>
      </c>
      <c r="M3">
        <v>4</v>
      </c>
      <c r="N3">
        <v>5</v>
      </c>
    </row>
    <row r="4" spans="1:14" x14ac:dyDescent="0.25">
      <c r="A4" s="2" t="s">
        <v>92</v>
      </c>
      <c r="B4">
        <v>-2.6915</v>
      </c>
      <c r="C4">
        <v>1.0733999999999999</v>
      </c>
      <c r="D4">
        <v>-2.5070000000000001</v>
      </c>
      <c r="E4">
        <v>1.2161999999999999E-2</v>
      </c>
      <c r="F4" t="s">
        <v>120</v>
      </c>
      <c r="H4" t="s">
        <v>125</v>
      </c>
      <c r="I4">
        <v>1</v>
      </c>
      <c r="J4" s="16">
        <v>9.3600000000000008E-9</v>
      </c>
      <c r="K4">
        <v>0.99763800000000002</v>
      </c>
      <c r="L4">
        <v>0.20988899999999999</v>
      </c>
      <c r="M4">
        <v>1.9297000000000002E-2</v>
      </c>
      <c r="N4">
        <v>2.9870000000000001E-3</v>
      </c>
    </row>
    <row r="5" spans="1:14" x14ac:dyDescent="0.25">
      <c r="A5" s="2" t="s">
        <v>93</v>
      </c>
      <c r="B5">
        <v>-1.8442000000000001</v>
      </c>
      <c r="C5">
        <v>0.39679999999999999</v>
      </c>
      <c r="D5">
        <v>-4.6470000000000002</v>
      </c>
      <c r="E5" s="16">
        <v>3.3699999999999999E-6</v>
      </c>
      <c r="F5" t="s">
        <v>119</v>
      </c>
      <c r="H5" t="s">
        <v>128</v>
      </c>
      <c r="I5">
        <v>2</v>
      </c>
      <c r="J5">
        <v>4.1300000000000001E-4</v>
      </c>
      <c r="K5">
        <v>0.96418599999999999</v>
      </c>
      <c r="L5">
        <v>0.99216499999999996</v>
      </c>
      <c r="M5" t="s">
        <v>108</v>
      </c>
      <c r="N5" s="16">
        <v>5.3900000000000002E-5</v>
      </c>
    </row>
    <row r="6" spans="1:14" x14ac:dyDescent="0.25">
      <c r="A6" s="2" t="s">
        <v>94</v>
      </c>
      <c r="B6">
        <v>-1.0456000000000001</v>
      </c>
      <c r="C6">
        <v>0.31040000000000001</v>
      </c>
      <c r="D6">
        <v>-3.3679999999999999</v>
      </c>
      <c r="E6">
        <v>7.5600000000000005E-4</v>
      </c>
      <c r="F6" t="s">
        <v>119</v>
      </c>
      <c r="H6" t="s">
        <v>126</v>
      </c>
      <c r="I6">
        <v>3</v>
      </c>
      <c r="J6">
        <v>1.2161999999999999E-2</v>
      </c>
      <c r="K6">
        <v>0.99590800000000002</v>
      </c>
      <c r="L6" s="16">
        <v>2E-16</v>
      </c>
      <c r="M6">
        <v>0.99782000000000004</v>
      </c>
      <c r="N6">
        <v>8.8100999999999999E-2</v>
      </c>
    </row>
    <row r="7" spans="1:14" x14ac:dyDescent="0.25">
      <c r="A7" s="2" t="s">
        <v>95</v>
      </c>
      <c r="B7">
        <v>-19.311599999999999</v>
      </c>
      <c r="C7">
        <v>6522.6386000000002</v>
      </c>
      <c r="D7">
        <v>-3.0000000000000001E-3</v>
      </c>
      <c r="E7">
        <v>0.99763800000000002</v>
      </c>
      <c r="H7" t="s">
        <v>127</v>
      </c>
      <c r="I7">
        <v>4</v>
      </c>
      <c r="J7" s="16">
        <v>3.3699999999999999E-6</v>
      </c>
      <c r="K7">
        <v>2.9399999999999999E-4</v>
      </c>
      <c r="L7" s="16">
        <v>3.8600000000000001E-11</v>
      </c>
      <c r="M7" s="16">
        <v>2E-16</v>
      </c>
      <c r="N7">
        <v>0.54200000000000004</v>
      </c>
    </row>
    <row r="8" spans="1:14" x14ac:dyDescent="0.25">
      <c r="A8" s="2" t="s">
        <v>96</v>
      </c>
      <c r="B8">
        <v>-19.311599999999999</v>
      </c>
      <c r="C8">
        <v>430.09010000000001</v>
      </c>
      <c r="D8">
        <v>-4.4999999999999998E-2</v>
      </c>
      <c r="E8">
        <v>0.96418599999999999</v>
      </c>
      <c r="H8" t="s">
        <v>129</v>
      </c>
      <c r="I8">
        <v>5</v>
      </c>
      <c r="J8">
        <v>7.5600000000000005E-4</v>
      </c>
      <c r="K8">
        <v>2.4898E-2</v>
      </c>
      <c r="L8" s="16">
        <v>1.2400000000000001E-9</v>
      </c>
      <c r="M8">
        <v>9.0600000000000001E-4</v>
      </c>
      <c r="N8" t="s">
        <v>108</v>
      </c>
    </row>
    <row r="9" spans="1:14" x14ac:dyDescent="0.25">
      <c r="A9" s="2" t="s">
        <v>97</v>
      </c>
      <c r="B9">
        <v>-19.311599999999999</v>
      </c>
      <c r="C9">
        <v>3765.8472000000002</v>
      </c>
      <c r="D9">
        <v>-5.0000000000000001E-3</v>
      </c>
      <c r="E9">
        <v>0.99590800000000002</v>
      </c>
    </row>
    <row r="10" spans="1:14" x14ac:dyDescent="0.25">
      <c r="A10" s="2" t="s">
        <v>98</v>
      </c>
      <c r="B10">
        <v>-2.0672999999999999</v>
      </c>
      <c r="C10">
        <v>0.57099999999999995</v>
      </c>
      <c r="D10">
        <v>-3.621</v>
      </c>
      <c r="E10">
        <v>2.9399999999999999E-4</v>
      </c>
      <c r="F10" t="s">
        <v>119</v>
      </c>
      <c r="H10" s="18"/>
    </row>
    <row r="11" spans="1:14" x14ac:dyDescent="0.25">
      <c r="A11" s="2" t="s">
        <v>99</v>
      </c>
      <c r="B11">
        <v>-1.8442000000000001</v>
      </c>
      <c r="C11">
        <v>0.82220000000000004</v>
      </c>
      <c r="D11">
        <v>-2.2429999999999999</v>
      </c>
      <c r="E11">
        <v>2.4898E-2</v>
      </c>
      <c r="F11" t="s">
        <v>120</v>
      </c>
    </row>
    <row r="12" spans="1:14" x14ac:dyDescent="0.25">
      <c r="A12" s="2" t="s">
        <v>100</v>
      </c>
      <c r="B12">
        <v>-1.151</v>
      </c>
      <c r="C12">
        <v>0.91800000000000004</v>
      </c>
      <c r="D12">
        <v>-1.254</v>
      </c>
      <c r="E12">
        <v>0.20988899999999999</v>
      </c>
      <c r="J12" s="19"/>
      <c r="K12" s="17"/>
      <c r="L12" s="17"/>
      <c r="M12" s="19"/>
      <c r="N12" s="19"/>
    </row>
    <row r="13" spans="1:14" x14ac:dyDescent="0.25">
      <c r="A13" s="2" t="s">
        <v>101</v>
      </c>
      <c r="B13">
        <v>-19.311599999999999</v>
      </c>
      <c r="C13">
        <v>1966.6495</v>
      </c>
      <c r="D13">
        <v>-0.01</v>
      </c>
      <c r="E13">
        <v>0.99216499999999996</v>
      </c>
      <c r="J13" s="19"/>
      <c r="L13" s="17"/>
      <c r="N13" s="19"/>
    </row>
    <row r="14" spans="1:14" x14ac:dyDescent="0.25">
      <c r="A14" s="2" t="s">
        <v>102</v>
      </c>
      <c r="B14">
        <v>-2.4965999999999999</v>
      </c>
      <c r="C14" t="s">
        <v>103</v>
      </c>
      <c r="D14" t="s">
        <v>121</v>
      </c>
      <c r="E14" s="16">
        <v>2E-16</v>
      </c>
      <c r="F14" t="s">
        <v>119</v>
      </c>
      <c r="J14" s="19"/>
      <c r="K14" s="17"/>
      <c r="L14" s="19"/>
      <c r="M14" s="17"/>
      <c r="N14" s="17"/>
    </row>
    <row r="15" spans="1:14" x14ac:dyDescent="0.25">
      <c r="A15" s="2" t="s">
        <v>104</v>
      </c>
      <c r="B15">
        <v>-1.6394</v>
      </c>
      <c r="C15">
        <v>0.248</v>
      </c>
      <c r="D15">
        <v>-6.609</v>
      </c>
      <c r="E15" s="16">
        <v>3.8600000000000001E-11</v>
      </c>
      <c r="F15" t="s">
        <v>119</v>
      </c>
      <c r="J15" s="19"/>
      <c r="K15" s="17"/>
      <c r="L15" s="19"/>
      <c r="M15" s="17"/>
      <c r="N15" s="17"/>
    </row>
    <row r="16" spans="1:14" x14ac:dyDescent="0.25">
      <c r="A16" s="2" t="s">
        <v>105</v>
      </c>
      <c r="B16">
        <v>-1.0448</v>
      </c>
      <c r="C16">
        <v>0.17199999999999999</v>
      </c>
      <c r="D16">
        <v>-6.0750000000000002</v>
      </c>
      <c r="E16" s="16">
        <v>1.2400000000000001E-9</v>
      </c>
      <c r="F16" t="s">
        <v>119</v>
      </c>
      <c r="J16" s="19"/>
      <c r="K16" s="19"/>
      <c r="L16" s="19"/>
      <c r="M16" s="19"/>
      <c r="N16" s="17"/>
    </row>
    <row r="17" spans="1:6" x14ac:dyDescent="0.25">
      <c r="A17" s="2" t="s">
        <v>106</v>
      </c>
      <c r="B17">
        <v>-2.5373000000000001</v>
      </c>
      <c r="C17">
        <v>1.0844</v>
      </c>
      <c r="D17">
        <v>-2.34</v>
      </c>
      <c r="E17">
        <v>1.9297000000000002E-2</v>
      </c>
      <c r="F17" t="s">
        <v>120</v>
      </c>
    </row>
    <row r="18" spans="1:6" x14ac:dyDescent="0.25">
      <c r="A18" s="2" t="s">
        <v>107</v>
      </c>
      <c r="B18" t="s">
        <v>108</v>
      </c>
      <c r="C18" t="s">
        <v>109</v>
      </c>
      <c r="D18" t="s">
        <v>108</v>
      </c>
    </row>
    <row r="19" spans="1:6" x14ac:dyDescent="0.25">
      <c r="A19" s="2" t="s">
        <v>110</v>
      </c>
      <c r="B19">
        <v>17.820499999999999</v>
      </c>
      <c r="C19">
        <v>6522.6386000000002</v>
      </c>
      <c r="D19">
        <v>3.0000000000000001E-3</v>
      </c>
      <c r="E19">
        <v>0.99782000000000004</v>
      </c>
    </row>
    <row r="20" spans="1:6" x14ac:dyDescent="0.25">
      <c r="A20" s="2" t="s">
        <v>111</v>
      </c>
      <c r="B20">
        <v>-2.3340999999999998</v>
      </c>
      <c r="C20" t="s">
        <v>112</v>
      </c>
      <c r="D20" t="s">
        <v>121</v>
      </c>
      <c r="E20" s="16">
        <v>2E-16</v>
      </c>
      <c r="F20" t="s">
        <v>119</v>
      </c>
    </row>
    <row r="21" spans="1:6" x14ac:dyDescent="0.25">
      <c r="A21" s="2" t="s">
        <v>113</v>
      </c>
      <c r="B21">
        <v>-1.9241999999999999</v>
      </c>
      <c r="C21">
        <v>0.57989999999999997</v>
      </c>
      <c r="D21">
        <v>-3.3180000000000001</v>
      </c>
      <c r="E21">
        <v>9.0600000000000001E-4</v>
      </c>
      <c r="F21" t="s">
        <v>119</v>
      </c>
    </row>
    <row r="22" spans="1:6" x14ac:dyDescent="0.25">
      <c r="A22" s="2" t="s">
        <v>114</v>
      </c>
      <c r="B22">
        <v>-1.7571000000000001</v>
      </c>
      <c r="C22">
        <v>0.59179999999999999</v>
      </c>
      <c r="D22">
        <v>-2.9689999999999999</v>
      </c>
      <c r="E22">
        <v>2.9870000000000001E-3</v>
      </c>
      <c r="F22" t="s">
        <v>122</v>
      </c>
    </row>
    <row r="23" spans="1:6" x14ac:dyDescent="0.25">
      <c r="A23" s="2" t="s">
        <v>115</v>
      </c>
      <c r="B23">
        <v>-1.5785</v>
      </c>
      <c r="C23">
        <v>0.39090000000000003</v>
      </c>
      <c r="D23">
        <v>-4.0380000000000003</v>
      </c>
      <c r="E23" s="16">
        <v>5.3900000000000002E-5</v>
      </c>
      <c r="F23" t="s">
        <v>119</v>
      </c>
    </row>
    <row r="24" spans="1:6" x14ac:dyDescent="0.25">
      <c r="A24" s="2" t="s">
        <v>116</v>
      </c>
      <c r="B24">
        <v>-1.2564</v>
      </c>
      <c r="C24">
        <v>0.73670000000000002</v>
      </c>
      <c r="D24">
        <v>-1.706</v>
      </c>
      <c r="E24">
        <v>8.8100999999999999E-2</v>
      </c>
      <c r="F24" t="s">
        <v>123</v>
      </c>
    </row>
    <row r="25" spans="1:6" x14ac:dyDescent="0.25">
      <c r="A25" s="2" t="s">
        <v>117</v>
      </c>
      <c r="B25">
        <v>0.1225</v>
      </c>
      <c r="C25">
        <v>0.22600000000000001</v>
      </c>
      <c r="E25">
        <v>0.54200000000000004</v>
      </c>
      <c r="F25">
        <v>0.58771799999999996</v>
      </c>
    </row>
    <row r="26" spans="1:6" x14ac:dyDescent="0.25">
      <c r="A26" s="3" t="s">
        <v>118</v>
      </c>
      <c r="B26" t="s">
        <v>108</v>
      </c>
      <c r="C26" t="s">
        <v>109</v>
      </c>
      <c r="D26" t="s">
        <v>108</v>
      </c>
    </row>
  </sheetData>
  <sortState ref="H2:I6">
    <sortCondition ref="I1"/>
  </sortState>
  <conditionalFormatting sqref="J4:N8">
    <cfRule type="cellIs" dxfId="1" priority="2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J12" sqref="J12:N16"/>
    </sheetView>
  </sheetViews>
  <sheetFormatPr baseColWidth="10" defaultRowHeight="15" x14ac:dyDescent="0.25"/>
  <cols>
    <col min="1" max="1" width="33.5703125" customWidth="1"/>
  </cols>
  <sheetData>
    <row r="1" spans="1:14" x14ac:dyDescent="0.25">
      <c r="A1" s="2" t="s">
        <v>131</v>
      </c>
    </row>
    <row r="2" spans="1:14" x14ac:dyDescent="0.25">
      <c r="A2" s="2"/>
      <c r="B2" t="s">
        <v>132</v>
      </c>
      <c r="C2" t="s">
        <v>133</v>
      </c>
      <c r="D2" t="s">
        <v>134</v>
      </c>
      <c r="E2" t="s">
        <v>161</v>
      </c>
      <c r="F2" t="s">
        <v>135</v>
      </c>
      <c r="J2" t="s">
        <v>87</v>
      </c>
    </row>
    <row r="3" spans="1:14" x14ac:dyDescent="0.25">
      <c r="A3" s="2" t="s">
        <v>89</v>
      </c>
      <c r="B3">
        <v>-0.10879999999999999</v>
      </c>
      <c r="C3">
        <v>0.14766000000000001</v>
      </c>
      <c r="D3">
        <v>-0.73699999999999999</v>
      </c>
      <c r="E3">
        <v>0.46121600000000001</v>
      </c>
      <c r="H3" t="s">
        <v>124</v>
      </c>
      <c r="I3" t="s">
        <v>88</v>
      </c>
      <c r="J3">
        <v>1</v>
      </c>
      <c r="K3">
        <v>2</v>
      </c>
      <c r="L3">
        <v>3</v>
      </c>
      <c r="M3">
        <v>4</v>
      </c>
      <c r="N3">
        <v>5</v>
      </c>
    </row>
    <row r="4" spans="1:14" x14ac:dyDescent="0.25">
      <c r="A4" s="2" t="s">
        <v>136</v>
      </c>
      <c r="B4">
        <v>-3.8801800000000002</v>
      </c>
      <c r="C4">
        <v>1.01996</v>
      </c>
      <c r="D4">
        <v>-3.8039999999999998</v>
      </c>
      <c r="E4">
        <v>1.4200000000000001E-4</v>
      </c>
      <c r="F4" t="s">
        <v>119</v>
      </c>
      <c r="H4" t="s">
        <v>125</v>
      </c>
      <c r="I4">
        <v>1</v>
      </c>
      <c r="J4" s="16">
        <v>1.4200000000000001E-4</v>
      </c>
      <c r="K4">
        <v>0.99152600000000002</v>
      </c>
      <c r="L4">
        <v>0.74835600000000002</v>
      </c>
      <c r="M4">
        <v>0.12264700000000001</v>
      </c>
      <c r="N4">
        <v>0.13386700000000001</v>
      </c>
    </row>
    <row r="5" spans="1:14" x14ac:dyDescent="0.25">
      <c r="A5" s="2" t="s">
        <v>137</v>
      </c>
      <c r="B5">
        <v>-1.83711</v>
      </c>
      <c r="C5">
        <v>0.77022000000000002</v>
      </c>
      <c r="D5">
        <v>-2.3849999999999998</v>
      </c>
      <c r="E5">
        <v>1.7070999999999999E-2</v>
      </c>
      <c r="F5" t="s">
        <v>120</v>
      </c>
      <c r="H5" t="s">
        <v>128</v>
      </c>
      <c r="I5">
        <v>2</v>
      </c>
      <c r="J5">
        <v>1.7070999999999999E-2</v>
      </c>
      <c r="K5" t="s">
        <v>108</v>
      </c>
      <c r="L5">
        <v>0.97190100000000001</v>
      </c>
      <c r="M5" t="s">
        <v>108</v>
      </c>
      <c r="N5" s="16">
        <v>7.4895000000000003E-2</v>
      </c>
    </row>
    <row r="6" spans="1:14" x14ac:dyDescent="0.25">
      <c r="A6" s="2" t="s">
        <v>138</v>
      </c>
      <c r="B6">
        <v>-1.83711</v>
      </c>
      <c r="C6">
        <v>1.0791900000000001</v>
      </c>
      <c r="D6">
        <v>-1.702</v>
      </c>
      <c r="E6">
        <v>8.8700000000000001E-2</v>
      </c>
      <c r="F6" t="s">
        <v>123</v>
      </c>
      <c r="H6" t="s">
        <v>126</v>
      </c>
      <c r="I6">
        <v>3</v>
      </c>
      <c r="J6">
        <v>8.8700000000000001E-2</v>
      </c>
      <c r="K6">
        <v>0.98532299999999995</v>
      </c>
      <c r="L6" s="16">
        <v>0.94470600000000005</v>
      </c>
      <c r="M6">
        <v>0.99140700000000004</v>
      </c>
      <c r="N6">
        <v>0.58949099999999999</v>
      </c>
    </row>
    <row r="7" spans="1:14" x14ac:dyDescent="0.25">
      <c r="A7" s="2" t="s">
        <v>139</v>
      </c>
      <c r="B7">
        <v>-0.98980999999999997</v>
      </c>
      <c r="C7">
        <v>0.41225000000000001</v>
      </c>
      <c r="D7">
        <v>-2.4009999999999998</v>
      </c>
      <c r="E7">
        <v>1.6351000000000001E-2</v>
      </c>
      <c r="F7" t="s">
        <v>120</v>
      </c>
      <c r="H7" t="s">
        <v>127</v>
      </c>
      <c r="I7">
        <v>4</v>
      </c>
      <c r="J7" s="16">
        <v>1.6351000000000001E-2</v>
      </c>
      <c r="K7">
        <v>3.7079000000000001E-2</v>
      </c>
      <c r="L7" s="16">
        <v>3.9029999999999998E-3</v>
      </c>
      <c r="M7" s="16">
        <v>9.9499999999999998E-10</v>
      </c>
      <c r="N7">
        <v>1.07E-4</v>
      </c>
    </row>
    <row r="8" spans="1:14" x14ac:dyDescent="0.25">
      <c r="A8" s="2" t="s">
        <v>140</v>
      </c>
      <c r="B8">
        <v>-0.1913</v>
      </c>
      <c r="C8">
        <v>0.32990999999999998</v>
      </c>
      <c r="D8">
        <v>-0.57999999999999996</v>
      </c>
      <c r="E8">
        <v>0.56200899999999998</v>
      </c>
      <c r="H8" t="s">
        <v>129</v>
      </c>
      <c r="I8">
        <v>5</v>
      </c>
      <c r="J8">
        <v>0.56200899999999998</v>
      </c>
      <c r="K8">
        <v>0.232903</v>
      </c>
      <c r="L8" s="16">
        <v>0.35305700000000001</v>
      </c>
      <c r="M8">
        <v>7.0036000000000001E-2</v>
      </c>
      <c r="N8" t="s">
        <v>108</v>
      </c>
    </row>
    <row r="9" spans="1:14" x14ac:dyDescent="0.25">
      <c r="A9" s="2" t="s">
        <v>141</v>
      </c>
      <c r="B9">
        <v>-15.457269999999999</v>
      </c>
      <c r="C9">
        <v>1455.3975399999999</v>
      </c>
      <c r="D9">
        <v>-1.0999999999999999E-2</v>
      </c>
      <c r="E9">
        <v>0.99152600000000002</v>
      </c>
    </row>
    <row r="10" spans="1:14" x14ac:dyDescent="0.25">
      <c r="A10" s="2" t="s">
        <v>142</v>
      </c>
      <c r="B10" t="s">
        <v>108</v>
      </c>
      <c r="C10" t="s">
        <v>108</v>
      </c>
      <c r="D10" t="s">
        <v>108</v>
      </c>
      <c r="E10" t="s">
        <v>108</v>
      </c>
      <c r="H10" s="18" t="s">
        <v>130</v>
      </c>
      <c r="J10" t="s">
        <v>87</v>
      </c>
    </row>
    <row r="11" spans="1:14" x14ac:dyDescent="0.25">
      <c r="A11" s="2" t="s">
        <v>143</v>
      </c>
      <c r="B11">
        <v>-15.457269999999999</v>
      </c>
      <c r="C11">
        <v>840.27417000000003</v>
      </c>
      <c r="D11">
        <v>-1.7999999999999999E-2</v>
      </c>
      <c r="E11">
        <v>0.98532299999999995</v>
      </c>
      <c r="H11" t="s">
        <v>124</v>
      </c>
      <c r="I11" t="s">
        <v>88</v>
      </c>
      <c r="J11">
        <v>1</v>
      </c>
      <c r="K11">
        <v>2</v>
      </c>
      <c r="L11">
        <v>3</v>
      </c>
      <c r="M11">
        <v>4</v>
      </c>
      <c r="N11">
        <v>5</v>
      </c>
    </row>
    <row r="12" spans="1:14" x14ac:dyDescent="0.25">
      <c r="A12" s="2" t="s">
        <v>144</v>
      </c>
      <c r="B12">
        <v>-1.21295</v>
      </c>
      <c r="C12">
        <v>0.58177999999999996</v>
      </c>
      <c r="D12">
        <v>-2.085</v>
      </c>
      <c r="E12">
        <v>3.7079000000000001E-2</v>
      </c>
      <c r="F12" t="s">
        <v>120</v>
      </c>
      <c r="H12" t="s">
        <v>125</v>
      </c>
      <c r="I12">
        <v>1</v>
      </c>
      <c r="J12" s="19">
        <v>55</v>
      </c>
      <c r="K12" s="20">
        <v>1</v>
      </c>
      <c r="L12" s="20">
        <v>5</v>
      </c>
      <c r="M12" s="20">
        <v>7</v>
      </c>
      <c r="N12" s="20">
        <v>15</v>
      </c>
    </row>
    <row r="13" spans="1:14" x14ac:dyDescent="0.25">
      <c r="A13" s="2" t="s">
        <v>145</v>
      </c>
      <c r="B13">
        <v>-0.98980999999999997</v>
      </c>
      <c r="C13">
        <v>0.82974000000000003</v>
      </c>
      <c r="D13">
        <v>-1.1930000000000001</v>
      </c>
      <c r="E13">
        <v>0.232903</v>
      </c>
      <c r="H13" t="s">
        <v>128</v>
      </c>
      <c r="I13">
        <v>2</v>
      </c>
      <c r="J13" s="19">
        <v>16</v>
      </c>
      <c r="K13" s="21" t="s">
        <v>108</v>
      </c>
      <c r="L13" s="20">
        <v>11</v>
      </c>
      <c r="M13" s="21" t="s">
        <v>108</v>
      </c>
      <c r="N13" s="20">
        <v>33</v>
      </c>
    </row>
    <row r="14" spans="1:14" x14ac:dyDescent="0.25">
      <c r="A14" s="2" t="s">
        <v>146</v>
      </c>
      <c r="B14">
        <v>-0.29665999999999998</v>
      </c>
      <c r="C14">
        <v>0.92474000000000001</v>
      </c>
      <c r="D14">
        <v>-0.32100000000000001</v>
      </c>
      <c r="E14">
        <v>0.74835600000000002</v>
      </c>
      <c r="H14" t="s">
        <v>126</v>
      </c>
      <c r="I14">
        <v>3</v>
      </c>
      <c r="J14" s="20">
        <v>8</v>
      </c>
      <c r="K14" s="20">
        <v>3</v>
      </c>
      <c r="L14" s="20">
        <v>62</v>
      </c>
      <c r="M14" s="20">
        <v>1</v>
      </c>
      <c r="N14" s="20">
        <v>8</v>
      </c>
    </row>
    <row r="15" spans="1:14" x14ac:dyDescent="0.25">
      <c r="A15" s="2" t="s">
        <v>147</v>
      </c>
      <c r="B15">
        <v>-15.457269999999999</v>
      </c>
      <c r="C15">
        <v>438.81889000000001</v>
      </c>
      <c r="D15">
        <v>-3.5000000000000003E-2</v>
      </c>
      <c r="E15">
        <v>0.97190100000000001</v>
      </c>
      <c r="H15" t="s">
        <v>127</v>
      </c>
      <c r="I15">
        <v>4</v>
      </c>
      <c r="J15" s="19">
        <v>36</v>
      </c>
      <c r="K15" s="19">
        <v>19</v>
      </c>
      <c r="L15" s="19">
        <v>93</v>
      </c>
      <c r="M15" s="19">
        <v>110</v>
      </c>
      <c r="N15" s="19">
        <v>115</v>
      </c>
    </row>
    <row r="16" spans="1:14" x14ac:dyDescent="0.25">
      <c r="A16" s="2" t="s">
        <v>148</v>
      </c>
      <c r="B16">
        <v>-2.0410000000000001E-2</v>
      </c>
      <c r="C16">
        <v>0.29426000000000002</v>
      </c>
      <c r="D16">
        <v>-6.9000000000000006E-2</v>
      </c>
      <c r="E16">
        <v>0.94470600000000005</v>
      </c>
      <c r="H16" t="s">
        <v>129</v>
      </c>
      <c r="I16">
        <v>5</v>
      </c>
      <c r="J16" s="20">
        <v>47</v>
      </c>
      <c r="K16" s="20">
        <v>8</v>
      </c>
      <c r="L16" s="20">
        <v>202</v>
      </c>
      <c r="M16" s="20">
        <v>17</v>
      </c>
      <c r="N16" s="20">
        <v>184</v>
      </c>
    </row>
    <row r="17" spans="1:14" x14ac:dyDescent="0.25">
      <c r="A17" s="2" t="s">
        <v>149</v>
      </c>
      <c r="B17">
        <v>-0.78502000000000005</v>
      </c>
      <c r="C17">
        <v>0.27200999999999997</v>
      </c>
      <c r="D17">
        <v>-2.8860000000000001</v>
      </c>
      <c r="E17">
        <v>3.9029999999999998E-3</v>
      </c>
      <c r="F17" t="s">
        <v>122</v>
      </c>
      <c r="J17" t="s">
        <v>125</v>
      </c>
      <c r="K17" t="s">
        <v>128</v>
      </c>
      <c r="L17" t="s">
        <v>126</v>
      </c>
      <c r="M17" t="s">
        <v>127</v>
      </c>
      <c r="N17" t="s">
        <v>129</v>
      </c>
    </row>
    <row r="18" spans="1:14" x14ac:dyDescent="0.25">
      <c r="A18" s="2" t="s">
        <v>150</v>
      </c>
      <c r="B18">
        <v>-0.19044</v>
      </c>
      <c r="C18">
        <v>0.20507</v>
      </c>
      <c r="D18">
        <v>-0.92900000000000005</v>
      </c>
      <c r="E18">
        <v>0.35305700000000001</v>
      </c>
    </row>
    <row r="19" spans="1:14" x14ac:dyDescent="0.25">
      <c r="A19" s="2" t="s">
        <v>151</v>
      </c>
      <c r="B19">
        <v>-1.68296</v>
      </c>
      <c r="C19">
        <v>1.0901700000000001</v>
      </c>
      <c r="D19">
        <v>-1.544</v>
      </c>
      <c r="E19">
        <v>0.12264700000000001</v>
      </c>
    </row>
    <row r="20" spans="1:14" x14ac:dyDescent="0.25">
      <c r="A20" s="2" t="s">
        <v>152</v>
      </c>
      <c r="B20" t="s">
        <v>108</v>
      </c>
      <c r="C20" t="s">
        <v>108</v>
      </c>
      <c r="D20" t="s">
        <v>108</v>
      </c>
      <c r="E20" t="s">
        <v>108</v>
      </c>
    </row>
    <row r="21" spans="1:14" x14ac:dyDescent="0.25">
      <c r="A21" s="2" t="s">
        <v>153</v>
      </c>
      <c r="B21">
        <v>15.67487</v>
      </c>
      <c r="C21">
        <v>1455.3975399999999</v>
      </c>
      <c r="D21">
        <v>1.0999999999999999E-2</v>
      </c>
      <c r="E21">
        <v>0.99140700000000004</v>
      </c>
    </row>
    <row r="22" spans="1:14" x14ac:dyDescent="0.25">
      <c r="A22" s="2" t="s">
        <v>154</v>
      </c>
      <c r="B22">
        <v>-2.3090899999999999</v>
      </c>
      <c r="C22">
        <v>0.37791000000000002</v>
      </c>
      <c r="D22">
        <v>-6.11</v>
      </c>
      <c r="E22" s="16">
        <v>9.9499999999999998E-10</v>
      </c>
      <c r="F22" t="s">
        <v>119</v>
      </c>
    </row>
    <row r="23" spans="1:14" x14ac:dyDescent="0.25">
      <c r="A23" s="2" t="s">
        <v>155</v>
      </c>
      <c r="B23">
        <v>-1.06985</v>
      </c>
      <c r="C23">
        <v>0.59053</v>
      </c>
      <c r="D23">
        <v>-1.8120000000000001</v>
      </c>
      <c r="E23">
        <v>7.0036000000000001E-2</v>
      </c>
      <c r="F23" t="s">
        <v>123</v>
      </c>
    </row>
    <row r="24" spans="1:14" x14ac:dyDescent="0.25">
      <c r="A24" s="2" t="s">
        <v>156</v>
      </c>
      <c r="B24">
        <v>-0.90280000000000005</v>
      </c>
      <c r="C24">
        <v>0.60226000000000002</v>
      </c>
      <c r="D24">
        <v>-1.4990000000000001</v>
      </c>
      <c r="E24">
        <v>0.13386700000000001</v>
      </c>
    </row>
    <row r="25" spans="1:14" x14ac:dyDescent="0.25">
      <c r="A25" s="2" t="s">
        <v>157</v>
      </c>
      <c r="B25">
        <v>-0.72411000000000003</v>
      </c>
      <c r="C25">
        <v>0.40655000000000002</v>
      </c>
      <c r="D25">
        <v>-1.7809999999999999</v>
      </c>
      <c r="E25">
        <v>7.4895000000000003E-2</v>
      </c>
      <c r="F25" t="s">
        <v>123</v>
      </c>
    </row>
    <row r="26" spans="1:14" x14ac:dyDescent="0.25">
      <c r="A26" s="2" t="s">
        <v>158</v>
      </c>
      <c r="B26">
        <v>-0.40201999999999999</v>
      </c>
      <c r="C26">
        <v>0.74507999999999996</v>
      </c>
      <c r="D26">
        <v>-0.54</v>
      </c>
      <c r="E26">
        <v>0.58949099999999999</v>
      </c>
    </row>
    <row r="27" spans="1:14" x14ac:dyDescent="0.25">
      <c r="A27" s="2" t="s">
        <v>159</v>
      </c>
      <c r="B27">
        <v>0.97689000000000004</v>
      </c>
      <c r="C27">
        <v>0.25211</v>
      </c>
      <c r="D27">
        <v>3.875</v>
      </c>
      <c r="E27">
        <v>1.07E-4</v>
      </c>
      <c r="F27" t="s">
        <v>119</v>
      </c>
    </row>
    <row r="28" spans="1:14" x14ac:dyDescent="0.25">
      <c r="A28" s="2" t="s">
        <v>160</v>
      </c>
      <c r="B28" t="s">
        <v>108</v>
      </c>
      <c r="C28" t="s">
        <v>108</v>
      </c>
      <c r="D28" t="s">
        <v>108</v>
      </c>
      <c r="E28" t="s">
        <v>108</v>
      </c>
    </row>
  </sheetData>
  <conditionalFormatting sqref="J4:N8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D1" workbookViewId="0">
      <selection activeCell="I1" sqref="I1"/>
    </sheetView>
  </sheetViews>
  <sheetFormatPr baseColWidth="10" defaultRowHeight="15" x14ac:dyDescent="0.25"/>
  <cols>
    <col min="6" max="6" width="12.140625" customWidth="1"/>
    <col min="7" max="7" width="4.85546875" customWidth="1"/>
    <col min="8" max="8" width="37.28515625" customWidth="1"/>
  </cols>
  <sheetData>
    <row r="1" spans="1:13" x14ac:dyDescent="0.25">
      <c r="A1" t="s">
        <v>42</v>
      </c>
      <c r="I1" t="s">
        <v>42</v>
      </c>
    </row>
    <row r="2" spans="1:13" x14ac:dyDescent="0.25">
      <c r="A2" s="2" t="s">
        <v>0</v>
      </c>
      <c r="I2" t="s">
        <v>132</v>
      </c>
      <c r="J2" t="s">
        <v>133</v>
      </c>
      <c r="K2" t="s">
        <v>134</v>
      </c>
      <c r="L2" t="s">
        <v>161</v>
      </c>
      <c r="M2" t="s">
        <v>135</v>
      </c>
    </row>
    <row r="3" spans="1:13" x14ac:dyDescent="0.25">
      <c r="A3" s="2" t="s">
        <v>1</v>
      </c>
      <c r="G3" s="22">
        <v>1</v>
      </c>
      <c r="H3" s="23" t="s">
        <v>162</v>
      </c>
      <c r="I3">
        <v>-1.2603</v>
      </c>
      <c r="J3">
        <v>0.25990000000000002</v>
      </c>
      <c r="K3">
        <v>-4.8490000000000002</v>
      </c>
      <c r="L3" s="16">
        <v>1.24E-6</v>
      </c>
      <c r="M3" t="s">
        <v>119</v>
      </c>
    </row>
    <row r="4" spans="1:13" x14ac:dyDescent="0.25">
      <c r="A4" s="2" t="s">
        <v>2</v>
      </c>
      <c r="G4" s="8">
        <v>2</v>
      </c>
      <c r="H4" s="4" t="s">
        <v>28</v>
      </c>
      <c r="I4">
        <v>-16.305800000000001</v>
      </c>
      <c r="J4">
        <v>1251.0541000000001</v>
      </c>
      <c r="K4">
        <v>-1.2999999999999999E-2</v>
      </c>
      <c r="L4">
        <v>0.98960099999999995</v>
      </c>
    </row>
    <row r="5" spans="1:13" x14ac:dyDescent="0.25">
      <c r="A5" s="2" t="s">
        <v>3</v>
      </c>
      <c r="G5" s="8">
        <v>3</v>
      </c>
      <c r="H5" s="4" t="s">
        <v>29</v>
      </c>
      <c r="I5">
        <v>0.40279999999999999</v>
      </c>
      <c r="J5">
        <v>0.41139999999999999</v>
      </c>
      <c r="K5">
        <v>0.97899999999999998</v>
      </c>
      <c r="L5">
        <v>0.32758399999999999</v>
      </c>
    </row>
    <row r="6" spans="1:13" x14ac:dyDescent="0.25">
      <c r="A6" s="2" t="s">
        <v>4</v>
      </c>
      <c r="G6" s="8">
        <v>5</v>
      </c>
      <c r="H6" s="6" t="s">
        <v>30</v>
      </c>
      <c r="I6">
        <v>-16.305800000000001</v>
      </c>
      <c r="J6">
        <v>2284.1017999999999</v>
      </c>
      <c r="K6">
        <v>-7.0000000000000001E-3</v>
      </c>
      <c r="L6">
        <v>0.99430399999999997</v>
      </c>
    </row>
    <row r="7" spans="1:13" x14ac:dyDescent="0.25">
      <c r="A7" s="2" t="s">
        <v>5</v>
      </c>
      <c r="G7" s="8">
        <v>6</v>
      </c>
      <c r="H7" s="4" t="s">
        <v>31</v>
      </c>
      <c r="I7">
        <v>-1.8752</v>
      </c>
      <c r="J7">
        <v>1.0541</v>
      </c>
      <c r="K7">
        <v>-1.7789999999999999</v>
      </c>
      <c r="L7">
        <v>7.5228000000000003E-2</v>
      </c>
      <c r="M7" t="s">
        <v>123</v>
      </c>
    </row>
    <row r="8" spans="1:13" x14ac:dyDescent="0.25">
      <c r="A8" s="2" t="s">
        <v>6</v>
      </c>
      <c r="G8" s="8">
        <v>7</v>
      </c>
      <c r="H8" s="4" t="s">
        <v>32</v>
      </c>
      <c r="I8">
        <v>2.1962999999999999</v>
      </c>
      <c r="J8">
        <v>0.37040000000000001</v>
      </c>
      <c r="K8">
        <v>5.93</v>
      </c>
      <c r="L8" s="16">
        <v>3.0199999999999999E-9</v>
      </c>
      <c r="M8" t="s">
        <v>119</v>
      </c>
    </row>
    <row r="9" spans="1:13" x14ac:dyDescent="0.25">
      <c r="A9" s="2" t="s">
        <v>7</v>
      </c>
      <c r="G9" s="8">
        <v>8</v>
      </c>
      <c r="H9" s="4" t="s">
        <v>27</v>
      </c>
      <c r="I9">
        <v>-0.48820000000000002</v>
      </c>
      <c r="J9">
        <v>0.29570000000000002</v>
      </c>
      <c r="K9">
        <v>-1.651</v>
      </c>
      <c r="L9">
        <v>9.8766000000000007E-2</v>
      </c>
      <c r="M9" t="s">
        <v>123</v>
      </c>
    </row>
    <row r="10" spans="1:13" x14ac:dyDescent="0.25">
      <c r="A10" s="2" t="s">
        <v>8</v>
      </c>
      <c r="G10" s="8">
        <v>9</v>
      </c>
      <c r="H10" s="4" t="s">
        <v>22</v>
      </c>
      <c r="I10">
        <v>-16.305800000000001</v>
      </c>
      <c r="J10">
        <v>370.53030000000001</v>
      </c>
      <c r="K10">
        <v>-4.3999999999999997E-2</v>
      </c>
      <c r="L10">
        <v>0.96489899999999995</v>
      </c>
    </row>
    <row r="11" spans="1:13" x14ac:dyDescent="0.25">
      <c r="A11" s="2" t="s">
        <v>9</v>
      </c>
      <c r="G11" s="8">
        <v>10</v>
      </c>
      <c r="H11" s="7" t="s">
        <v>33</v>
      </c>
      <c r="I11">
        <v>1.2603</v>
      </c>
      <c r="J11">
        <v>1.0331999999999999</v>
      </c>
      <c r="K11">
        <v>1.22</v>
      </c>
      <c r="L11">
        <v>0.22256899999999999</v>
      </c>
    </row>
    <row r="12" spans="1:13" x14ac:dyDescent="0.25">
      <c r="A12" s="2" t="s">
        <v>10</v>
      </c>
      <c r="G12" s="8">
        <v>11</v>
      </c>
      <c r="H12" s="4" t="s">
        <v>34</v>
      </c>
      <c r="I12">
        <v>1.7801</v>
      </c>
      <c r="J12">
        <v>0.37419999999999998</v>
      </c>
      <c r="K12">
        <v>4.7569999999999997</v>
      </c>
      <c r="L12" s="16">
        <v>1.9700000000000002E-6</v>
      </c>
      <c r="M12" t="s">
        <v>119</v>
      </c>
    </row>
    <row r="13" spans="1:13" x14ac:dyDescent="0.25">
      <c r="A13" s="2" t="s">
        <v>11</v>
      </c>
      <c r="G13" s="8">
        <v>12</v>
      </c>
      <c r="H13" s="4" t="s">
        <v>35</v>
      </c>
      <c r="I13">
        <v>0.40799999999999997</v>
      </c>
      <c r="J13">
        <v>0.3417</v>
      </c>
      <c r="K13">
        <v>1.194</v>
      </c>
      <c r="L13">
        <v>0.23239199999999999</v>
      </c>
    </row>
    <row r="14" spans="1:13" x14ac:dyDescent="0.25">
      <c r="A14" s="2" t="s">
        <v>12</v>
      </c>
      <c r="G14" s="8">
        <v>13</v>
      </c>
      <c r="H14" s="7" t="s">
        <v>36</v>
      </c>
      <c r="I14">
        <v>-0.34920000000000001</v>
      </c>
      <c r="J14">
        <v>0.46639999999999998</v>
      </c>
      <c r="K14">
        <v>-0.749</v>
      </c>
      <c r="L14">
        <v>0.45407900000000001</v>
      </c>
    </row>
    <row r="15" spans="1:13" x14ac:dyDescent="0.25">
      <c r="A15" s="2" t="s">
        <v>13</v>
      </c>
      <c r="G15" s="8">
        <v>14</v>
      </c>
      <c r="H15" s="4" t="s">
        <v>37</v>
      </c>
      <c r="I15">
        <v>-2.8668999999999998</v>
      </c>
      <c r="J15">
        <v>1.0409999999999999</v>
      </c>
      <c r="K15">
        <v>-2.754</v>
      </c>
      <c r="L15">
        <v>5.888E-3</v>
      </c>
      <c r="M15" t="s">
        <v>122</v>
      </c>
    </row>
    <row r="16" spans="1:13" x14ac:dyDescent="0.25">
      <c r="A16" s="2" t="s">
        <v>14</v>
      </c>
      <c r="G16" s="8">
        <v>15</v>
      </c>
      <c r="H16" s="4" t="s">
        <v>38</v>
      </c>
      <c r="I16">
        <v>-0.126</v>
      </c>
      <c r="J16">
        <v>0.69589999999999996</v>
      </c>
      <c r="K16">
        <v>-0.18099999999999999</v>
      </c>
      <c r="L16">
        <v>0.85626599999999997</v>
      </c>
    </row>
    <row r="17" spans="1:13" x14ac:dyDescent="0.25">
      <c r="A17" s="2" t="s">
        <v>15</v>
      </c>
      <c r="G17" s="8">
        <v>17</v>
      </c>
      <c r="H17" s="6" t="s">
        <v>23</v>
      </c>
      <c r="I17">
        <v>-2.4893000000000001</v>
      </c>
      <c r="J17">
        <v>0.48799999999999999</v>
      </c>
      <c r="K17">
        <v>-5.101</v>
      </c>
      <c r="L17" s="16">
        <v>3.3799999999999998E-7</v>
      </c>
      <c r="M17" t="s">
        <v>119</v>
      </c>
    </row>
    <row r="18" spans="1:13" x14ac:dyDescent="0.25">
      <c r="A18" s="2" t="s">
        <v>16</v>
      </c>
      <c r="G18" s="8">
        <v>18</v>
      </c>
      <c r="H18" s="6" t="s">
        <v>25</v>
      </c>
      <c r="I18">
        <v>0.31219999999999998</v>
      </c>
      <c r="J18">
        <v>0.33510000000000001</v>
      </c>
      <c r="K18">
        <v>0.93200000000000005</v>
      </c>
      <c r="L18">
        <v>0.35153899999999999</v>
      </c>
    </row>
    <row r="19" spans="1:13" x14ac:dyDescent="0.25">
      <c r="A19" s="2" t="s">
        <v>17</v>
      </c>
      <c r="G19" s="8">
        <v>19</v>
      </c>
      <c r="H19" s="4" t="s">
        <v>39</v>
      </c>
      <c r="I19">
        <v>-16.305800000000001</v>
      </c>
      <c r="J19">
        <v>1495.2955999999999</v>
      </c>
      <c r="K19">
        <v>-1.0999999999999999E-2</v>
      </c>
      <c r="L19">
        <v>0.99129900000000004</v>
      </c>
    </row>
    <row r="20" spans="1:13" x14ac:dyDescent="0.25">
      <c r="A20" s="2" t="s">
        <v>18</v>
      </c>
      <c r="G20" s="8">
        <v>20</v>
      </c>
      <c r="H20" s="7" t="s">
        <v>40</v>
      </c>
      <c r="I20">
        <v>2.6709000000000001</v>
      </c>
      <c r="J20">
        <v>0.29170000000000001</v>
      </c>
      <c r="K20">
        <v>9.157</v>
      </c>
      <c r="L20" t="s">
        <v>163</v>
      </c>
      <c r="M20" t="s">
        <v>119</v>
      </c>
    </row>
    <row r="21" spans="1:13" x14ac:dyDescent="0.25">
      <c r="A21" s="2" t="s">
        <v>19</v>
      </c>
      <c r="G21" s="8">
        <v>21</v>
      </c>
      <c r="H21" s="7" t="s">
        <v>41</v>
      </c>
      <c r="I21">
        <v>1.2603</v>
      </c>
      <c r="J21">
        <v>1.4379</v>
      </c>
      <c r="K21">
        <v>0.876</v>
      </c>
      <c r="L21">
        <v>0.38078299999999998</v>
      </c>
    </row>
    <row r="22" spans="1:13" x14ac:dyDescent="0.25">
      <c r="A22" s="2" t="s">
        <v>20</v>
      </c>
      <c r="G22" s="8">
        <v>22</v>
      </c>
      <c r="H22" s="4" t="s">
        <v>24</v>
      </c>
      <c r="I22">
        <v>1.0206</v>
      </c>
      <c r="J22">
        <v>0.29349999999999998</v>
      </c>
      <c r="K22">
        <v>3.4769999999999999</v>
      </c>
      <c r="L22">
        <v>5.0799999999999999E-4</v>
      </c>
      <c r="M22" t="s">
        <v>119</v>
      </c>
    </row>
    <row r="23" spans="1:13" x14ac:dyDescent="0.25">
      <c r="A23" s="3" t="s">
        <v>21</v>
      </c>
      <c r="G23" s="8">
        <v>23</v>
      </c>
      <c r="H23" s="5" t="s">
        <v>26</v>
      </c>
      <c r="I23">
        <v>1.4105000000000001</v>
      </c>
      <c r="J23">
        <v>0.34329999999999999</v>
      </c>
      <c r="K23">
        <v>4.109</v>
      </c>
      <c r="L23" s="16">
        <v>3.9700000000000003E-5</v>
      </c>
      <c r="M23" t="s">
        <v>119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2"/>
  <sheetViews>
    <sheetView tabSelected="1" workbookViewId="0">
      <selection activeCell="B1" sqref="B1:E1"/>
    </sheetView>
  </sheetViews>
  <sheetFormatPr baseColWidth="10" defaultRowHeight="15" x14ac:dyDescent="0.25"/>
  <cols>
    <col min="2" max="2" width="31.28515625" bestFit="1" customWidth="1"/>
    <col min="3" max="3" width="2" bestFit="1" customWidth="1"/>
    <col min="4" max="4" width="13.42578125" customWidth="1"/>
    <col min="5" max="5" width="14.140625" customWidth="1"/>
    <col min="6" max="9" width="11.42578125" customWidth="1"/>
  </cols>
  <sheetData>
    <row r="1" spans="1:10" ht="15.75" thickBot="1" x14ac:dyDescent="0.3">
      <c r="A1" t="s">
        <v>190</v>
      </c>
      <c r="B1" t="s">
        <v>189</v>
      </c>
      <c r="C1" t="s">
        <v>188</v>
      </c>
      <c r="D1" t="s">
        <v>185</v>
      </c>
      <c r="E1" t="s">
        <v>183</v>
      </c>
      <c r="F1" t="s">
        <v>182</v>
      </c>
      <c r="G1" t="s">
        <v>183</v>
      </c>
      <c r="H1" t="s">
        <v>184</v>
      </c>
    </row>
    <row r="2" spans="1:10" ht="15.75" hidden="1" thickBot="1" x14ac:dyDescent="0.3">
      <c r="B2" s="24" t="s">
        <v>164</v>
      </c>
      <c r="D2" s="27">
        <f>F2/$H2</f>
        <v>1</v>
      </c>
      <c r="E2" s="27">
        <f>G2/$H2</f>
        <v>0</v>
      </c>
      <c r="F2" s="25">
        <v>7</v>
      </c>
      <c r="G2" s="25">
        <v>0</v>
      </c>
      <c r="H2">
        <f>SUM(F2:G2)</f>
        <v>7</v>
      </c>
    </row>
    <row r="3" spans="1:10" s="18" customFormat="1" ht="15.75" thickBot="1" x14ac:dyDescent="0.3">
      <c r="A3" s="26">
        <v>2</v>
      </c>
      <c r="B3" s="30" t="s">
        <v>165</v>
      </c>
      <c r="C3" s="18" t="s">
        <v>186</v>
      </c>
      <c r="D3" s="31">
        <f>F3/$H3</f>
        <v>0.46250000000000002</v>
      </c>
      <c r="E3" s="32">
        <f>G3/$H3</f>
        <v>0.53749999999999998</v>
      </c>
      <c r="F3" s="29">
        <v>37</v>
      </c>
      <c r="G3" s="29">
        <v>43</v>
      </c>
      <c r="H3" s="18">
        <f t="shared" ref="H3:H22" si="0">SUM(F3:G3)</f>
        <v>80</v>
      </c>
      <c r="I3" s="33">
        <f>E3-D3</f>
        <v>7.4999999999999956E-2</v>
      </c>
      <c r="J3" s="18" t="s">
        <v>186</v>
      </c>
    </row>
    <row r="4" spans="1:10" ht="15.75" hidden="1" thickBot="1" x14ac:dyDescent="0.3">
      <c r="A4" s="26">
        <v>3</v>
      </c>
      <c r="B4" s="24" t="s">
        <v>166</v>
      </c>
      <c r="D4" s="28">
        <f>F4/$H4</f>
        <v>0.72072072072072069</v>
      </c>
      <c r="E4" s="28">
        <f>G4/$H4</f>
        <v>0.27927927927927926</v>
      </c>
      <c r="F4" s="25">
        <v>80</v>
      </c>
      <c r="G4" s="25">
        <v>31</v>
      </c>
      <c r="H4">
        <f t="shared" si="0"/>
        <v>111</v>
      </c>
      <c r="I4" s="33"/>
    </row>
    <row r="5" spans="1:10" ht="15.75" hidden="1" thickBot="1" x14ac:dyDescent="0.3">
      <c r="A5" s="26">
        <v>4</v>
      </c>
      <c r="B5" s="24" t="s">
        <v>167</v>
      </c>
      <c r="D5" s="28">
        <f>F5/$H5</f>
        <v>0.7021276595744681</v>
      </c>
      <c r="E5" s="28">
        <f>G5/$H5</f>
        <v>0.2978723404255319</v>
      </c>
      <c r="F5" s="25">
        <v>33</v>
      </c>
      <c r="G5" s="25">
        <v>14</v>
      </c>
      <c r="H5">
        <f t="shared" si="0"/>
        <v>47</v>
      </c>
      <c r="I5" s="33"/>
    </row>
    <row r="6" spans="1:10" s="18" customFormat="1" ht="15.75" thickBot="1" x14ac:dyDescent="0.3">
      <c r="A6" s="26">
        <v>5</v>
      </c>
      <c r="B6" s="30" t="s">
        <v>23</v>
      </c>
      <c r="C6" s="18" t="s">
        <v>187</v>
      </c>
      <c r="D6" s="31">
        <f>F6/$H6</f>
        <v>0.97701149425287359</v>
      </c>
      <c r="E6" s="32">
        <f>G6/$H6</f>
        <v>2.2988505747126436E-2</v>
      </c>
      <c r="F6" s="29">
        <v>255</v>
      </c>
      <c r="G6" s="29">
        <v>6</v>
      </c>
      <c r="H6" s="18">
        <f t="shared" si="0"/>
        <v>261</v>
      </c>
      <c r="I6" s="33">
        <f t="shared" ref="I6:I19" si="1">E6-D6</f>
        <v>-0.95402298850574718</v>
      </c>
      <c r="J6" s="18" t="s">
        <v>187</v>
      </c>
    </row>
    <row r="7" spans="1:10" ht="15.75" hidden="1" thickBot="1" x14ac:dyDescent="0.3">
      <c r="A7" s="26">
        <v>6</v>
      </c>
      <c r="B7" s="24" t="s">
        <v>168</v>
      </c>
      <c r="D7" s="28">
        <f>F7/$H7</f>
        <v>0.7010309278350515</v>
      </c>
      <c r="E7" s="28">
        <f>G7/$H7</f>
        <v>0.29896907216494845</v>
      </c>
      <c r="F7" s="25">
        <v>68</v>
      </c>
      <c r="G7" s="25">
        <v>29</v>
      </c>
      <c r="H7">
        <f t="shared" si="0"/>
        <v>97</v>
      </c>
      <c r="I7" s="33"/>
    </row>
    <row r="8" spans="1:10" ht="15.75" hidden="1" thickBot="1" x14ac:dyDescent="0.3">
      <c r="A8" s="26">
        <v>7</v>
      </c>
      <c r="B8" s="24" t="s">
        <v>169</v>
      </c>
      <c r="D8" s="28">
        <f>F8/$H8</f>
        <v>0.8</v>
      </c>
      <c r="E8" s="28">
        <f>G8/$H8</f>
        <v>0.2</v>
      </c>
      <c r="F8" s="25">
        <v>12</v>
      </c>
      <c r="G8" s="25">
        <v>3</v>
      </c>
      <c r="H8">
        <f t="shared" si="0"/>
        <v>15</v>
      </c>
      <c r="I8" s="33"/>
    </row>
    <row r="9" spans="1:10" s="18" customFormat="1" ht="15.75" thickBot="1" x14ac:dyDescent="0.3">
      <c r="A9" s="26">
        <v>8</v>
      </c>
      <c r="B9" s="30" t="s">
        <v>170</v>
      </c>
      <c r="C9" s="18" t="s">
        <v>187</v>
      </c>
      <c r="D9" s="31">
        <f>F9/$H9</f>
        <v>0.98412698412698407</v>
      </c>
      <c r="E9" s="32">
        <f>G9/$H9</f>
        <v>1.5873015873015872E-2</v>
      </c>
      <c r="F9" s="29">
        <v>62</v>
      </c>
      <c r="G9" s="29">
        <v>1</v>
      </c>
      <c r="H9" s="18">
        <f t="shared" si="0"/>
        <v>63</v>
      </c>
      <c r="I9" s="33">
        <f t="shared" si="1"/>
        <v>-0.96825396825396814</v>
      </c>
      <c r="J9" s="18" t="s">
        <v>187</v>
      </c>
    </row>
    <row r="10" spans="1:10" ht="15.75" hidden="1" thickBot="1" x14ac:dyDescent="0.3">
      <c r="A10" s="26">
        <v>9</v>
      </c>
      <c r="B10" s="24" t="s">
        <v>171</v>
      </c>
      <c r="D10" s="28">
        <f>F10/$H10</f>
        <v>1</v>
      </c>
      <c r="E10" s="28">
        <f>G10/$H10</f>
        <v>0</v>
      </c>
      <c r="F10" s="25">
        <v>114</v>
      </c>
      <c r="G10" s="25">
        <v>0</v>
      </c>
      <c r="H10">
        <f t="shared" si="0"/>
        <v>114</v>
      </c>
      <c r="I10" s="33"/>
    </row>
    <row r="11" spans="1:10" s="18" customFormat="1" ht="15.75" thickBot="1" x14ac:dyDescent="0.3">
      <c r="A11" s="26">
        <v>10</v>
      </c>
      <c r="B11" s="30" t="s">
        <v>32</v>
      </c>
      <c r="C11" s="18" t="s">
        <v>186</v>
      </c>
      <c r="D11" s="31">
        <f>F11/$H11</f>
        <v>0.28169014084507044</v>
      </c>
      <c r="E11" s="32">
        <f>G11/$H11</f>
        <v>0.71830985915492962</v>
      </c>
      <c r="F11" s="29">
        <v>20</v>
      </c>
      <c r="G11" s="29">
        <v>51</v>
      </c>
      <c r="H11" s="18">
        <f t="shared" si="0"/>
        <v>71</v>
      </c>
      <c r="I11" s="33">
        <f t="shared" si="1"/>
        <v>0.43661971830985918</v>
      </c>
      <c r="J11" s="18" t="s">
        <v>186</v>
      </c>
    </row>
    <row r="12" spans="1:10" ht="15.75" hidden="1" thickBot="1" x14ac:dyDescent="0.3">
      <c r="A12" s="26">
        <v>11</v>
      </c>
      <c r="B12" s="24" t="s">
        <v>172</v>
      </c>
      <c r="D12" s="28">
        <f>F12/$H12</f>
        <v>0.83333333333333337</v>
      </c>
      <c r="E12" s="28">
        <f>G12/$H12</f>
        <v>0.16666666666666666</v>
      </c>
      <c r="F12" s="25">
        <v>40</v>
      </c>
      <c r="G12" s="25">
        <v>8</v>
      </c>
      <c r="H12">
        <f t="shared" si="0"/>
        <v>48</v>
      </c>
      <c r="I12" s="33"/>
    </row>
    <row r="13" spans="1:10" s="18" customFormat="1" ht="15.75" thickBot="1" x14ac:dyDescent="0.3">
      <c r="A13" s="26">
        <v>12</v>
      </c>
      <c r="B13" s="30" t="s">
        <v>173</v>
      </c>
      <c r="C13" s="18" t="s">
        <v>187</v>
      </c>
      <c r="D13" s="31">
        <f>F13/$H13</f>
        <v>0.55963302752293576</v>
      </c>
      <c r="E13" s="32">
        <f>G13/$H13</f>
        <v>0.44036697247706424</v>
      </c>
      <c r="F13" s="29">
        <v>122</v>
      </c>
      <c r="G13" s="29">
        <v>96</v>
      </c>
      <c r="H13" s="18">
        <f t="shared" si="0"/>
        <v>218</v>
      </c>
      <c r="I13" s="33">
        <f t="shared" si="1"/>
        <v>-0.11926605504587151</v>
      </c>
      <c r="J13" s="18" t="s">
        <v>187</v>
      </c>
    </row>
    <row r="14" spans="1:10" ht="15.75" hidden="1" thickBot="1" x14ac:dyDescent="0.3">
      <c r="A14" s="26">
        <v>13</v>
      </c>
      <c r="B14" s="24" t="s">
        <v>174</v>
      </c>
      <c r="D14" s="28">
        <f>F14/$H14</f>
        <v>0.5</v>
      </c>
      <c r="E14" s="28">
        <f>G14/$H14</f>
        <v>0.5</v>
      </c>
      <c r="F14" s="25">
        <v>2</v>
      </c>
      <c r="G14" s="25">
        <v>2</v>
      </c>
      <c r="H14">
        <f t="shared" si="0"/>
        <v>4</v>
      </c>
      <c r="I14" s="33"/>
    </row>
    <row r="15" spans="1:10" ht="15.75" hidden="1" thickBot="1" x14ac:dyDescent="0.3">
      <c r="A15" s="26">
        <v>14</v>
      </c>
      <c r="B15" s="24" t="s">
        <v>27</v>
      </c>
      <c r="D15" s="28">
        <f>F15/$H15</f>
        <v>0.85175879396984921</v>
      </c>
      <c r="E15" s="28">
        <f>G15/$H15</f>
        <v>0.14824120603015076</v>
      </c>
      <c r="F15" s="25">
        <v>339</v>
      </c>
      <c r="G15" s="25">
        <v>59</v>
      </c>
      <c r="H15">
        <f t="shared" si="0"/>
        <v>398</v>
      </c>
      <c r="I15" s="33"/>
    </row>
    <row r="16" spans="1:10" s="18" customFormat="1" ht="15.75" thickBot="1" x14ac:dyDescent="0.3">
      <c r="A16" s="26">
        <v>15</v>
      </c>
      <c r="B16" s="30" t="s">
        <v>175</v>
      </c>
      <c r="C16" s="18" t="s">
        <v>187</v>
      </c>
      <c r="D16" s="31">
        <f>F16/$H16</f>
        <v>0.77906976744186052</v>
      </c>
      <c r="E16" s="32">
        <f>G16/$H16</f>
        <v>0.22093023255813954</v>
      </c>
      <c r="F16" s="29">
        <v>67</v>
      </c>
      <c r="G16" s="29">
        <v>19</v>
      </c>
      <c r="H16" s="18">
        <f t="shared" si="0"/>
        <v>86</v>
      </c>
      <c r="I16" s="33">
        <f t="shared" si="1"/>
        <v>-0.55813953488372103</v>
      </c>
      <c r="J16" s="18" t="s">
        <v>187</v>
      </c>
    </row>
    <row r="17" spans="1:10" ht="15.75" hidden="1" thickBot="1" x14ac:dyDescent="0.3">
      <c r="A17" s="26">
        <v>16</v>
      </c>
      <c r="B17" s="24" t="s">
        <v>176</v>
      </c>
      <c r="D17" s="28">
        <f>F17/$H17</f>
        <v>0.5</v>
      </c>
      <c r="E17" s="28">
        <f>G17/$H17</f>
        <v>0.5</v>
      </c>
      <c r="F17" s="25">
        <v>1</v>
      </c>
      <c r="G17" s="25">
        <v>1</v>
      </c>
      <c r="H17">
        <f t="shared" si="0"/>
        <v>2</v>
      </c>
      <c r="I17" s="33"/>
    </row>
    <row r="18" spans="1:10" s="18" customFormat="1" ht="15.75" thickBot="1" x14ac:dyDescent="0.3">
      <c r="A18" s="26">
        <v>17</v>
      </c>
      <c r="B18" s="30" t="s">
        <v>177</v>
      </c>
      <c r="C18" s="18" t="s">
        <v>186</v>
      </c>
      <c r="D18" s="31">
        <f>F18/$H18</f>
        <v>0.19613259668508287</v>
      </c>
      <c r="E18" s="32">
        <f>G18/$H18</f>
        <v>0.80386740331491713</v>
      </c>
      <c r="F18" s="29">
        <v>71</v>
      </c>
      <c r="G18" s="29">
        <v>291</v>
      </c>
      <c r="H18" s="18">
        <f t="shared" si="0"/>
        <v>362</v>
      </c>
      <c r="I18" s="33">
        <f t="shared" si="1"/>
        <v>0.60773480662983426</v>
      </c>
      <c r="J18" s="18" t="s">
        <v>186</v>
      </c>
    </row>
    <row r="19" spans="1:10" s="18" customFormat="1" ht="15.75" thickBot="1" x14ac:dyDescent="0.3">
      <c r="A19" s="26">
        <v>18</v>
      </c>
      <c r="B19" s="30" t="s">
        <v>178</v>
      </c>
      <c r="C19" s="18" t="s">
        <v>186</v>
      </c>
      <c r="D19" s="31">
        <f>F19/$H19</f>
        <v>0.3728813559322034</v>
      </c>
      <c r="E19" s="32">
        <f>G19/$H19</f>
        <v>0.6271186440677966</v>
      </c>
      <c r="F19" s="29">
        <v>22</v>
      </c>
      <c r="G19" s="29">
        <v>37</v>
      </c>
      <c r="H19" s="18">
        <f t="shared" si="0"/>
        <v>59</v>
      </c>
      <c r="I19" s="33">
        <f t="shared" si="1"/>
        <v>0.25423728813559321</v>
      </c>
      <c r="J19" s="18" t="s">
        <v>186</v>
      </c>
    </row>
    <row r="20" spans="1:10" ht="15.75" hidden="1" thickBot="1" x14ac:dyDescent="0.3">
      <c r="A20" s="26">
        <v>19</v>
      </c>
      <c r="B20" s="24" t="s">
        <v>179</v>
      </c>
      <c r="D20" s="27">
        <f>F20/$H20</f>
        <v>1</v>
      </c>
      <c r="E20" s="27">
        <f>G20/$H20</f>
        <v>0</v>
      </c>
      <c r="F20" s="25">
        <v>10</v>
      </c>
      <c r="G20" s="25">
        <v>0</v>
      </c>
      <c r="H20">
        <f t="shared" si="0"/>
        <v>10</v>
      </c>
    </row>
    <row r="21" spans="1:10" ht="15.75" hidden="1" thickBot="1" x14ac:dyDescent="0.3">
      <c r="A21" s="26">
        <v>20</v>
      </c>
      <c r="B21" s="24" t="s">
        <v>180</v>
      </c>
      <c r="D21" s="27">
        <f>F21/$H21</f>
        <v>1</v>
      </c>
      <c r="E21" s="27">
        <f>G21/$H21</f>
        <v>0</v>
      </c>
      <c r="F21" s="25">
        <v>3</v>
      </c>
      <c r="G21" s="25">
        <v>0</v>
      </c>
      <c r="H21">
        <f t="shared" si="0"/>
        <v>3</v>
      </c>
    </row>
    <row r="22" spans="1:10" ht="15.75" hidden="1" thickBot="1" x14ac:dyDescent="0.3">
      <c r="A22" s="26">
        <v>21</v>
      </c>
      <c r="B22" s="24" t="s">
        <v>181</v>
      </c>
      <c r="D22" s="27">
        <f>F22/$H22</f>
        <v>0.95833333333333337</v>
      </c>
      <c r="E22" s="27">
        <f>G22/$H22</f>
        <v>4.1666666666666664E-2</v>
      </c>
      <c r="F22" s="25">
        <v>23</v>
      </c>
      <c r="G22" s="25">
        <v>1</v>
      </c>
      <c r="H22">
        <f t="shared" si="0"/>
        <v>24</v>
      </c>
    </row>
  </sheetData>
  <autoFilter ref="A1:H22">
    <filterColumn colId="2">
      <customFilters>
        <customFilter operator="notEqual" val=" "/>
      </customFilters>
    </filterColumn>
  </autoFilter>
  <conditionalFormatting sqref="D2:E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glm4</vt:lpstr>
      <vt:lpstr>Hoja1</vt:lpstr>
      <vt:lpstr>datos_cambios</vt:lpstr>
      <vt:lpstr>glm5 CAUSAS SIOSE_C_ES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2024-09-26T11:08:00Z</dcterms:created>
  <dcterms:modified xsi:type="dcterms:W3CDTF">2024-10-01T11:56:28Z</dcterms:modified>
</cp:coreProperties>
</file>