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AC_DS\wetlands\VelkyRybnik\data\input\"/>
    </mc:Choice>
  </mc:AlternateContent>
  <xr:revisionPtr revIDLastSave="125" documentId="8_{92FD8AB1-FB2A-4E5C-9CCA-A37484020C88}" xr6:coauthVersionLast="40" xr6:coauthVersionMax="40" xr10:uidLastSave="{73367BC7-7CDB-470C-ABC1-12DAD756F565}"/>
  <bookViews>
    <workbookView xWindow="-120" yWindow="480" windowWidth="29040" windowHeight="15840" xr2:uid="{00000000-000D-0000-FFFF-FFFF00000000}"/>
  </bookViews>
  <sheets>
    <sheet name="M1" sheetId="1" r:id="rId1"/>
    <sheet name="M2" sheetId="4" r:id="rId2"/>
    <sheet name="M3" sheetId="6" r:id="rId3"/>
    <sheet name="Průtoky" sheetId="5" r:id="rId4"/>
  </sheets>
  <definedNames>
    <definedName name="_xlnm._FilterDatabase" localSheetId="0" hidden="1">'M1'!#REF!</definedName>
    <definedName name="_xlnm._FilterDatabase" localSheetId="1" hidden="1">'M2'!#REF!</definedName>
    <definedName name="_xlnm._FilterDatabase" localSheetId="2" hidden="1">'M3'!#REF!</definedName>
    <definedName name="_xlnm._FilterDatabase" localSheetId="3" hidden="1">Průtoky!$A$1:$E$104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4" i="6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3" i="5"/>
  <c r="E62" i="6" l="1"/>
  <c r="D62" i="6"/>
  <c r="E61" i="6"/>
  <c r="D61" i="6"/>
  <c r="E60" i="6"/>
  <c r="D60" i="6"/>
  <c r="E59" i="6"/>
  <c r="D59" i="6"/>
  <c r="D58" i="6"/>
  <c r="E58" i="6" s="1"/>
  <c r="E57" i="6"/>
  <c r="D57" i="6"/>
  <c r="E56" i="6"/>
  <c r="D55" i="6"/>
  <c r="E55" i="6" s="1"/>
  <c r="E59" i="4"/>
  <c r="D59" i="4"/>
  <c r="D60" i="4"/>
  <c r="D61" i="4"/>
  <c r="D62" i="4"/>
  <c r="D58" i="4"/>
  <c r="E58" i="4" s="1"/>
  <c r="E62" i="4"/>
  <c r="E61" i="4"/>
  <c r="E60" i="4"/>
  <c r="E57" i="4"/>
  <c r="D57" i="4"/>
  <c r="E56" i="4"/>
  <c r="D55" i="4"/>
  <c r="E55" i="4" s="1"/>
  <c r="D54" i="6" l="1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E32" i="6"/>
  <c r="D32" i="6"/>
  <c r="D31" i="6"/>
  <c r="E31" i="6" s="1"/>
  <c r="E30" i="6"/>
  <c r="D30" i="6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E16" i="6"/>
  <c r="D16" i="6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G4" i="6" s="1"/>
  <c r="G5" i="6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E9" i="4"/>
  <c r="D9" i="4"/>
  <c r="D8" i="4"/>
  <c r="E8" i="4" s="1"/>
  <c r="D7" i="4"/>
  <c r="E7" i="4" s="1"/>
  <c r="D6" i="4"/>
  <c r="E6" i="4" s="1"/>
  <c r="D5" i="4"/>
  <c r="E5" i="4" s="1"/>
  <c r="D4" i="4"/>
  <c r="E4" i="4" s="1"/>
  <c r="F4" i="4" s="1"/>
  <c r="G6" i="6" l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</calcChain>
</file>

<file path=xl/sharedStrings.xml><?xml version="1.0" encoding="utf-8"?>
<sst xmlns="http://schemas.openxmlformats.org/spreadsheetml/2006/main" count="76" uniqueCount="32">
  <si>
    <t xml:space="preserve">Datum </t>
  </si>
  <si>
    <t>mg/l</t>
  </si>
  <si>
    <t>&lt;0,02</t>
  </si>
  <si>
    <t>Datum</t>
  </si>
  <si>
    <t xml:space="preserve"> 17:00:00</t>
  </si>
  <si>
    <t>Datum a čas</t>
  </si>
  <si>
    <t>l/s</t>
  </si>
  <si>
    <t>Čas</t>
  </si>
  <si>
    <r>
      <t>Konc. Br</t>
    </r>
    <r>
      <rPr>
        <b/>
        <vertAlign val="superscript"/>
        <sz val="10"/>
        <color theme="1"/>
        <rFont val="Calibri"/>
        <family val="2"/>
        <charset val="238"/>
        <scheme val="minor"/>
      </rPr>
      <t>-</t>
    </r>
    <r>
      <rPr>
        <b/>
        <sz val="10"/>
        <color theme="1"/>
        <rFont val="Calibri"/>
        <family val="2"/>
        <charset val="238"/>
        <scheme val="minor"/>
      </rPr>
      <t xml:space="preserve"> Odtok M2</t>
    </r>
  </si>
  <si>
    <t>Odtok M2</t>
  </si>
  <si>
    <t>P6</t>
  </si>
  <si>
    <t>M2</t>
  </si>
  <si>
    <t>M3</t>
  </si>
  <si>
    <r>
      <t>Konc. Br</t>
    </r>
    <r>
      <rPr>
        <b/>
        <vertAlign val="superscript"/>
        <sz val="10"/>
        <color theme="1"/>
        <rFont val="Calibri"/>
        <family val="2"/>
        <charset val="238"/>
        <scheme val="minor"/>
      </rPr>
      <t>-</t>
    </r>
    <r>
      <rPr>
        <b/>
        <sz val="10"/>
        <color theme="1"/>
        <rFont val="Calibri"/>
        <family val="2"/>
        <charset val="238"/>
        <scheme val="minor"/>
      </rPr>
      <t xml:space="preserve"> Odtok M3</t>
    </r>
  </si>
  <si>
    <t>Odtok M3</t>
  </si>
  <si>
    <t>M1</t>
  </si>
  <si>
    <t>Absolutní čas (min)</t>
  </si>
  <si>
    <t>Rozdíl času (hod)</t>
  </si>
  <si>
    <t>Rozdíl času (min)</t>
  </si>
  <si>
    <t>T</t>
  </si>
  <si>
    <t>M1_tracer_mg-l</t>
  </si>
  <si>
    <t>M1_outflow</t>
  </si>
  <si>
    <t>date</t>
  </si>
  <si>
    <t>time</t>
  </si>
  <si>
    <t>timestamp</t>
  </si>
  <si>
    <t>M2_tracer_mg-l</t>
  </si>
  <si>
    <t>M2_outflow</t>
  </si>
  <si>
    <t>M3_tracer_mg-l</t>
  </si>
  <si>
    <t>M3_outflow</t>
  </si>
  <si>
    <t>P6_inflow</t>
  </si>
  <si>
    <t>time_diff_day</t>
  </si>
  <si>
    <t>time_days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</si>
</sst>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yy\ hh:mm:ss"/>
    <numFmt numFmtId="166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Arial CE"/>
    </font>
    <font>
      <sz val="11"/>
      <color indexed="8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164" fontId="0" fillId="0" borderId="0"/>
    <xf numFmtId="164" fontId="3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3">
    <xf numFmtId="164" fontId="0" fillId="0" borderId="0" xfId="0"/>
    <xf numFmtId="164" fontId="0" fillId="0" borderId="0" xfId="0" applyAlignment="1">
      <alignment horizontal="center"/>
    </xf>
    <xf numFmtId="164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4" fillId="0" borderId="0" xfId="2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1" fontId="4" fillId="0" borderId="0" xfId="2" applyNumberFormat="1" applyAlignment="1">
      <alignment horizontal="center"/>
    </xf>
    <xf numFmtId="164" fontId="4" fillId="0" borderId="0" xfId="2" applyAlignment="1">
      <alignment horizontal="center"/>
    </xf>
    <xf numFmtId="164" fontId="1" fillId="0" borderId="0" xfId="0" applyFont="1" applyAlignment="1">
      <alignment wrapText="1"/>
    </xf>
    <xf numFmtId="164" fontId="5" fillId="0" borderId="0" xfId="0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8" fillId="0" borderId="0" xfId="0" applyNumberFormat="1" applyFont="1"/>
    <xf numFmtId="0" fontId="7" fillId="0" borderId="0" xfId="3" applyAlignment="1">
      <alignment horizontal="center"/>
    </xf>
    <xf numFmtId="14" fontId="7" fillId="0" borderId="0" xfId="3" applyNumberFormat="1" applyAlignment="1">
      <alignment horizontal="center"/>
    </xf>
    <xf numFmtId="22" fontId="7" fillId="0" borderId="0" xfId="3" applyNumberFormat="1" applyAlignment="1">
      <alignment horizontal="center"/>
    </xf>
    <xf numFmtId="0" fontId="7" fillId="0" borderId="0" xfId="4" applyAlignment="1">
      <alignment horizontal="center"/>
    </xf>
    <xf numFmtId="0" fontId="7" fillId="0" borderId="0" xfId="5" applyAlignment="1">
      <alignment horizontal="center"/>
    </xf>
    <xf numFmtId="14" fontId="7" fillId="0" borderId="0" xfId="5" applyNumberFormat="1" applyAlignment="1">
      <alignment horizontal="center"/>
    </xf>
    <xf numFmtId="0" fontId="7" fillId="0" borderId="0" xfId="6" applyAlignment="1">
      <alignment horizontal="center"/>
    </xf>
    <xf numFmtId="164" fontId="1" fillId="0" borderId="0" xfId="0" applyFont="1" applyAlignment="1">
      <alignment horizontal="center" vertical="center" wrapText="1"/>
    </xf>
    <xf numFmtId="164" fontId="1" fillId="0" borderId="0" xfId="0" applyFont="1" applyAlignment="1">
      <alignment horizontal="center" vertical="center"/>
    </xf>
    <xf numFmtId="0" fontId="0" fillId="0" borderId="0" xfId="0" applyNumberFormat="1"/>
    <xf numFmtId="0" fontId="4" fillId="0" borderId="0" xfId="2" applyNumberFormat="1" applyAlignment="1">
      <alignment horizontal="center"/>
    </xf>
    <xf numFmtId="0" fontId="8" fillId="0" borderId="0" xfId="0" applyNumberFormat="1" applyFont="1" applyAlignment="1">
      <alignment horizontal="center"/>
    </xf>
    <xf numFmtId="164" fontId="1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2" fontId="4" fillId="0" borderId="0" xfId="2" applyNumberFormat="1" applyAlignment="1">
      <alignment horizontal="center"/>
    </xf>
    <xf numFmtId="164" fontId="1" fillId="0" borderId="0" xfId="0" applyFont="1" applyAlignment="1">
      <alignment horizontal="center" vertical="center" wrapText="1"/>
    </xf>
    <xf numFmtId="164" fontId="1" fillId="0" borderId="0" xfId="0" applyFont="1" applyAlignment="1">
      <alignment horizontal="center" vertical="center"/>
    </xf>
  </cellXfs>
  <cellStyles count="7">
    <cellStyle name="Normální" xfId="0" builtinId="0"/>
    <cellStyle name="Normální 2" xfId="1" xr:uid="{00000000-0005-0000-0000-000001000000}"/>
    <cellStyle name="Normální 3" xfId="3" xr:uid="{00000000-0005-0000-0000-000002000000}"/>
    <cellStyle name="Normální 4" xfId="4" xr:uid="{00000000-0005-0000-0000-000003000000}"/>
    <cellStyle name="Normální 5" xfId="5" xr:uid="{00000000-0005-0000-0000-000004000000}"/>
    <cellStyle name="Normální 6" xfId="6" xr:uid="{00000000-0005-0000-0000-000005000000}"/>
    <cellStyle name="Normální_List1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Průtoky!$C$1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Průtoky!$C$3:$C$53</c:f>
              <c:numCache>
                <c:formatCode>0.000</c:formatCode>
                <c:ptCount val="51"/>
                <c:pt idx="0">
                  <c:v>2.81E-2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2.5000000000000001E-2</c:v>
                </c:pt>
                <c:pt idx="13">
                  <c:v>1.2E-2</c:v>
                </c:pt>
                <c:pt idx="14">
                  <c:v>5.3999999999999999E-2</c:v>
                </c:pt>
                <c:pt idx="15">
                  <c:v>4.9000000000000002E-2</c:v>
                </c:pt>
                <c:pt idx="16">
                  <c:v>5.1999999999999998E-2</c:v>
                </c:pt>
                <c:pt idx="17">
                  <c:v>3.4000000000000002E-2</c:v>
                </c:pt>
                <c:pt idx="18">
                  <c:v>4.2000000000000003E-2</c:v>
                </c:pt>
                <c:pt idx="19">
                  <c:v>0.05</c:v>
                </c:pt>
                <c:pt idx="20">
                  <c:v>4.4999999999999998E-2</c:v>
                </c:pt>
                <c:pt idx="21">
                  <c:v>3.5999999999999997E-2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4.2999999999999997E-2</c:v>
                </c:pt>
                <c:pt idx="25">
                  <c:v>3.3000000000000002E-2</c:v>
                </c:pt>
                <c:pt idx="26">
                  <c:v>4.5999999999999999E-2</c:v>
                </c:pt>
                <c:pt idx="27">
                  <c:v>4.9000000000000002E-2</c:v>
                </c:pt>
                <c:pt idx="28">
                  <c:v>4.2000000000000003E-2</c:v>
                </c:pt>
                <c:pt idx="29">
                  <c:v>5.0999999999999997E-2</c:v>
                </c:pt>
                <c:pt idx="30">
                  <c:v>5.7000000000000002E-2</c:v>
                </c:pt>
                <c:pt idx="31">
                  <c:v>6.0999999999999999E-2</c:v>
                </c:pt>
                <c:pt idx="32">
                  <c:v>4.5999999999999999E-2</c:v>
                </c:pt>
                <c:pt idx="33">
                  <c:v>5.5E-2</c:v>
                </c:pt>
                <c:pt idx="34">
                  <c:v>5.7000000000000002E-2</c:v>
                </c:pt>
                <c:pt idx="35">
                  <c:v>6.0999999999999999E-2</c:v>
                </c:pt>
                <c:pt idx="36">
                  <c:v>0.254</c:v>
                </c:pt>
                <c:pt idx="37">
                  <c:v>6.4000000000000001E-2</c:v>
                </c:pt>
                <c:pt idx="38">
                  <c:v>6.9000000000000006E-2</c:v>
                </c:pt>
                <c:pt idx="39">
                  <c:v>7.3999999999999996E-2</c:v>
                </c:pt>
                <c:pt idx="40">
                  <c:v>5.7000000000000002E-2</c:v>
                </c:pt>
                <c:pt idx="41">
                  <c:v>7.1999999999999995E-2</c:v>
                </c:pt>
                <c:pt idx="42">
                  <c:v>7.5999999999999998E-2</c:v>
                </c:pt>
                <c:pt idx="43">
                  <c:v>7.4999999999999997E-2</c:v>
                </c:pt>
                <c:pt idx="44">
                  <c:v>4.4999999999999998E-2</c:v>
                </c:pt>
                <c:pt idx="45">
                  <c:v>7.2999999999999995E-2</c:v>
                </c:pt>
                <c:pt idx="46">
                  <c:v>8.1000000000000003E-2</c:v>
                </c:pt>
                <c:pt idx="47">
                  <c:v>0.08</c:v>
                </c:pt>
                <c:pt idx="48">
                  <c:v>5.6000000000000001E-2</c:v>
                </c:pt>
                <c:pt idx="49">
                  <c:v>0.08</c:v>
                </c:pt>
                <c:pt idx="50">
                  <c:v>8.5999999999999993E-2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B-4DB8-B614-6D21C7930D51}"/>
            </c:ext>
          </c:extLst>
        </c:ser>
        <c:ser>
          <c:idx val="2"/>
          <c:order val="1"/>
          <c:tx>
            <c:strRef>
              <c:f>Průtoky!$D$1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Průtoky!$D$3:$D$53</c:f>
              <c:numCache>
                <c:formatCode>0.000</c:formatCode>
                <c:ptCount val="51"/>
                <c:pt idx="0">
                  <c:v>0.04</c:v>
                </c:pt>
                <c:pt idx="1">
                  <c:v>4.7E-2</c:v>
                </c:pt>
                <c:pt idx="2">
                  <c:v>4.9000000000000002E-2</c:v>
                </c:pt>
                <c:pt idx="3">
                  <c:v>4.2000000000000003E-2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1.0999999999999999E-2</c:v>
                </c:pt>
                <c:pt idx="9">
                  <c:v>1E-3</c:v>
                </c:pt>
                <c:pt idx="10">
                  <c:v>5.0000000000000001E-3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2E-3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0.02</c:v>
                </c:pt>
                <c:pt idx="17">
                  <c:v>7.0000000000000001E-3</c:v>
                </c:pt>
                <c:pt idx="18">
                  <c:v>1.2999999999999999E-2</c:v>
                </c:pt>
                <c:pt idx="19">
                  <c:v>2.3E-2</c:v>
                </c:pt>
                <c:pt idx="20">
                  <c:v>1.7999999999999999E-2</c:v>
                </c:pt>
                <c:pt idx="21">
                  <c:v>1.2999999999999999E-2</c:v>
                </c:pt>
                <c:pt idx="22">
                  <c:v>0.02</c:v>
                </c:pt>
                <c:pt idx="23">
                  <c:v>2.3E-2</c:v>
                </c:pt>
                <c:pt idx="24">
                  <c:v>0.02</c:v>
                </c:pt>
                <c:pt idx="25">
                  <c:v>0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7.0000000000000001E-3</c:v>
                </c:pt>
                <c:pt idx="29">
                  <c:v>8.9999999999999993E-3</c:v>
                </c:pt>
                <c:pt idx="30">
                  <c:v>1.6E-2</c:v>
                </c:pt>
                <c:pt idx="31">
                  <c:v>1.7000000000000001E-2</c:v>
                </c:pt>
                <c:pt idx="32">
                  <c:v>1.2E-2</c:v>
                </c:pt>
                <c:pt idx="33">
                  <c:v>1.7000000000000001E-2</c:v>
                </c:pt>
                <c:pt idx="34">
                  <c:v>1.6E-2</c:v>
                </c:pt>
                <c:pt idx="35">
                  <c:v>1.9E-2</c:v>
                </c:pt>
                <c:pt idx="36">
                  <c:v>0.14599999999999999</c:v>
                </c:pt>
                <c:pt idx="37">
                  <c:v>1.7999999999999999E-2</c:v>
                </c:pt>
                <c:pt idx="38">
                  <c:v>1.9E-2</c:v>
                </c:pt>
                <c:pt idx="39">
                  <c:v>2.1000000000000001E-2</c:v>
                </c:pt>
                <c:pt idx="40">
                  <c:v>1.2E-2</c:v>
                </c:pt>
                <c:pt idx="41">
                  <c:v>1.7999999999999999E-2</c:v>
                </c:pt>
                <c:pt idx="42">
                  <c:v>0.02</c:v>
                </c:pt>
                <c:pt idx="43">
                  <c:v>2.1000000000000001E-2</c:v>
                </c:pt>
                <c:pt idx="44">
                  <c:v>8.0000000000000002E-3</c:v>
                </c:pt>
                <c:pt idx="45">
                  <c:v>1.7999999999999999E-2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1.0999999999999999E-2</c:v>
                </c:pt>
                <c:pt idx="49">
                  <c:v>2.1999999999999999E-2</c:v>
                </c:pt>
                <c:pt idx="50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B-4DB8-B614-6D21C7930D51}"/>
            </c:ext>
          </c:extLst>
        </c:ser>
        <c:ser>
          <c:idx val="3"/>
          <c:order val="2"/>
          <c:tx>
            <c:strRef>
              <c:f>Průtoky!$E$1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Průtoky!$E$3:$E$53</c:f>
              <c:numCache>
                <c:formatCode>0.000</c:formatCode>
                <c:ptCount val="51"/>
                <c:pt idx="0">
                  <c:v>3.2000000000000001E-2</c:v>
                </c:pt>
                <c:pt idx="1">
                  <c:v>3.6999999999999998E-2</c:v>
                </c:pt>
                <c:pt idx="2">
                  <c:v>5.8000000000000003E-2</c:v>
                </c:pt>
                <c:pt idx="3">
                  <c:v>5.0999999999999997E-2</c:v>
                </c:pt>
                <c:pt idx="4">
                  <c:v>2E-3</c:v>
                </c:pt>
                <c:pt idx="5">
                  <c:v>8.1000000000000003E-2</c:v>
                </c:pt>
                <c:pt idx="6">
                  <c:v>8.3000000000000004E-2</c:v>
                </c:pt>
                <c:pt idx="7">
                  <c:v>8.5000000000000006E-2</c:v>
                </c:pt>
                <c:pt idx="8">
                  <c:v>7.5999999999999998E-2</c:v>
                </c:pt>
                <c:pt idx="9">
                  <c:v>0.06</c:v>
                </c:pt>
                <c:pt idx="10">
                  <c:v>7.1999999999999995E-2</c:v>
                </c:pt>
                <c:pt idx="11">
                  <c:v>0.08</c:v>
                </c:pt>
                <c:pt idx="12">
                  <c:v>8.4000000000000005E-2</c:v>
                </c:pt>
                <c:pt idx="13">
                  <c:v>0.06</c:v>
                </c:pt>
                <c:pt idx="14">
                  <c:v>4.2000000000000003E-2</c:v>
                </c:pt>
                <c:pt idx="15">
                  <c:v>5.2999999999999999E-2</c:v>
                </c:pt>
                <c:pt idx="16">
                  <c:v>5.6000000000000001E-2</c:v>
                </c:pt>
                <c:pt idx="17">
                  <c:v>3.1E-2</c:v>
                </c:pt>
                <c:pt idx="18">
                  <c:v>3.7999999999999999E-2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4.2000000000000003E-2</c:v>
                </c:pt>
                <c:pt idx="22">
                  <c:v>5.5E-2</c:v>
                </c:pt>
                <c:pt idx="23">
                  <c:v>0.06</c:v>
                </c:pt>
                <c:pt idx="24">
                  <c:v>5.7000000000000002E-2</c:v>
                </c:pt>
                <c:pt idx="25">
                  <c:v>4.2999999999999997E-2</c:v>
                </c:pt>
                <c:pt idx="26">
                  <c:v>3.1E-2</c:v>
                </c:pt>
                <c:pt idx="27">
                  <c:v>3.4000000000000002E-2</c:v>
                </c:pt>
                <c:pt idx="28">
                  <c:v>2.3E-2</c:v>
                </c:pt>
                <c:pt idx="29">
                  <c:v>3.3000000000000002E-2</c:v>
                </c:pt>
                <c:pt idx="30">
                  <c:v>3.5999999999999997E-2</c:v>
                </c:pt>
                <c:pt idx="31">
                  <c:v>3.9E-2</c:v>
                </c:pt>
                <c:pt idx="32">
                  <c:v>2.7E-2</c:v>
                </c:pt>
                <c:pt idx="33">
                  <c:v>3.5999999999999997E-2</c:v>
                </c:pt>
                <c:pt idx="34">
                  <c:v>3.6999999999999998E-2</c:v>
                </c:pt>
                <c:pt idx="35">
                  <c:v>3.9E-2</c:v>
                </c:pt>
                <c:pt idx="36">
                  <c:v>0.22500000000000001</c:v>
                </c:pt>
                <c:pt idx="37">
                  <c:v>2.4E-2</c:v>
                </c:pt>
                <c:pt idx="38">
                  <c:v>2.7E-2</c:v>
                </c:pt>
                <c:pt idx="39">
                  <c:v>3.2000000000000001E-2</c:v>
                </c:pt>
                <c:pt idx="40">
                  <c:v>1.4999999999999999E-2</c:v>
                </c:pt>
                <c:pt idx="41">
                  <c:v>2.7E-2</c:v>
                </c:pt>
                <c:pt idx="42">
                  <c:v>0.03</c:v>
                </c:pt>
                <c:pt idx="43">
                  <c:v>2.7E-2</c:v>
                </c:pt>
                <c:pt idx="44">
                  <c:v>4.0000000000000001E-3</c:v>
                </c:pt>
                <c:pt idx="45">
                  <c:v>1.7999999999999999E-2</c:v>
                </c:pt>
                <c:pt idx="46">
                  <c:v>0.02</c:v>
                </c:pt>
                <c:pt idx="47">
                  <c:v>1.7999999999999999E-2</c:v>
                </c:pt>
                <c:pt idx="48">
                  <c:v>4.0000000000000001E-3</c:v>
                </c:pt>
                <c:pt idx="49">
                  <c:v>1.2999999999999999E-2</c:v>
                </c:pt>
                <c:pt idx="5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B-4DB8-B614-6D21C7930D51}"/>
            </c:ext>
          </c:extLst>
        </c:ser>
        <c:ser>
          <c:idx val="4"/>
          <c:order val="3"/>
          <c:tx>
            <c:strRef>
              <c:f>Průtoky!$F$1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Průtoky!$F$3:$F$53</c:f>
              <c:numCache>
                <c:formatCode>General</c:formatCode>
                <c:ptCount val="51"/>
                <c:pt idx="0">
                  <c:v>0.10009999999999999</c:v>
                </c:pt>
                <c:pt idx="1">
                  <c:v>9.9000000000000005E-2</c:v>
                </c:pt>
                <c:pt idx="2">
                  <c:v>0.112</c:v>
                </c:pt>
                <c:pt idx="3">
                  <c:v>9.2999999999999999E-2</c:v>
                </c:pt>
                <c:pt idx="4">
                  <c:v>6.0000000000000001E-3</c:v>
                </c:pt>
                <c:pt idx="5">
                  <c:v>8.3000000000000004E-2</c:v>
                </c:pt>
                <c:pt idx="6">
                  <c:v>0.10100000000000001</c:v>
                </c:pt>
                <c:pt idx="7">
                  <c:v>0.10100000000000001</c:v>
                </c:pt>
                <c:pt idx="8">
                  <c:v>8.6999999999999994E-2</c:v>
                </c:pt>
                <c:pt idx="9">
                  <c:v>6.0999999999999999E-2</c:v>
                </c:pt>
                <c:pt idx="10">
                  <c:v>9.7000000000000003E-2</c:v>
                </c:pt>
                <c:pt idx="11">
                  <c:v>0.114</c:v>
                </c:pt>
                <c:pt idx="12">
                  <c:v>0.122</c:v>
                </c:pt>
                <c:pt idx="13">
                  <c:v>7.3999999999999996E-2</c:v>
                </c:pt>
                <c:pt idx="14">
                  <c:v>0.11300000000000002</c:v>
                </c:pt>
                <c:pt idx="15">
                  <c:v>0.121</c:v>
                </c:pt>
                <c:pt idx="16">
                  <c:v>0.128</c:v>
                </c:pt>
                <c:pt idx="17">
                  <c:v>7.2000000000000008E-2</c:v>
                </c:pt>
                <c:pt idx="18">
                  <c:v>9.2999999999999999E-2</c:v>
                </c:pt>
                <c:pt idx="19">
                  <c:v>0.124</c:v>
                </c:pt>
                <c:pt idx="20">
                  <c:v>0.11399999999999999</c:v>
                </c:pt>
                <c:pt idx="21">
                  <c:v>9.0999999999999998E-2</c:v>
                </c:pt>
                <c:pt idx="22">
                  <c:v>0.11799999999999999</c:v>
                </c:pt>
                <c:pt idx="23">
                  <c:v>0.127</c:v>
                </c:pt>
                <c:pt idx="24">
                  <c:v>0.12</c:v>
                </c:pt>
                <c:pt idx="25">
                  <c:v>7.5999999999999998E-2</c:v>
                </c:pt>
                <c:pt idx="26">
                  <c:v>0.09</c:v>
                </c:pt>
                <c:pt idx="27">
                  <c:v>9.6000000000000002E-2</c:v>
                </c:pt>
                <c:pt idx="28">
                  <c:v>7.2000000000000008E-2</c:v>
                </c:pt>
                <c:pt idx="29">
                  <c:v>9.2999999999999999E-2</c:v>
                </c:pt>
                <c:pt idx="30">
                  <c:v>0.10900000000000001</c:v>
                </c:pt>
                <c:pt idx="31">
                  <c:v>0.11699999999999999</c:v>
                </c:pt>
                <c:pt idx="32">
                  <c:v>8.4999999999999992E-2</c:v>
                </c:pt>
                <c:pt idx="33">
                  <c:v>0.10800000000000001</c:v>
                </c:pt>
                <c:pt idx="34">
                  <c:v>0.11000000000000001</c:v>
                </c:pt>
                <c:pt idx="35">
                  <c:v>0.11899999999999999</c:v>
                </c:pt>
                <c:pt idx="36">
                  <c:v>0.625</c:v>
                </c:pt>
                <c:pt idx="37">
                  <c:v>0.10600000000000001</c:v>
                </c:pt>
                <c:pt idx="38">
                  <c:v>0.115</c:v>
                </c:pt>
                <c:pt idx="39">
                  <c:v>0.127</c:v>
                </c:pt>
                <c:pt idx="40">
                  <c:v>8.4000000000000005E-2</c:v>
                </c:pt>
                <c:pt idx="41">
                  <c:v>0.11699999999999999</c:v>
                </c:pt>
                <c:pt idx="42">
                  <c:v>0.126</c:v>
                </c:pt>
                <c:pt idx="43">
                  <c:v>0.123</c:v>
                </c:pt>
                <c:pt idx="44">
                  <c:v>5.6999999999999995E-2</c:v>
                </c:pt>
                <c:pt idx="45">
                  <c:v>0.109</c:v>
                </c:pt>
                <c:pt idx="46">
                  <c:v>0.12300000000000001</c:v>
                </c:pt>
                <c:pt idx="47">
                  <c:v>0.12000000000000001</c:v>
                </c:pt>
                <c:pt idx="48">
                  <c:v>7.1000000000000008E-2</c:v>
                </c:pt>
                <c:pt idx="49">
                  <c:v>0.115</c:v>
                </c:pt>
                <c:pt idx="50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7B-4DB8-B614-6D21C7930D51}"/>
            </c:ext>
          </c:extLst>
        </c:ser>
        <c:ser>
          <c:idx val="0"/>
          <c:order val="4"/>
          <c:tx>
            <c:strRef>
              <c:f>Průtoky!$B$1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Průtoky!$A$3:$A$53</c:f>
              <c:numCache>
                <c:formatCode>dd/mm/yyyy\ hh:mm:ss</c:formatCode>
                <c:ptCount val="51"/>
                <c:pt idx="0">
                  <c:v>43319.527777777781</c:v>
                </c:pt>
                <c:pt idx="1">
                  <c:v>43320.333333333336</c:v>
                </c:pt>
                <c:pt idx="2">
                  <c:v>43321.291666666664</c:v>
                </c:pt>
                <c:pt idx="3">
                  <c:v>43322.25</c:v>
                </c:pt>
                <c:pt idx="4">
                  <c:v>43322.458333333336</c:v>
                </c:pt>
                <c:pt idx="5">
                  <c:v>43322.708333333336</c:v>
                </c:pt>
                <c:pt idx="6">
                  <c:v>43322.958333333336</c:v>
                </c:pt>
                <c:pt idx="7">
                  <c:v>43323.208333333336</c:v>
                </c:pt>
                <c:pt idx="8">
                  <c:v>43323.458333333336</c:v>
                </c:pt>
                <c:pt idx="9">
                  <c:v>43323.708333333336</c:v>
                </c:pt>
                <c:pt idx="10">
                  <c:v>43323.958333333336</c:v>
                </c:pt>
                <c:pt idx="11">
                  <c:v>43324.208333333336</c:v>
                </c:pt>
                <c:pt idx="12">
                  <c:v>43324.458333333336</c:v>
                </c:pt>
                <c:pt idx="13">
                  <c:v>43324.708333333336</c:v>
                </c:pt>
                <c:pt idx="14">
                  <c:v>43324.958333333336</c:v>
                </c:pt>
                <c:pt idx="15">
                  <c:v>43325.208333333336</c:v>
                </c:pt>
                <c:pt idx="16">
                  <c:v>43325.458333333336</c:v>
                </c:pt>
                <c:pt idx="17">
                  <c:v>43325.708333333336</c:v>
                </c:pt>
                <c:pt idx="18">
                  <c:v>43325.958333333336</c:v>
                </c:pt>
                <c:pt idx="19">
                  <c:v>43326.208333333336</c:v>
                </c:pt>
                <c:pt idx="20">
                  <c:v>43326.458333333336</c:v>
                </c:pt>
                <c:pt idx="21">
                  <c:v>43326.708333333336</c:v>
                </c:pt>
                <c:pt idx="22">
                  <c:v>43326.958333333336</c:v>
                </c:pt>
                <c:pt idx="23">
                  <c:v>43327.208333333336</c:v>
                </c:pt>
                <c:pt idx="24">
                  <c:v>43327.458333333336</c:v>
                </c:pt>
                <c:pt idx="25">
                  <c:v>43327.708333333336</c:v>
                </c:pt>
                <c:pt idx="26">
                  <c:v>43327.958333333336</c:v>
                </c:pt>
                <c:pt idx="27">
                  <c:v>43328.208333333336</c:v>
                </c:pt>
                <c:pt idx="28">
                  <c:v>43328.708333333336</c:v>
                </c:pt>
                <c:pt idx="29">
                  <c:v>43328.958333333336</c:v>
                </c:pt>
                <c:pt idx="30">
                  <c:v>43329.208333333336</c:v>
                </c:pt>
                <c:pt idx="31">
                  <c:v>43329.458333333336</c:v>
                </c:pt>
                <c:pt idx="32">
                  <c:v>43329.708333333336</c:v>
                </c:pt>
                <c:pt idx="33">
                  <c:v>43329.958333333336</c:v>
                </c:pt>
                <c:pt idx="34">
                  <c:v>43330.208333333336</c:v>
                </c:pt>
                <c:pt idx="35">
                  <c:v>43330.458333333336</c:v>
                </c:pt>
                <c:pt idx="36">
                  <c:v>43330.708333333336</c:v>
                </c:pt>
                <c:pt idx="37">
                  <c:v>43330.958333333336</c:v>
                </c:pt>
                <c:pt idx="38">
                  <c:v>43331.208333333336</c:v>
                </c:pt>
                <c:pt idx="39">
                  <c:v>43331.458333333336</c:v>
                </c:pt>
                <c:pt idx="40">
                  <c:v>43331.708333333336</c:v>
                </c:pt>
                <c:pt idx="41">
                  <c:v>43331.958333333336</c:v>
                </c:pt>
                <c:pt idx="42">
                  <c:v>43332.208333333336</c:v>
                </c:pt>
                <c:pt idx="43">
                  <c:v>43332.458333333336</c:v>
                </c:pt>
                <c:pt idx="44">
                  <c:v>43332.708333333336</c:v>
                </c:pt>
                <c:pt idx="45">
                  <c:v>43332.958333333336</c:v>
                </c:pt>
                <c:pt idx="46">
                  <c:v>43333.208333333336</c:v>
                </c:pt>
                <c:pt idx="47">
                  <c:v>43333.458333333336</c:v>
                </c:pt>
                <c:pt idx="48">
                  <c:v>43333.708333333336</c:v>
                </c:pt>
                <c:pt idx="49">
                  <c:v>43333.958333333336</c:v>
                </c:pt>
                <c:pt idx="50">
                  <c:v>43334.208333333336</c:v>
                </c:pt>
              </c:numCache>
            </c:numRef>
          </c:xVal>
          <c:yVal>
            <c:numRef>
              <c:f>Průtoky!$B$3:$B$53</c:f>
              <c:numCache>
                <c:formatCode>0.000</c:formatCode>
                <c:ptCount val="51"/>
                <c:pt idx="1">
                  <c:v>7.1491693153264771E-2</c:v>
                </c:pt>
                <c:pt idx="2">
                  <c:v>7.1491693153264771E-2</c:v>
                </c:pt>
                <c:pt idx="3">
                  <c:v>9.1679946581968402E-2</c:v>
                </c:pt>
                <c:pt idx="4">
                  <c:v>6.2503097051342604E-2</c:v>
                </c:pt>
                <c:pt idx="5">
                  <c:v>8.121116955658067E-2</c:v>
                </c:pt>
                <c:pt idx="6">
                  <c:v>8.121116955658067E-2</c:v>
                </c:pt>
                <c:pt idx="7">
                  <c:v>8.121116955658067E-2</c:v>
                </c:pt>
                <c:pt idx="8">
                  <c:v>4.6642287992159422E-2</c:v>
                </c:pt>
                <c:pt idx="9">
                  <c:v>9.1679946581968402E-2</c:v>
                </c:pt>
                <c:pt idx="10">
                  <c:v>0.10291597588097935</c:v>
                </c:pt>
                <c:pt idx="11">
                  <c:v>0.1149367738906449</c:v>
                </c:pt>
                <c:pt idx="12">
                  <c:v>7.1491693153264771E-2</c:v>
                </c:pt>
                <c:pt idx="13">
                  <c:v>0.22244823152644594</c:v>
                </c:pt>
                <c:pt idx="14">
                  <c:v>0.18739838890252772</c:v>
                </c:pt>
                <c:pt idx="15">
                  <c:v>0.18739838890252772</c:v>
                </c:pt>
                <c:pt idx="16">
                  <c:v>2.2818565819187207E-2</c:v>
                </c:pt>
                <c:pt idx="17">
                  <c:v>5.4226454305200164E-2</c:v>
                </c:pt>
                <c:pt idx="18">
                  <c:v>6.2503097051342604E-2</c:v>
                </c:pt>
                <c:pt idx="19">
                  <c:v>0.15587701729498696</c:v>
                </c:pt>
                <c:pt idx="20">
                  <c:v>0.12775945149976364</c:v>
                </c:pt>
                <c:pt idx="21">
                  <c:v>0.17120432423165763</c:v>
                </c:pt>
                <c:pt idx="22">
                  <c:v>0.17120432423165763</c:v>
                </c:pt>
                <c:pt idx="23">
                  <c:v>0.18739838890252772</c:v>
                </c:pt>
                <c:pt idx="24">
                  <c:v>0.17120432423165763</c:v>
                </c:pt>
                <c:pt idx="25">
                  <c:v>0.12775945149976364</c:v>
                </c:pt>
                <c:pt idx="26">
                  <c:v>0.15587701729498696</c:v>
                </c:pt>
                <c:pt idx="27">
                  <c:v>0.15587701729498696</c:v>
                </c:pt>
                <c:pt idx="28">
                  <c:v>3.9730521326301969E-2</c:v>
                </c:pt>
                <c:pt idx="29">
                  <c:v>4.6642287992159422E-2</c:v>
                </c:pt>
                <c:pt idx="30">
                  <c:v>5.4226454305200164E-2</c:v>
                </c:pt>
                <c:pt idx="31">
                  <c:v>2.784052324184268E-2</c:v>
                </c:pt>
                <c:pt idx="32">
                  <c:v>4.6642287992159422E-2</c:v>
                </c:pt>
                <c:pt idx="33">
                  <c:v>4.6642287992159422E-2</c:v>
                </c:pt>
                <c:pt idx="34">
                  <c:v>5.4226454305200164E-2</c:v>
                </c:pt>
                <c:pt idx="35">
                  <c:v>2.2818565819187207E-2</c:v>
                </c:pt>
                <c:pt idx="36">
                  <c:v>0.10291597588097935</c:v>
                </c:pt>
                <c:pt idx="37">
                  <c:v>0.10291597588097935</c:v>
                </c:pt>
                <c:pt idx="38">
                  <c:v>9.1679946581968402E-2</c:v>
                </c:pt>
                <c:pt idx="39">
                  <c:v>0.10291597588097935</c:v>
                </c:pt>
                <c:pt idx="40">
                  <c:v>6.2503097051342604E-2</c:v>
                </c:pt>
                <c:pt idx="41">
                  <c:v>4.6642287992159422E-2</c:v>
                </c:pt>
                <c:pt idx="42">
                  <c:v>5.4226454305200164E-2</c:v>
                </c:pt>
                <c:pt idx="43">
                  <c:v>2.2818565819187207E-2</c:v>
                </c:pt>
                <c:pt idx="44">
                  <c:v>3.3470419772347514E-2</c:v>
                </c:pt>
                <c:pt idx="45">
                  <c:v>5.4226454305200164E-2</c:v>
                </c:pt>
                <c:pt idx="46">
                  <c:v>4.6642287992159422E-2</c:v>
                </c:pt>
                <c:pt idx="47">
                  <c:v>3.3470419772347514E-2</c:v>
                </c:pt>
                <c:pt idx="48">
                  <c:v>3.3470419772347514E-2</c:v>
                </c:pt>
                <c:pt idx="49">
                  <c:v>3.9730521326301969E-2</c:v>
                </c:pt>
                <c:pt idx="50">
                  <c:v>3.9730521326301969E-2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7B-4DB8-B614-6D21C793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81087"/>
        <c:axId val="719585631"/>
      </c:scatterChart>
      <c:valAx>
        <c:axId val="7951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9585631"/>
        <c:crosses val="autoZero"/>
        <c:crossBetween val="midCat"/>
        <c:majorUnit val="1"/>
      </c:valAx>
      <c:valAx>
        <c:axId val="7195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518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1</xdr:row>
      <xdr:rowOff>161925</xdr:rowOff>
    </xdr:from>
    <xdr:to>
      <xdr:col>38</xdr:col>
      <xdr:colOff>76200</xdr:colOff>
      <xdr:row>36</xdr:row>
      <xdr:rowOff>104775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BD2DA4-DAF0-4FA0-8755-515D62CCF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A62" sqref="A62:XFD1048576"/>
    </sheetView>
  </sheetViews>
  <sheetFormatPr defaultRowHeight="15" x14ac:dyDescent="0.25"/>
  <cols>
    <col min="1" max="1" width="10.140625" style="1" bestFit="1" customWidth="1"/>
    <col min="2" max="2" width="12.7109375" style="1" bestFit="1" customWidth="1"/>
    <col min="3" max="3" width="18" style="1" bestFit="1" customWidth="1"/>
    <col min="4" max="5" width="18" style="29" customWidth="1"/>
    <col min="6" max="7" width="16.140625" style="1" bestFit="1" customWidth="1"/>
    <col min="8" max="8" width="16.140625" bestFit="1" customWidth="1"/>
    <col min="9" max="9" width="12.85546875" style="1" customWidth="1"/>
    <col min="10" max="10" width="11.85546875" style="1" bestFit="1" customWidth="1"/>
    <col min="11" max="11" width="13.140625" customWidth="1"/>
    <col min="12" max="12" width="11.140625" bestFit="1" customWidth="1"/>
    <col min="13" max="15" width="9.140625" style="24"/>
  </cols>
  <sheetData>
    <row r="1" spans="1:13" x14ac:dyDescent="0.25">
      <c r="A1" s="27" t="s">
        <v>22</v>
      </c>
      <c r="B1" s="27" t="s">
        <v>23</v>
      </c>
      <c r="C1" s="27" t="s">
        <v>24</v>
      </c>
      <c r="D1" s="28" t="s">
        <v>30</v>
      </c>
      <c r="E1" s="28" t="s">
        <v>31</v>
      </c>
      <c r="F1" s="27" t="s">
        <v>20</v>
      </c>
      <c r="G1" s="27" t="s">
        <v>25</v>
      </c>
      <c r="H1" s="27" t="s">
        <v>27</v>
      </c>
      <c r="I1" s="27" t="s">
        <v>21</v>
      </c>
      <c r="J1" s="27" t="s">
        <v>26</v>
      </c>
      <c r="K1" s="27" t="s">
        <v>28</v>
      </c>
      <c r="L1" s="6" t="s">
        <v>29</v>
      </c>
    </row>
    <row r="2" spans="1:13" x14ac:dyDescent="0.25">
      <c r="A2" s="5">
        <v>43319</v>
      </c>
      <c r="B2" s="1">
        <v>0.47916666666666669</v>
      </c>
      <c r="C2" s="4">
        <v>43319.479166666664</v>
      </c>
      <c r="D2" s="30">
        <v>0</v>
      </c>
      <c r="E2" s="30">
        <f>D2</f>
        <v>0</v>
      </c>
      <c r="F2" s="13">
        <v>0</v>
      </c>
      <c r="G2" s="13">
        <v>0</v>
      </c>
      <c r="H2" s="13">
        <v>0</v>
      </c>
      <c r="I2" s="13">
        <v>2E-3</v>
      </c>
      <c r="J2" s="13">
        <v>4.2000000000000003E-2</v>
      </c>
      <c r="K2" s="8">
        <v>3.5000000000000003E-2</v>
      </c>
      <c r="L2" s="6"/>
      <c r="M2" s="8"/>
    </row>
    <row r="3" spans="1:13" x14ac:dyDescent="0.25">
      <c r="A3" s="5">
        <v>43319</v>
      </c>
      <c r="B3" s="1">
        <v>0.52777777777777779</v>
      </c>
      <c r="C3" s="4">
        <v>43319.527777777781</v>
      </c>
      <c r="D3" s="30">
        <f>C3-C2</f>
        <v>4.8611111116770189E-2</v>
      </c>
      <c r="E3" s="30">
        <f>E2+D3</f>
        <v>4.8611111116770189E-2</v>
      </c>
      <c r="F3" s="13">
        <v>1.714</v>
      </c>
      <c r="G3" s="13">
        <v>0.71399999999999997</v>
      </c>
      <c r="H3" s="13">
        <v>1.179</v>
      </c>
      <c r="I3" s="13">
        <v>2.81E-2</v>
      </c>
      <c r="J3" s="13">
        <v>0.04</v>
      </c>
      <c r="K3" s="8">
        <v>3.2000000000000001E-2</v>
      </c>
      <c r="L3" s="8"/>
    </row>
    <row r="4" spans="1:13" x14ac:dyDescent="0.25">
      <c r="A4" s="5">
        <v>43320</v>
      </c>
      <c r="B4" s="1">
        <v>0.33333333333333331</v>
      </c>
      <c r="C4" s="4">
        <v>43320.333333333336</v>
      </c>
      <c r="D4" s="30">
        <f t="shared" ref="D4:D61" si="0">C4-C3</f>
        <v>0.80555555555474712</v>
      </c>
      <c r="E4" s="30">
        <f t="shared" ref="E4:E61" si="1">E3+D4</f>
        <v>0.85416666667151731</v>
      </c>
      <c r="F4" s="13">
        <v>1.994</v>
      </c>
      <c r="G4" s="13">
        <v>0.71499999999999997</v>
      </c>
      <c r="H4" s="13">
        <v>1.123</v>
      </c>
      <c r="I4" s="13">
        <v>1.4999999999999999E-2</v>
      </c>
      <c r="J4" s="13">
        <v>4.7E-2</v>
      </c>
      <c r="K4" s="8">
        <v>3.6999999999999998E-2</v>
      </c>
      <c r="L4" s="8">
        <v>7.1491693153264771E-2</v>
      </c>
    </row>
    <row r="5" spans="1:13" x14ac:dyDescent="0.25">
      <c r="A5" s="5">
        <v>43321</v>
      </c>
      <c r="B5" s="1">
        <v>0.29166666666666669</v>
      </c>
      <c r="C5" s="4">
        <v>43321.291666666664</v>
      </c>
      <c r="D5" s="30">
        <f t="shared" si="0"/>
        <v>0.95833333332848269</v>
      </c>
      <c r="E5" s="30">
        <f t="shared" si="1"/>
        <v>1.8125</v>
      </c>
      <c r="F5" s="13">
        <v>1.927</v>
      </c>
      <c r="G5" s="13">
        <v>0.754</v>
      </c>
      <c r="H5" s="13">
        <v>1.0129999999999999</v>
      </c>
      <c r="I5" s="13">
        <v>5.0000000000000001E-3</v>
      </c>
      <c r="J5" s="13">
        <v>4.9000000000000002E-2</v>
      </c>
      <c r="K5" s="8">
        <v>5.8000000000000003E-2</v>
      </c>
      <c r="L5" s="8">
        <v>7.1491693153264771E-2</v>
      </c>
    </row>
    <row r="6" spans="1:13" x14ac:dyDescent="0.25">
      <c r="A6" s="5">
        <v>43322</v>
      </c>
      <c r="B6" s="1">
        <v>0.25</v>
      </c>
      <c r="C6" s="4">
        <v>43322.25</v>
      </c>
      <c r="D6" s="30">
        <f t="shared" si="0"/>
        <v>0.95833333333575865</v>
      </c>
      <c r="E6" s="30">
        <f t="shared" si="1"/>
        <v>2.7708333333357587</v>
      </c>
      <c r="F6" s="13">
        <v>1.95</v>
      </c>
      <c r="G6" s="13">
        <v>0.78400000000000003</v>
      </c>
      <c r="H6" s="13">
        <v>1.3919999999999999</v>
      </c>
      <c r="I6" s="13">
        <v>0</v>
      </c>
      <c r="J6" s="13">
        <v>4.2000000000000003E-2</v>
      </c>
      <c r="K6" s="8">
        <v>5.0999999999999997E-2</v>
      </c>
      <c r="L6" s="8">
        <v>9.1679946581968402E-2</v>
      </c>
    </row>
    <row r="7" spans="1:13" x14ac:dyDescent="0.25">
      <c r="A7" s="5">
        <v>43322</v>
      </c>
      <c r="B7" s="1">
        <v>0.45833333333333331</v>
      </c>
      <c r="C7" s="4">
        <v>43322.458333333336</v>
      </c>
      <c r="D7" s="30">
        <f t="shared" si="0"/>
        <v>0.20833333333575865</v>
      </c>
      <c r="E7" s="30">
        <f t="shared" si="1"/>
        <v>2.9791666666715173</v>
      </c>
      <c r="F7" s="13" t="s">
        <v>2</v>
      </c>
      <c r="G7" s="13">
        <v>0.159</v>
      </c>
      <c r="H7" s="13">
        <v>0.40300000000000002</v>
      </c>
      <c r="I7" s="13">
        <v>0</v>
      </c>
      <c r="J7" s="13">
        <v>4.0000000000000001E-3</v>
      </c>
      <c r="K7" s="8">
        <v>2E-3</v>
      </c>
      <c r="L7" s="8">
        <v>6.2503097051342604E-2</v>
      </c>
    </row>
    <row r="8" spans="1:13" x14ac:dyDescent="0.25">
      <c r="A8" s="5">
        <v>43322</v>
      </c>
      <c r="B8" s="1" t="s">
        <v>4</v>
      </c>
      <c r="C8" s="4">
        <v>43322.708333333336</v>
      </c>
      <c r="D8" s="30">
        <f t="shared" si="0"/>
        <v>0.25</v>
      </c>
      <c r="E8" s="30">
        <f t="shared" si="1"/>
        <v>3.2291666666715173</v>
      </c>
      <c r="F8" s="13" t="s">
        <v>2</v>
      </c>
      <c r="G8" s="13">
        <v>0.30299999999999999</v>
      </c>
      <c r="H8" s="13">
        <v>0.35499999999999998</v>
      </c>
      <c r="I8" s="13">
        <v>0</v>
      </c>
      <c r="J8" s="13">
        <v>2E-3</v>
      </c>
      <c r="K8" s="8">
        <v>8.1000000000000003E-2</v>
      </c>
      <c r="L8" s="8">
        <v>8.121116955658067E-2</v>
      </c>
    </row>
    <row r="9" spans="1:13" x14ac:dyDescent="0.25">
      <c r="A9" s="5">
        <v>43322</v>
      </c>
      <c r="B9" s="1">
        <v>0.95833333333333337</v>
      </c>
      <c r="C9" s="4">
        <v>43322.958333333336</v>
      </c>
      <c r="D9" s="30">
        <f t="shared" si="0"/>
        <v>0.25</v>
      </c>
      <c r="E9" s="30">
        <f t="shared" si="1"/>
        <v>3.4791666666715173</v>
      </c>
      <c r="F9" s="13" t="s">
        <v>2</v>
      </c>
      <c r="G9" s="13"/>
      <c r="H9" s="13">
        <v>0.32700000000000001</v>
      </c>
      <c r="I9" s="13">
        <v>0</v>
      </c>
      <c r="J9" s="13">
        <v>1.7999999999999999E-2</v>
      </c>
      <c r="K9" s="8">
        <v>8.3000000000000004E-2</v>
      </c>
      <c r="L9" s="8">
        <v>8.121116955658067E-2</v>
      </c>
    </row>
    <row r="10" spans="1:13" x14ac:dyDescent="0.25">
      <c r="A10" s="5">
        <v>43323</v>
      </c>
      <c r="B10" s="1">
        <v>0.20833333333333334</v>
      </c>
      <c r="C10" s="4">
        <v>43323.208333333336</v>
      </c>
      <c r="D10" s="30">
        <f t="shared" si="0"/>
        <v>0.25</v>
      </c>
      <c r="E10" s="30">
        <f t="shared" si="1"/>
        <v>3.7291666666715173</v>
      </c>
      <c r="F10" s="13" t="s">
        <v>2</v>
      </c>
      <c r="G10" s="13"/>
      <c r="H10" s="13">
        <v>0.25800000000000001</v>
      </c>
      <c r="I10" s="13">
        <v>0</v>
      </c>
      <c r="J10" s="13">
        <v>1.6E-2</v>
      </c>
      <c r="K10" s="8">
        <v>8.5000000000000006E-2</v>
      </c>
      <c r="L10" s="8">
        <v>8.121116955658067E-2</v>
      </c>
    </row>
    <row r="11" spans="1:13" x14ac:dyDescent="0.25">
      <c r="A11" s="5">
        <v>43323</v>
      </c>
      <c r="B11" s="1">
        <v>0.45833333333333331</v>
      </c>
      <c r="C11" s="4">
        <v>43323.458333333336</v>
      </c>
      <c r="D11" s="30">
        <f t="shared" si="0"/>
        <v>0.25</v>
      </c>
      <c r="E11" s="30">
        <f t="shared" si="1"/>
        <v>3.9791666666715173</v>
      </c>
      <c r="F11" s="13" t="s">
        <v>2</v>
      </c>
      <c r="G11" s="13">
        <v>0.215</v>
      </c>
      <c r="H11" s="13">
        <v>0.20399999999999999</v>
      </c>
      <c r="I11" s="13">
        <v>0</v>
      </c>
      <c r="J11" s="13">
        <v>1.0999999999999999E-2</v>
      </c>
      <c r="K11" s="8">
        <v>7.5999999999999998E-2</v>
      </c>
      <c r="L11" s="8">
        <v>4.6642287992159422E-2</v>
      </c>
    </row>
    <row r="12" spans="1:13" x14ac:dyDescent="0.25">
      <c r="A12" s="5">
        <v>43323</v>
      </c>
      <c r="B12" s="1">
        <v>0.70833333333333337</v>
      </c>
      <c r="C12" s="4">
        <v>43323.708333333336</v>
      </c>
      <c r="D12" s="30">
        <f t="shared" si="0"/>
        <v>0.25</v>
      </c>
      <c r="E12" s="30">
        <f t="shared" si="1"/>
        <v>4.2291666666715173</v>
      </c>
      <c r="F12" s="13" t="s">
        <v>2</v>
      </c>
      <c r="G12" s="13">
        <v>0.25900000000000001</v>
      </c>
      <c r="H12" s="13">
        <v>0.249</v>
      </c>
      <c r="I12" s="13">
        <v>0</v>
      </c>
      <c r="J12" s="13">
        <v>1E-3</v>
      </c>
      <c r="K12" s="8">
        <v>0.06</v>
      </c>
      <c r="L12" s="8">
        <v>9.1679946581968402E-2</v>
      </c>
    </row>
    <row r="13" spans="1:13" x14ac:dyDescent="0.25">
      <c r="A13" s="5">
        <v>43323</v>
      </c>
      <c r="B13" s="1">
        <v>0.95833333333333337</v>
      </c>
      <c r="C13" s="4">
        <v>43323.958333333336</v>
      </c>
      <c r="D13" s="30">
        <f t="shared" si="0"/>
        <v>0.25</v>
      </c>
      <c r="E13" s="30">
        <f t="shared" si="1"/>
        <v>4.4791666666715173</v>
      </c>
      <c r="F13" s="13" t="s">
        <v>2</v>
      </c>
      <c r="G13" s="13">
        <v>0.28000000000000003</v>
      </c>
      <c r="H13" s="13">
        <v>0.28599999999999998</v>
      </c>
      <c r="I13" s="13">
        <v>0.02</v>
      </c>
      <c r="J13" s="13">
        <v>5.0000000000000001E-3</v>
      </c>
      <c r="K13" s="8">
        <v>7.1999999999999995E-2</v>
      </c>
      <c r="L13" s="8">
        <v>0.10291597588097935</v>
      </c>
    </row>
    <row r="14" spans="1:13" x14ac:dyDescent="0.25">
      <c r="A14" s="5">
        <v>43324</v>
      </c>
      <c r="B14" s="1">
        <v>0.20833333333333334</v>
      </c>
      <c r="C14" s="4">
        <v>43324.208333333336</v>
      </c>
      <c r="D14" s="30">
        <f t="shared" si="0"/>
        <v>0.25</v>
      </c>
      <c r="E14" s="30">
        <f t="shared" si="1"/>
        <v>4.7291666666715173</v>
      </c>
      <c r="F14" s="13" t="s">
        <v>2</v>
      </c>
      <c r="G14" s="13">
        <v>0.35299999999999998</v>
      </c>
      <c r="H14" s="13">
        <v>0.33500000000000002</v>
      </c>
      <c r="I14" s="13">
        <v>2.1999999999999999E-2</v>
      </c>
      <c r="J14" s="13">
        <v>1.2E-2</v>
      </c>
      <c r="K14" s="8">
        <v>0.08</v>
      </c>
      <c r="L14" s="8">
        <v>0.1149367738906449</v>
      </c>
    </row>
    <row r="15" spans="1:13" x14ac:dyDescent="0.25">
      <c r="A15" s="5">
        <v>43324</v>
      </c>
      <c r="B15" s="1">
        <v>0.45833333333333331</v>
      </c>
      <c r="C15" s="4">
        <v>43324.458333333336</v>
      </c>
      <c r="D15" s="30">
        <f t="shared" si="0"/>
        <v>0.25</v>
      </c>
      <c r="E15" s="30">
        <f t="shared" si="1"/>
        <v>4.9791666666715173</v>
      </c>
      <c r="F15" s="13" t="s">
        <v>2</v>
      </c>
      <c r="G15" s="13">
        <v>0.39800000000000002</v>
      </c>
      <c r="H15" s="13">
        <v>0.29699999999999999</v>
      </c>
      <c r="I15" s="13">
        <v>2.5000000000000001E-2</v>
      </c>
      <c r="J15" s="13">
        <v>1.2999999999999999E-2</v>
      </c>
      <c r="K15" s="8">
        <v>8.4000000000000005E-2</v>
      </c>
      <c r="L15" s="8">
        <v>7.1491693153264771E-2</v>
      </c>
    </row>
    <row r="16" spans="1:13" x14ac:dyDescent="0.25">
      <c r="A16" s="5">
        <v>43324</v>
      </c>
      <c r="B16" s="1">
        <v>0.70833333333333337</v>
      </c>
      <c r="C16" s="4">
        <v>43324.708333333336</v>
      </c>
      <c r="D16" s="30">
        <f t="shared" si="0"/>
        <v>0.25</v>
      </c>
      <c r="E16" s="30">
        <f t="shared" si="1"/>
        <v>5.2291666666715173</v>
      </c>
      <c r="F16" s="13" t="s">
        <v>2</v>
      </c>
      <c r="G16" s="13">
        <v>0.34100000000000003</v>
      </c>
      <c r="H16" s="13">
        <v>0.23599999999999999</v>
      </c>
      <c r="I16" s="13">
        <v>1.2E-2</v>
      </c>
      <c r="J16" s="13">
        <v>2E-3</v>
      </c>
      <c r="K16" s="8">
        <v>0.06</v>
      </c>
      <c r="L16" s="8">
        <v>0.22244823152644594</v>
      </c>
    </row>
    <row r="17" spans="1:12" x14ac:dyDescent="0.25">
      <c r="A17" s="5">
        <v>43324</v>
      </c>
      <c r="B17" s="1">
        <v>0.95833333333333337</v>
      </c>
      <c r="C17" s="4">
        <v>43324.958333333336</v>
      </c>
      <c r="D17" s="30">
        <f t="shared" si="0"/>
        <v>0.25</v>
      </c>
      <c r="E17" s="30">
        <f t="shared" si="1"/>
        <v>5.4791666666715173</v>
      </c>
      <c r="F17" s="13" t="s">
        <v>2</v>
      </c>
      <c r="G17" s="13">
        <v>0.46899999999999997</v>
      </c>
      <c r="H17" s="13">
        <v>0.28699999999999998</v>
      </c>
      <c r="I17" s="13">
        <v>5.3999999999999999E-2</v>
      </c>
      <c r="J17" s="13">
        <v>1.7000000000000001E-2</v>
      </c>
      <c r="K17" s="8">
        <v>4.2000000000000003E-2</v>
      </c>
      <c r="L17" s="8">
        <v>0.18739838890252772</v>
      </c>
    </row>
    <row r="18" spans="1:12" x14ac:dyDescent="0.25">
      <c r="A18" s="5">
        <v>43325</v>
      </c>
      <c r="B18" s="1">
        <v>0.20833333333333334</v>
      </c>
      <c r="C18" s="4">
        <v>43325.208333333336</v>
      </c>
      <c r="D18" s="30">
        <f t="shared" si="0"/>
        <v>0.25</v>
      </c>
      <c r="E18" s="30">
        <f t="shared" si="1"/>
        <v>5.7291666666715173</v>
      </c>
      <c r="F18" s="13" t="s">
        <v>2</v>
      </c>
      <c r="G18" s="13">
        <v>0.48899999999999999</v>
      </c>
      <c r="H18" s="13">
        <v>0.22600000000000001</v>
      </c>
      <c r="I18" s="13">
        <v>4.9000000000000002E-2</v>
      </c>
      <c r="J18" s="13">
        <v>1.9E-2</v>
      </c>
      <c r="K18" s="8">
        <v>5.2999999999999999E-2</v>
      </c>
      <c r="L18" s="8">
        <v>0.18739838890252772</v>
      </c>
    </row>
    <row r="19" spans="1:12" x14ac:dyDescent="0.25">
      <c r="A19" s="5">
        <v>43325</v>
      </c>
      <c r="B19" s="1">
        <v>0.45833333333333331</v>
      </c>
      <c r="C19" s="4">
        <v>43325.458333333336</v>
      </c>
      <c r="D19" s="30">
        <f t="shared" si="0"/>
        <v>0.25</v>
      </c>
      <c r="E19" s="30">
        <f t="shared" si="1"/>
        <v>5.9791666666715173</v>
      </c>
      <c r="F19" s="13" t="s">
        <v>2</v>
      </c>
      <c r="G19" s="13">
        <v>0.23599999999999999</v>
      </c>
      <c r="H19" s="13">
        <v>0.27900000000000003</v>
      </c>
      <c r="I19" s="13">
        <v>5.1999999999999998E-2</v>
      </c>
      <c r="J19" s="13">
        <v>0.02</v>
      </c>
      <c r="K19" s="8">
        <v>5.6000000000000001E-2</v>
      </c>
      <c r="L19" s="8">
        <v>2.2818565819187207E-2</v>
      </c>
    </row>
    <row r="20" spans="1:12" x14ac:dyDescent="0.25">
      <c r="A20" s="5">
        <v>43325</v>
      </c>
      <c r="B20" s="1">
        <v>0.70833333333333337</v>
      </c>
      <c r="C20" s="4">
        <v>43325.708333333336</v>
      </c>
      <c r="D20" s="30">
        <f t="shared" si="0"/>
        <v>0.25</v>
      </c>
      <c r="E20" s="30">
        <f t="shared" si="1"/>
        <v>6.2291666666715173</v>
      </c>
      <c r="F20" s="13" t="s">
        <v>2</v>
      </c>
      <c r="G20" s="13">
        <v>0.39800000000000002</v>
      </c>
      <c r="H20" s="13">
        <v>0.35899999999999999</v>
      </c>
      <c r="I20" s="13">
        <v>3.4000000000000002E-2</v>
      </c>
      <c r="J20" s="13">
        <v>7.0000000000000001E-3</v>
      </c>
      <c r="K20" s="8">
        <v>3.1E-2</v>
      </c>
      <c r="L20" s="8">
        <v>5.4226454305200164E-2</v>
      </c>
    </row>
    <row r="21" spans="1:12" x14ac:dyDescent="0.25">
      <c r="A21" s="5">
        <v>43325</v>
      </c>
      <c r="B21" s="1">
        <v>0.95833333333333337</v>
      </c>
      <c r="C21" s="4">
        <v>43325.958333333336</v>
      </c>
      <c r="D21" s="30">
        <f t="shared" si="0"/>
        <v>0.25</v>
      </c>
      <c r="E21" s="30">
        <f t="shared" si="1"/>
        <v>6.4791666666715173</v>
      </c>
      <c r="F21" s="13" t="s">
        <v>2</v>
      </c>
      <c r="G21" s="13">
        <v>0.23300000000000001</v>
      </c>
      <c r="H21" s="13">
        <v>0.20399999999999999</v>
      </c>
      <c r="I21" s="13">
        <v>4.2000000000000003E-2</v>
      </c>
      <c r="J21" s="13">
        <v>1.2999999999999999E-2</v>
      </c>
      <c r="K21" s="8">
        <v>3.7999999999999999E-2</v>
      </c>
      <c r="L21" s="8">
        <v>6.2503097051342604E-2</v>
      </c>
    </row>
    <row r="22" spans="1:12" x14ac:dyDescent="0.25">
      <c r="A22" s="5">
        <v>43326</v>
      </c>
      <c r="B22" s="1">
        <v>0.20833333333333334</v>
      </c>
      <c r="C22" s="4">
        <v>43326.208333333336</v>
      </c>
      <c r="D22" s="30">
        <f t="shared" si="0"/>
        <v>0.25</v>
      </c>
      <c r="E22" s="30">
        <f t="shared" si="1"/>
        <v>6.7291666666715173</v>
      </c>
      <c r="F22" s="13" t="s">
        <v>2</v>
      </c>
      <c r="G22" s="13">
        <v>0.32700000000000001</v>
      </c>
      <c r="H22" s="13">
        <v>0.29699999999999999</v>
      </c>
      <c r="I22" s="13">
        <v>0.05</v>
      </c>
      <c r="J22" s="13">
        <v>2.3E-2</v>
      </c>
      <c r="K22" s="8">
        <v>5.0999999999999997E-2</v>
      </c>
      <c r="L22" s="8">
        <v>0.15587701729498696</v>
      </c>
    </row>
    <row r="23" spans="1:12" x14ac:dyDescent="0.25">
      <c r="A23" s="5">
        <v>43326</v>
      </c>
      <c r="B23" s="1">
        <v>0.45833333333333331</v>
      </c>
      <c r="C23" s="4">
        <v>43326.458333333336</v>
      </c>
      <c r="D23" s="30">
        <f t="shared" si="0"/>
        <v>0.25</v>
      </c>
      <c r="E23" s="30">
        <f t="shared" si="1"/>
        <v>6.9791666666715173</v>
      </c>
      <c r="F23" s="13" t="s">
        <v>2</v>
      </c>
      <c r="G23" s="13">
        <v>0.4</v>
      </c>
      <c r="H23" s="13">
        <v>0.32600000000000001</v>
      </c>
      <c r="I23" s="13">
        <v>4.4999999999999998E-2</v>
      </c>
      <c r="J23" s="13">
        <v>1.7999999999999999E-2</v>
      </c>
      <c r="K23" s="8">
        <v>5.0999999999999997E-2</v>
      </c>
      <c r="L23" s="8">
        <v>0.12775945149976364</v>
      </c>
    </row>
    <row r="24" spans="1:12" x14ac:dyDescent="0.25">
      <c r="A24" s="5">
        <v>43326</v>
      </c>
      <c r="B24" s="1">
        <v>0.70833333333333337</v>
      </c>
      <c r="C24" s="4">
        <v>43326.708333333336</v>
      </c>
      <c r="D24" s="30">
        <f t="shared" si="0"/>
        <v>0.25</v>
      </c>
      <c r="E24" s="30">
        <f t="shared" si="1"/>
        <v>7.2291666666715173</v>
      </c>
      <c r="F24" s="13">
        <v>0.158</v>
      </c>
      <c r="G24" s="13">
        <v>0.39400000000000002</v>
      </c>
      <c r="H24" s="13">
        <v>0.44</v>
      </c>
      <c r="I24" s="13">
        <v>3.5999999999999997E-2</v>
      </c>
      <c r="J24" s="13">
        <v>1.2999999999999999E-2</v>
      </c>
      <c r="K24" s="8">
        <v>4.2000000000000003E-2</v>
      </c>
      <c r="L24" s="8">
        <v>0.17120432423165763</v>
      </c>
    </row>
    <row r="25" spans="1:12" x14ac:dyDescent="0.25">
      <c r="A25" s="5">
        <v>43326</v>
      </c>
      <c r="B25" s="1">
        <v>0.95833333333333337</v>
      </c>
      <c r="C25" s="4">
        <v>43326.958333333336</v>
      </c>
      <c r="D25" s="30">
        <f t="shared" si="0"/>
        <v>0.25</v>
      </c>
      <c r="E25" s="30">
        <f t="shared" si="1"/>
        <v>7.4791666666715173</v>
      </c>
      <c r="F25" s="13">
        <v>0.214</v>
      </c>
      <c r="G25" s="13">
        <v>0.32900000000000001</v>
      </c>
      <c r="H25" s="13">
        <v>0.27200000000000002</v>
      </c>
      <c r="I25" s="13">
        <v>4.2999999999999997E-2</v>
      </c>
      <c r="J25" s="13">
        <v>0.02</v>
      </c>
      <c r="K25" s="8">
        <v>5.5E-2</v>
      </c>
      <c r="L25" s="8">
        <v>0.17120432423165763</v>
      </c>
    </row>
    <row r="26" spans="1:12" x14ac:dyDescent="0.25">
      <c r="A26" s="5">
        <v>43327</v>
      </c>
      <c r="B26" s="1">
        <v>0.20833333333333334</v>
      </c>
      <c r="C26" s="4">
        <v>43327.208333333336</v>
      </c>
      <c r="D26" s="30">
        <f t="shared" si="0"/>
        <v>0.25</v>
      </c>
      <c r="E26" s="30">
        <f t="shared" si="1"/>
        <v>7.7291666666715173</v>
      </c>
      <c r="F26" s="13">
        <v>0.14399999999999999</v>
      </c>
      <c r="G26" s="13">
        <v>0.34399999999999997</v>
      </c>
      <c r="H26" s="13">
        <v>0.311</v>
      </c>
      <c r="I26" s="13">
        <v>4.3999999999999997E-2</v>
      </c>
      <c r="J26" s="13">
        <v>2.3E-2</v>
      </c>
      <c r="K26" s="8">
        <v>0.06</v>
      </c>
      <c r="L26" s="8">
        <v>0.18739838890252772</v>
      </c>
    </row>
    <row r="27" spans="1:12" x14ac:dyDescent="0.25">
      <c r="A27" s="5">
        <v>43327</v>
      </c>
      <c r="B27" s="1">
        <v>0.45833333333333331</v>
      </c>
      <c r="C27" s="4">
        <v>43327.458333333336</v>
      </c>
      <c r="D27" s="30">
        <f t="shared" si="0"/>
        <v>0.25</v>
      </c>
      <c r="E27" s="30">
        <f t="shared" si="1"/>
        <v>7.9791666666715173</v>
      </c>
      <c r="F27" s="13">
        <v>0.161</v>
      </c>
      <c r="G27" s="13">
        <v>0.3</v>
      </c>
      <c r="H27" s="13">
        <v>0.33100000000000002</v>
      </c>
      <c r="I27" s="13">
        <v>4.2999999999999997E-2</v>
      </c>
      <c r="J27" s="13">
        <v>0.02</v>
      </c>
      <c r="K27" s="8">
        <v>5.7000000000000002E-2</v>
      </c>
      <c r="L27" s="8">
        <v>0.17120432423165763</v>
      </c>
    </row>
    <row r="28" spans="1:12" x14ac:dyDescent="0.25">
      <c r="A28" s="5">
        <v>43327</v>
      </c>
      <c r="B28" s="1">
        <v>0.70833333333333337</v>
      </c>
      <c r="C28" s="4">
        <v>43327.708333333336</v>
      </c>
      <c r="D28" s="30">
        <f t="shared" si="0"/>
        <v>0.25</v>
      </c>
      <c r="E28" s="30">
        <f t="shared" si="1"/>
        <v>8.2291666666715173</v>
      </c>
      <c r="F28" s="13">
        <v>0.23200000000000001</v>
      </c>
      <c r="G28" s="13">
        <v>0.34899999999999998</v>
      </c>
      <c r="H28" s="13">
        <v>0.45100000000000001</v>
      </c>
      <c r="I28" s="13">
        <v>3.3000000000000002E-2</v>
      </c>
      <c r="J28" s="13">
        <v>0</v>
      </c>
      <c r="K28" s="8">
        <v>4.2999999999999997E-2</v>
      </c>
      <c r="L28" s="8">
        <v>0.12775945149976364</v>
      </c>
    </row>
    <row r="29" spans="1:12" x14ac:dyDescent="0.25">
      <c r="A29" s="5">
        <v>43327</v>
      </c>
      <c r="B29" s="1">
        <v>0.95833333333333337</v>
      </c>
      <c r="C29" s="4">
        <v>43327.958333333336</v>
      </c>
      <c r="D29" s="30">
        <f t="shared" si="0"/>
        <v>0.25</v>
      </c>
      <c r="E29" s="30">
        <f t="shared" si="1"/>
        <v>8.4791666666715173</v>
      </c>
      <c r="F29" s="13">
        <v>0.14199999999999999</v>
      </c>
      <c r="G29" s="13"/>
      <c r="H29" s="13">
        <v>0.34</v>
      </c>
      <c r="I29" s="13">
        <v>4.5999999999999999E-2</v>
      </c>
      <c r="J29" s="13">
        <v>1.2999999999999999E-2</v>
      </c>
      <c r="K29" s="8">
        <v>3.1E-2</v>
      </c>
      <c r="L29" s="8">
        <v>0.15587701729498696</v>
      </c>
    </row>
    <row r="30" spans="1:12" x14ac:dyDescent="0.25">
      <c r="A30" s="5">
        <v>43328</v>
      </c>
      <c r="B30" s="1">
        <v>0.20833333333333334</v>
      </c>
      <c r="C30" s="4">
        <v>43328.208333333336</v>
      </c>
      <c r="D30" s="30">
        <f t="shared" si="0"/>
        <v>0.25</v>
      </c>
      <c r="E30" s="30">
        <f t="shared" si="1"/>
        <v>8.7291666666715173</v>
      </c>
      <c r="F30" s="13">
        <v>0.23200000000000001</v>
      </c>
      <c r="G30" s="13">
        <v>0.26400000000000001</v>
      </c>
      <c r="H30" s="13">
        <v>0.29099999999999998</v>
      </c>
      <c r="I30" s="13">
        <v>4.9000000000000002E-2</v>
      </c>
      <c r="J30" s="13">
        <v>1.2999999999999999E-2</v>
      </c>
      <c r="K30" s="8">
        <v>3.4000000000000002E-2</v>
      </c>
      <c r="L30" s="8">
        <v>0.15587701729498696</v>
      </c>
    </row>
    <row r="31" spans="1:12" x14ac:dyDescent="0.25">
      <c r="A31" s="5">
        <v>43328</v>
      </c>
      <c r="B31" s="1">
        <v>0.70833333333333337</v>
      </c>
      <c r="C31" s="4">
        <v>43328.708333333336</v>
      </c>
      <c r="D31" s="30">
        <f t="shared" si="0"/>
        <v>0.5</v>
      </c>
      <c r="E31" s="30">
        <f t="shared" si="1"/>
        <v>9.2291666666715173</v>
      </c>
      <c r="F31" s="13">
        <v>0.157</v>
      </c>
      <c r="G31" s="13">
        <v>0.13900000000000001</v>
      </c>
      <c r="H31" s="13">
        <v>0.42</v>
      </c>
      <c r="I31" s="13">
        <v>4.2000000000000003E-2</v>
      </c>
      <c r="J31" s="13">
        <v>7.0000000000000001E-3</v>
      </c>
      <c r="K31" s="8">
        <v>2.3E-2</v>
      </c>
      <c r="L31" s="8">
        <v>3.9730521326301969E-2</v>
      </c>
    </row>
    <row r="32" spans="1:12" x14ac:dyDescent="0.25">
      <c r="A32" s="5">
        <v>43328</v>
      </c>
      <c r="B32" s="1">
        <v>0.95833333333333337</v>
      </c>
      <c r="C32" s="4">
        <v>43328.958333333336</v>
      </c>
      <c r="D32" s="30">
        <f t="shared" si="0"/>
        <v>0.25</v>
      </c>
      <c r="E32" s="30">
        <f t="shared" si="1"/>
        <v>9.4791666666715173</v>
      </c>
      <c r="F32" s="13">
        <v>0.16900000000000001</v>
      </c>
      <c r="G32" s="13"/>
      <c r="H32" s="13">
        <v>0.39400000000000002</v>
      </c>
      <c r="I32" s="13">
        <v>5.0999999999999997E-2</v>
      </c>
      <c r="J32" s="13">
        <v>8.9999999999999993E-3</v>
      </c>
      <c r="K32" s="8">
        <v>3.3000000000000002E-2</v>
      </c>
      <c r="L32" s="8">
        <v>4.6642287992159422E-2</v>
      </c>
    </row>
    <row r="33" spans="1:12" x14ac:dyDescent="0.25">
      <c r="A33" s="5">
        <v>43329</v>
      </c>
      <c r="B33" s="1">
        <v>0.20833333333333334</v>
      </c>
      <c r="C33" s="4">
        <v>43329.208333333336</v>
      </c>
      <c r="D33" s="30">
        <f t="shared" si="0"/>
        <v>0.25</v>
      </c>
      <c r="E33" s="30">
        <f t="shared" si="1"/>
        <v>9.7291666666715173</v>
      </c>
      <c r="F33" s="13">
        <v>0.19</v>
      </c>
      <c r="G33" s="13">
        <v>0.309</v>
      </c>
      <c r="H33" s="13">
        <v>0.49099999999999999</v>
      </c>
      <c r="I33" s="13">
        <v>5.7000000000000002E-2</v>
      </c>
      <c r="J33" s="13">
        <v>1.6E-2</v>
      </c>
      <c r="K33" s="8">
        <v>3.5999999999999997E-2</v>
      </c>
      <c r="L33" s="8">
        <v>5.4226454305200164E-2</v>
      </c>
    </row>
    <row r="34" spans="1:12" x14ac:dyDescent="0.25">
      <c r="A34" s="5">
        <v>43329</v>
      </c>
      <c r="B34" s="1">
        <v>0.45833333333333331</v>
      </c>
      <c r="C34" s="4">
        <v>43329.458333333336</v>
      </c>
      <c r="D34" s="30">
        <f t="shared" si="0"/>
        <v>0.25</v>
      </c>
      <c r="E34" s="30">
        <f t="shared" si="1"/>
        <v>9.9791666666715173</v>
      </c>
      <c r="F34" s="13">
        <v>0.21299999999999999</v>
      </c>
      <c r="G34" s="13">
        <v>0.32100000000000001</v>
      </c>
      <c r="H34" s="13">
        <v>0.27600000000000002</v>
      </c>
      <c r="I34" s="13">
        <v>6.0999999999999999E-2</v>
      </c>
      <c r="J34" s="13">
        <v>1.7000000000000001E-2</v>
      </c>
      <c r="K34" s="8">
        <v>3.9E-2</v>
      </c>
      <c r="L34" s="8">
        <v>2.784052324184268E-2</v>
      </c>
    </row>
    <row r="35" spans="1:12" x14ac:dyDescent="0.25">
      <c r="A35" s="5">
        <v>43329</v>
      </c>
      <c r="B35" s="1">
        <v>0.70833333333333337</v>
      </c>
      <c r="C35" s="4">
        <v>43329.708333333336</v>
      </c>
      <c r="D35" s="30">
        <f t="shared" si="0"/>
        <v>0.25</v>
      </c>
      <c r="E35" s="30">
        <f t="shared" si="1"/>
        <v>10.229166666671517</v>
      </c>
      <c r="F35" s="13">
        <v>0.14499999999999999</v>
      </c>
      <c r="G35" s="13">
        <v>0.32700000000000001</v>
      </c>
      <c r="H35" s="13">
        <v>0.307</v>
      </c>
      <c r="I35" s="13">
        <v>4.5999999999999999E-2</v>
      </c>
      <c r="J35" s="13">
        <v>1.2E-2</v>
      </c>
      <c r="K35" s="8">
        <v>2.7E-2</v>
      </c>
      <c r="L35" s="8">
        <v>4.6642287992159422E-2</v>
      </c>
    </row>
    <row r="36" spans="1:12" x14ac:dyDescent="0.25">
      <c r="A36" s="5">
        <v>43329</v>
      </c>
      <c r="B36" s="1">
        <v>0.95833333333333337</v>
      </c>
      <c r="C36" s="4">
        <v>43329.958333333336</v>
      </c>
      <c r="D36" s="30">
        <f t="shared" si="0"/>
        <v>0.25</v>
      </c>
      <c r="E36" s="30">
        <f t="shared" si="1"/>
        <v>10.479166666671517</v>
      </c>
      <c r="F36" s="13">
        <v>0.17799999999999999</v>
      </c>
      <c r="G36" s="13">
        <v>0.33300000000000002</v>
      </c>
      <c r="H36" s="13">
        <v>0.35099999999999998</v>
      </c>
      <c r="I36" s="13">
        <v>5.5E-2</v>
      </c>
      <c r="J36" s="13">
        <v>1.7000000000000001E-2</v>
      </c>
      <c r="K36" s="8">
        <v>3.5999999999999997E-2</v>
      </c>
      <c r="L36" s="8">
        <v>4.6642287992159422E-2</v>
      </c>
    </row>
    <row r="37" spans="1:12" x14ac:dyDescent="0.25">
      <c r="A37" s="5">
        <v>43330</v>
      </c>
      <c r="B37" s="1">
        <v>0.20833333333333334</v>
      </c>
      <c r="C37" s="4">
        <v>43330.208333333336</v>
      </c>
      <c r="D37" s="30">
        <f t="shared" si="0"/>
        <v>0.25</v>
      </c>
      <c r="E37" s="30">
        <f t="shared" si="1"/>
        <v>10.729166666671517</v>
      </c>
      <c r="F37" s="13">
        <v>0.18099999999999999</v>
      </c>
      <c r="G37" s="13">
        <v>0.316</v>
      </c>
      <c r="H37" s="13">
        <v>0.22</v>
      </c>
      <c r="I37" s="13">
        <v>5.7000000000000002E-2</v>
      </c>
      <c r="J37" s="13">
        <v>1.6E-2</v>
      </c>
      <c r="K37" s="8">
        <v>3.6999999999999998E-2</v>
      </c>
      <c r="L37" s="8">
        <v>5.4226454305200164E-2</v>
      </c>
    </row>
    <row r="38" spans="1:12" x14ac:dyDescent="0.25">
      <c r="A38" s="5">
        <v>43330</v>
      </c>
      <c r="B38" s="1">
        <v>0.45833333333333331</v>
      </c>
      <c r="C38" s="4">
        <v>43330.458333333336</v>
      </c>
      <c r="D38" s="30">
        <f t="shared" si="0"/>
        <v>0.25</v>
      </c>
      <c r="E38" s="30">
        <f t="shared" si="1"/>
        <v>10.979166666671517</v>
      </c>
      <c r="F38" s="13">
        <v>0.19400000000000001</v>
      </c>
      <c r="G38" s="13">
        <v>0.114</v>
      </c>
      <c r="H38" s="13">
        <v>0.29499999999999998</v>
      </c>
      <c r="I38" s="13">
        <v>6.0999999999999999E-2</v>
      </c>
      <c r="J38" s="13">
        <v>1.9E-2</v>
      </c>
      <c r="K38" s="8">
        <v>3.9E-2</v>
      </c>
      <c r="L38" s="8">
        <v>2.2818565819187207E-2</v>
      </c>
    </row>
    <row r="39" spans="1:12" x14ac:dyDescent="0.25">
      <c r="A39" s="5">
        <v>43330</v>
      </c>
      <c r="B39" s="1">
        <v>0.70833333333333337</v>
      </c>
      <c r="C39" s="4">
        <v>43330.708333333336</v>
      </c>
      <c r="D39" s="30">
        <f t="shared" si="0"/>
        <v>0.25</v>
      </c>
      <c r="E39" s="30">
        <f t="shared" si="1"/>
        <v>11.229166666671517</v>
      </c>
      <c r="F39" s="13">
        <v>0.187</v>
      </c>
      <c r="G39" s="13">
        <v>0.28499999999999998</v>
      </c>
      <c r="H39" s="13">
        <v>0.30399999999999999</v>
      </c>
      <c r="I39" s="13">
        <v>0.254</v>
      </c>
      <c r="J39" s="13">
        <v>0.14599999999999999</v>
      </c>
      <c r="K39" s="8">
        <v>0.22500000000000001</v>
      </c>
      <c r="L39" s="8">
        <v>0.10291597588097935</v>
      </c>
    </row>
    <row r="40" spans="1:12" x14ac:dyDescent="0.25">
      <c r="A40" s="5">
        <v>43330</v>
      </c>
      <c r="B40" s="1">
        <v>0.95833333333333337</v>
      </c>
      <c r="C40" s="4">
        <v>43330.958333333336</v>
      </c>
      <c r="D40" s="30">
        <f t="shared" si="0"/>
        <v>0.25</v>
      </c>
      <c r="E40" s="30">
        <f t="shared" si="1"/>
        <v>11.479166666671517</v>
      </c>
      <c r="F40" s="13">
        <v>0.19</v>
      </c>
      <c r="G40" s="13">
        <v>0.311</v>
      </c>
      <c r="H40" s="13">
        <v>0.39800000000000002</v>
      </c>
      <c r="I40" s="13">
        <v>6.4000000000000001E-2</v>
      </c>
      <c r="J40" s="13">
        <v>1.7999999999999999E-2</v>
      </c>
      <c r="K40" s="8">
        <v>2.4E-2</v>
      </c>
      <c r="L40" s="8">
        <v>0.10291597588097935</v>
      </c>
    </row>
    <row r="41" spans="1:12" x14ac:dyDescent="0.25">
      <c r="A41" s="5">
        <v>43331</v>
      </c>
      <c r="B41" s="1">
        <v>0.20833333333333334</v>
      </c>
      <c r="C41" s="4">
        <v>43331.208333333336</v>
      </c>
      <c r="D41" s="30">
        <f t="shared" si="0"/>
        <v>0.25</v>
      </c>
      <c r="E41" s="30">
        <f t="shared" si="1"/>
        <v>11.729166666671517</v>
      </c>
      <c r="F41" s="13">
        <v>0.14799999999999999</v>
      </c>
      <c r="G41" s="13">
        <v>0.34200000000000003</v>
      </c>
      <c r="H41" s="13">
        <v>0.36499999999999999</v>
      </c>
      <c r="I41" s="13">
        <v>6.9000000000000006E-2</v>
      </c>
      <c r="J41" s="13">
        <v>1.9E-2</v>
      </c>
      <c r="K41" s="8">
        <v>2.7E-2</v>
      </c>
      <c r="L41" s="8">
        <v>9.1679946581968402E-2</v>
      </c>
    </row>
    <row r="42" spans="1:12" x14ac:dyDescent="0.25">
      <c r="A42" s="5">
        <v>43331</v>
      </c>
      <c r="B42" s="1">
        <v>0.45833333333333331</v>
      </c>
      <c r="C42" s="4">
        <v>43331.458333333336</v>
      </c>
      <c r="D42" s="30">
        <f t="shared" si="0"/>
        <v>0.25</v>
      </c>
      <c r="E42" s="30">
        <f t="shared" si="1"/>
        <v>11.979166666671517</v>
      </c>
      <c r="F42" s="13">
        <v>0.20100000000000001</v>
      </c>
      <c r="G42" s="13">
        <v>0.26200000000000001</v>
      </c>
      <c r="H42" s="13">
        <v>0.27800000000000002</v>
      </c>
      <c r="I42" s="13">
        <v>7.3999999999999996E-2</v>
      </c>
      <c r="J42" s="13">
        <v>2.1000000000000001E-2</v>
      </c>
      <c r="K42" s="8">
        <v>3.2000000000000001E-2</v>
      </c>
      <c r="L42" s="8">
        <v>0.10291597588097935</v>
      </c>
    </row>
    <row r="43" spans="1:12" x14ac:dyDescent="0.25">
      <c r="A43" s="5">
        <v>43331</v>
      </c>
      <c r="B43" s="1">
        <v>0.70833333333333337</v>
      </c>
      <c r="C43" s="4">
        <v>43331.708333333336</v>
      </c>
      <c r="D43" s="30">
        <f t="shared" si="0"/>
        <v>0.25</v>
      </c>
      <c r="E43" s="30">
        <f t="shared" si="1"/>
        <v>12.229166666671517</v>
      </c>
      <c r="F43" s="13" t="s">
        <v>2</v>
      </c>
      <c r="G43" s="13">
        <v>0.33900000000000002</v>
      </c>
      <c r="H43" s="13">
        <v>0.32500000000000001</v>
      </c>
      <c r="I43" s="13">
        <v>5.7000000000000002E-2</v>
      </c>
      <c r="J43" s="13">
        <v>1.2E-2</v>
      </c>
      <c r="K43" s="8">
        <v>1.4999999999999999E-2</v>
      </c>
      <c r="L43" s="8">
        <v>6.2503097051342604E-2</v>
      </c>
    </row>
    <row r="44" spans="1:12" x14ac:dyDescent="0.25">
      <c r="A44" s="5">
        <v>43331</v>
      </c>
      <c r="B44" s="1">
        <v>0.95833333333333337</v>
      </c>
      <c r="C44" s="4">
        <v>43331.958333333336</v>
      </c>
      <c r="D44" s="30">
        <f t="shared" si="0"/>
        <v>0.25</v>
      </c>
      <c r="E44" s="30">
        <f t="shared" si="1"/>
        <v>12.479166666671517</v>
      </c>
      <c r="F44" s="13">
        <v>0.14399999999999999</v>
      </c>
      <c r="G44" s="13">
        <v>0.19700000000000001</v>
      </c>
      <c r="H44" s="13">
        <v>0.432</v>
      </c>
      <c r="I44" s="13">
        <v>7.1999999999999995E-2</v>
      </c>
      <c r="J44" s="13">
        <v>1.7999999999999999E-2</v>
      </c>
      <c r="K44" s="8">
        <v>2.7E-2</v>
      </c>
      <c r="L44" s="8">
        <v>4.6642287992159422E-2</v>
      </c>
    </row>
    <row r="45" spans="1:12" x14ac:dyDescent="0.25">
      <c r="A45" s="5">
        <v>43332</v>
      </c>
      <c r="B45" s="1">
        <v>0.20833333333333334</v>
      </c>
      <c r="C45" s="4">
        <v>43332.208333333336</v>
      </c>
      <c r="D45" s="30">
        <f t="shared" si="0"/>
        <v>0.25</v>
      </c>
      <c r="E45" s="30">
        <f t="shared" si="1"/>
        <v>12.729166666671517</v>
      </c>
      <c r="F45" s="13">
        <v>0.16600000000000001</v>
      </c>
      <c r="G45" s="13">
        <v>0.32800000000000001</v>
      </c>
      <c r="H45" s="13">
        <v>0.38500000000000001</v>
      </c>
      <c r="I45" s="13">
        <v>7.5999999999999998E-2</v>
      </c>
      <c r="J45" s="13">
        <v>0.02</v>
      </c>
      <c r="K45" s="8">
        <v>0.03</v>
      </c>
      <c r="L45" s="8">
        <v>5.4226454305200164E-2</v>
      </c>
    </row>
    <row r="46" spans="1:12" x14ac:dyDescent="0.25">
      <c r="A46" s="5">
        <v>43332</v>
      </c>
      <c r="B46" s="1">
        <v>0.45833333333333331</v>
      </c>
      <c r="C46" s="4">
        <v>43332.458333333336</v>
      </c>
      <c r="D46" s="30">
        <f t="shared" si="0"/>
        <v>0.25</v>
      </c>
      <c r="E46" s="30">
        <f t="shared" si="1"/>
        <v>12.979166666671517</v>
      </c>
      <c r="F46" s="13">
        <v>0.21099999999999999</v>
      </c>
      <c r="G46" s="13">
        <v>0.20100000000000001</v>
      </c>
      <c r="H46" s="13">
        <v>0.35699999999999998</v>
      </c>
      <c r="I46" s="13">
        <v>7.4999999999999997E-2</v>
      </c>
      <c r="J46" s="13">
        <v>2.1000000000000001E-2</v>
      </c>
      <c r="K46" s="8">
        <v>2.7E-2</v>
      </c>
      <c r="L46" s="8">
        <v>2.2818565819187207E-2</v>
      </c>
    </row>
    <row r="47" spans="1:12" x14ac:dyDescent="0.25">
      <c r="A47" s="5">
        <v>43332</v>
      </c>
      <c r="B47" s="1">
        <v>0.70833333333333337</v>
      </c>
      <c r="C47" s="4">
        <v>43332.708333333336</v>
      </c>
      <c r="D47" s="30">
        <f t="shared" si="0"/>
        <v>0.25</v>
      </c>
      <c r="E47" s="30">
        <f t="shared" si="1"/>
        <v>13.229166666671517</v>
      </c>
      <c r="F47" s="13">
        <v>0.13700000000000001</v>
      </c>
      <c r="G47" s="13">
        <v>0.26200000000000001</v>
      </c>
      <c r="H47" s="13">
        <v>0.307</v>
      </c>
      <c r="I47" s="13">
        <v>4.4999999999999998E-2</v>
      </c>
      <c r="J47" s="13">
        <v>8.0000000000000002E-3</v>
      </c>
      <c r="K47" s="8">
        <v>4.0000000000000001E-3</v>
      </c>
      <c r="L47" s="8">
        <v>3.3470419772347514E-2</v>
      </c>
    </row>
    <row r="48" spans="1:12" x14ac:dyDescent="0.25">
      <c r="A48" s="5">
        <v>43332</v>
      </c>
      <c r="B48" s="1">
        <v>0.95833333333333337</v>
      </c>
      <c r="C48" s="4">
        <v>43332.958333333336</v>
      </c>
      <c r="D48" s="30">
        <f t="shared" si="0"/>
        <v>0.25</v>
      </c>
      <c r="E48" s="30">
        <f t="shared" si="1"/>
        <v>13.479166666671517</v>
      </c>
      <c r="F48" s="13">
        <v>0.151</v>
      </c>
      <c r="G48" s="13">
        <v>0.317</v>
      </c>
      <c r="H48" s="13">
        <v>0.41399999999999998</v>
      </c>
      <c r="I48" s="13">
        <v>7.2999999999999995E-2</v>
      </c>
      <c r="J48" s="13">
        <v>1.7999999999999999E-2</v>
      </c>
      <c r="K48" s="8">
        <v>1.7999999999999999E-2</v>
      </c>
      <c r="L48" s="8">
        <v>5.4226454305200164E-2</v>
      </c>
    </row>
    <row r="49" spans="1:12" x14ac:dyDescent="0.25">
      <c r="A49" s="5">
        <v>43333</v>
      </c>
      <c r="B49" s="1">
        <v>0.20833333333333334</v>
      </c>
      <c r="C49" s="4">
        <v>43333.208333333336</v>
      </c>
      <c r="D49" s="30">
        <f t="shared" si="0"/>
        <v>0.25</v>
      </c>
      <c r="E49" s="30">
        <f t="shared" si="1"/>
        <v>13.729166666671517</v>
      </c>
      <c r="F49" s="13">
        <v>8.4000000000000005E-2</v>
      </c>
      <c r="G49" s="13">
        <v>0.24</v>
      </c>
      <c r="H49" s="13">
        <v>0.36299999999999999</v>
      </c>
      <c r="I49" s="13">
        <v>8.1000000000000003E-2</v>
      </c>
      <c r="J49" s="13">
        <v>2.1999999999999999E-2</v>
      </c>
      <c r="K49" s="8">
        <v>0.02</v>
      </c>
      <c r="L49" s="8">
        <v>4.6642287992159422E-2</v>
      </c>
    </row>
    <row r="50" spans="1:12" x14ac:dyDescent="0.25">
      <c r="A50" s="5">
        <v>43333</v>
      </c>
      <c r="B50" s="1">
        <v>0.45833333333333331</v>
      </c>
      <c r="C50" s="4">
        <v>43333.458333333336</v>
      </c>
      <c r="D50" s="30">
        <f t="shared" si="0"/>
        <v>0.25</v>
      </c>
      <c r="E50" s="30">
        <f t="shared" si="1"/>
        <v>13.979166666671517</v>
      </c>
      <c r="F50" s="13">
        <v>0.13200000000000001</v>
      </c>
      <c r="G50" s="13">
        <v>0.24399999999999999</v>
      </c>
      <c r="H50" s="13">
        <v>0.38200000000000001</v>
      </c>
      <c r="I50" s="13">
        <v>0.08</v>
      </c>
      <c r="J50" s="13">
        <v>2.1999999999999999E-2</v>
      </c>
      <c r="K50" s="8">
        <v>1.7999999999999999E-2</v>
      </c>
      <c r="L50" s="8">
        <v>3.3470419772347514E-2</v>
      </c>
    </row>
    <row r="51" spans="1:12" x14ac:dyDescent="0.25">
      <c r="A51" s="5">
        <v>43333</v>
      </c>
      <c r="B51" s="1">
        <v>0.70833333333333337</v>
      </c>
      <c r="C51" s="4">
        <v>43333.708333333336</v>
      </c>
      <c r="D51" s="30">
        <f t="shared" si="0"/>
        <v>0.25</v>
      </c>
      <c r="E51" s="30">
        <f t="shared" si="1"/>
        <v>14.229166666671517</v>
      </c>
      <c r="F51" s="13">
        <v>0.13100000000000001</v>
      </c>
      <c r="G51" s="13">
        <v>0.33300000000000002</v>
      </c>
      <c r="H51" s="13">
        <v>0.32600000000000001</v>
      </c>
      <c r="I51" s="13">
        <v>5.6000000000000001E-2</v>
      </c>
      <c r="J51" s="13">
        <v>1.0999999999999999E-2</v>
      </c>
      <c r="K51" s="8">
        <v>4.0000000000000001E-3</v>
      </c>
      <c r="L51" s="8">
        <v>3.3470419772347514E-2</v>
      </c>
    </row>
    <row r="52" spans="1:12" x14ac:dyDescent="0.25">
      <c r="A52" s="5">
        <v>43333</v>
      </c>
      <c r="B52" s="1">
        <v>0.95833333333333337</v>
      </c>
      <c r="C52" s="4">
        <v>43333.958333333336</v>
      </c>
      <c r="D52" s="30">
        <f t="shared" si="0"/>
        <v>0.25</v>
      </c>
      <c r="E52" s="30">
        <f t="shared" si="1"/>
        <v>14.479166666671517</v>
      </c>
      <c r="F52" s="13">
        <v>0.14599999999999999</v>
      </c>
      <c r="G52" s="13">
        <v>0.32300000000000001</v>
      </c>
      <c r="H52" s="13">
        <v>0.41299999999999998</v>
      </c>
      <c r="I52" s="13">
        <v>0.08</v>
      </c>
      <c r="J52" s="13">
        <v>2.1999999999999999E-2</v>
      </c>
      <c r="K52" s="8">
        <v>1.2999999999999999E-2</v>
      </c>
      <c r="L52" s="8">
        <v>3.9730521326301969E-2</v>
      </c>
    </row>
    <row r="53" spans="1:12" x14ac:dyDescent="0.25">
      <c r="A53" s="5">
        <v>43334</v>
      </c>
      <c r="B53" s="1">
        <v>0.20833333333333334</v>
      </c>
      <c r="C53" s="4">
        <v>43334.208333333336</v>
      </c>
      <c r="D53" s="30">
        <f t="shared" si="0"/>
        <v>0.25</v>
      </c>
      <c r="E53" s="30">
        <f t="shared" si="1"/>
        <v>14.729166666671517</v>
      </c>
      <c r="F53" s="13">
        <v>0.17599999999999999</v>
      </c>
      <c r="G53" s="13">
        <v>0.23899999999999999</v>
      </c>
      <c r="H53" s="13">
        <v>0.374</v>
      </c>
      <c r="I53" s="13">
        <v>8.5999999999999993E-2</v>
      </c>
      <c r="J53" s="13">
        <v>2.4E-2</v>
      </c>
      <c r="K53" s="8">
        <v>1.6E-2</v>
      </c>
      <c r="L53" s="8">
        <v>3.9730521326301969E-2</v>
      </c>
    </row>
    <row r="54" spans="1:12" x14ac:dyDescent="0.25">
      <c r="A54" s="16">
        <v>43334</v>
      </c>
      <c r="B54" s="1">
        <v>0.70833333333333337</v>
      </c>
      <c r="C54" s="17">
        <v>43334.708333333336</v>
      </c>
      <c r="D54" s="30">
        <f t="shared" si="0"/>
        <v>0.5</v>
      </c>
      <c r="E54" s="30">
        <f t="shared" si="1"/>
        <v>15.229166666671517</v>
      </c>
      <c r="F54" s="15">
        <v>0.15</v>
      </c>
      <c r="G54" s="18">
        <v>0.20100000000000001</v>
      </c>
      <c r="H54" s="21">
        <v>0.40699999999999997</v>
      </c>
      <c r="I54" s="13">
        <v>5.6000000000000001E-2</v>
      </c>
      <c r="J54" s="3">
        <v>7.0000000000000001E-3</v>
      </c>
      <c r="K54" s="8">
        <v>3.0000000000000001E-3</v>
      </c>
    </row>
    <row r="55" spans="1:12" x14ac:dyDescent="0.25">
      <c r="A55" s="16">
        <v>43335</v>
      </c>
      <c r="B55" s="1">
        <v>0.70833333333333337</v>
      </c>
      <c r="C55" s="17">
        <v>43335.708333333336</v>
      </c>
      <c r="D55" s="30">
        <f t="shared" si="0"/>
        <v>1</v>
      </c>
      <c r="E55" s="30">
        <f t="shared" si="1"/>
        <v>16.229166666671517</v>
      </c>
      <c r="F55" s="15">
        <v>0.11899999999999999</v>
      </c>
      <c r="G55" s="18">
        <v>0.247</v>
      </c>
      <c r="H55" s="21">
        <v>0.35299999999999998</v>
      </c>
      <c r="I55" s="13">
        <v>5.8000000000000003E-2</v>
      </c>
      <c r="J55" s="13">
        <v>1.6E-2</v>
      </c>
      <c r="K55" s="8">
        <v>1.9E-2</v>
      </c>
    </row>
    <row r="56" spans="1:12" x14ac:dyDescent="0.25">
      <c r="A56" s="16">
        <v>43336</v>
      </c>
      <c r="B56" s="1">
        <v>0.70833333333333337</v>
      </c>
      <c r="C56" s="17">
        <v>43336.708333333336</v>
      </c>
      <c r="D56" s="30">
        <f t="shared" si="0"/>
        <v>1</v>
      </c>
      <c r="E56" s="30">
        <f t="shared" si="1"/>
        <v>17.229166666671517</v>
      </c>
      <c r="F56" s="15">
        <v>0.112</v>
      </c>
      <c r="G56" s="18">
        <v>0.25700000000000001</v>
      </c>
      <c r="H56" s="21">
        <v>0.35599999999999998</v>
      </c>
      <c r="I56" s="13">
        <v>6.9000000000000006E-2</v>
      </c>
      <c r="J56" s="13">
        <v>1.7000000000000001E-2</v>
      </c>
      <c r="K56" s="8">
        <v>1.7999999999999999E-2</v>
      </c>
    </row>
    <row r="57" spans="1:12" x14ac:dyDescent="0.25">
      <c r="A57" s="16">
        <v>43337</v>
      </c>
      <c r="B57" s="1">
        <v>0.45833333333333331</v>
      </c>
      <c r="C57" s="17">
        <v>43337.458333333336</v>
      </c>
      <c r="D57" s="30">
        <f t="shared" si="0"/>
        <v>0.75</v>
      </c>
      <c r="E57" s="30">
        <f t="shared" si="1"/>
        <v>17.979166666671517</v>
      </c>
      <c r="F57" s="15">
        <v>0.05</v>
      </c>
      <c r="G57" s="18">
        <v>0.23200000000000001</v>
      </c>
      <c r="H57" s="21">
        <v>0.184</v>
      </c>
      <c r="I57" s="13"/>
      <c r="J57" s="13">
        <v>1.9E-2</v>
      </c>
      <c r="K57" s="8">
        <v>1.6E-2</v>
      </c>
    </row>
    <row r="58" spans="1:12" x14ac:dyDescent="0.25">
      <c r="A58" s="16">
        <v>43338</v>
      </c>
      <c r="B58" s="1">
        <v>0.45833333333333331</v>
      </c>
      <c r="C58" s="17">
        <v>43338.458333333336</v>
      </c>
      <c r="D58" s="30">
        <f t="shared" si="0"/>
        <v>1</v>
      </c>
      <c r="E58" s="30">
        <f t="shared" si="1"/>
        <v>18.979166666671517</v>
      </c>
      <c r="F58" s="15" t="s">
        <v>2</v>
      </c>
      <c r="G58" s="18">
        <v>0.17399999999999999</v>
      </c>
      <c r="H58" s="21">
        <v>0.32700000000000001</v>
      </c>
      <c r="I58" s="13">
        <v>4.9000000000000002E-2</v>
      </c>
      <c r="J58" s="13">
        <v>4.5999999999999999E-2</v>
      </c>
      <c r="K58" s="8">
        <v>4.0000000000000001E-3</v>
      </c>
    </row>
    <row r="59" spans="1:12" x14ac:dyDescent="0.25">
      <c r="A59" s="16">
        <v>43339</v>
      </c>
      <c r="B59" s="1">
        <v>0.45833333333333331</v>
      </c>
      <c r="C59" s="17">
        <v>43339.458333333336</v>
      </c>
      <c r="D59" s="30">
        <f t="shared" si="0"/>
        <v>1</v>
      </c>
      <c r="E59" s="30">
        <f t="shared" si="1"/>
        <v>19.979166666671517</v>
      </c>
      <c r="F59" s="15" t="s">
        <v>2</v>
      </c>
      <c r="G59" s="18">
        <v>0.111</v>
      </c>
      <c r="H59" s="21">
        <v>0.17299999999999999</v>
      </c>
      <c r="I59" s="13">
        <v>5.3999999999999999E-2</v>
      </c>
      <c r="J59" s="13">
        <v>5.7000000000000002E-2</v>
      </c>
      <c r="K59" s="8">
        <v>1E-3</v>
      </c>
    </row>
    <row r="60" spans="1:12" x14ac:dyDescent="0.25">
      <c r="A60" s="16">
        <v>43340</v>
      </c>
      <c r="B60" s="1">
        <v>0.45833333333333331</v>
      </c>
      <c r="C60" s="17">
        <v>43340.458333333336</v>
      </c>
      <c r="D60" s="30">
        <f t="shared" si="0"/>
        <v>1</v>
      </c>
      <c r="E60" s="30">
        <f t="shared" si="1"/>
        <v>20.979166666671517</v>
      </c>
      <c r="F60" s="15" t="s">
        <v>2</v>
      </c>
      <c r="G60" s="18">
        <v>0.15</v>
      </c>
      <c r="H60" s="21">
        <v>0.27100000000000002</v>
      </c>
      <c r="I60" s="13">
        <v>5.8000000000000003E-2</v>
      </c>
      <c r="J60" s="13">
        <v>5.5E-2</v>
      </c>
      <c r="K60" s="8">
        <v>0</v>
      </c>
    </row>
    <row r="61" spans="1:12" x14ac:dyDescent="0.25">
      <c r="A61" s="16">
        <v>43341</v>
      </c>
      <c r="B61" s="1">
        <v>0.45833333333333331</v>
      </c>
      <c r="C61" s="17">
        <v>43341.458333333336</v>
      </c>
      <c r="D61" s="30">
        <f t="shared" si="0"/>
        <v>1</v>
      </c>
      <c r="E61" s="30">
        <f t="shared" si="1"/>
        <v>21.979166666671517</v>
      </c>
      <c r="F61" s="15" t="s">
        <v>2</v>
      </c>
      <c r="G61" s="18">
        <v>0.14499999999999999</v>
      </c>
      <c r="H61" s="21">
        <v>0.33300000000000002</v>
      </c>
      <c r="I61" s="13">
        <v>6.0999999999999999E-2</v>
      </c>
      <c r="J61" s="13">
        <v>5.8999999999999997E-2</v>
      </c>
      <c r="K61" s="8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workbookViewId="0">
      <selection sqref="A1:H1048576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8" bestFit="1" customWidth="1"/>
    <col min="4" max="5" width="8.5703125" customWidth="1"/>
    <col min="6" max="6" width="14.140625" customWidth="1"/>
    <col min="7" max="7" width="16.140625" bestFit="1" customWidth="1"/>
    <col min="8" max="8" width="9.7109375" bestFit="1" customWidth="1"/>
    <col min="9" max="9" width="10.140625" bestFit="1" customWidth="1"/>
  </cols>
  <sheetData>
    <row r="1" spans="1:11" ht="29.25" x14ac:dyDescent="0.25">
      <c r="A1" s="31" t="s">
        <v>0</v>
      </c>
      <c r="B1" s="31" t="s">
        <v>7</v>
      </c>
      <c r="C1" s="31" t="s">
        <v>5</v>
      </c>
      <c r="D1" s="31" t="s">
        <v>17</v>
      </c>
      <c r="E1" s="31" t="s">
        <v>18</v>
      </c>
      <c r="F1" s="31" t="s">
        <v>16</v>
      </c>
      <c r="G1" s="11" t="s">
        <v>8</v>
      </c>
      <c r="H1" s="11" t="s">
        <v>9</v>
      </c>
      <c r="I1" s="2"/>
      <c r="K1" s="2"/>
    </row>
    <row r="2" spans="1:11" x14ac:dyDescent="0.25">
      <c r="A2" s="31"/>
      <c r="B2" s="31"/>
      <c r="C2" s="31"/>
      <c r="D2" s="31"/>
      <c r="E2" s="31"/>
      <c r="F2" s="31"/>
      <c r="G2" s="12" t="s">
        <v>1</v>
      </c>
      <c r="H2" s="11" t="s">
        <v>6</v>
      </c>
      <c r="I2" s="2"/>
      <c r="K2" s="2"/>
    </row>
    <row r="3" spans="1:11" x14ac:dyDescent="0.25">
      <c r="A3" s="5">
        <v>43319</v>
      </c>
      <c r="B3" s="1">
        <v>0.47916666666666669</v>
      </c>
      <c r="C3" s="4">
        <v>43319.479166666664</v>
      </c>
      <c r="D3" s="9">
        <v>0</v>
      </c>
      <c r="E3" s="9">
        <v>0</v>
      </c>
      <c r="F3" s="9">
        <v>0</v>
      </c>
      <c r="G3" s="13">
        <v>0</v>
      </c>
      <c r="H3" s="8">
        <v>4.2000000000000003E-2</v>
      </c>
      <c r="I3" s="8"/>
      <c r="K3" s="2"/>
    </row>
    <row r="4" spans="1:11" x14ac:dyDescent="0.25">
      <c r="A4" s="5">
        <v>43319</v>
      </c>
      <c r="B4" s="1">
        <v>0.52777777777777779</v>
      </c>
      <c r="C4" s="4">
        <v>43319.527777777781</v>
      </c>
      <c r="D4" s="10">
        <f>(C4-C3)</f>
        <v>4.8611111116770189E-2</v>
      </c>
      <c r="E4" s="14">
        <f>HOUR(D4)*60+MINUTE(D4)+SECOND(D4)/60</f>
        <v>70</v>
      </c>
      <c r="F4" s="9">
        <f>F3+E4</f>
        <v>70</v>
      </c>
      <c r="G4" s="13">
        <v>0.71399999999999997</v>
      </c>
      <c r="H4" s="8">
        <v>0.04</v>
      </c>
      <c r="I4" s="3"/>
    </row>
    <row r="5" spans="1:11" x14ac:dyDescent="0.25">
      <c r="A5" s="5">
        <v>43320</v>
      </c>
      <c r="B5" s="1">
        <v>0.33333333333333331</v>
      </c>
      <c r="C5" s="4">
        <v>43320.333333333336</v>
      </c>
      <c r="D5" s="10">
        <f t="shared" ref="D5:D55" si="0">(C5-C4)</f>
        <v>0.80555555555474712</v>
      </c>
      <c r="E5" s="14">
        <f t="shared" ref="E5:E58" si="1">HOUR(D5)*60+MINUTE(D5)+SECOND(D5)/60</f>
        <v>1160</v>
      </c>
      <c r="F5" s="9">
        <f>F4+E5</f>
        <v>1230</v>
      </c>
      <c r="G5" s="13">
        <v>0.71499999999999997</v>
      </c>
      <c r="H5" s="8">
        <v>4.7E-2</v>
      </c>
      <c r="I5" s="3"/>
    </row>
    <row r="6" spans="1:11" x14ac:dyDescent="0.25">
      <c r="A6" s="5">
        <v>43321</v>
      </c>
      <c r="B6" s="1">
        <v>0.29166666666666669</v>
      </c>
      <c r="C6" s="4">
        <v>43321.291666666664</v>
      </c>
      <c r="D6" s="10">
        <f t="shared" si="0"/>
        <v>0.95833333332848269</v>
      </c>
      <c r="E6" s="14">
        <f t="shared" si="1"/>
        <v>1380</v>
      </c>
      <c r="F6" s="9">
        <f t="shared" ref="F6:F56" si="2">F5+E6</f>
        <v>2610</v>
      </c>
      <c r="G6" s="13">
        <v>0.754</v>
      </c>
      <c r="H6" s="8">
        <v>4.9000000000000002E-2</v>
      </c>
      <c r="I6" s="3"/>
    </row>
    <row r="7" spans="1:11" x14ac:dyDescent="0.25">
      <c r="A7" s="5">
        <v>43322</v>
      </c>
      <c r="B7" s="1">
        <v>0.25</v>
      </c>
      <c r="C7" s="4">
        <v>43322.25</v>
      </c>
      <c r="D7" s="10">
        <f t="shared" si="0"/>
        <v>0.95833333333575865</v>
      </c>
      <c r="E7" s="14">
        <f t="shared" si="1"/>
        <v>1380</v>
      </c>
      <c r="F7" s="9">
        <f t="shared" si="2"/>
        <v>3990</v>
      </c>
      <c r="G7" s="13">
        <v>0.78400000000000003</v>
      </c>
      <c r="H7" s="8">
        <v>4.2000000000000003E-2</v>
      </c>
      <c r="I7" s="3"/>
    </row>
    <row r="8" spans="1:11" x14ac:dyDescent="0.25">
      <c r="A8" s="5">
        <v>43322</v>
      </c>
      <c r="B8" s="1">
        <v>0.45833333333333331</v>
      </c>
      <c r="C8" s="4">
        <v>43322.458333333336</v>
      </c>
      <c r="D8" s="10">
        <f t="shared" si="0"/>
        <v>0.20833333333575865</v>
      </c>
      <c r="E8" s="14">
        <f t="shared" si="1"/>
        <v>300</v>
      </c>
      <c r="F8" s="9">
        <f t="shared" si="2"/>
        <v>4290</v>
      </c>
      <c r="G8" s="13">
        <v>0.159</v>
      </c>
      <c r="H8" s="8">
        <v>4.0000000000000001E-3</v>
      </c>
      <c r="I8" s="1"/>
    </row>
    <row r="9" spans="1:11" x14ac:dyDescent="0.25">
      <c r="A9" s="5">
        <v>43322</v>
      </c>
      <c r="B9" s="1" t="s">
        <v>4</v>
      </c>
      <c r="C9" s="4">
        <v>43322.708333333336</v>
      </c>
      <c r="D9" s="10">
        <f t="shared" si="0"/>
        <v>0.25</v>
      </c>
      <c r="E9" s="14">
        <f t="shared" si="1"/>
        <v>360</v>
      </c>
      <c r="F9" s="9">
        <f t="shared" si="2"/>
        <v>4650</v>
      </c>
      <c r="G9" s="13">
        <v>0.30299999999999999</v>
      </c>
      <c r="H9" s="8">
        <v>2E-3</v>
      </c>
      <c r="I9" s="1"/>
    </row>
    <row r="10" spans="1:11" x14ac:dyDescent="0.25">
      <c r="A10" s="5">
        <v>43322</v>
      </c>
      <c r="B10" s="1">
        <v>0.95833333333333337</v>
      </c>
      <c r="C10" s="4">
        <v>43322.958333333336</v>
      </c>
      <c r="D10" s="10">
        <f t="shared" si="0"/>
        <v>0.25</v>
      </c>
      <c r="E10" s="14">
        <f t="shared" si="1"/>
        <v>360</v>
      </c>
      <c r="F10" s="9">
        <f t="shared" si="2"/>
        <v>5010</v>
      </c>
      <c r="G10" s="8"/>
      <c r="H10" s="8">
        <v>1.7999999999999999E-2</v>
      </c>
      <c r="I10" s="1"/>
    </row>
    <row r="11" spans="1:11" x14ac:dyDescent="0.25">
      <c r="A11" s="5">
        <v>43323</v>
      </c>
      <c r="B11" s="1">
        <v>0.20833333333333334</v>
      </c>
      <c r="C11" s="4">
        <v>43323.208333333336</v>
      </c>
      <c r="D11" s="10">
        <f t="shared" si="0"/>
        <v>0.25</v>
      </c>
      <c r="E11" s="14">
        <f t="shared" si="1"/>
        <v>360</v>
      </c>
      <c r="F11" s="9">
        <f t="shared" si="2"/>
        <v>5370</v>
      </c>
      <c r="G11" s="8"/>
      <c r="H11" s="8">
        <v>1.6E-2</v>
      </c>
      <c r="I11" s="1"/>
    </row>
    <row r="12" spans="1:11" x14ac:dyDescent="0.25">
      <c r="A12" s="5">
        <v>43323</v>
      </c>
      <c r="B12" s="1">
        <v>0.45833333333333331</v>
      </c>
      <c r="C12" s="4">
        <v>43323.458333333336</v>
      </c>
      <c r="D12" s="10">
        <f t="shared" si="0"/>
        <v>0.25</v>
      </c>
      <c r="E12" s="14">
        <f t="shared" si="1"/>
        <v>360</v>
      </c>
      <c r="F12" s="9">
        <f t="shared" si="2"/>
        <v>5730</v>
      </c>
      <c r="G12" s="13">
        <v>0.215</v>
      </c>
      <c r="H12" s="8">
        <v>1.0999999999999999E-2</v>
      </c>
      <c r="I12" s="1"/>
    </row>
    <row r="13" spans="1:11" x14ac:dyDescent="0.25">
      <c r="A13" s="5">
        <v>43323</v>
      </c>
      <c r="B13" s="1">
        <v>0.70833333333333337</v>
      </c>
      <c r="C13" s="4">
        <v>43323.708333333336</v>
      </c>
      <c r="D13" s="10">
        <f t="shared" si="0"/>
        <v>0.25</v>
      </c>
      <c r="E13" s="14">
        <f t="shared" si="1"/>
        <v>360</v>
      </c>
      <c r="F13" s="9">
        <f t="shared" si="2"/>
        <v>6090</v>
      </c>
      <c r="G13" s="13">
        <v>0.25900000000000001</v>
      </c>
      <c r="H13" s="8">
        <v>1E-3</v>
      </c>
      <c r="I13" s="1"/>
    </row>
    <row r="14" spans="1:11" x14ac:dyDescent="0.25">
      <c r="A14" s="5">
        <v>43323</v>
      </c>
      <c r="B14" s="1">
        <v>0.95833333333333337</v>
      </c>
      <c r="C14" s="4">
        <v>43323.958333333336</v>
      </c>
      <c r="D14" s="10">
        <f t="shared" si="0"/>
        <v>0.25</v>
      </c>
      <c r="E14" s="14">
        <f t="shared" si="1"/>
        <v>360</v>
      </c>
      <c r="F14" s="9">
        <f t="shared" si="2"/>
        <v>6450</v>
      </c>
      <c r="G14" s="13">
        <v>0.28000000000000003</v>
      </c>
      <c r="H14" s="8">
        <v>5.0000000000000001E-3</v>
      </c>
      <c r="I14" s="1"/>
    </row>
    <row r="15" spans="1:11" x14ac:dyDescent="0.25">
      <c r="A15" s="5">
        <v>43324</v>
      </c>
      <c r="B15" s="1">
        <v>0.20833333333333334</v>
      </c>
      <c r="C15" s="4">
        <v>43324.208333333336</v>
      </c>
      <c r="D15" s="10">
        <f t="shared" si="0"/>
        <v>0.25</v>
      </c>
      <c r="E15" s="14">
        <f t="shared" si="1"/>
        <v>360</v>
      </c>
      <c r="F15" s="9">
        <f t="shared" si="2"/>
        <v>6810</v>
      </c>
      <c r="G15" s="13">
        <v>0.35299999999999998</v>
      </c>
      <c r="H15" s="8">
        <v>1.2E-2</v>
      </c>
      <c r="I15" s="1"/>
    </row>
    <row r="16" spans="1:11" x14ac:dyDescent="0.25">
      <c r="A16" s="5">
        <v>43324</v>
      </c>
      <c r="B16" s="1">
        <v>0.45833333333333331</v>
      </c>
      <c r="C16" s="4">
        <v>43324.458333333336</v>
      </c>
      <c r="D16" s="10">
        <f t="shared" si="0"/>
        <v>0.25</v>
      </c>
      <c r="E16" s="14">
        <f t="shared" si="1"/>
        <v>360</v>
      </c>
      <c r="F16" s="9">
        <f t="shared" si="2"/>
        <v>7170</v>
      </c>
      <c r="G16" s="13">
        <v>0.39800000000000002</v>
      </c>
      <c r="H16" s="8">
        <v>1.2999999999999999E-2</v>
      </c>
      <c r="I16" s="1"/>
    </row>
    <row r="17" spans="1:9" x14ac:dyDescent="0.25">
      <c r="A17" s="5">
        <v>43324</v>
      </c>
      <c r="B17" s="1">
        <v>0.70833333333333337</v>
      </c>
      <c r="C17" s="4">
        <v>43324.708333333336</v>
      </c>
      <c r="D17" s="10">
        <f t="shared" si="0"/>
        <v>0.25</v>
      </c>
      <c r="E17" s="14">
        <f t="shared" si="1"/>
        <v>360</v>
      </c>
      <c r="F17" s="9">
        <f t="shared" si="2"/>
        <v>7530</v>
      </c>
      <c r="G17" s="13">
        <v>0.34100000000000003</v>
      </c>
      <c r="H17" s="8">
        <v>2E-3</v>
      </c>
      <c r="I17" s="1"/>
    </row>
    <row r="18" spans="1:9" x14ac:dyDescent="0.25">
      <c r="A18" s="5">
        <v>43324</v>
      </c>
      <c r="B18" s="1">
        <v>0.95833333333333337</v>
      </c>
      <c r="C18" s="4">
        <v>43324.958333333336</v>
      </c>
      <c r="D18" s="10">
        <f t="shared" si="0"/>
        <v>0.25</v>
      </c>
      <c r="E18" s="14">
        <f t="shared" si="1"/>
        <v>360</v>
      </c>
      <c r="F18" s="9">
        <f t="shared" si="2"/>
        <v>7890</v>
      </c>
      <c r="G18" s="13">
        <v>0.46899999999999997</v>
      </c>
      <c r="H18" s="8">
        <v>1.7000000000000001E-2</v>
      </c>
      <c r="I18" s="1"/>
    </row>
    <row r="19" spans="1:9" x14ac:dyDescent="0.25">
      <c r="A19" s="5">
        <v>43325</v>
      </c>
      <c r="B19" s="1">
        <v>0.20833333333333334</v>
      </c>
      <c r="C19" s="4">
        <v>43325.208333333336</v>
      </c>
      <c r="D19" s="10">
        <f t="shared" si="0"/>
        <v>0.25</v>
      </c>
      <c r="E19" s="14">
        <f t="shared" si="1"/>
        <v>360</v>
      </c>
      <c r="F19" s="9">
        <f t="shared" si="2"/>
        <v>8250</v>
      </c>
      <c r="G19" s="13">
        <v>0.48899999999999999</v>
      </c>
      <c r="H19" s="8">
        <v>1.9E-2</v>
      </c>
      <c r="I19" s="1"/>
    </row>
    <row r="20" spans="1:9" x14ac:dyDescent="0.25">
      <c r="A20" s="5">
        <v>43325</v>
      </c>
      <c r="B20" s="1">
        <v>0.45833333333333331</v>
      </c>
      <c r="C20" s="4">
        <v>43325.458333333336</v>
      </c>
      <c r="D20" s="10">
        <f t="shared" si="0"/>
        <v>0.25</v>
      </c>
      <c r="E20" s="14">
        <f t="shared" si="1"/>
        <v>360</v>
      </c>
      <c r="F20" s="9">
        <f t="shared" si="2"/>
        <v>8610</v>
      </c>
      <c r="G20" s="13">
        <v>0.23599999999999999</v>
      </c>
      <c r="H20" s="8">
        <v>0.02</v>
      </c>
      <c r="I20" s="1"/>
    </row>
    <row r="21" spans="1:9" x14ac:dyDescent="0.25">
      <c r="A21" s="5">
        <v>43325</v>
      </c>
      <c r="B21" s="1">
        <v>0.70833333333333337</v>
      </c>
      <c r="C21" s="4">
        <v>43325.708333333336</v>
      </c>
      <c r="D21" s="10">
        <f t="shared" si="0"/>
        <v>0.25</v>
      </c>
      <c r="E21" s="14">
        <f t="shared" si="1"/>
        <v>360</v>
      </c>
      <c r="F21" s="9">
        <f t="shared" si="2"/>
        <v>8970</v>
      </c>
      <c r="G21" s="13">
        <v>0.39800000000000002</v>
      </c>
      <c r="H21" s="8">
        <v>7.0000000000000001E-3</v>
      </c>
      <c r="I21" s="1"/>
    </row>
    <row r="22" spans="1:9" x14ac:dyDescent="0.25">
      <c r="A22" s="5">
        <v>43325</v>
      </c>
      <c r="B22" s="1">
        <v>0.95833333333333337</v>
      </c>
      <c r="C22" s="4">
        <v>43325.958333333336</v>
      </c>
      <c r="D22" s="10">
        <f t="shared" si="0"/>
        <v>0.25</v>
      </c>
      <c r="E22" s="14">
        <f t="shared" si="1"/>
        <v>360</v>
      </c>
      <c r="F22" s="9">
        <f t="shared" si="2"/>
        <v>9330</v>
      </c>
      <c r="G22" s="13">
        <v>0.23300000000000001</v>
      </c>
      <c r="H22" s="8">
        <v>1.2999999999999999E-2</v>
      </c>
      <c r="I22" s="1"/>
    </row>
    <row r="23" spans="1:9" x14ac:dyDescent="0.25">
      <c r="A23" s="5">
        <v>43326</v>
      </c>
      <c r="B23" s="1">
        <v>0.20833333333333334</v>
      </c>
      <c r="C23" s="4">
        <v>43326.208333333336</v>
      </c>
      <c r="D23" s="10">
        <f t="shared" si="0"/>
        <v>0.25</v>
      </c>
      <c r="E23" s="14">
        <f t="shared" si="1"/>
        <v>360</v>
      </c>
      <c r="F23" s="9">
        <f t="shared" si="2"/>
        <v>9690</v>
      </c>
      <c r="G23" s="13">
        <v>0.32700000000000001</v>
      </c>
      <c r="H23" s="8">
        <v>2.3E-2</v>
      </c>
      <c r="I23" s="1"/>
    </row>
    <row r="24" spans="1:9" x14ac:dyDescent="0.25">
      <c r="A24" s="5">
        <v>43326</v>
      </c>
      <c r="B24" s="1">
        <v>0.45833333333333331</v>
      </c>
      <c r="C24" s="4">
        <v>43326.458333333336</v>
      </c>
      <c r="D24" s="10">
        <f t="shared" si="0"/>
        <v>0.25</v>
      </c>
      <c r="E24" s="14">
        <f t="shared" si="1"/>
        <v>360</v>
      </c>
      <c r="F24" s="9">
        <f t="shared" si="2"/>
        <v>10050</v>
      </c>
      <c r="G24" s="13">
        <v>0.4</v>
      </c>
      <c r="H24" s="8">
        <v>1.7999999999999999E-2</v>
      </c>
      <c r="I24" s="1"/>
    </row>
    <row r="25" spans="1:9" x14ac:dyDescent="0.25">
      <c r="A25" s="5">
        <v>43326</v>
      </c>
      <c r="B25" s="1">
        <v>0.70833333333333337</v>
      </c>
      <c r="C25" s="4">
        <v>43326.708333333336</v>
      </c>
      <c r="D25" s="10">
        <f t="shared" si="0"/>
        <v>0.25</v>
      </c>
      <c r="E25" s="14">
        <f t="shared" si="1"/>
        <v>360</v>
      </c>
      <c r="F25" s="9">
        <f t="shared" si="2"/>
        <v>10410</v>
      </c>
      <c r="G25" s="13">
        <v>0.39400000000000002</v>
      </c>
      <c r="H25" s="8">
        <v>1.2999999999999999E-2</v>
      </c>
      <c r="I25" s="1"/>
    </row>
    <row r="26" spans="1:9" x14ac:dyDescent="0.25">
      <c r="A26" s="5">
        <v>43326</v>
      </c>
      <c r="B26" s="1">
        <v>0.95833333333333337</v>
      </c>
      <c r="C26" s="4">
        <v>43326.958333333336</v>
      </c>
      <c r="D26" s="10">
        <f t="shared" si="0"/>
        <v>0.25</v>
      </c>
      <c r="E26" s="14">
        <f t="shared" si="1"/>
        <v>360</v>
      </c>
      <c r="F26" s="9">
        <f t="shared" si="2"/>
        <v>10770</v>
      </c>
      <c r="G26" s="13">
        <v>0.32900000000000001</v>
      </c>
      <c r="H26" s="8">
        <v>0.02</v>
      </c>
      <c r="I26" s="1"/>
    </row>
    <row r="27" spans="1:9" x14ac:dyDescent="0.25">
      <c r="A27" s="5">
        <v>43327</v>
      </c>
      <c r="B27" s="1">
        <v>0.20833333333333334</v>
      </c>
      <c r="C27" s="4">
        <v>43327.208333333336</v>
      </c>
      <c r="D27" s="10">
        <f t="shared" si="0"/>
        <v>0.25</v>
      </c>
      <c r="E27" s="14">
        <f t="shared" si="1"/>
        <v>360</v>
      </c>
      <c r="F27" s="9">
        <f t="shared" si="2"/>
        <v>11130</v>
      </c>
      <c r="G27" s="13">
        <v>0.34399999999999997</v>
      </c>
      <c r="H27" s="8">
        <v>2.3E-2</v>
      </c>
      <c r="I27" s="1"/>
    </row>
    <row r="28" spans="1:9" x14ac:dyDescent="0.25">
      <c r="A28" s="5">
        <v>43327</v>
      </c>
      <c r="B28" s="1">
        <v>0.45833333333333331</v>
      </c>
      <c r="C28" s="4">
        <v>43327.458333333336</v>
      </c>
      <c r="D28" s="10">
        <f t="shared" si="0"/>
        <v>0.25</v>
      </c>
      <c r="E28" s="14">
        <f t="shared" si="1"/>
        <v>360</v>
      </c>
      <c r="F28" s="9">
        <f t="shared" si="2"/>
        <v>11490</v>
      </c>
      <c r="G28" s="13">
        <v>0.3</v>
      </c>
      <c r="H28" s="8">
        <v>0.02</v>
      </c>
      <c r="I28" s="1"/>
    </row>
    <row r="29" spans="1:9" x14ac:dyDescent="0.25">
      <c r="A29" s="5">
        <v>43327</v>
      </c>
      <c r="B29" s="1">
        <v>0.70833333333333337</v>
      </c>
      <c r="C29" s="4">
        <v>43327.708333333336</v>
      </c>
      <c r="D29" s="10">
        <f t="shared" si="0"/>
        <v>0.25</v>
      </c>
      <c r="E29" s="14">
        <f t="shared" si="1"/>
        <v>360</v>
      </c>
      <c r="F29" s="9">
        <f t="shared" si="2"/>
        <v>11850</v>
      </c>
      <c r="G29" s="13">
        <v>0.34899999999999998</v>
      </c>
      <c r="H29" s="8">
        <v>0</v>
      </c>
      <c r="I29" s="1"/>
    </row>
    <row r="30" spans="1:9" x14ac:dyDescent="0.25">
      <c r="A30" s="5">
        <v>43327</v>
      </c>
      <c r="B30" s="1">
        <v>0.95833333333333337</v>
      </c>
      <c r="C30" s="4">
        <v>43327.958333333336</v>
      </c>
      <c r="D30" s="10">
        <f t="shared" si="0"/>
        <v>0.25</v>
      </c>
      <c r="E30" s="14">
        <f t="shared" si="1"/>
        <v>360</v>
      </c>
      <c r="F30" s="9">
        <f t="shared" si="2"/>
        <v>12210</v>
      </c>
      <c r="G30" s="8"/>
      <c r="H30" s="8">
        <v>1.2999999999999999E-2</v>
      </c>
      <c r="I30" s="1"/>
    </row>
    <row r="31" spans="1:9" x14ac:dyDescent="0.25">
      <c r="A31" s="5">
        <v>43328</v>
      </c>
      <c r="B31" s="1">
        <v>0.20833333333333334</v>
      </c>
      <c r="C31" s="4">
        <v>43328.208333333336</v>
      </c>
      <c r="D31" s="10">
        <f t="shared" si="0"/>
        <v>0.25</v>
      </c>
      <c r="E31" s="14">
        <f t="shared" si="1"/>
        <v>360</v>
      </c>
      <c r="F31" s="9">
        <f t="shared" si="2"/>
        <v>12570</v>
      </c>
      <c r="G31" s="13">
        <v>0.26400000000000001</v>
      </c>
      <c r="H31" s="8">
        <v>1.2999999999999999E-2</v>
      </c>
      <c r="I31" s="1"/>
    </row>
    <row r="32" spans="1:9" x14ac:dyDescent="0.25">
      <c r="A32" s="5">
        <v>43328</v>
      </c>
      <c r="B32" s="1">
        <v>0.70833333333333337</v>
      </c>
      <c r="C32" s="4">
        <v>43328.708333333336</v>
      </c>
      <c r="D32" s="10">
        <f t="shared" si="0"/>
        <v>0.5</v>
      </c>
      <c r="E32" s="14">
        <f t="shared" si="1"/>
        <v>720</v>
      </c>
      <c r="F32" s="9">
        <f t="shared" si="2"/>
        <v>13290</v>
      </c>
      <c r="G32" s="13">
        <v>0.13900000000000001</v>
      </c>
      <c r="H32" s="8">
        <v>7.0000000000000001E-3</v>
      </c>
      <c r="I32" s="1"/>
    </row>
    <row r="33" spans="1:9" x14ac:dyDescent="0.25">
      <c r="A33" s="5">
        <v>43328</v>
      </c>
      <c r="B33" s="1">
        <v>0.95833333333333337</v>
      </c>
      <c r="C33" s="4">
        <v>43328.958333333336</v>
      </c>
      <c r="D33" s="10">
        <f t="shared" si="0"/>
        <v>0.25</v>
      </c>
      <c r="E33" s="14">
        <f t="shared" si="1"/>
        <v>360</v>
      </c>
      <c r="F33" s="9">
        <f t="shared" si="2"/>
        <v>13650</v>
      </c>
      <c r="G33" s="8"/>
      <c r="H33" s="8">
        <v>8.9999999999999993E-3</v>
      </c>
      <c r="I33" s="1"/>
    </row>
    <row r="34" spans="1:9" x14ac:dyDescent="0.25">
      <c r="A34" s="5">
        <v>43329</v>
      </c>
      <c r="B34" s="1">
        <v>0.20833333333333334</v>
      </c>
      <c r="C34" s="4">
        <v>43329.208333333336</v>
      </c>
      <c r="D34" s="10">
        <f t="shared" si="0"/>
        <v>0.25</v>
      </c>
      <c r="E34" s="14">
        <f t="shared" si="1"/>
        <v>360</v>
      </c>
      <c r="F34" s="9">
        <f t="shared" si="2"/>
        <v>14010</v>
      </c>
      <c r="G34" s="13">
        <v>0.309</v>
      </c>
      <c r="H34" s="8">
        <v>1.6E-2</v>
      </c>
      <c r="I34" s="1"/>
    </row>
    <row r="35" spans="1:9" x14ac:dyDescent="0.25">
      <c r="A35" s="5">
        <v>43329</v>
      </c>
      <c r="B35" s="1">
        <v>0.45833333333333331</v>
      </c>
      <c r="C35" s="4">
        <v>43329.458333333336</v>
      </c>
      <c r="D35" s="10">
        <f t="shared" si="0"/>
        <v>0.25</v>
      </c>
      <c r="E35" s="14">
        <f t="shared" si="1"/>
        <v>360</v>
      </c>
      <c r="F35" s="9">
        <f t="shared" si="2"/>
        <v>14370</v>
      </c>
      <c r="G35" s="13">
        <v>0.32100000000000001</v>
      </c>
      <c r="H35" s="8">
        <v>1.7000000000000001E-2</v>
      </c>
      <c r="I35" s="1"/>
    </row>
    <row r="36" spans="1:9" x14ac:dyDescent="0.25">
      <c r="A36" s="5">
        <v>43329</v>
      </c>
      <c r="B36" s="1">
        <v>0.70833333333333337</v>
      </c>
      <c r="C36" s="4">
        <v>43329.708333333336</v>
      </c>
      <c r="D36" s="10">
        <f t="shared" si="0"/>
        <v>0.25</v>
      </c>
      <c r="E36" s="14">
        <f t="shared" si="1"/>
        <v>360</v>
      </c>
      <c r="F36" s="9">
        <f t="shared" si="2"/>
        <v>14730</v>
      </c>
      <c r="G36" s="13">
        <v>0.32700000000000001</v>
      </c>
      <c r="H36" s="8">
        <v>1.2E-2</v>
      </c>
      <c r="I36" s="1"/>
    </row>
    <row r="37" spans="1:9" x14ac:dyDescent="0.25">
      <c r="A37" s="5">
        <v>43329</v>
      </c>
      <c r="B37" s="1">
        <v>0.95833333333333337</v>
      </c>
      <c r="C37" s="4">
        <v>43329.958333333336</v>
      </c>
      <c r="D37" s="10">
        <f t="shared" si="0"/>
        <v>0.25</v>
      </c>
      <c r="E37" s="14">
        <f t="shared" si="1"/>
        <v>360</v>
      </c>
      <c r="F37" s="9">
        <f t="shared" si="2"/>
        <v>15090</v>
      </c>
      <c r="G37" s="13">
        <v>0.33300000000000002</v>
      </c>
      <c r="H37" s="8">
        <v>1.7000000000000001E-2</v>
      </c>
      <c r="I37" s="1"/>
    </row>
    <row r="38" spans="1:9" x14ac:dyDescent="0.25">
      <c r="A38" s="5">
        <v>43330</v>
      </c>
      <c r="B38" s="1">
        <v>0.20833333333333334</v>
      </c>
      <c r="C38" s="4">
        <v>43330.208333333336</v>
      </c>
      <c r="D38" s="10">
        <f t="shared" si="0"/>
        <v>0.25</v>
      </c>
      <c r="E38" s="14">
        <f t="shared" si="1"/>
        <v>360</v>
      </c>
      <c r="F38" s="9">
        <f t="shared" si="2"/>
        <v>15450</v>
      </c>
      <c r="G38" s="13">
        <v>0.316</v>
      </c>
      <c r="H38" s="8">
        <v>1.6E-2</v>
      </c>
      <c r="I38" s="1"/>
    </row>
    <row r="39" spans="1:9" x14ac:dyDescent="0.25">
      <c r="A39" s="5">
        <v>43330</v>
      </c>
      <c r="B39" s="1">
        <v>0.45833333333333331</v>
      </c>
      <c r="C39" s="4">
        <v>43330.458333333336</v>
      </c>
      <c r="D39" s="10">
        <f t="shared" si="0"/>
        <v>0.25</v>
      </c>
      <c r="E39" s="14">
        <f t="shared" si="1"/>
        <v>360</v>
      </c>
      <c r="F39" s="9">
        <f t="shared" si="2"/>
        <v>15810</v>
      </c>
      <c r="G39" s="13">
        <v>0.114</v>
      </c>
      <c r="H39" s="8">
        <v>1.9E-2</v>
      </c>
      <c r="I39" s="1"/>
    </row>
    <row r="40" spans="1:9" x14ac:dyDescent="0.25">
      <c r="A40" s="5">
        <v>43330</v>
      </c>
      <c r="B40" s="1">
        <v>0.70833333333333337</v>
      </c>
      <c r="C40" s="4">
        <v>43330.708333333336</v>
      </c>
      <c r="D40" s="10">
        <f t="shared" si="0"/>
        <v>0.25</v>
      </c>
      <c r="E40" s="14">
        <f t="shared" si="1"/>
        <v>360</v>
      </c>
      <c r="F40" s="9">
        <f t="shared" si="2"/>
        <v>16170</v>
      </c>
      <c r="G40" s="13">
        <v>0.28499999999999998</v>
      </c>
      <c r="H40" s="8">
        <v>0.14599999999999999</v>
      </c>
      <c r="I40" s="1"/>
    </row>
    <row r="41" spans="1:9" x14ac:dyDescent="0.25">
      <c r="A41" s="5">
        <v>43330</v>
      </c>
      <c r="B41" s="1">
        <v>0.95833333333333337</v>
      </c>
      <c r="C41" s="4">
        <v>43330.958333333336</v>
      </c>
      <c r="D41" s="10">
        <f t="shared" si="0"/>
        <v>0.25</v>
      </c>
      <c r="E41" s="14">
        <f t="shared" si="1"/>
        <v>360</v>
      </c>
      <c r="F41" s="9">
        <f t="shared" si="2"/>
        <v>16530</v>
      </c>
      <c r="G41" s="13">
        <v>0.311</v>
      </c>
      <c r="H41" s="8">
        <v>1.7999999999999999E-2</v>
      </c>
      <c r="I41" s="1"/>
    </row>
    <row r="42" spans="1:9" x14ac:dyDescent="0.25">
      <c r="A42" s="5">
        <v>43331</v>
      </c>
      <c r="B42" s="1">
        <v>0.20833333333333334</v>
      </c>
      <c r="C42" s="4">
        <v>43331.208333333336</v>
      </c>
      <c r="D42" s="10">
        <f t="shared" si="0"/>
        <v>0.25</v>
      </c>
      <c r="E42" s="14">
        <f t="shared" si="1"/>
        <v>360</v>
      </c>
      <c r="F42" s="9">
        <f t="shared" si="2"/>
        <v>16890</v>
      </c>
      <c r="G42" s="13">
        <v>0.34200000000000003</v>
      </c>
      <c r="H42" s="8">
        <v>1.9E-2</v>
      </c>
      <c r="I42" s="1"/>
    </row>
    <row r="43" spans="1:9" x14ac:dyDescent="0.25">
      <c r="A43" s="5">
        <v>43331</v>
      </c>
      <c r="B43" s="1">
        <v>0.45833333333333331</v>
      </c>
      <c r="C43" s="4">
        <v>43331.458333333336</v>
      </c>
      <c r="D43" s="10">
        <f t="shared" si="0"/>
        <v>0.25</v>
      </c>
      <c r="E43" s="14">
        <f t="shared" si="1"/>
        <v>360</v>
      </c>
      <c r="F43" s="9">
        <f t="shared" si="2"/>
        <v>17250</v>
      </c>
      <c r="G43" s="13">
        <v>0.26200000000000001</v>
      </c>
      <c r="H43" s="8">
        <v>2.1000000000000001E-2</v>
      </c>
      <c r="I43" s="1"/>
    </row>
    <row r="44" spans="1:9" x14ac:dyDescent="0.25">
      <c r="A44" s="5">
        <v>43331</v>
      </c>
      <c r="B44" s="1">
        <v>0.70833333333333337</v>
      </c>
      <c r="C44" s="4">
        <v>43331.708333333336</v>
      </c>
      <c r="D44" s="10">
        <f t="shared" si="0"/>
        <v>0.25</v>
      </c>
      <c r="E44" s="14">
        <f t="shared" si="1"/>
        <v>360</v>
      </c>
      <c r="F44" s="9">
        <f t="shared" si="2"/>
        <v>17610</v>
      </c>
      <c r="G44" s="13">
        <v>0.33900000000000002</v>
      </c>
      <c r="H44" s="8">
        <v>1.2E-2</v>
      </c>
      <c r="I44" s="1"/>
    </row>
    <row r="45" spans="1:9" x14ac:dyDescent="0.25">
      <c r="A45" s="5">
        <v>43331</v>
      </c>
      <c r="B45" s="1">
        <v>0.95833333333333337</v>
      </c>
      <c r="C45" s="4">
        <v>43331.958333333336</v>
      </c>
      <c r="D45" s="10">
        <f t="shared" si="0"/>
        <v>0.25</v>
      </c>
      <c r="E45" s="14">
        <f t="shared" si="1"/>
        <v>360</v>
      </c>
      <c r="F45" s="9">
        <f t="shared" si="2"/>
        <v>17970</v>
      </c>
      <c r="G45" s="13">
        <v>0.19700000000000001</v>
      </c>
      <c r="H45" s="8">
        <v>1.7999999999999999E-2</v>
      </c>
      <c r="I45" s="1"/>
    </row>
    <row r="46" spans="1:9" x14ac:dyDescent="0.25">
      <c r="A46" s="5">
        <v>43332</v>
      </c>
      <c r="B46" s="1">
        <v>0.20833333333333334</v>
      </c>
      <c r="C46" s="4">
        <v>43332.208333333336</v>
      </c>
      <c r="D46" s="10">
        <f t="shared" si="0"/>
        <v>0.25</v>
      </c>
      <c r="E46" s="14">
        <f t="shared" si="1"/>
        <v>360</v>
      </c>
      <c r="F46" s="9">
        <f t="shared" si="2"/>
        <v>18330</v>
      </c>
      <c r="G46" s="13">
        <v>0.32800000000000001</v>
      </c>
      <c r="H46" s="8">
        <v>0.02</v>
      </c>
      <c r="I46" s="1"/>
    </row>
    <row r="47" spans="1:9" x14ac:dyDescent="0.25">
      <c r="A47" s="5">
        <v>43332</v>
      </c>
      <c r="B47" s="1">
        <v>0.45833333333333331</v>
      </c>
      <c r="C47" s="4">
        <v>43332.458333333336</v>
      </c>
      <c r="D47" s="10">
        <f t="shared" si="0"/>
        <v>0.25</v>
      </c>
      <c r="E47" s="14">
        <f t="shared" si="1"/>
        <v>360</v>
      </c>
      <c r="F47" s="9">
        <f t="shared" si="2"/>
        <v>18690</v>
      </c>
      <c r="G47" s="13">
        <v>0.20100000000000001</v>
      </c>
      <c r="H47" s="8">
        <v>2.1000000000000001E-2</v>
      </c>
      <c r="I47" s="1"/>
    </row>
    <row r="48" spans="1:9" x14ac:dyDescent="0.25">
      <c r="A48" s="5">
        <v>43332</v>
      </c>
      <c r="B48" s="1">
        <v>0.70833333333333337</v>
      </c>
      <c r="C48" s="4">
        <v>43332.708333333336</v>
      </c>
      <c r="D48" s="10">
        <f t="shared" si="0"/>
        <v>0.25</v>
      </c>
      <c r="E48" s="14">
        <f t="shared" si="1"/>
        <v>360</v>
      </c>
      <c r="F48" s="9">
        <f t="shared" si="2"/>
        <v>19050</v>
      </c>
      <c r="G48" s="13">
        <v>0.26200000000000001</v>
      </c>
      <c r="H48" s="8">
        <v>8.0000000000000002E-3</v>
      </c>
      <c r="I48" s="1"/>
    </row>
    <row r="49" spans="1:10" x14ac:dyDescent="0.25">
      <c r="A49" s="5">
        <v>43332</v>
      </c>
      <c r="B49" s="1">
        <v>0.95833333333333337</v>
      </c>
      <c r="C49" s="4">
        <v>43332.958333333336</v>
      </c>
      <c r="D49" s="10">
        <f t="shared" si="0"/>
        <v>0.25</v>
      </c>
      <c r="E49" s="14">
        <f t="shared" si="1"/>
        <v>360</v>
      </c>
      <c r="F49" s="9">
        <f t="shared" si="2"/>
        <v>19410</v>
      </c>
      <c r="G49" s="13">
        <v>0.317</v>
      </c>
      <c r="H49" s="8">
        <v>1.7999999999999999E-2</v>
      </c>
      <c r="I49" s="1"/>
    </row>
    <row r="50" spans="1:10" x14ac:dyDescent="0.25">
      <c r="A50" s="5">
        <v>43333</v>
      </c>
      <c r="B50" s="1">
        <v>0.20833333333333334</v>
      </c>
      <c r="C50" s="4">
        <v>43333.208333333336</v>
      </c>
      <c r="D50" s="10">
        <f t="shared" si="0"/>
        <v>0.25</v>
      </c>
      <c r="E50" s="14">
        <f t="shared" si="1"/>
        <v>360</v>
      </c>
      <c r="F50" s="9">
        <f t="shared" si="2"/>
        <v>19770</v>
      </c>
      <c r="G50" s="13">
        <v>0.24</v>
      </c>
      <c r="H50" s="8">
        <v>2.1999999999999999E-2</v>
      </c>
      <c r="I50" s="1"/>
    </row>
    <row r="51" spans="1:10" x14ac:dyDescent="0.25">
      <c r="A51" s="5">
        <v>43333</v>
      </c>
      <c r="B51" s="1">
        <v>0.45833333333333331</v>
      </c>
      <c r="C51" s="4">
        <v>43333.458333333336</v>
      </c>
      <c r="D51" s="10">
        <f t="shared" si="0"/>
        <v>0.25</v>
      </c>
      <c r="E51" s="14">
        <f t="shared" si="1"/>
        <v>360</v>
      </c>
      <c r="F51" s="9">
        <f t="shared" si="2"/>
        <v>20130</v>
      </c>
      <c r="G51" s="13">
        <v>0.24399999999999999</v>
      </c>
      <c r="H51" s="8">
        <v>2.1999999999999999E-2</v>
      </c>
      <c r="I51" s="1"/>
    </row>
    <row r="52" spans="1:10" x14ac:dyDescent="0.25">
      <c r="A52" s="5">
        <v>43333</v>
      </c>
      <c r="B52" s="1">
        <v>0.70833333333333337</v>
      </c>
      <c r="C52" s="4">
        <v>43333.708333333336</v>
      </c>
      <c r="D52" s="10">
        <f t="shared" si="0"/>
        <v>0.25</v>
      </c>
      <c r="E52" s="14">
        <f t="shared" si="1"/>
        <v>360</v>
      </c>
      <c r="F52" s="9">
        <f t="shared" si="2"/>
        <v>20490</v>
      </c>
      <c r="G52" s="13">
        <v>0.33300000000000002</v>
      </c>
      <c r="H52" s="8">
        <v>1.0999999999999999E-2</v>
      </c>
      <c r="I52" s="1"/>
    </row>
    <row r="53" spans="1:10" x14ac:dyDescent="0.25">
      <c r="A53" s="5">
        <v>43333</v>
      </c>
      <c r="B53" s="1">
        <v>0.95833333333333337</v>
      </c>
      <c r="C53" s="4">
        <v>43333.958333333336</v>
      </c>
      <c r="D53" s="10">
        <f t="shared" si="0"/>
        <v>0.25</v>
      </c>
      <c r="E53" s="14">
        <f t="shared" si="1"/>
        <v>360</v>
      </c>
      <c r="F53" s="9">
        <f t="shared" si="2"/>
        <v>20850</v>
      </c>
      <c r="G53" s="13">
        <v>0.32300000000000001</v>
      </c>
      <c r="H53" s="8">
        <v>2.1999999999999999E-2</v>
      </c>
      <c r="I53" s="1"/>
    </row>
    <row r="54" spans="1:10" x14ac:dyDescent="0.25">
      <c r="A54" s="5">
        <v>43334</v>
      </c>
      <c r="B54" s="1">
        <v>0.20833333333333334</v>
      </c>
      <c r="C54" s="4">
        <v>43334.208333333336</v>
      </c>
      <c r="D54" s="10">
        <f t="shared" si="0"/>
        <v>0.25</v>
      </c>
      <c r="E54" s="14">
        <f t="shared" si="1"/>
        <v>360</v>
      </c>
      <c r="F54" s="9">
        <f t="shared" si="2"/>
        <v>21210</v>
      </c>
      <c r="G54" s="13">
        <v>0.23899999999999999</v>
      </c>
      <c r="H54" s="8">
        <v>2.4E-2</v>
      </c>
      <c r="I54" s="1"/>
    </row>
    <row r="55" spans="1:10" x14ac:dyDescent="0.25">
      <c r="A55" s="16">
        <v>43334</v>
      </c>
      <c r="B55" s="1">
        <v>0.70833333333333337</v>
      </c>
      <c r="C55" s="17">
        <v>43334.708333333336</v>
      </c>
      <c r="D55" s="10">
        <f t="shared" si="0"/>
        <v>0.5</v>
      </c>
      <c r="E55" s="14">
        <f t="shared" si="1"/>
        <v>720</v>
      </c>
      <c r="F55" s="9">
        <f t="shared" si="2"/>
        <v>21930</v>
      </c>
      <c r="G55" s="18">
        <v>0.20100000000000001</v>
      </c>
      <c r="H55" s="7">
        <v>7.0000000000000001E-3</v>
      </c>
      <c r="I55" s="20"/>
      <c r="J55" s="19"/>
    </row>
    <row r="56" spans="1:10" x14ac:dyDescent="0.25">
      <c r="A56" s="16">
        <v>43335</v>
      </c>
      <c r="B56" s="1">
        <v>0.70833333333333337</v>
      </c>
      <c r="C56" s="17">
        <v>43335.708333333336</v>
      </c>
      <c r="D56" s="10">
        <v>24</v>
      </c>
      <c r="E56" s="14">
        <f>24*60</f>
        <v>1440</v>
      </c>
      <c r="F56" s="9">
        <f t="shared" si="2"/>
        <v>23370</v>
      </c>
      <c r="G56" s="18">
        <v>0.247</v>
      </c>
      <c r="H56" s="8">
        <v>1.6E-2</v>
      </c>
      <c r="I56" s="20"/>
      <c r="J56" s="19"/>
    </row>
    <row r="57" spans="1:10" x14ac:dyDescent="0.25">
      <c r="A57" s="16">
        <v>43336</v>
      </c>
      <c r="B57" s="1">
        <v>0.70833333333333337</v>
      </c>
      <c r="C57" s="17">
        <v>43336.708333333336</v>
      </c>
      <c r="D57" s="10">
        <f>(C57-C56)</f>
        <v>1</v>
      </c>
      <c r="E57" s="14">
        <f>24*60</f>
        <v>1440</v>
      </c>
      <c r="F57" s="9">
        <f>F56+E57</f>
        <v>24810</v>
      </c>
      <c r="G57" s="18">
        <v>0.25700000000000001</v>
      </c>
      <c r="H57" s="8">
        <v>1.7000000000000001E-2</v>
      </c>
      <c r="I57" s="20"/>
      <c r="J57" s="19"/>
    </row>
    <row r="58" spans="1:10" x14ac:dyDescent="0.25">
      <c r="A58" s="16">
        <v>43337</v>
      </c>
      <c r="B58" s="1">
        <v>0.45833333333333331</v>
      </c>
      <c r="C58" s="17">
        <v>43337.458333333336</v>
      </c>
      <c r="D58" s="10">
        <f>(C58-C57)</f>
        <v>0.75</v>
      </c>
      <c r="E58" s="14">
        <f t="shared" si="1"/>
        <v>1080</v>
      </c>
      <c r="F58" s="9">
        <f t="shared" ref="F58:F62" si="3">F57+E58</f>
        <v>25890</v>
      </c>
      <c r="G58" s="18">
        <v>0.23200000000000001</v>
      </c>
      <c r="H58" s="8">
        <v>1.9E-2</v>
      </c>
      <c r="I58" s="20"/>
      <c r="J58" s="19"/>
    </row>
    <row r="59" spans="1:10" x14ac:dyDescent="0.25">
      <c r="A59" s="16">
        <v>43338</v>
      </c>
      <c r="B59" s="1">
        <v>0.45833333333333331</v>
      </c>
      <c r="C59" s="17">
        <v>43338.458333333336</v>
      </c>
      <c r="D59" s="10">
        <f t="shared" ref="D59:D62" si="4">(C59-C58)</f>
        <v>1</v>
      </c>
      <c r="E59" s="14">
        <f>24*60</f>
        <v>1440</v>
      </c>
      <c r="F59" s="9">
        <f t="shared" si="3"/>
        <v>27330</v>
      </c>
      <c r="G59" s="18">
        <v>0.17399999999999999</v>
      </c>
      <c r="H59" s="8">
        <v>4.5999999999999999E-2</v>
      </c>
      <c r="I59" s="20"/>
      <c r="J59" s="19"/>
    </row>
    <row r="60" spans="1:10" x14ac:dyDescent="0.25">
      <c r="A60" s="16">
        <v>43339</v>
      </c>
      <c r="B60" s="1">
        <v>0.45833333333333331</v>
      </c>
      <c r="C60" s="17">
        <v>43339.458333333336</v>
      </c>
      <c r="D60" s="10">
        <f t="shared" si="4"/>
        <v>1</v>
      </c>
      <c r="E60" s="14">
        <f>24*60</f>
        <v>1440</v>
      </c>
      <c r="F60" s="9">
        <f t="shared" si="3"/>
        <v>28770</v>
      </c>
      <c r="G60" s="18">
        <v>0.111</v>
      </c>
      <c r="H60" s="8">
        <v>5.7000000000000002E-2</v>
      </c>
      <c r="I60" s="20"/>
      <c r="J60" s="19"/>
    </row>
    <row r="61" spans="1:10" x14ac:dyDescent="0.25">
      <c r="A61" s="16">
        <v>43340</v>
      </c>
      <c r="B61" s="1">
        <v>0.45833333333333331</v>
      </c>
      <c r="C61" s="17">
        <v>43340.458333333336</v>
      </c>
      <c r="D61" s="10">
        <f t="shared" si="4"/>
        <v>1</v>
      </c>
      <c r="E61" s="14">
        <f t="shared" ref="E61:E62" si="5">24*60</f>
        <v>1440</v>
      </c>
      <c r="F61" s="9">
        <f t="shared" si="3"/>
        <v>30210</v>
      </c>
      <c r="G61" s="18">
        <v>0.15</v>
      </c>
      <c r="H61" s="8">
        <v>5.5E-2</v>
      </c>
      <c r="I61" s="20"/>
      <c r="J61" s="19"/>
    </row>
    <row r="62" spans="1:10" x14ac:dyDescent="0.25">
      <c r="A62" s="16">
        <v>43341</v>
      </c>
      <c r="B62" s="1">
        <v>0.45833333333333331</v>
      </c>
      <c r="C62" s="17">
        <v>43341.458333333336</v>
      </c>
      <c r="D62" s="10">
        <f t="shared" si="4"/>
        <v>1</v>
      </c>
      <c r="E62" s="14">
        <f t="shared" si="5"/>
        <v>1440</v>
      </c>
      <c r="F62" s="9">
        <f t="shared" si="3"/>
        <v>31650</v>
      </c>
      <c r="G62" s="18">
        <v>0.14499999999999999</v>
      </c>
      <c r="H62" s="8">
        <v>5.8999999999999997E-2</v>
      </c>
      <c r="I62" s="20"/>
      <c r="J62" s="19"/>
    </row>
    <row r="63" spans="1:10" x14ac:dyDescent="0.25">
      <c r="H63" s="8"/>
    </row>
    <row r="106" spans="3:6" x14ac:dyDescent="0.25">
      <c r="C106" s="2"/>
      <c r="D106" s="2"/>
      <c r="E106" s="2"/>
      <c r="F106" s="2"/>
    </row>
  </sheetData>
  <mergeCells count="6">
    <mergeCell ref="A1:A2"/>
    <mergeCell ref="B1:B2"/>
    <mergeCell ref="C1:C2"/>
    <mergeCell ref="F1:F2"/>
    <mergeCell ref="D1:D2"/>
    <mergeCell ref="E1:E2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6"/>
  <sheetViews>
    <sheetView workbookViewId="0">
      <selection activeCell="J1" sqref="J1:O1048576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8" bestFit="1" customWidth="1"/>
    <col min="4" max="4" width="10.140625" customWidth="1"/>
    <col min="5" max="6" width="9.140625" customWidth="1"/>
    <col min="7" max="7" width="18" customWidth="1"/>
    <col min="8" max="8" width="16.140625" bestFit="1" customWidth="1"/>
    <col min="9" max="9" width="9.7109375" bestFit="1" customWidth="1"/>
    <col min="10" max="10" width="18" bestFit="1" customWidth="1"/>
    <col min="15" max="15" width="10.85546875" bestFit="1" customWidth="1"/>
  </cols>
  <sheetData>
    <row r="1" spans="1:15" ht="29.25" x14ac:dyDescent="0.25">
      <c r="A1" s="31" t="s">
        <v>0</v>
      </c>
      <c r="B1" s="31" t="s">
        <v>7</v>
      </c>
      <c r="C1" s="31" t="s">
        <v>5</v>
      </c>
      <c r="D1" s="31" t="s">
        <v>17</v>
      </c>
      <c r="E1" s="31" t="s">
        <v>18</v>
      </c>
      <c r="F1" s="22"/>
      <c r="G1" s="31" t="s">
        <v>16</v>
      </c>
      <c r="H1" s="11" t="s">
        <v>13</v>
      </c>
      <c r="I1" s="11" t="s">
        <v>14</v>
      </c>
      <c r="J1" s="32" t="s">
        <v>3</v>
      </c>
      <c r="K1" s="6" t="s">
        <v>10</v>
      </c>
      <c r="L1" s="6" t="s">
        <v>15</v>
      </c>
      <c r="M1" s="6" t="s">
        <v>11</v>
      </c>
      <c r="N1" s="6" t="s">
        <v>12</v>
      </c>
    </row>
    <row r="2" spans="1:15" x14ac:dyDescent="0.25">
      <c r="A2" s="31"/>
      <c r="B2" s="31"/>
      <c r="C2" s="31"/>
      <c r="D2" s="31"/>
      <c r="E2" s="31"/>
      <c r="F2" s="22"/>
      <c r="G2" s="31"/>
      <c r="H2" s="12" t="s">
        <v>1</v>
      </c>
      <c r="I2" s="11" t="s">
        <v>6</v>
      </c>
      <c r="J2" s="32"/>
      <c r="K2" s="6" t="s">
        <v>6</v>
      </c>
      <c r="L2" s="6" t="s">
        <v>6</v>
      </c>
      <c r="M2" s="6" t="s">
        <v>6</v>
      </c>
      <c r="N2" s="6" t="s">
        <v>6</v>
      </c>
    </row>
    <row r="3" spans="1:15" x14ac:dyDescent="0.25">
      <c r="A3" s="5">
        <v>43319</v>
      </c>
      <c r="B3" s="1">
        <v>0.47916666666666669</v>
      </c>
      <c r="C3" s="4">
        <v>43319.479166666664</v>
      </c>
      <c r="D3" s="9">
        <v>0</v>
      </c>
      <c r="E3" s="9">
        <v>0</v>
      </c>
      <c r="F3" s="25">
        <v>0</v>
      </c>
      <c r="G3" s="9">
        <v>0</v>
      </c>
      <c r="H3" s="13">
        <v>0</v>
      </c>
      <c r="I3" s="8">
        <v>3.5000000000000003E-2</v>
      </c>
      <c r="J3" s="23"/>
      <c r="K3" s="6"/>
      <c r="L3" s="6"/>
      <c r="M3" s="6"/>
      <c r="N3" s="6"/>
    </row>
    <row r="4" spans="1:15" x14ac:dyDescent="0.25">
      <c r="A4" s="5">
        <v>43319</v>
      </c>
      <c r="B4" s="1">
        <v>0.52777777777777779</v>
      </c>
      <c r="C4" s="4">
        <v>43319.527777777781</v>
      </c>
      <c r="D4" s="10">
        <f>(C4-C3)</f>
        <v>4.8611111116770189E-2</v>
      </c>
      <c r="E4" s="14">
        <f>HOUR(D4)*60+MINUTE(D4)+SECOND(D4)/60</f>
        <v>70</v>
      </c>
      <c r="F4" s="26">
        <v>70</v>
      </c>
      <c r="G4" s="9">
        <f>G3+E4</f>
        <v>70</v>
      </c>
      <c r="H4" s="13">
        <v>1.179</v>
      </c>
      <c r="I4" s="8">
        <v>3.2000000000000001E-2</v>
      </c>
      <c r="J4" s="4">
        <v>43319.527777777781</v>
      </c>
      <c r="K4" s="8"/>
      <c r="L4" s="8">
        <v>2.81E-2</v>
      </c>
      <c r="M4" s="8">
        <v>0.04</v>
      </c>
      <c r="N4" s="8">
        <v>3.2000000000000001E-2</v>
      </c>
      <c r="O4" t="b">
        <f>J4=C4</f>
        <v>1</v>
      </c>
    </row>
    <row r="5" spans="1:15" x14ac:dyDescent="0.25">
      <c r="A5" s="5">
        <v>43320</v>
      </c>
      <c r="B5" s="1">
        <v>0.33333333333333331</v>
      </c>
      <c r="C5" s="4">
        <v>43320.333333333336</v>
      </c>
      <c r="D5" s="10">
        <f t="shared" ref="D5:D55" si="0">(C5-C4)</f>
        <v>0.80555555555474712</v>
      </c>
      <c r="E5" s="14">
        <f t="shared" ref="E5:E58" si="1">HOUR(D5)*60+MINUTE(D5)+SECOND(D5)/60</f>
        <v>1160</v>
      </c>
      <c r="F5" s="26">
        <v>1160</v>
      </c>
      <c r="G5" s="9">
        <f>G4+E5</f>
        <v>1230</v>
      </c>
      <c r="H5" s="13">
        <v>1.123</v>
      </c>
      <c r="I5" s="8">
        <v>3.6999999999999998E-2</v>
      </c>
      <c r="J5" s="4">
        <v>43320.333333333336</v>
      </c>
      <c r="K5" s="8">
        <v>7.1491693153264771E-2</v>
      </c>
      <c r="L5" s="8">
        <v>1.4999999999999999E-2</v>
      </c>
      <c r="M5" s="8">
        <v>4.7E-2</v>
      </c>
      <c r="N5" s="8">
        <v>3.6999999999999998E-2</v>
      </c>
      <c r="O5" t="b">
        <f t="shared" ref="O5:O63" si="2">J5=C5</f>
        <v>1</v>
      </c>
    </row>
    <row r="6" spans="1:15" x14ac:dyDescent="0.25">
      <c r="A6" s="5">
        <v>43321</v>
      </c>
      <c r="B6" s="1">
        <v>0.29166666666666669</v>
      </c>
      <c r="C6" s="4">
        <v>43321.291666666664</v>
      </c>
      <c r="D6" s="10">
        <f t="shared" si="0"/>
        <v>0.95833333332848269</v>
      </c>
      <c r="E6" s="14">
        <f t="shared" si="1"/>
        <v>1380</v>
      </c>
      <c r="F6" s="26">
        <v>1380</v>
      </c>
      <c r="G6" s="9">
        <f t="shared" ref="G6:G56" si="3">G5+E6</f>
        <v>2610</v>
      </c>
      <c r="H6" s="13">
        <v>1.0129999999999999</v>
      </c>
      <c r="I6" s="8">
        <v>5.8000000000000003E-2</v>
      </c>
      <c r="J6" s="4">
        <v>43321.291666666664</v>
      </c>
      <c r="K6" s="8">
        <v>7.1491693153264771E-2</v>
      </c>
      <c r="L6" s="8">
        <v>5.0000000000000001E-3</v>
      </c>
      <c r="M6" s="8">
        <v>4.9000000000000002E-2</v>
      </c>
      <c r="N6" s="8">
        <v>5.8000000000000003E-2</v>
      </c>
      <c r="O6" t="b">
        <f t="shared" si="2"/>
        <v>1</v>
      </c>
    </row>
    <row r="7" spans="1:15" x14ac:dyDescent="0.25">
      <c r="A7" s="5">
        <v>43322</v>
      </c>
      <c r="B7" s="1">
        <v>0.25</v>
      </c>
      <c r="C7" s="4">
        <v>43322.25</v>
      </c>
      <c r="D7" s="10">
        <f t="shared" si="0"/>
        <v>0.95833333333575865</v>
      </c>
      <c r="E7" s="14">
        <f t="shared" si="1"/>
        <v>1380</v>
      </c>
      <c r="F7" s="26">
        <v>1380</v>
      </c>
      <c r="G7" s="9">
        <f t="shared" si="3"/>
        <v>3990</v>
      </c>
      <c r="H7" s="13">
        <v>1.3919999999999999</v>
      </c>
      <c r="I7" s="8">
        <v>5.0999999999999997E-2</v>
      </c>
      <c r="J7" s="4">
        <v>43322.25</v>
      </c>
      <c r="K7" s="8">
        <v>9.1679946581968402E-2</v>
      </c>
      <c r="L7" s="8">
        <v>0</v>
      </c>
      <c r="M7" s="8">
        <v>4.2000000000000003E-2</v>
      </c>
      <c r="N7" s="8">
        <v>5.0999999999999997E-2</v>
      </c>
      <c r="O7" t="b">
        <f t="shared" si="2"/>
        <v>1</v>
      </c>
    </row>
    <row r="8" spans="1:15" x14ac:dyDescent="0.25">
      <c r="A8" s="5">
        <v>43322</v>
      </c>
      <c r="B8" s="1">
        <v>0.45833333333333331</v>
      </c>
      <c r="C8" s="4">
        <v>43322.458333333336</v>
      </c>
      <c r="D8" s="10">
        <f t="shared" si="0"/>
        <v>0.20833333333575865</v>
      </c>
      <c r="E8" s="14">
        <f t="shared" si="1"/>
        <v>300</v>
      </c>
      <c r="F8" s="26">
        <v>300</v>
      </c>
      <c r="G8" s="9">
        <f t="shared" si="3"/>
        <v>4290</v>
      </c>
      <c r="H8" s="13">
        <v>0.40300000000000002</v>
      </c>
      <c r="I8" s="8">
        <v>2E-3</v>
      </c>
      <c r="J8" s="4">
        <v>43322.458333333336</v>
      </c>
      <c r="K8" s="8">
        <v>6.2503097051342604E-2</v>
      </c>
      <c r="L8" s="8">
        <v>0</v>
      </c>
      <c r="M8" s="8">
        <v>4.0000000000000001E-3</v>
      </c>
      <c r="N8" s="8">
        <v>2E-3</v>
      </c>
      <c r="O8" t="b">
        <f t="shared" si="2"/>
        <v>1</v>
      </c>
    </row>
    <row r="9" spans="1:15" x14ac:dyDescent="0.25">
      <c r="A9" s="5">
        <v>43322</v>
      </c>
      <c r="B9" s="1" t="s">
        <v>4</v>
      </c>
      <c r="C9" s="4">
        <v>43322.708333333336</v>
      </c>
      <c r="D9" s="10">
        <f t="shared" si="0"/>
        <v>0.25</v>
      </c>
      <c r="E9" s="14">
        <f t="shared" si="1"/>
        <v>360</v>
      </c>
      <c r="F9" s="26">
        <v>360</v>
      </c>
      <c r="G9" s="9">
        <f t="shared" si="3"/>
        <v>4650</v>
      </c>
      <c r="H9" s="13">
        <v>0.35499999999999998</v>
      </c>
      <c r="I9" s="8">
        <v>8.1000000000000003E-2</v>
      </c>
      <c r="J9" s="4">
        <v>43322.708333333336</v>
      </c>
      <c r="K9" s="8">
        <v>8.121116955658067E-2</v>
      </c>
      <c r="L9" s="8">
        <v>0</v>
      </c>
      <c r="M9" s="8">
        <v>2E-3</v>
      </c>
      <c r="N9" s="8">
        <v>8.1000000000000003E-2</v>
      </c>
      <c r="O9" t="b">
        <f t="shared" si="2"/>
        <v>1</v>
      </c>
    </row>
    <row r="10" spans="1:15" x14ac:dyDescent="0.25">
      <c r="A10" s="5">
        <v>43322</v>
      </c>
      <c r="B10" s="1">
        <v>0.95833333333333337</v>
      </c>
      <c r="C10" s="4">
        <v>43322.958333333336</v>
      </c>
      <c r="D10" s="10">
        <f t="shared" si="0"/>
        <v>0.25</v>
      </c>
      <c r="E10" s="14">
        <f t="shared" si="1"/>
        <v>360</v>
      </c>
      <c r="F10" s="26">
        <v>360</v>
      </c>
      <c r="G10" s="9">
        <f t="shared" si="3"/>
        <v>5010</v>
      </c>
      <c r="H10" s="13">
        <v>0.32700000000000001</v>
      </c>
      <c r="I10" s="8">
        <v>8.3000000000000004E-2</v>
      </c>
      <c r="J10" s="4">
        <v>43322.958333333336</v>
      </c>
      <c r="K10" s="8">
        <v>8.121116955658067E-2</v>
      </c>
      <c r="L10" s="8">
        <v>0</v>
      </c>
      <c r="M10" s="8">
        <v>1.7999999999999999E-2</v>
      </c>
      <c r="N10" s="8">
        <v>8.3000000000000004E-2</v>
      </c>
      <c r="O10" t="b">
        <f t="shared" si="2"/>
        <v>1</v>
      </c>
    </row>
    <row r="11" spans="1:15" x14ac:dyDescent="0.25">
      <c r="A11" s="5">
        <v>43323</v>
      </c>
      <c r="B11" s="1">
        <v>0.20833333333333334</v>
      </c>
      <c r="C11" s="4">
        <v>43323.208333333336</v>
      </c>
      <c r="D11" s="10">
        <f t="shared" si="0"/>
        <v>0.25</v>
      </c>
      <c r="E11" s="14">
        <f t="shared" si="1"/>
        <v>360</v>
      </c>
      <c r="F11" s="26">
        <v>360</v>
      </c>
      <c r="G11" s="9">
        <f t="shared" si="3"/>
        <v>5370</v>
      </c>
      <c r="H11" s="13">
        <v>0.25800000000000001</v>
      </c>
      <c r="I11" s="8">
        <v>8.5000000000000006E-2</v>
      </c>
      <c r="J11" s="4">
        <v>43323.208333333336</v>
      </c>
      <c r="K11" s="8">
        <v>8.121116955658067E-2</v>
      </c>
      <c r="L11" s="8">
        <v>0</v>
      </c>
      <c r="M11" s="8">
        <v>1.6E-2</v>
      </c>
      <c r="N11" s="8">
        <v>8.5000000000000006E-2</v>
      </c>
      <c r="O11" t="b">
        <f t="shared" si="2"/>
        <v>1</v>
      </c>
    </row>
    <row r="12" spans="1:15" x14ac:dyDescent="0.25">
      <c r="A12" s="5">
        <v>43323</v>
      </c>
      <c r="B12" s="1">
        <v>0.45833333333333331</v>
      </c>
      <c r="C12" s="4">
        <v>43323.458333333336</v>
      </c>
      <c r="D12" s="10">
        <f t="shared" si="0"/>
        <v>0.25</v>
      </c>
      <c r="E12" s="14">
        <f t="shared" si="1"/>
        <v>360</v>
      </c>
      <c r="F12" s="26">
        <v>360</v>
      </c>
      <c r="G12" s="9">
        <f t="shared" si="3"/>
        <v>5730</v>
      </c>
      <c r="H12" s="13">
        <v>0.20399999999999999</v>
      </c>
      <c r="I12" s="8">
        <v>7.5999999999999998E-2</v>
      </c>
      <c r="J12" s="4">
        <v>43323.458333333336</v>
      </c>
      <c r="K12" s="8">
        <v>4.6642287992159422E-2</v>
      </c>
      <c r="L12" s="8">
        <v>0</v>
      </c>
      <c r="M12" s="8">
        <v>1.0999999999999999E-2</v>
      </c>
      <c r="N12" s="8">
        <v>7.5999999999999998E-2</v>
      </c>
      <c r="O12" t="b">
        <f t="shared" si="2"/>
        <v>1</v>
      </c>
    </row>
    <row r="13" spans="1:15" x14ac:dyDescent="0.25">
      <c r="A13" s="5">
        <v>43323</v>
      </c>
      <c r="B13" s="1">
        <v>0.70833333333333337</v>
      </c>
      <c r="C13" s="4">
        <v>43323.708333333336</v>
      </c>
      <c r="D13" s="10">
        <f t="shared" si="0"/>
        <v>0.25</v>
      </c>
      <c r="E13" s="14">
        <f t="shared" si="1"/>
        <v>360</v>
      </c>
      <c r="F13" s="26">
        <v>360</v>
      </c>
      <c r="G13" s="9">
        <f t="shared" si="3"/>
        <v>6090</v>
      </c>
      <c r="H13" s="13">
        <v>0.249</v>
      </c>
      <c r="I13" s="8">
        <v>0.06</v>
      </c>
      <c r="J13" s="4">
        <v>43323.708333333336</v>
      </c>
      <c r="K13" s="8">
        <v>9.1679946581968402E-2</v>
      </c>
      <c r="L13" s="8">
        <v>0</v>
      </c>
      <c r="M13" s="8">
        <v>1E-3</v>
      </c>
      <c r="N13" s="8">
        <v>0.06</v>
      </c>
      <c r="O13" t="b">
        <f t="shared" si="2"/>
        <v>1</v>
      </c>
    </row>
    <row r="14" spans="1:15" x14ac:dyDescent="0.25">
      <c r="A14" s="5">
        <v>43323</v>
      </c>
      <c r="B14" s="1">
        <v>0.95833333333333337</v>
      </c>
      <c r="C14" s="4">
        <v>43323.958333333336</v>
      </c>
      <c r="D14" s="10">
        <f t="shared" si="0"/>
        <v>0.25</v>
      </c>
      <c r="E14" s="14">
        <f t="shared" si="1"/>
        <v>360</v>
      </c>
      <c r="F14" s="26">
        <v>360</v>
      </c>
      <c r="G14" s="9">
        <f t="shared" si="3"/>
        <v>6450</v>
      </c>
      <c r="H14" s="13">
        <v>0.28599999999999998</v>
      </c>
      <c r="I14" s="8">
        <v>7.1999999999999995E-2</v>
      </c>
      <c r="J14" s="4">
        <v>43323.958333333336</v>
      </c>
      <c r="K14" s="8">
        <v>0.10291597588097935</v>
      </c>
      <c r="L14" s="8">
        <v>0.02</v>
      </c>
      <c r="M14" s="8">
        <v>5.0000000000000001E-3</v>
      </c>
      <c r="N14" s="8">
        <v>7.1999999999999995E-2</v>
      </c>
      <c r="O14" t="b">
        <f t="shared" si="2"/>
        <v>1</v>
      </c>
    </row>
    <row r="15" spans="1:15" x14ac:dyDescent="0.25">
      <c r="A15" s="5">
        <v>43324</v>
      </c>
      <c r="B15" s="1">
        <v>0.20833333333333334</v>
      </c>
      <c r="C15" s="4">
        <v>43324.208333333336</v>
      </c>
      <c r="D15" s="10">
        <f t="shared" si="0"/>
        <v>0.25</v>
      </c>
      <c r="E15" s="14">
        <f t="shared" si="1"/>
        <v>360</v>
      </c>
      <c r="F15" s="26">
        <v>360</v>
      </c>
      <c r="G15" s="9">
        <f t="shared" si="3"/>
        <v>6810</v>
      </c>
      <c r="H15" s="13">
        <v>0.33500000000000002</v>
      </c>
      <c r="I15" s="8">
        <v>0.08</v>
      </c>
      <c r="J15" s="4">
        <v>43324.208333333336</v>
      </c>
      <c r="K15" s="8">
        <v>0.1149367738906449</v>
      </c>
      <c r="L15" s="8">
        <v>2.1999999999999999E-2</v>
      </c>
      <c r="M15" s="8">
        <v>1.2E-2</v>
      </c>
      <c r="N15" s="8">
        <v>0.08</v>
      </c>
      <c r="O15" t="b">
        <f t="shared" si="2"/>
        <v>1</v>
      </c>
    </row>
    <row r="16" spans="1:15" x14ac:dyDescent="0.25">
      <c r="A16" s="5">
        <v>43324</v>
      </c>
      <c r="B16" s="1">
        <v>0.45833333333333331</v>
      </c>
      <c r="C16" s="4">
        <v>43324.458333333336</v>
      </c>
      <c r="D16" s="10">
        <f t="shared" si="0"/>
        <v>0.25</v>
      </c>
      <c r="E16" s="14">
        <f t="shared" si="1"/>
        <v>360</v>
      </c>
      <c r="F16" s="26">
        <v>360</v>
      </c>
      <c r="G16" s="9">
        <f t="shared" si="3"/>
        <v>7170</v>
      </c>
      <c r="H16" s="13">
        <v>0.29699999999999999</v>
      </c>
      <c r="I16" s="8">
        <v>8.4000000000000005E-2</v>
      </c>
      <c r="J16" s="4">
        <v>43324.458333333336</v>
      </c>
      <c r="K16" s="8">
        <v>7.1491693153264771E-2</v>
      </c>
      <c r="L16" s="8">
        <v>2.5000000000000001E-2</v>
      </c>
      <c r="M16" s="8">
        <v>1.2999999999999999E-2</v>
      </c>
      <c r="N16" s="8">
        <v>8.4000000000000005E-2</v>
      </c>
      <c r="O16" t="b">
        <f t="shared" si="2"/>
        <v>1</v>
      </c>
    </row>
    <row r="17" spans="1:15" x14ac:dyDescent="0.25">
      <c r="A17" s="5">
        <v>43324</v>
      </c>
      <c r="B17" s="1">
        <v>0.70833333333333337</v>
      </c>
      <c r="C17" s="4">
        <v>43324.708333333336</v>
      </c>
      <c r="D17" s="10">
        <f t="shared" si="0"/>
        <v>0.25</v>
      </c>
      <c r="E17" s="14">
        <f t="shared" si="1"/>
        <v>360</v>
      </c>
      <c r="F17" s="26">
        <v>360</v>
      </c>
      <c r="G17" s="9">
        <f t="shared" si="3"/>
        <v>7530</v>
      </c>
      <c r="H17" s="13">
        <v>0.23599999999999999</v>
      </c>
      <c r="I17" s="8">
        <v>0.06</v>
      </c>
      <c r="J17" s="4">
        <v>43324.708333333336</v>
      </c>
      <c r="K17" s="8">
        <v>0.22244823152644594</v>
      </c>
      <c r="L17" s="8">
        <v>1.2E-2</v>
      </c>
      <c r="M17" s="8">
        <v>2E-3</v>
      </c>
      <c r="N17" s="8">
        <v>0.06</v>
      </c>
      <c r="O17" t="b">
        <f t="shared" si="2"/>
        <v>1</v>
      </c>
    </row>
    <row r="18" spans="1:15" x14ac:dyDescent="0.25">
      <c r="A18" s="5">
        <v>43324</v>
      </c>
      <c r="B18" s="1">
        <v>0.95833333333333337</v>
      </c>
      <c r="C18" s="4">
        <v>43324.958333333336</v>
      </c>
      <c r="D18" s="10">
        <f t="shared" si="0"/>
        <v>0.25</v>
      </c>
      <c r="E18" s="14">
        <f t="shared" si="1"/>
        <v>360</v>
      </c>
      <c r="F18" s="26">
        <v>360</v>
      </c>
      <c r="G18" s="9">
        <f t="shared" si="3"/>
        <v>7890</v>
      </c>
      <c r="H18" s="13">
        <v>0.28699999999999998</v>
      </c>
      <c r="I18" s="8">
        <v>4.2000000000000003E-2</v>
      </c>
      <c r="J18" s="4">
        <v>43324.958333333336</v>
      </c>
      <c r="K18" s="8">
        <v>0.18739838890252772</v>
      </c>
      <c r="L18" s="8">
        <v>5.3999999999999999E-2</v>
      </c>
      <c r="M18" s="8">
        <v>1.7000000000000001E-2</v>
      </c>
      <c r="N18" s="8">
        <v>4.2000000000000003E-2</v>
      </c>
      <c r="O18" t="b">
        <f t="shared" si="2"/>
        <v>1</v>
      </c>
    </row>
    <row r="19" spans="1:15" x14ac:dyDescent="0.25">
      <c r="A19" s="5">
        <v>43325</v>
      </c>
      <c r="B19" s="1">
        <v>0.20833333333333334</v>
      </c>
      <c r="C19" s="4">
        <v>43325.208333333336</v>
      </c>
      <c r="D19" s="10">
        <f t="shared" si="0"/>
        <v>0.25</v>
      </c>
      <c r="E19" s="14">
        <f t="shared" si="1"/>
        <v>360</v>
      </c>
      <c r="F19" s="26">
        <v>360</v>
      </c>
      <c r="G19" s="9">
        <f t="shared" si="3"/>
        <v>8250</v>
      </c>
      <c r="H19" s="13">
        <v>0.22600000000000001</v>
      </c>
      <c r="I19" s="8">
        <v>5.2999999999999999E-2</v>
      </c>
      <c r="J19" s="4">
        <v>43325.208333333336</v>
      </c>
      <c r="K19" s="8">
        <v>0.18739838890252772</v>
      </c>
      <c r="L19" s="8">
        <v>4.9000000000000002E-2</v>
      </c>
      <c r="M19" s="8">
        <v>1.9E-2</v>
      </c>
      <c r="N19" s="8">
        <v>5.2999999999999999E-2</v>
      </c>
      <c r="O19" t="b">
        <f t="shared" si="2"/>
        <v>1</v>
      </c>
    </row>
    <row r="20" spans="1:15" x14ac:dyDescent="0.25">
      <c r="A20" s="5">
        <v>43325</v>
      </c>
      <c r="B20" s="1">
        <v>0.45833333333333331</v>
      </c>
      <c r="C20" s="4">
        <v>43325.458333333336</v>
      </c>
      <c r="D20" s="10">
        <f t="shared" si="0"/>
        <v>0.25</v>
      </c>
      <c r="E20" s="14">
        <f t="shared" si="1"/>
        <v>360</v>
      </c>
      <c r="F20" s="26">
        <v>360</v>
      </c>
      <c r="G20" s="9">
        <f t="shared" si="3"/>
        <v>8610</v>
      </c>
      <c r="H20" s="13">
        <v>0.27900000000000003</v>
      </c>
      <c r="I20" s="8">
        <v>5.6000000000000001E-2</v>
      </c>
      <c r="J20" s="4">
        <v>43325.458333333336</v>
      </c>
      <c r="K20" s="8">
        <v>2.2818565819187207E-2</v>
      </c>
      <c r="L20" s="8">
        <v>5.1999999999999998E-2</v>
      </c>
      <c r="M20" s="8">
        <v>0.02</v>
      </c>
      <c r="N20" s="8">
        <v>5.6000000000000001E-2</v>
      </c>
      <c r="O20" t="b">
        <f t="shared" si="2"/>
        <v>1</v>
      </c>
    </row>
    <row r="21" spans="1:15" x14ac:dyDescent="0.25">
      <c r="A21" s="5">
        <v>43325</v>
      </c>
      <c r="B21" s="1">
        <v>0.70833333333333337</v>
      </c>
      <c r="C21" s="4">
        <v>43325.708333333336</v>
      </c>
      <c r="D21" s="10">
        <f t="shared" si="0"/>
        <v>0.25</v>
      </c>
      <c r="E21" s="14">
        <f t="shared" si="1"/>
        <v>360</v>
      </c>
      <c r="F21" s="26">
        <v>360</v>
      </c>
      <c r="G21" s="9">
        <f t="shared" si="3"/>
        <v>8970</v>
      </c>
      <c r="H21" s="13">
        <v>0.35899999999999999</v>
      </c>
      <c r="I21" s="8">
        <v>3.1E-2</v>
      </c>
      <c r="J21" s="4">
        <v>43325.708333333336</v>
      </c>
      <c r="K21" s="8">
        <v>5.4226454305200164E-2</v>
      </c>
      <c r="L21" s="8">
        <v>3.4000000000000002E-2</v>
      </c>
      <c r="M21" s="8">
        <v>7.0000000000000001E-3</v>
      </c>
      <c r="N21" s="8">
        <v>3.1E-2</v>
      </c>
      <c r="O21" t="b">
        <f t="shared" si="2"/>
        <v>1</v>
      </c>
    </row>
    <row r="22" spans="1:15" x14ac:dyDescent="0.25">
      <c r="A22" s="5">
        <v>43325</v>
      </c>
      <c r="B22" s="1">
        <v>0.95833333333333337</v>
      </c>
      <c r="C22" s="4">
        <v>43325.958333333336</v>
      </c>
      <c r="D22" s="10">
        <f t="shared" si="0"/>
        <v>0.25</v>
      </c>
      <c r="E22" s="14">
        <f t="shared" si="1"/>
        <v>360</v>
      </c>
      <c r="F22" s="26">
        <v>360</v>
      </c>
      <c r="G22" s="9">
        <f t="shared" si="3"/>
        <v>9330</v>
      </c>
      <c r="H22" s="13">
        <v>0.20399999999999999</v>
      </c>
      <c r="I22" s="8">
        <v>3.7999999999999999E-2</v>
      </c>
      <c r="J22" s="4">
        <v>43325.958333333336</v>
      </c>
      <c r="K22" s="8">
        <v>6.2503097051342604E-2</v>
      </c>
      <c r="L22" s="8">
        <v>4.2000000000000003E-2</v>
      </c>
      <c r="M22" s="8">
        <v>1.2999999999999999E-2</v>
      </c>
      <c r="N22" s="8">
        <v>3.7999999999999999E-2</v>
      </c>
      <c r="O22" t="b">
        <f t="shared" si="2"/>
        <v>1</v>
      </c>
    </row>
    <row r="23" spans="1:15" x14ac:dyDescent="0.25">
      <c r="A23" s="5">
        <v>43326</v>
      </c>
      <c r="B23" s="1">
        <v>0.20833333333333334</v>
      </c>
      <c r="C23" s="4">
        <v>43326.208333333336</v>
      </c>
      <c r="D23" s="10">
        <f t="shared" si="0"/>
        <v>0.25</v>
      </c>
      <c r="E23" s="14">
        <f t="shared" si="1"/>
        <v>360</v>
      </c>
      <c r="F23" s="26">
        <v>360</v>
      </c>
      <c r="G23" s="9">
        <f t="shared" si="3"/>
        <v>9690</v>
      </c>
      <c r="H23" s="13">
        <v>0.29699999999999999</v>
      </c>
      <c r="I23" s="8">
        <v>5.0999999999999997E-2</v>
      </c>
      <c r="J23" s="4">
        <v>43326.208333333336</v>
      </c>
      <c r="K23" s="8">
        <v>0.15587701729498696</v>
      </c>
      <c r="L23" s="8">
        <v>0.05</v>
      </c>
      <c r="M23" s="8">
        <v>2.3E-2</v>
      </c>
      <c r="N23" s="8">
        <v>5.0999999999999997E-2</v>
      </c>
      <c r="O23" t="b">
        <f t="shared" si="2"/>
        <v>1</v>
      </c>
    </row>
    <row r="24" spans="1:15" x14ac:dyDescent="0.25">
      <c r="A24" s="5">
        <v>43326</v>
      </c>
      <c r="B24" s="1">
        <v>0.45833333333333331</v>
      </c>
      <c r="C24" s="4">
        <v>43326.458333333336</v>
      </c>
      <c r="D24" s="10">
        <f t="shared" si="0"/>
        <v>0.25</v>
      </c>
      <c r="E24" s="14">
        <f t="shared" si="1"/>
        <v>360</v>
      </c>
      <c r="F24" s="26">
        <v>360</v>
      </c>
      <c r="G24" s="9">
        <f t="shared" si="3"/>
        <v>10050</v>
      </c>
      <c r="H24" s="13">
        <v>0.32600000000000001</v>
      </c>
      <c r="I24" s="8">
        <v>5.0999999999999997E-2</v>
      </c>
      <c r="J24" s="4">
        <v>43326.458333333336</v>
      </c>
      <c r="K24" s="8">
        <v>0.12775945149976364</v>
      </c>
      <c r="L24" s="8">
        <v>4.4999999999999998E-2</v>
      </c>
      <c r="M24" s="8">
        <v>1.7999999999999999E-2</v>
      </c>
      <c r="N24" s="8">
        <v>5.0999999999999997E-2</v>
      </c>
      <c r="O24" t="b">
        <f t="shared" si="2"/>
        <v>1</v>
      </c>
    </row>
    <row r="25" spans="1:15" x14ac:dyDescent="0.25">
      <c r="A25" s="5">
        <v>43326</v>
      </c>
      <c r="B25" s="1">
        <v>0.70833333333333337</v>
      </c>
      <c r="C25" s="4">
        <v>43326.708333333336</v>
      </c>
      <c r="D25" s="10">
        <f t="shared" si="0"/>
        <v>0.25</v>
      </c>
      <c r="E25" s="14">
        <f t="shared" si="1"/>
        <v>360</v>
      </c>
      <c r="F25" s="26">
        <v>360</v>
      </c>
      <c r="G25" s="9">
        <f t="shared" si="3"/>
        <v>10410</v>
      </c>
      <c r="H25" s="13">
        <v>0.44</v>
      </c>
      <c r="I25" s="8">
        <v>4.2000000000000003E-2</v>
      </c>
      <c r="J25" s="4">
        <v>43326.708333333336</v>
      </c>
      <c r="K25" s="8">
        <v>0.17120432423165763</v>
      </c>
      <c r="L25" s="8">
        <v>3.5999999999999997E-2</v>
      </c>
      <c r="M25" s="8">
        <v>1.2999999999999999E-2</v>
      </c>
      <c r="N25" s="8">
        <v>4.2000000000000003E-2</v>
      </c>
      <c r="O25" t="b">
        <f t="shared" si="2"/>
        <v>1</v>
      </c>
    </row>
    <row r="26" spans="1:15" x14ac:dyDescent="0.25">
      <c r="A26" s="5">
        <v>43326</v>
      </c>
      <c r="B26" s="1">
        <v>0.95833333333333337</v>
      </c>
      <c r="C26" s="4">
        <v>43326.958333333336</v>
      </c>
      <c r="D26" s="10">
        <f t="shared" si="0"/>
        <v>0.25</v>
      </c>
      <c r="E26" s="14">
        <f t="shared" si="1"/>
        <v>360</v>
      </c>
      <c r="F26" s="26">
        <v>360</v>
      </c>
      <c r="G26" s="9">
        <f t="shared" si="3"/>
        <v>10770</v>
      </c>
      <c r="H26" s="13">
        <v>0.27200000000000002</v>
      </c>
      <c r="I26" s="8">
        <v>5.5E-2</v>
      </c>
      <c r="J26" s="4">
        <v>43326.958333333336</v>
      </c>
      <c r="K26" s="8">
        <v>0.17120432423165763</v>
      </c>
      <c r="L26" s="8">
        <v>4.2999999999999997E-2</v>
      </c>
      <c r="M26" s="8">
        <v>0.02</v>
      </c>
      <c r="N26" s="8">
        <v>5.5E-2</v>
      </c>
      <c r="O26" t="b">
        <f t="shared" si="2"/>
        <v>1</v>
      </c>
    </row>
    <row r="27" spans="1:15" x14ac:dyDescent="0.25">
      <c r="A27" s="5">
        <v>43327</v>
      </c>
      <c r="B27" s="1">
        <v>0.20833333333333334</v>
      </c>
      <c r="C27" s="4">
        <v>43327.208333333336</v>
      </c>
      <c r="D27" s="10">
        <f t="shared" si="0"/>
        <v>0.25</v>
      </c>
      <c r="E27" s="14">
        <f t="shared" si="1"/>
        <v>360</v>
      </c>
      <c r="F27" s="26">
        <v>360</v>
      </c>
      <c r="G27" s="9">
        <f t="shared" si="3"/>
        <v>11130</v>
      </c>
      <c r="H27" s="13">
        <v>0.311</v>
      </c>
      <c r="I27" s="8">
        <v>0.06</v>
      </c>
      <c r="J27" s="4">
        <v>43327.208333333336</v>
      </c>
      <c r="K27" s="8">
        <v>0.18739838890252772</v>
      </c>
      <c r="L27" s="8">
        <v>4.3999999999999997E-2</v>
      </c>
      <c r="M27" s="8">
        <v>2.3E-2</v>
      </c>
      <c r="N27" s="8">
        <v>0.06</v>
      </c>
      <c r="O27" t="b">
        <f t="shared" si="2"/>
        <v>1</v>
      </c>
    </row>
    <row r="28" spans="1:15" x14ac:dyDescent="0.25">
      <c r="A28" s="5">
        <v>43327</v>
      </c>
      <c r="B28" s="1">
        <v>0.45833333333333331</v>
      </c>
      <c r="C28" s="4">
        <v>43327.458333333336</v>
      </c>
      <c r="D28" s="10">
        <f t="shared" si="0"/>
        <v>0.25</v>
      </c>
      <c r="E28" s="14">
        <f t="shared" si="1"/>
        <v>360</v>
      </c>
      <c r="F28" s="26">
        <v>360</v>
      </c>
      <c r="G28" s="9">
        <f t="shared" si="3"/>
        <v>11490</v>
      </c>
      <c r="H28" s="13">
        <v>0.33100000000000002</v>
      </c>
      <c r="I28" s="8">
        <v>5.7000000000000002E-2</v>
      </c>
      <c r="J28" s="4">
        <v>43327.458333333336</v>
      </c>
      <c r="K28" s="8">
        <v>0.17120432423165763</v>
      </c>
      <c r="L28" s="8">
        <v>4.2999999999999997E-2</v>
      </c>
      <c r="M28" s="8">
        <v>0.02</v>
      </c>
      <c r="N28" s="8">
        <v>5.7000000000000002E-2</v>
      </c>
      <c r="O28" t="b">
        <f t="shared" si="2"/>
        <v>1</v>
      </c>
    </row>
    <row r="29" spans="1:15" x14ac:dyDescent="0.25">
      <c r="A29" s="5">
        <v>43327</v>
      </c>
      <c r="B29" s="1">
        <v>0.70833333333333337</v>
      </c>
      <c r="C29" s="4">
        <v>43327.708333333336</v>
      </c>
      <c r="D29" s="10">
        <f t="shared" si="0"/>
        <v>0.25</v>
      </c>
      <c r="E29" s="14">
        <f t="shared" si="1"/>
        <v>360</v>
      </c>
      <c r="F29" s="26">
        <v>360</v>
      </c>
      <c r="G29" s="9">
        <f t="shared" si="3"/>
        <v>11850</v>
      </c>
      <c r="H29" s="13">
        <v>0.45100000000000001</v>
      </c>
      <c r="I29" s="8">
        <v>4.2999999999999997E-2</v>
      </c>
      <c r="J29" s="4">
        <v>43327.708333333336</v>
      </c>
      <c r="K29" s="8">
        <v>0.12775945149976364</v>
      </c>
      <c r="L29" s="8">
        <v>3.3000000000000002E-2</v>
      </c>
      <c r="M29" s="8">
        <v>0</v>
      </c>
      <c r="N29" s="8">
        <v>4.2999999999999997E-2</v>
      </c>
      <c r="O29" t="b">
        <f t="shared" si="2"/>
        <v>1</v>
      </c>
    </row>
    <row r="30" spans="1:15" x14ac:dyDescent="0.25">
      <c r="A30" s="5">
        <v>43327</v>
      </c>
      <c r="B30" s="1">
        <v>0.95833333333333337</v>
      </c>
      <c r="C30" s="4">
        <v>43327.958333333336</v>
      </c>
      <c r="D30" s="10">
        <f t="shared" si="0"/>
        <v>0.25</v>
      </c>
      <c r="E30" s="14">
        <f t="shared" si="1"/>
        <v>360</v>
      </c>
      <c r="F30" s="26">
        <v>360</v>
      </c>
      <c r="G30" s="9">
        <f t="shared" si="3"/>
        <v>12210</v>
      </c>
      <c r="H30" s="13">
        <v>0.34</v>
      </c>
      <c r="I30" s="8">
        <v>3.1E-2</v>
      </c>
      <c r="J30" s="4">
        <v>43327.958333333336</v>
      </c>
      <c r="K30" s="8">
        <v>0.15587701729498696</v>
      </c>
      <c r="L30" s="8">
        <v>4.5999999999999999E-2</v>
      </c>
      <c r="M30" s="8">
        <v>1.2999999999999999E-2</v>
      </c>
      <c r="N30" s="8">
        <v>3.1E-2</v>
      </c>
      <c r="O30" t="b">
        <f t="shared" si="2"/>
        <v>1</v>
      </c>
    </row>
    <row r="31" spans="1:15" x14ac:dyDescent="0.25">
      <c r="A31" s="5">
        <v>43328</v>
      </c>
      <c r="B31" s="1">
        <v>0.20833333333333334</v>
      </c>
      <c r="C31" s="4">
        <v>43328.208333333336</v>
      </c>
      <c r="D31" s="10">
        <f t="shared" si="0"/>
        <v>0.25</v>
      </c>
      <c r="E31" s="14">
        <f t="shared" si="1"/>
        <v>360</v>
      </c>
      <c r="F31" s="26">
        <v>360</v>
      </c>
      <c r="G31" s="9">
        <f t="shared" si="3"/>
        <v>12570</v>
      </c>
      <c r="H31" s="13">
        <v>0.29099999999999998</v>
      </c>
      <c r="I31" s="8">
        <v>3.4000000000000002E-2</v>
      </c>
      <c r="J31" s="4">
        <v>43328.208333333336</v>
      </c>
      <c r="K31" s="8">
        <v>0.15587701729498696</v>
      </c>
      <c r="L31" s="8">
        <v>4.9000000000000002E-2</v>
      </c>
      <c r="M31" s="8">
        <v>1.2999999999999999E-2</v>
      </c>
      <c r="N31" s="8">
        <v>3.4000000000000002E-2</v>
      </c>
      <c r="O31" t="b">
        <f t="shared" si="2"/>
        <v>1</v>
      </c>
    </row>
    <row r="32" spans="1:15" x14ac:dyDescent="0.25">
      <c r="A32" s="5">
        <v>43328</v>
      </c>
      <c r="B32" s="1">
        <v>0.70833333333333337</v>
      </c>
      <c r="C32" s="4">
        <v>43328.708333333336</v>
      </c>
      <c r="D32" s="10">
        <f t="shared" si="0"/>
        <v>0.5</v>
      </c>
      <c r="E32" s="14">
        <f t="shared" si="1"/>
        <v>720</v>
      </c>
      <c r="F32" s="26">
        <v>720</v>
      </c>
      <c r="G32" s="9">
        <f t="shared" si="3"/>
        <v>13290</v>
      </c>
      <c r="H32" s="13">
        <v>0.42</v>
      </c>
      <c r="I32" s="8">
        <v>2.3E-2</v>
      </c>
      <c r="J32" s="4">
        <v>43328.708333333336</v>
      </c>
      <c r="K32" s="8">
        <v>3.9730521326301969E-2</v>
      </c>
      <c r="L32" s="8">
        <v>4.2000000000000003E-2</v>
      </c>
      <c r="M32" s="8">
        <v>7.0000000000000001E-3</v>
      </c>
      <c r="N32" s="8">
        <v>2.3E-2</v>
      </c>
      <c r="O32" t="b">
        <f t="shared" si="2"/>
        <v>1</v>
      </c>
    </row>
    <row r="33" spans="1:15" x14ac:dyDescent="0.25">
      <c r="A33" s="5">
        <v>43328</v>
      </c>
      <c r="B33" s="1">
        <v>0.95833333333333337</v>
      </c>
      <c r="C33" s="4">
        <v>43328.958333333336</v>
      </c>
      <c r="D33" s="10">
        <f t="shared" si="0"/>
        <v>0.25</v>
      </c>
      <c r="E33" s="14">
        <f t="shared" si="1"/>
        <v>360</v>
      </c>
      <c r="F33" s="26">
        <v>360</v>
      </c>
      <c r="G33" s="9">
        <f t="shared" si="3"/>
        <v>13650</v>
      </c>
      <c r="H33" s="13">
        <v>0.39400000000000002</v>
      </c>
      <c r="I33" s="8">
        <v>3.3000000000000002E-2</v>
      </c>
      <c r="J33" s="4">
        <v>43328.958333333336</v>
      </c>
      <c r="K33" s="8">
        <v>4.6642287992159422E-2</v>
      </c>
      <c r="L33" s="8">
        <v>5.0999999999999997E-2</v>
      </c>
      <c r="M33" s="8">
        <v>8.9999999999999993E-3</v>
      </c>
      <c r="N33" s="8">
        <v>3.3000000000000002E-2</v>
      </c>
      <c r="O33" t="b">
        <f t="shared" si="2"/>
        <v>1</v>
      </c>
    </row>
    <row r="34" spans="1:15" x14ac:dyDescent="0.25">
      <c r="A34" s="5">
        <v>43329</v>
      </c>
      <c r="B34" s="1">
        <v>0.20833333333333334</v>
      </c>
      <c r="C34" s="4">
        <v>43329.208333333336</v>
      </c>
      <c r="D34" s="10">
        <f t="shared" si="0"/>
        <v>0.25</v>
      </c>
      <c r="E34" s="14">
        <f t="shared" si="1"/>
        <v>360</v>
      </c>
      <c r="F34" s="26">
        <v>360</v>
      </c>
      <c r="G34" s="9">
        <f t="shared" si="3"/>
        <v>14010</v>
      </c>
      <c r="H34" s="13">
        <v>0.49099999999999999</v>
      </c>
      <c r="I34" s="8">
        <v>3.5999999999999997E-2</v>
      </c>
      <c r="J34" s="4">
        <v>43329.208333333336</v>
      </c>
      <c r="K34" s="8">
        <v>5.4226454305200164E-2</v>
      </c>
      <c r="L34" s="8">
        <v>5.7000000000000002E-2</v>
      </c>
      <c r="M34" s="8">
        <v>1.6E-2</v>
      </c>
      <c r="N34" s="8">
        <v>3.5999999999999997E-2</v>
      </c>
      <c r="O34" t="b">
        <f t="shared" si="2"/>
        <v>1</v>
      </c>
    </row>
    <row r="35" spans="1:15" x14ac:dyDescent="0.25">
      <c r="A35" s="5">
        <v>43329</v>
      </c>
      <c r="B35" s="1">
        <v>0.45833333333333331</v>
      </c>
      <c r="C35" s="4">
        <v>43329.458333333336</v>
      </c>
      <c r="D35" s="10">
        <f t="shared" si="0"/>
        <v>0.25</v>
      </c>
      <c r="E35" s="14">
        <f t="shared" si="1"/>
        <v>360</v>
      </c>
      <c r="F35" s="26">
        <v>360</v>
      </c>
      <c r="G35" s="9">
        <f t="shared" si="3"/>
        <v>14370</v>
      </c>
      <c r="H35" s="13">
        <v>0.27600000000000002</v>
      </c>
      <c r="I35" s="8">
        <v>3.9E-2</v>
      </c>
      <c r="J35" s="4">
        <v>43329.458333333336</v>
      </c>
      <c r="K35" s="8">
        <v>2.784052324184268E-2</v>
      </c>
      <c r="L35" s="8">
        <v>6.0999999999999999E-2</v>
      </c>
      <c r="M35" s="8">
        <v>1.7000000000000001E-2</v>
      </c>
      <c r="N35" s="8">
        <v>3.9E-2</v>
      </c>
      <c r="O35" t="b">
        <f t="shared" si="2"/>
        <v>1</v>
      </c>
    </row>
    <row r="36" spans="1:15" x14ac:dyDescent="0.25">
      <c r="A36" s="5">
        <v>43329</v>
      </c>
      <c r="B36" s="1">
        <v>0.70833333333333337</v>
      </c>
      <c r="C36" s="4">
        <v>43329.708333333336</v>
      </c>
      <c r="D36" s="10">
        <f t="shared" si="0"/>
        <v>0.25</v>
      </c>
      <c r="E36" s="14">
        <f t="shared" si="1"/>
        <v>360</v>
      </c>
      <c r="F36" s="26">
        <v>360</v>
      </c>
      <c r="G36" s="9">
        <f t="shared" si="3"/>
        <v>14730</v>
      </c>
      <c r="H36" s="13">
        <v>0.307</v>
      </c>
      <c r="I36" s="8">
        <v>2.7E-2</v>
      </c>
      <c r="J36" s="4">
        <v>43329.708333333336</v>
      </c>
      <c r="K36" s="8">
        <v>4.6642287992159422E-2</v>
      </c>
      <c r="L36" s="8">
        <v>4.5999999999999999E-2</v>
      </c>
      <c r="M36" s="8">
        <v>1.2E-2</v>
      </c>
      <c r="N36" s="8">
        <v>2.7E-2</v>
      </c>
      <c r="O36" t="b">
        <f t="shared" si="2"/>
        <v>1</v>
      </c>
    </row>
    <row r="37" spans="1:15" x14ac:dyDescent="0.25">
      <c r="A37" s="5">
        <v>43329</v>
      </c>
      <c r="B37" s="1">
        <v>0.95833333333333337</v>
      </c>
      <c r="C37" s="4">
        <v>43329.958333333336</v>
      </c>
      <c r="D37" s="10">
        <f t="shared" si="0"/>
        <v>0.25</v>
      </c>
      <c r="E37" s="14">
        <f t="shared" si="1"/>
        <v>360</v>
      </c>
      <c r="F37" s="26">
        <v>360</v>
      </c>
      <c r="G37" s="9">
        <f t="shared" si="3"/>
        <v>15090</v>
      </c>
      <c r="H37" s="13">
        <v>0.35099999999999998</v>
      </c>
      <c r="I37" s="8">
        <v>3.5999999999999997E-2</v>
      </c>
      <c r="J37" s="4">
        <v>43329.958333333336</v>
      </c>
      <c r="K37" s="8">
        <v>4.6642287992159422E-2</v>
      </c>
      <c r="L37" s="8">
        <v>5.5E-2</v>
      </c>
      <c r="M37" s="8">
        <v>1.7000000000000001E-2</v>
      </c>
      <c r="N37" s="8">
        <v>3.5999999999999997E-2</v>
      </c>
      <c r="O37" t="b">
        <f t="shared" si="2"/>
        <v>1</v>
      </c>
    </row>
    <row r="38" spans="1:15" x14ac:dyDescent="0.25">
      <c r="A38" s="5">
        <v>43330</v>
      </c>
      <c r="B38" s="1">
        <v>0.20833333333333334</v>
      </c>
      <c r="C38" s="4">
        <v>43330.208333333336</v>
      </c>
      <c r="D38" s="10">
        <f t="shared" si="0"/>
        <v>0.25</v>
      </c>
      <c r="E38" s="14">
        <f t="shared" si="1"/>
        <v>360</v>
      </c>
      <c r="F38" s="26">
        <v>360</v>
      </c>
      <c r="G38" s="9">
        <f t="shared" si="3"/>
        <v>15450</v>
      </c>
      <c r="H38" s="13">
        <v>0.22</v>
      </c>
      <c r="I38" s="8">
        <v>3.6999999999999998E-2</v>
      </c>
      <c r="J38" s="4">
        <v>43330.208333333336</v>
      </c>
      <c r="K38" s="8">
        <v>5.4226454305200164E-2</v>
      </c>
      <c r="L38" s="8">
        <v>5.7000000000000002E-2</v>
      </c>
      <c r="M38" s="8">
        <v>1.6E-2</v>
      </c>
      <c r="N38" s="8">
        <v>3.6999999999999998E-2</v>
      </c>
      <c r="O38" t="b">
        <f t="shared" si="2"/>
        <v>1</v>
      </c>
    </row>
    <row r="39" spans="1:15" x14ac:dyDescent="0.25">
      <c r="A39" s="5">
        <v>43330</v>
      </c>
      <c r="B39" s="1">
        <v>0.45833333333333331</v>
      </c>
      <c r="C39" s="4">
        <v>43330.458333333336</v>
      </c>
      <c r="D39" s="10">
        <f t="shared" si="0"/>
        <v>0.25</v>
      </c>
      <c r="E39" s="14">
        <f t="shared" si="1"/>
        <v>360</v>
      </c>
      <c r="F39" s="26">
        <v>360</v>
      </c>
      <c r="G39" s="9">
        <f t="shared" si="3"/>
        <v>15810</v>
      </c>
      <c r="H39" s="13">
        <v>0.29499999999999998</v>
      </c>
      <c r="I39" s="8">
        <v>3.9E-2</v>
      </c>
      <c r="J39" s="4">
        <v>43330.458333333336</v>
      </c>
      <c r="K39" s="8">
        <v>2.2818565819187207E-2</v>
      </c>
      <c r="L39" s="8">
        <v>6.0999999999999999E-2</v>
      </c>
      <c r="M39" s="8">
        <v>1.9E-2</v>
      </c>
      <c r="N39" s="8">
        <v>3.9E-2</v>
      </c>
      <c r="O39" t="b">
        <f t="shared" si="2"/>
        <v>1</v>
      </c>
    </row>
    <row r="40" spans="1:15" x14ac:dyDescent="0.25">
      <c r="A40" s="5">
        <v>43330</v>
      </c>
      <c r="B40" s="1">
        <v>0.70833333333333337</v>
      </c>
      <c r="C40" s="4">
        <v>43330.708333333336</v>
      </c>
      <c r="D40" s="10">
        <f t="shared" si="0"/>
        <v>0.25</v>
      </c>
      <c r="E40" s="14">
        <f t="shared" si="1"/>
        <v>360</v>
      </c>
      <c r="F40" s="26">
        <v>360</v>
      </c>
      <c r="G40" s="9">
        <f t="shared" si="3"/>
        <v>16170</v>
      </c>
      <c r="H40" s="13">
        <v>0.30399999999999999</v>
      </c>
      <c r="I40" s="8">
        <v>0.22500000000000001</v>
      </c>
      <c r="J40" s="4">
        <v>43330.708333333336</v>
      </c>
      <c r="K40" s="8">
        <v>0.10291597588097935</v>
      </c>
      <c r="L40" s="8">
        <v>0.254</v>
      </c>
      <c r="M40" s="8">
        <v>0.14599999999999999</v>
      </c>
      <c r="N40" s="8">
        <v>0.22500000000000001</v>
      </c>
      <c r="O40" t="b">
        <f t="shared" si="2"/>
        <v>1</v>
      </c>
    </row>
    <row r="41" spans="1:15" x14ac:dyDescent="0.25">
      <c r="A41" s="5">
        <v>43330</v>
      </c>
      <c r="B41" s="1">
        <v>0.95833333333333337</v>
      </c>
      <c r="C41" s="4">
        <v>43330.958333333336</v>
      </c>
      <c r="D41" s="10">
        <f t="shared" si="0"/>
        <v>0.25</v>
      </c>
      <c r="E41" s="14">
        <f t="shared" si="1"/>
        <v>360</v>
      </c>
      <c r="F41" s="26">
        <v>360</v>
      </c>
      <c r="G41" s="9">
        <f t="shared" si="3"/>
        <v>16530</v>
      </c>
      <c r="H41" s="13">
        <v>0.39800000000000002</v>
      </c>
      <c r="I41" s="8">
        <v>2.4E-2</v>
      </c>
      <c r="J41" s="4">
        <v>43330.958333333336</v>
      </c>
      <c r="K41" s="8">
        <v>0.10291597588097935</v>
      </c>
      <c r="L41" s="8">
        <v>6.4000000000000001E-2</v>
      </c>
      <c r="M41" s="8">
        <v>1.7999999999999999E-2</v>
      </c>
      <c r="N41" s="8">
        <v>2.4E-2</v>
      </c>
      <c r="O41" t="b">
        <f t="shared" si="2"/>
        <v>1</v>
      </c>
    </row>
    <row r="42" spans="1:15" x14ac:dyDescent="0.25">
      <c r="A42" s="5">
        <v>43331</v>
      </c>
      <c r="B42" s="1">
        <v>0.20833333333333334</v>
      </c>
      <c r="C42" s="4">
        <v>43331.208333333336</v>
      </c>
      <c r="D42" s="10">
        <f t="shared" si="0"/>
        <v>0.25</v>
      </c>
      <c r="E42" s="14">
        <f t="shared" si="1"/>
        <v>360</v>
      </c>
      <c r="F42" s="26">
        <v>360</v>
      </c>
      <c r="G42" s="9">
        <f t="shared" si="3"/>
        <v>16890</v>
      </c>
      <c r="H42" s="13">
        <v>0.36499999999999999</v>
      </c>
      <c r="I42" s="8">
        <v>2.7E-2</v>
      </c>
      <c r="J42" s="4">
        <v>43331.208333333336</v>
      </c>
      <c r="K42" s="8">
        <v>9.1679946581968402E-2</v>
      </c>
      <c r="L42" s="8">
        <v>6.9000000000000006E-2</v>
      </c>
      <c r="M42" s="8">
        <v>1.9E-2</v>
      </c>
      <c r="N42" s="8">
        <v>2.7E-2</v>
      </c>
      <c r="O42" t="b">
        <f t="shared" si="2"/>
        <v>1</v>
      </c>
    </row>
    <row r="43" spans="1:15" x14ac:dyDescent="0.25">
      <c r="A43" s="5">
        <v>43331</v>
      </c>
      <c r="B43" s="1">
        <v>0.45833333333333331</v>
      </c>
      <c r="C43" s="4">
        <v>43331.458333333336</v>
      </c>
      <c r="D43" s="10">
        <f t="shared" si="0"/>
        <v>0.25</v>
      </c>
      <c r="E43" s="14">
        <f t="shared" si="1"/>
        <v>360</v>
      </c>
      <c r="F43" s="26">
        <v>360</v>
      </c>
      <c r="G43" s="9">
        <f t="shared" si="3"/>
        <v>17250</v>
      </c>
      <c r="H43" s="13">
        <v>0.27800000000000002</v>
      </c>
      <c r="I43" s="8">
        <v>3.2000000000000001E-2</v>
      </c>
      <c r="J43" s="4">
        <v>43331.458333333336</v>
      </c>
      <c r="K43" s="8">
        <v>0.10291597588097935</v>
      </c>
      <c r="L43" s="8">
        <v>7.3999999999999996E-2</v>
      </c>
      <c r="M43" s="8">
        <v>2.1000000000000001E-2</v>
      </c>
      <c r="N43" s="8">
        <v>3.2000000000000001E-2</v>
      </c>
      <c r="O43" t="b">
        <f t="shared" si="2"/>
        <v>1</v>
      </c>
    </row>
    <row r="44" spans="1:15" x14ac:dyDescent="0.25">
      <c r="A44" s="5">
        <v>43331</v>
      </c>
      <c r="B44" s="1">
        <v>0.70833333333333337</v>
      </c>
      <c r="C44" s="4">
        <v>43331.708333333336</v>
      </c>
      <c r="D44" s="10">
        <f t="shared" si="0"/>
        <v>0.25</v>
      </c>
      <c r="E44" s="14">
        <f t="shared" si="1"/>
        <v>360</v>
      </c>
      <c r="F44" s="26">
        <v>360</v>
      </c>
      <c r="G44" s="9">
        <f t="shared" si="3"/>
        <v>17610</v>
      </c>
      <c r="H44" s="13">
        <v>0.32500000000000001</v>
      </c>
      <c r="I44" s="8">
        <v>1.4999999999999999E-2</v>
      </c>
      <c r="J44" s="4">
        <v>43331.708333333336</v>
      </c>
      <c r="K44" s="8">
        <v>6.2503097051342604E-2</v>
      </c>
      <c r="L44" s="8">
        <v>5.7000000000000002E-2</v>
      </c>
      <c r="M44" s="8">
        <v>1.2E-2</v>
      </c>
      <c r="N44" s="8">
        <v>1.4999999999999999E-2</v>
      </c>
      <c r="O44" t="b">
        <f t="shared" si="2"/>
        <v>1</v>
      </c>
    </row>
    <row r="45" spans="1:15" x14ac:dyDescent="0.25">
      <c r="A45" s="5">
        <v>43331</v>
      </c>
      <c r="B45" s="1">
        <v>0.95833333333333337</v>
      </c>
      <c r="C45" s="4">
        <v>43331.958333333336</v>
      </c>
      <c r="D45" s="10">
        <f t="shared" si="0"/>
        <v>0.25</v>
      </c>
      <c r="E45" s="14">
        <f t="shared" si="1"/>
        <v>360</v>
      </c>
      <c r="F45" s="26">
        <v>360</v>
      </c>
      <c r="G45" s="9">
        <f t="shared" si="3"/>
        <v>17970</v>
      </c>
      <c r="H45" s="13">
        <v>0.432</v>
      </c>
      <c r="I45" s="8">
        <v>2.7E-2</v>
      </c>
      <c r="J45" s="4">
        <v>43331.958333333336</v>
      </c>
      <c r="K45" s="8">
        <v>4.6642287992159422E-2</v>
      </c>
      <c r="L45" s="8">
        <v>7.1999999999999995E-2</v>
      </c>
      <c r="M45" s="8">
        <v>1.7999999999999999E-2</v>
      </c>
      <c r="N45" s="8">
        <v>2.7E-2</v>
      </c>
      <c r="O45" t="b">
        <f t="shared" si="2"/>
        <v>1</v>
      </c>
    </row>
    <row r="46" spans="1:15" x14ac:dyDescent="0.25">
      <c r="A46" s="5">
        <v>43332</v>
      </c>
      <c r="B46" s="1">
        <v>0.20833333333333334</v>
      </c>
      <c r="C46" s="4">
        <v>43332.208333333336</v>
      </c>
      <c r="D46" s="10">
        <f t="shared" si="0"/>
        <v>0.25</v>
      </c>
      <c r="E46" s="14">
        <f t="shared" si="1"/>
        <v>360</v>
      </c>
      <c r="F46" s="26">
        <v>360</v>
      </c>
      <c r="G46" s="9">
        <f t="shared" si="3"/>
        <v>18330</v>
      </c>
      <c r="H46" s="13">
        <v>0.38500000000000001</v>
      </c>
      <c r="I46" s="8">
        <v>0.03</v>
      </c>
      <c r="J46" s="4">
        <v>43332.208333333336</v>
      </c>
      <c r="K46" s="8">
        <v>5.4226454305200164E-2</v>
      </c>
      <c r="L46" s="8">
        <v>7.5999999999999998E-2</v>
      </c>
      <c r="M46" s="8">
        <v>0.02</v>
      </c>
      <c r="N46" s="8">
        <v>0.03</v>
      </c>
      <c r="O46" t="b">
        <f t="shared" si="2"/>
        <v>1</v>
      </c>
    </row>
    <row r="47" spans="1:15" x14ac:dyDescent="0.25">
      <c r="A47" s="5">
        <v>43332</v>
      </c>
      <c r="B47" s="1">
        <v>0.45833333333333331</v>
      </c>
      <c r="C47" s="4">
        <v>43332.458333333336</v>
      </c>
      <c r="D47" s="10">
        <f t="shared" si="0"/>
        <v>0.25</v>
      </c>
      <c r="E47" s="14">
        <f t="shared" si="1"/>
        <v>360</v>
      </c>
      <c r="F47" s="26">
        <v>360</v>
      </c>
      <c r="G47" s="9">
        <f t="shared" si="3"/>
        <v>18690</v>
      </c>
      <c r="H47" s="13">
        <v>0.35699999999999998</v>
      </c>
      <c r="I47" s="8">
        <v>2.7E-2</v>
      </c>
      <c r="J47" s="4">
        <v>43332.458333333336</v>
      </c>
      <c r="K47" s="8">
        <v>2.2818565819187207E-2</v>
      </c>
      <c r="L47" s="8">
        <v>7.4999999999999997E-2</v>
      </c>
      <c r="M47" s="8">
        <v>2.1000000000000001E-2</v>
      </c>
      <c r="N47" s="8">
        <v>2.7E-2</v>
      </c>
      <c r="O47" t="b">
        <f t="shared" si="2"/>
        <v>1</v>
      </c>
    </row>
    <row r="48" spans="1:15" x14ac:dyDescent="0.25">
      <c r="A48" s="5">
        <v>43332</v>
      </c>
      <c r="B48" s="1">
        <v>0.70833333333333337</v>
      </c>
      <c r="C48" s="4">
        <v>43332.708333333336</v>
      </c>
      <c r="D48" s="10">
        <f t="shared" si="0"/>
        <v>0.25</v>
      </c>
      <c r="E48" s="14">
        <f t="shared" si="1"/>
        <v>360</v>
      </c>
      <c r="F48" s="26">
        <v>360</v>
      </c>
      <c r="G48" s="9">
        <f t="shared" si="3"/>
        <v>19050</v>
      </c>
      <c r="H48" s="13">
        <v>0.307</v>
      </c>
      <c r="I48" s="8">
        <v>4.0000000000000001E-3</v>
      </c>
      <c r="J48" s="4">
        <v>43332.708333333336</v>
      </c>
      <c r="K48" s="8">
        <v>3.3470419772347514E-2</v>
      </c>
      <c r="L48" s="8">
        <v>4.4999999999999998E-2</v>
      </c>
      <c r="M48" s="8">
        <v>8.0000000000000002E-3</v>
      </c>
      <c r="N48" s="8">
        <v>4.0000000000000001E-3</v>
      </c>
      <c r="O48" t="b">
        <f t="shared" si="2"/>
        <v>1</v>
      </c>
    </row>
    <row r="49" spans="1:15" x14ac:dyDescent="0.25">
      <c r="A49" s="5">
        <v>43332</v>
      </c>
      <c r="B49" s="1">
        <v>0.95833333333333337</v>
      </c>
      <c r="C49" s="4">
        <v>43332.958333333336</v>
      </c>
      <c r="D49" s="10">
        <f t="shared" si="0"/>
        <v>0.25</v>
      </c>
      <c r="E49" s="14">
        <f t="shared" si="1"/>
        <v>360</v>
      </c>
      <c r="F49" s="26">
        <v>360</v>
      </c>
      <c r="G49" s="9">
        <f t="shared" si="3"/>
        <v>19410</v>
      </c>
      <c r="H49" s="13">
        <v>0.41399999999999998</v>
      </c>
      <c r="I49" s="8">
        <v>1.7999999999999999E-2</v>
      </c>
      <c r="J49" s="4">
        <v>43332.958333333336</v>
      </c>
      <c r="K49" s="8">
        <v>5.4226454305200164E-2</v>
      </c>
      <c r="L49" s="8">
        <v>7.2999999999999995E-2</v>
      </c>
      <c r="M49" s="8">
        <v>1.7999999999999999E-2</v>
      </c>
      <c r="N49" s="8">
        <v>1.7999999999999999E-2</v>
      </c>
      <c r="O49" t="b">
        <f t="shared" si="2"/>
        <v>1</v>
      </c>
    </row>
    <row r="50" spans="1:15" x14ac:dyDescent="0.25">
      <c r="A50" s="5">
        <v>43333</v>
      </c>
      <c r="B50" s="1">
        <v>0.20833333333333334</v>
      </c>
      <c r="C50" s="4">
        <v>43333.208333333336</v>
      </c>
      <c r="D50" s="10">
        <f t="shared" si="0"/>
        <v>0.25</v>
      </c>
      <c r="E50" s="14">
        <f t="shared" si="1"/>
        <v>360</v>
      </c>
      <c r="F50" s="26">
        <v>360</v>
      </c>
      <c r="G50" s="9">
        <f t="shared" si="3"/>
        <v>19770</v>
      </c>
      <c r="H50" s="13">
        <v>0.36299999999999999</v>
      </c>
      <c r="I50" s="8">
        <v>0.02</v>
      </c>
      <c r="J50" s="4">
        <v>43333.208333333336</v>
      </c>
      <c r="K50" s="8">
        <v>4.6642287992159422E-2</v>
      </c>
      <c r="L50" s="8">
        <v>8.1000000000000003E-2</v>
      </c>
      <c r="M50" s="8">
        <v>2.1999999999999999E-2</v>
      </c>
      <c r="N50" s="8">
        <v>0.02</v>
      </c>
      <c r="O50" t="b">
        <f t="shared" si="2"/>
        <v>1</v>
      </c>
    </row>
    <row r="51" spans="1:15" x14ac:dyDescent="0.25">
      <c r="A51" s="5">
        <v>43333</v>
      </c>
      <c r="B51" s="1">
        <v>0.45833333333333331</v>
      </c>
      <c r="C51" s="4">
        <v>43333.458333333336</v>
      </c>
      <c r="D51" s="10">
        <f t="shared" si="0"/>
        <v>0.25</v>
      </c>
      <c r="E51" s="14">
        <f t="shared" si="1"/>
        <v>360</v>
      </c>
      <c r="F51" s="26">
        <v>360</v>
      </c>
      <c r="G51" s="9">
        <f t="shared" si="3"/>
        <v>20130</v>
      </c>
      <c r="H51" s="13">
        <v>0.38200000000000001</v>
      </c>
      <c r="I51" s="8">
        <v>1.7999999999999999E-2</v>
      </c>
      <c r="J51" s="4">
        <v>43333.458333333336</v>
      </c>
      <c r="K51" s="8">
        <v>3.3470419772347514E-2</v>
      </c>
      <c r="L51" s="8">
        <v>0.08</v>
      </c>
      <c r="M51" s="8">
        <v>2.1999999999999999E-2</v>
      </c>
      <c r="N51" s="8">
        <v>1.7999999999999999E-2</v>
      </c>
      <c r="O51" t="b">
        <f t="shared" si="2"/>
        <v>1</v>
      </c>
    </row>
    <row r="52" spans="1:15" x14ac:dyDescent="0.25">
      <c r="A52" s="5">
        <v>43333</v>
      </c>
      <c r="B52" s="1">
        <v>0.70833333333333337</v>
      </c>
      <c r="C52" s="4">
        <v>43333.708333333336</v>
      </c>
      <c r="D52" s="10">
        <f t="shared" si="0"/>
        <v>0.25</v>
      </c>
      <c r="E52" s="14">
        <f t="shared" si="1"/>
        <v>360</v>
      </c>
      <c r="F52" s="26">
        <v>360</v>
      </c>
      <c r="G52" s="9">
        <f t="shared" si="3"/>
        <v>20490</v>
      </c>
      <c r="H52" s="13">
        <v>0.32600000000000001</v>
      </c>
      <c r="I52" s="8">
        <v>4.0000000000000001E-3</v>
      </c>
      <c r="J52" s="4">
        <v>43333.708333333336</v>
      </c>
      <c r="K52" s="8">
        <v>3.3470419772347514E-2</v>
      </c>
      <c r="L52" s="8">
        <v>5.6000000000000001E-2</v>
      </c>
      <c r="M52" s="8">
        <v>1.0999999999999999E-2</v>
      </c>
      <c r="N52" s="8">
        <v>4.0000000000000001E-3</v>
      </c>
      <c r="O52" t="b">
        <f t="shared" si="2"/>
        <v>1</v>
      </c>
    </row>
    <row r="53" spans="1:15" x14ac:dyDescent="0.25">
      <c r="A53" s="5">
        <v>43333</v>
      </c>
      <c r="B53" s="1">
        <v>0.95833333333333337</v>
      </c>
      <c r="C53" s="4">
        <v>43333.958333333336</v>
      </c>
      <c r="D53" s="10">
        <f t="shared" si="0"/>
        <v>0.25</v>
      </c>
      <c r="E53" s="14">
        <f t="shared" si="1"/>
        <v>360</v>
      </c>
      <c r="F53" s="26">
        <v>360</v>
      </c>
      <c r="G53" s="9">
        <f t="shared" si="3"/>
        <v>20850</v>
      </c>
      <c r="H53" s="13">
        <v>0.41299999999999998</v>
      </c>
      <c r="I53" s="8">
        <v>1.2999999999999999E-2</v>
      </c>
      <c r="J53" s="4">
        <v>43333.958333333336</v>
      </c>
      <c r="K53" s="8">
        <v>3.9730521326301969E-2</v>
      </c>
      <c r="L53" s="8">
        <v>0.08</v>
      </c>
      <c r="M53" s="8">
        <v>2.1999999999999999E-2</v>
      </c>
      <c r="N53" s="8">
        <v>1.2999999999999999E-2</v>
      </c>
      <c r="O53" t="b">
        <f t="shared" si="2"/>
        <v>1</v>
      </c>
    </row>
    <row r="54" spans="1:15" x14ac:dyDescent="0.25">
      <c r="A54" s="5">
        <v>43334</v>
      </c>
      <c r="B54" s="1">
        <v>0.20833333333333334</v>
      </c>
      <c r="C54" s="4">
        <v>43334.208333333336</v>
      </c>
      <c r="D54" s="10">
        <f t="shared" si="0"/>
        <v>0.25</v>
      </c>
      <c r="E54" s="14">
        <f t="shared" si="1"/>
        <v>360</v>
      </c>
      <c r="F54" s="26">
        <v>360</v>
      </c>
      <c r="G54" s="9">
        <f t="shared" si="3"/>
        <v>21210</v>
      </c>
      <c r="H54" s="13">
        <v>0.374</v>
      </c>
      <c r="I54" s="8">
        <v>1.6E-2</v>
      </c>
      <c r="J54" s="4">
        <v>43334.208333333336</v>
      </c>
      <c r="K54" s="8">
        <v>3.9730521326301969E-2</v>
      </c>
      <c r="L54" s="8">
        <v>8.5999999999999993E-2</v>
      </c>
      <c r="M54" s="8">
        <v>2.4E-2</v>
      </c>
      <c r="N54" s="8">
        <v>1.6E-2</v>
      </c>
      <c r="O54" t="b">
        <f t="shared" si="2"/>
        <v>1</v>
      </c>
    </row>
    <row r="55" spans="1:15" x14ac:dyDescent="0.25">
      <c r="A55" s="16">
        <v>43334</v>
      </c>
      <c r="B55" s="1">
        <v>0.70833333333333337</v>
      </c>
      <c r="C55" s="17">
        <v>43334.708333333336</v>
      </c>
      <c r="D55" s="10">
        <f t="shared" si="0"/>
        <v>0.5</v>
      </c>
      <c r="E55" s="14">
        <f t="shared" si="1"/>
        <v>720</v>
      </c>
      <c r="F55" s="26">
        <v>720</v>
      </c>
      <c r="G55" s="9">
        <f t="shared" si="3"/>
        <v>21930</v>
      </c>
      <c r="H55" s="21">
        <v>0.40699999999999997</v>
      </c>
      <c r="I55" s="8">
        <v>3.0000000000000001E-3</v>
      </c>
      <c r="O55" t="b">
        <f t="shared" si="2"/>
        <v>0</v>
      </c>
    </row>
    <row r="56" spans="1:15" x14ac:dyDescent="0.25">
      <c r="A56" s="16">
        <v>43335</v>
      </c>
      <c r="B56" s="1">
        <v>0.70833333333333337</v>
      </c>
      <c r="C56" s="17">
        <v>43335.708333333336</v>
      </c>
      <c r="D56" s="10">
        <v>24</v>
      </c>
      <c r="E56" s="14">
        <f>24*60</f>
        <v>1440</v>
      </c>
      <c r="F56" s="26">
        <v>1440</v>
      </c>
      <c r="G56" s="9">
        <f t="shared" si="3"/>
        <v>23370</v>
      </c>
      <c r="H56" s="21">
        <v>0.35299999999999998</v>
      </c>
      <c r="I56" s="8">
        <v>1.9E-2</v>
      </c>
      <c r="O56" t="b">
        <f t="shared" si="2"/>
        <v>0</v>
      </c>
    </row>
    <row r="57" spans="1:15" x14ac:dyDescent="0.25">
      <c r="A57" s="16">
        <v>43336</v>
      </c>
      <c r="B57" s="1">
        <v>0.70833333333333337</v>
      </c>
      <c r="C57" s="17">
        <v>43336.708333333336</v>
      </c>
      <c r="D57" s="10">
        <f>(C57-C56)</f>
        <v>1</v>
      </c>
      <c r="E57" s="14">
        <f>24*60</f>
        <v>1440</v>
      </c>
      <c r="F57" s="26">
        <v>1440</v>
      </c>
      <c r="G57" s="9">
        <f>G56+E57</f>
        <v>24810</v>
      </c>
      <c r="H57" s="21">
        <v>0.35599999999999998</v>
      </c>
      <c r="I57" s="8">
        <v>1.7999999999999999E-2</v>
      </c>
      <c r="O57" t="b">
        <f t="shared" si="2"/>
        <v>0</v>
      </c>
    </row>
    <row r="58" spans="1:15" x14ac:dyDescent="0.25">
      <c r="A58" s="16">
        <v>43337</v>
      </c>
      <c r="B58" s="1">
        <v>0.45833333333333331</v>
      </c>
      <c r="C58" s="17">
        <v>43337.458333333336</v>
      </c>
      <c r="D58" s="10">
        <f>(C58-C57)</f>
        <v>0.75</v>
      </c>
      <c r="E58" s="14">
        <f t="shared" si="1"/>
        <v>1080</v>
      </c>
      <c r="F58" s="26">
        <v>1080</v>
      </c>
      <c r="G58" s="9">
        <f t="shared" ref="G58:G62" si="4">G57+E58</f>
        <v>25890</v>
      </c>
      <c r="H58" s="21">
        <v>0.184</v>
      </c>
      <c r="I58" s="8">
        <v>1.6E-2</v>
      </c>
      <c r="O58" t="b">
        <f t="shared" si="2"/>
        <v>0</v>
      </c>
    </row>
    <row r="59" spans="1:15" x14ac:dyDescent="0.25">
      <c r="A59" s="16">
        <v>43338</v>
      </c>
      <c r="B59" s="1">
        <v>0.45833333333333331</v>
      </c>
      <c r="C59" s="17">
        <v>43338.458333333336</v>
      </c>
      <c r="D59" s="10">
        <f t="shared" ref="D59:D62" si="5">(C59-C58)</f>
        <v>1</v>
      </c>
      <c r="E59" s="14">
        <f>24*60</f>
        <v>1440</v>
      </c>
      <c r="F59" s="26">
        <v>1440</v>
      </c>
      <c r="G59" s="9">
        <f t="shared" si="4"/>
        <v>27330</v>
      </c>
      <c r="H59" s="21">
        <v>0.32700000000000001</v>
      </c>
      <c r="I59" s="8">
        <v>4.0000000000000001E-3</v>
      </c>
      <c r="O59" t="b">
        <f t="shared" si="2"/>
        <v>0</v>
      </c>
    </row>
    <row r="60" spans="1:15" x14ac:dyDescent="0.25">
      <c r="A60" s="16">
        <v>43339</v>
      </c>
      <c r="B60" s="1">
        <v>0.45833333333333331</v>
      </c>
      <c r="C60" s="17">
        <v>43339.458333333336</v>
      </c>
      <c r="D60" s="10">
        <f t="shared" si="5"/>
        <v>1</v>
      </c>
      <c r="E60" s="14">
        <f>24*60</f>
        <v>1440</v>
      </c>
      <c r="F60" s="26">
        <v>1440</v>
      </c>
      <c r="G60" s="9">
        <f t="shared" si="4"/>
        <v>28770</v>
      </c>
      <c r="H60" s="21">
        <v>0.17299999999999999</v>
      </c>
      <c r="I60" s="8">
        <v>1E-3</v>
      </c>
      <c r="O60" t="b">
        <f t="shared" si="2"/>
        <v>0</v>
      </c>
    </row>
    <row r="61" spans="1:15" x14ac:dyDescent="0.25">
      <c r="A61" s="16">
        <v>43340</v>
      </c>
      <c r="B61" s="1">
        <v>0.45833333333333331</v>
      </c>
      <c r="C61" s="17">
        <v>43340.458333333336</v>
      </c>
      <c r="D61" s="10">
        <f t="shared" si="5"/>
        <v>1</v>
      </c>
      <c r="E61" s="14">
        <f t="shared" ref="E61:E62" si="6">24*60</f>
        <v>1440</v>
      </c>
      <c r="F61" s="26">
        <v>1440</v>
      </c>
      <c r="G61" s="9">
        <f t="shared" si="4"/>
        <v>30210</v>
      </c>
      <c r="H61" s="21">
        <v>0.27100000000000002</v>
      </c>
      <c r="I61" s="8">
        <v>0</v>
      </c>
      <c r="O61" t="b">
        <f t="shared" si="2"/>
        <v>0</v>
      </c>
    </row>
    <row r="62" spans="1:15" x14ac:dyDescent="0.25">
      <c r="A62" s="16">
        <v>43341</v>
      </c>
      <c r="B62" s="1">
        <v>0.45833333333333331</v>
      </c>
      <c r="C62" s="17">
        <v>43341.458333333336</v>
      </c>
      <c r="D62" s="10">
        <f t="shared" si="5"/>
        <v>1</v>
      </c>
      <c r="E62" s="14">
        <f t="shared" si="6"/>
        <v>1440</v>
      </c>
      <c r="F62" s="14"/>
      <c r="G62" s="9">
        <f t="shared" si="4"/>
        <v>31650</v>
      </c>
      <c r="H62" s="21">
        <v>0.33300000000000002</v>
      </c>
      <c r="I62" s="8">
        <v>0</v>
      </c>
      <c r="O62" t="b">
        <f t="shared" si="2"/>
        <v>0</v>
      </c>
    </row>
    <row r="63" spans="1:15" x14ac:dyDescent="0.25">
      <c r="I63" s="7"/>
      <c r="O63" t="b">
        <f t="shared" si="2"/>
        <v>1</v>
      </c>
    </row>
    <row r="64" spans="1:15" x14ac:dyDescent="0.25">
      <c r="I64" s="7"/>
    </row>
    <row r="65" spans="9:9" x14ac:dyDescent="0.25">
      <c r="I65" s="7"/>
    </row>
    <row r="106" spans="3:7" x14ac:dyDescent="0.25">
      <c r="C106" s="2"/>
      <c r="D106" s="2"/>
      <c r="E106" s="2"/>
      <c r="F106" s="2"/>
      <c r="G106" s="2"/>
    </row>
  </sheetData>
  <mergeCells count="7">
    <mergeCell ref="J1:J2"/>
    <mergeCell ref="A1:A2"/>
    <mergeCell ref="B1:B2"/>
    <mergeCell ref="C1:C2"/>
    <mergeCell ref="G1:G2"/>
    <mergeCell ref="D1:D2"/>
    <mergeCell ref="E1:E2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workbookViewId="0">
      <selection sqref="A1:E1048576"/>
    </sheetView>
  </sheetViews>
  <sheetFormatPr defaultRowHeight="15" x14ac:dyDescent="0.25"/>
  <cols>
    <col min="1" max="1" width="18" bestFit="1" customWidth="1"/>
  </cols>
  <sheetData>
    <row r="1" spans="1:6" x14ac:dyDescent="0.25">
      <c r="A1" s="32" t="s">
        <v>3</v>
      </c>
      <c r="B1" s="6" t="s">
        <v>10</v>
      </c>
      <c r="C1" s="6" t="s">
        <v>15</v>
      </c>
      <c r="D1" s="6" t="s">
        <v>11</v>
      </c>
      <c r="E1" s="6" t="s">
        <v>12</v>
      </c>
      <c r="F1" s="6" t="s">
        <v>19</v>
      </c>
    </row>
    <row r="2" spans="1:6" x14ac:dyDescent="0.25">
      <c r="A2" s="32"/>
      <c r="B2" s="6" t="s">
        <v>6</v>
      </c>
      <c r="C2" s="6" t="s">
        <v>6</v>
      </c>
      <c r="D2" s="6" t="s">
        <v>6</v>
      </c>
      <c r="E2" s="6" t="s">
        <v>6</v>
      </c>
    </row>
    <row r="3" spans="1:6" x14ac:dyDescent="0.25">
      <c r="A3" s="4">
        <v>43319.527777777781</v>
      </c>
      <c r="B3" s="8"/>
      <c r="C3" s="8">
        <v>2.81E-2</v>
      </c>
      <c r="D3" s="8">
        <v>0.04</v>
      </c>
      <c r="E3" s="8">
        <v>3.2000000000000001E-2</v>
      </c>
      <c r="F3" s="24">
        <f>C3+D3+E3</f>
        <v>0.10009999999999999</v>
      </c>
    </row>
    <row r="4" spans="1:6" x14ac:dyDescent="0.25">
      <c r="A4" s="4">
        <v>43320.333333333336</v>
      </c>
      <c r="B4" s="8">
        <v>7.1491693153264771E-2</v>
      </c>
      <c r="C4" s="8">
        <v>1.4999999999999999E-2</v>
      </c>
      <c r="D4" s="8">
        <v>4.7E-2</v>
      </c>
      <c r="E4" s="8">
        <v>3.6999999999999998E-2</v>
      </c>
      <c r="F4" s="24">
        <f t="shared" ref="F4:F53" si="0">C4+D4+E4</f>
        <v>9.9000000000000005E-2</v>
      </c>
    </row>
    <row r="5" spans="1:6" x14ac:dyDescent="0.25">
      <c r="A5" s="4">
        <v>43321.291666666664</v>
      </c>
      <c r="B5" s="8">
        <v>7.1491693153264771E-2</v>
      </c>
      <c r="C5" s="8">
        <v>5.0000000000000001E-3</v>
      </c>
      <c r="D5" s="8">
        <v>4.9000000000000002E-2</v>
      </c>
      <c r="E5" s="8">
        <v>5.8000000000000003E-2</v>
      </c>
      <c r="F5" s="24">
        <f t="shared" si="0"/>
        <v>0.112</v>
      </c>
    </row>
    <row r="6" spans="1:6" x14ac:dyDescent="0.25">
      <c r="A6" s="4">
        <v>43322.25</v>
      </c>
      <c r="B6" s="8">
        <v>9.1679946581968402E-2</v>
      </c>
      <c r="C6" s="8">
        <v>0</v>
      </c>
      <c r="D6" s="8">
        <v>4.2000000000000003E-2</v>
      </c>
      <c r="E6" s="8">
        <v>5.0999999999999997E-2</v>
      </c>
      <c r="F6" s="24">
        <f t="shared" si="0"/>
        <v>9.2999999999999999E-2</v>
      </c>
    </row>
    <row r="7" spans="1:6" x14ac:dyDescent="0.25">
      <c r="A7" s="4">
        <v>43322.458333333336</v>
      </c>
      <c r="B7" s="8">
        <v>6.2503097051342604E-2</v>
      </c>
      <c r="C7" s="8">
        <v>0</v>
      </c>
      <c r="D7" s="8">
        <v>4.0000000000000001E-3</v>
      </c>
      <c r="E7" s="8">
        <v>2E-3</v>
      </c>
      <c r="F7" s="24">
        <f t="shared" si="0"/>
        <v>6.0000000000000001E-3</v>
      </c>
    </row>
    <row r="8" spans="1:6" x14ac:dyDescent="0.25">
      <c r="A8" s="4">
        <v>43322.708333333336</v>
      </c>
      <c r="B8" s="8">
        <v>8.121116955658067E-2</v>
      </c>
      <c r="C8" s="8">
        <v>0</v>
      </c>
      <c r="D8" s="8">
        <v>2E-3</v>
      </c>
      <c r="E8" s="8">
        <v>8.1000000000000003E-2</v>
      </c>
      <c r="F8" s="24">
        <f t="shared" si="0"/>
        <v>8.3000000000000004E-2</v>
      </c>
    </row>
    <row r="9" spans="1:6" x14ac:dyDescent="0.25">
      <c r="A9" s="4">
        <v>43322.958333333336</v>
      </c>
      <c r="B9" s="8">
        <v>8.121116955658067E-2</v>
      </c>
      <c r="C9" s="8">
        <v>0</v>
      </c>
      <c r="D9" s="8">
        <v>1.7999999999999999E-2</v>
      </c>
      <c r="E9" s="8">
        <v>8.3000000000000004E-2</v>
      </c>
      <c r="F9" s="24">
        <f t="shared" si="0"/>
        <v>0.10100000000000001</v>
      </c>
    </row>
    <row r="10" spans="1:6" x14ac:dyDescent="0.25">
      <c r="A10" s="4">
        <v>43323.208333333336</v>
      </c>
      <c r="B10" s="8">
        <v>8.121116955658067E-2</v>
      </c>
      <c r="C10" s="8">
        <v>0</v>
      </c>
      <c r="D10" s="8">
        <v>1.6E-2</v>
      </c>
      <c r="E10" s="8">
        <v>8.5000000000000006E-2</v>
      </c>
      <c r="F10" s="24">
        <f t="shared" si="0"/>
        <v>0.10100000000000001</v>
      </c>
    </row>
    <row r="11" spans="1:6" x14ac:dyDescent="0.25">
      <c r="A11" s="4">
        <v>43323.458333333336</v>
      </c>
      <c r="B11" s="8">
        <v>4.6642287992159422E-2</v>
      </c>
      <c r="C11" s="8">
        <v>0</v>
      </c>
      <c r="D11" s="8">
        <v>1.0999999999999999E-2</v>
      </c>
      <c r="E11" s="8">
        <v>7.5999999999999998E-2</v>
      </c>
      <c r="F11" s="24">
        <f t="shared" si="0"/>
        <v>8.6999999999999994E-2</v>
      </c>
    </row>
    <row r="12" spans="1:6" x14ac:dyDescent="0.25">
      <c r="A12" s="4">
        <v>43323.708333333336</v>
      </c>
      <c r="B12" s="8">
        <v>9.1679946581968402E-2</v>
      </c>
      <c r="C12" s="8">
        <v>0</v>
      </c>
      <c r="D12" s="8">
        <v>1E-3</v>
      </c>
      <c r="E12" s="8">
        <v>0.06</v>
      </c>
      <c r="F12" s="24">
        <f t="shared" si="0"/>
        <v>6.0999999999999999E-2</v>
      </c>
    </row>
    <row r="13" spans="1:6" x14ac:dyDescent="0.25">
      <c r="A13" s="4">
        <v>43323.958333333336</v>
      </c>
      <c r="B13" s="8">
        <v>0.10291597588097935</v>
      </c>
      <c r="C13" s="8">
        <v>0.02</v>
      </c>
      <c r="D13" s="8">
        <v>5.0000000000000001E-3</v>
      </c>
      <c r="E13" s="8">
        <v>7.1999999999999995E-2</v>
      </c>
      <c r="F13" s="24">
        <f t="shared" si="0"/>
        <v>9.7000000000000003E-2</v>
      </c>
    </row>
    <row r="14" spans="1:6" x14ac:dyDescent="0.25">
      <c r="A14" s="4">
        <v>43324.208333333336</v>
      </c>
      <c r="B14" s="8">
        <v>0.1149367738906449</v>
      </c>
      <c r="C14" s="8">
        <v>2.1999999999999999E-2</v>
      </c>
      <c r="D14" s="8">
        <v>1.2E-2</v>
      </c>
      <c r="E14" s="8">
        <v>0.08</v>
      </c>
      <c r="F14" s="24">
        <f t="shared" si="0"/>
        <v>0.114</v>
      </c>
    </row>
    <row r="15" spans="1:6" x14ac:dyDescent="0.25">
      <c r="A15" s="4">
        <v>43324.458333333336</v>
      </c>
      <c r="B15" s="8">
        <v>7.1491693153264771E-2</v>
      </c>
      <c r="C15" s="8">
        <v>2.5000000000000001E-2</v>
      </c>
      <c r="D15" s="8">
        <v>1.2999999999999999E-2</v>
      </c>
      <c r="E15" s="8">
        <v>8.4000000000000005E-2</v>
      </c>
      <c r="F15" s="24">
        <f t="shared" si="0"/>
        <v>0.122</v>
      </c>
    </row>
    <row r="16" spans="1:6" x14ac:dyDescent="0.25">
      <c r="A16" s="4">
        <v>43324.708333333336</v>
      </c>
      <c r="B16" s="8">
        <v>0.22244823152644594</v>
      </c>
      <c r="C16" s="8">
        <v>1.2E-2</v>
      </c>
      <c r="D16" s="8">
        <v>2E-3</v>
      </c>
      <c r="E16" s="8">
        <v>0.06</v>
      </c>
      <c r="F16" s="24">
        <f t="shared" si="0"/>
        <v>7.3999999999999996E-2</v>
      </c>
    </row>
    <row r="17" spans="1:6" x14ac:dyDescent="0.25">
      <c r="A17" s="4">
        <v>43324.958333333336</v>
      </c>
      <c r="B17" s="8">
        <v>0.18739838890252772</v>
      </c>
      <c r="C17" s="8">
        <v>5.3999999999999999E-2</v>
      </c>
      <c r="D17" s="8">
        <v>1.7000000000000001E-2</v>
      </c>
      <c r="E17" s="8">
        <v>4.2000000000000003E-2</v>
      </c>
      <c r="F17" s="24">
        <f t="shared" si="0"/>
        <v>0.11300000000000002</v>
      </c>
    </row>
    <row r="18" spans="1:6" x14ac:dyDescent="0.25">
      <c r="A18" s="4">
        <v>43325.208333333336</v>
      </c>
      <c r="B18" s="8">
        <v>0.18739838890252772</v>
      </c>
      <c r="C18" s="8">
        <v>4.9000000000000002E-2</v>
      </c>
      <c r="D18" s="8">
        <v>1.9E-2</v>
      </c>
      <c r="E18" s="8">
        <v>5.2999999999999999E-2</v>
      </c>
      <c r="F18" s="24">
        <f t="shared" si="0"/>
        <v>0.121</v>
      </c>
    </row>
    <row r="19" spans="1:6" x14ac:dyDescent="0.25">
      <c r="A19" s="4">
        <v>43325.458333333336</v>
      </c>
      <c r="B19" s="8">
        <v>2.2818565819187207E-2</v>
      </c>
      <c r="C19" s="8">
        <v>5.1999999999999998E-2</v>
      </c>
      <c r="D19" s="8">
        <v>0.02</v>
      </c>
      <c r="E19" s="8">
        <v>5.6000000000000001E-2</v>
      </c>
      <c r="F19" s="24">
        <f t="shared" si="0"/>
        <v>0.128</v>
      </c>
    </row>
    <row r="20" spans="1:6" x14ac:dyDescent="0.25">
      <c r="A20" s="4">
        <v>43325.708333333336</v>
      </c>
      <c r="B20" s="8">
        <v>5.4226454305200164E-2</v>
      </c>
      <c r="C20" s="8">
        <v>3.4000000000000002E-2</v>
      </c>
      <c r="D20" s="8">
        <v>7.0000000000000001E-3</v>
      </c>
      <c r="E20" s="8">
        <v>3.1E-2</v>
      </c>
      <c r="F20" s="24">
        <f t="shared" si="0"/>
        <v>7.2000000000000008E-2</v>
      </c>
    </row>
    <row r="21" spans="1:6" x14ac:dyDescent="0.25">
      <c r="A21" s="4">
        <v>43325.958333333336</v>
      </c>
      <c r="B21" s="8">
        <v>6.2503097051342604E-2</v>
      </c>
      <c r="C21" s="8">
        <v>4.2000000000000003E-2</v>
      </c>
      <c r="D21" s="8">
        <v>1.2999999999999999E-2</v>
      </c>
      <c r="E21" s="8">
        <v>3.7999999999999999E-2</v>
      </c>
      <c r="F21" s="24">
        <f t="shared" si="0"/>
        <v>9.2999999999999999E-2</v>
      </c>
    </row>
    <row r="22" spans="1:6" x14ac:dyDescent="0.25">
      <c r="A22" s="4">
        <v>43326.208333333336</v>
      </c>
      <c r="B22" s="8">
        <v>0.15587701729498696</v>
      </c>
      <c r="C22" s="8">
        <v>0.05</v>
      </c>
      <c r="D22" s="8">
        <v>2.3E-2</v>
      </c>
      <c r="E22" s="8">
        <v>5.0999999999999997E-2</v>
      </c>
      <c r="F22" s="24">
        <f t="shared" si="0"/>
        <v>0.124</v>
      </c>
    </row>
    <row r="23" spans="1:6" x14ac:dyDescent="0.25">
      <c r="A23" s="4">
        <v>43326.458333333336</v>
      </c>
      <c r="B23" s="8">
        <v>0.12775945149976364</v>
      </c>
      <c r="C23" s="8">
        <v>4.4999999999999998E-2</v>
      </c>
      <c r="D23" s="8">
        <v>1.7999999999999999E-2</v>
      </c>
      <c r="E23" s="8">
        <v>5.0999999999999997E-2</v>
      </c>
      <c r="F23" s="24">
        <f t="shared" si="0"/>
        <v>0.11399999999999999</v>
      </c>
    </row>
    <row r="24" spans="1:6" x14ac:dyDescent="0.25">
      <c r="A24" s="4">
        <v>43326.708333333336</v>
      </c>
      <c r="B24" s="8">
        <v>0.17120432423165763</v>
      </c>
      <c r="C24" s="8">
        <v>3.5999999999999997E-2</v>
      </c>
      <c r="D24" s="8">
        <v>1.2999999999999999E-2</v>
      </c>
      <c r="E24" s="8">
        <v>4.2000000000000003E-2</v>
      </c>
      <c r="F24" s="24">
        <f t="shared" si="0"/>
        <v>9.0999999999999998E-2</v>
      </c>
    </row>
    <row r="25" spans="1:6" x14ac:dyDescent="0.25">
      <c r="A25" s="4">
        <v>43326.958333333336</v>
      </c>
      <c r="B25" s="8">
        <v>0.17120432423165763</v>
      </c>
      <c r="C25" s="8">
        <v>4.2999999999999997E-2</v>
      </c>
      <c r="D25" s="8">
        <v>0.02</v>
      </c>
      <c r="E25" s="8">
        <v>5.5E-2</v>
      </c>
      <c r="F25" s="24">
        <f t="shared" si="0"/>
        <v>0.11799999999999999</v>
      </c>
    </row>
    <row r="26" spans="1:6" x14ac:dyDescent="0.25">
      <c r="A26" s="4">
        <v>43327.208333333336</v>
      </c>
      <c r="B26" s="8">
        <v>0.18739838890252772</v>
      </c>
      <c r="C26" s="8">
        <v>4.3999999999999997E-2</v>
      </c>
      <c r="D26" s="8">
        <v>2.3E-2</v>
      </c>
      <c r="E26" s="8">
        <v>0.06</v>
      </c>
      <c r="F26" s="24">
        <f t="shared" si="0"/>
        <v>0.127</v>
      </c>
    </row>
    <row r="27" spans="1:6" x14ac:dyDescent="0.25">
      <c r="A27" s="4">
        <v>43327.458333333336</v>
      </c>
      <c r="B27" s="8">
        <v>0.17120432423165763</v>
      </c>
      <c r="C27" s="8">
        <v>4.2999999999999997E-2</v>
      </c>
      <c r="D27" s="8">
        <v>0.02</v>
      </c>
      <c r="E27" s="8">
        <v>5.7000000000000002E-2</v>
      </c>
      <c r="F27" s="24">
        <f t="shared" si="0"/>
        <v>0.12</v>
      </c>
    </row>
    <row r="28" spans="1:6" x14ac:dyDescent="0.25">
      <c r="A28" s="4">
        <v>43327.708333333336</v>
      </c>
      <c r="B28" s="8">
        <v>0.12775945149976364</v>
      </c>
      <c r="C28" s="8">
        <v>3.3000000000000002E-2</v>
      </c>
      <c r="D28" s="8">
        <v>0</v>
      </c>
      <c r="E28" s="8">
        <v>4.2999999999999997E-2</v>
      </c>
      <c r="F28" s="24">
        <f t="shared" si="0"/>
        <v>7.5999999999999998E-2</v>
      </c>
    </row>
    <row r="29" spans="1:6" x14ac:dyDescent="0.25">
      <c r="A29" s="4">
        <v>43327.958333333336</v>
      </c>
      <c r="B29" s="8">
        <v>0.15587701729498696</v>
      </c>
      <c r="C29" s="8">
        <v>4.5999999999999999E-2</v>
      </c>
      <c r="D29" s="8">
        <v>1.2999999999999999E-2</v>
      </c>
      <c r="E29" s="8">
        <v>3.1E-2</v>
      </c>
      <c r="F29" s="24">
        <f t="shared" si="0"/>
        <v>0.09</v>
      </c>
    </row>
    <row r="30" spans="1:6" x14ac:dyDescent="0.25">
      <c r="A30" s="4">
        <v>43328.208333333336</v>
      </c>
      <c r="B30" s="8">
        <v>0.15587701729498696</v>
      </c>
      <c r="C30" s="8">
        <v>4.9000000000000002E-2</v>
      </c>
      <c r="D30" s="8">
        <v>1.2999999999999999E-2</v>
      </c>
      <c r="E30" s="8">
        <v>3.4000000000000002E-2</v>
      </c>
      <c r="F30" s="24">
        <f t="shared" si="0"/>
        <v>9.6000000000000002E-2</v>
      </c>
    </row>
    <row r="31" spans="1:6" x14ac:dyDescent="0.25">
      <c r="A31" s="4">
        <v>43328.708333333336</v>
      </c>
      <c r="B31" s="8">
        <v>3.9730521326301969E-2</v>
      </c>
      <c r="C31" s="8">
        <v>4.2000000000000003E-2</v>
      </c>
      <c r="D31" s="8">
        <v>7.0000000000000001E-3</v>
      </c>
      <c r="E31" s="8">
        <v>2.3E-2</v>
      </c>
      <c r="F31" s="24">
        <f t="shared" si="0"/>
        <v>7.2000000000000008E-2</v>
      </c>
    </row>
    <row r="32" spans="1:6" x14ac:dyDescent="0.25">
      <c r="A32" s="4">
        <v>43328.958333333336</v>
      </c>
      <c r="B32" s="8">
        <v>4.6642287992159422E-2</v>
      </c>
      <c r="C32" s="8">
        <v>5.0999999999999997E-2</v>
      </c>
      <c r="D32" s="8">
        <v>8.9999999999999993E-3</v>
      </c>
      <c r="E32" s="8">
        <v>3.3000000000000002E-2</v>
      </c>
      <c r="F32" s="24">
        <f t="shared" si="0"/>
        <v>9.2999999999999999E-2</v>
      </c>
    </row>
    <row r="33" spans="1:6" x14ac:dyDescent="0.25">
      <c r="A33" s="4">
        <v>43329.208333333336</v>
      </c>
      <c r="B33" s="8">
        <v>5.4226454305200164E-2</v>
      </c>
      <c r="C33" s="8">
        <v>5.7000000000000002E-2</v>
      </c>
      <c r="D33" s="8">
        <v>1.6E-2</v>
      </c>
      <c r="E33" s="8">
        <v>3.5999999999999997E-2</v>
      </c>
      <c r="F33" s="24">
        <f t="shared" si="0"/>
        <v>0.10900000000000001</v>
      </c>
    </row>
    <row r="34" spans="1:6" x14ac:dyDescent="0.25">
      <c r="A34" s="4">
        <v>43329.458333333336</v>
      </c>
      <c r="B34" s="8">
        <v>2.784052324184268E-2</v>
      </c>
      <c r="C34" s="8">
        <v>6.0999999999999999E-2</v>
      </c>
      <c r="D34" s="8">
        <v>1.7000000000000001E-2</v>
      </c>
      <c r="E34" s="8">
        <v>3.9E-2</v>
      </c>
      <c r="F34" s="24">
        <f t="shared" si="0"/>
        <v>0.11699999999999999</v>
      </c>
    </row>
    <row r="35" spans="1:6" x14ac:dyDescent="0.25">
      <c r="A35" s="4">
        <v>43329.708333333336</v>
      </c>
      <c r="B35" s="8">
        <v>4.6642287992159422E-2</v>
      </c>
      <c r="C35" s="8">
        <v>4.5999999999999999E-2</v>
      </c>
      <c r="D35" s="8">
        <v>1.2E-2</v>
      </c>
      <c r="E35" s="8">
        <v>2.7E-2</v>
      </c>
      <c r="F35" s="24">
        <f t="shared" si="0"/>
        <v>8.4999999999999992E-2</v>
      </c>
    </row>
    <row r="36" spans="1:6" x14ac:dyDescent="0.25">
      <c r="A36" s="4">
        <v>43329.958333333336</v>
      </c>
      <c r="B36" s="8">
        <v>4.6642287992159422E-2</v>
      </c>
      <c r="C36" s="8">
        <v>5.5E-2</v>
      </c>
      <c r="D36" s="8">
        <v>1.7000000000000001E-2</v>
      </c>
      <c r="E36" s="8">
        <v>3.5999999999999997E-2</v>
      </c>
      <c r="F36" s="24">
        <f t="shared" si="0"/>
        <v>0.10800000000000001</v>
      </c>
    </row>
    <row r="37" spans="1:6" x14ac:dyDescent="0.25">
      <c r="A37" s="4">
        <v>43330.208333333336</v>
      </c>
      <c r="B37" s="8">
        <v>5.4226454305200164E-2</v>
      </c>
      <c r="C37" s="8">
        <v>5.7000000000000002E-2</v>
      </c>
      <c r="D37" s="8">
        <v>1.6E-2</v>
      </c>
      <c r="E37" s="8">
        <v>3.6999999999999998E-2</v>
      </c>
      <c r="F37" s="24">
        <f t="shared" si="0"/>
        <v>0.11000000000000001</v>
      </c>
    </row>
    <row r="38" spans="1:6" x14ac:dyDescent="0.25">
      <c r="A38" s="4">
        <v>43330.458333333336</v>
      </c>
      <c r="B38" s="8">
        <v>2.2818565819187207E-2</v>
      </c>
      <c r="C38" s="8">
        <v>6.0999999999999999E-2</v>
      </c>
      <c r="D38" s="8">
        <v>1.9E-2</v>
      </c>
      <c r="E38" s="8">
        <v>3.9E-2</v>
      </c>
      <c r="F38" s="24">
        <f t="shared" si="0"/>
        <v>0.11899999999999999</v>
      </c>
    </row>
    <row r="39" spans="1:6" x14ac:dyDescent="0.25">
      <c r="A39" s="4">
        <v>43330.708333333336</v>
      </c>
      <c r="B39" s="8">
        <v>0.10291597588097935</v>
      </c>
      <c r="C39" s="8">
        <v>0.254</v>
      </c>
      <c r="D39" s="8">
        <v>0.14599999999999999</v>
      </c>
      <c r="E39" s="8">
        <v>0.22500000000000001</v>
      </c>
      <c r="F39" s="24">
        <f t="shared" si="0"/>
        <v>0.625</v>
      </c>
    </row>
    <row r="40" spans="1:6" x14ac:dyDescent="0.25">
      <c r="A40" s="4">
        <v>43330.958333333336</v>
      </c>
      <c r="B40" s="8">
        <v>0.10291597588097935</v>
      </c>
      <c r="C40" s="8">
        <v>6.4000000000000001E-2</v>
      </c>
      <c r="D40" s="8">
        <v>1.7999999999999999E-2</v>
      </c>
      <c r="E40" s="8">
        <v>2.4E-2</v>
      </c>
      <c r="F40" s="24">
        <f t="shared" si="0"/>
        <v>0.10600000000000001</v>
      </c>
    </row>
    <row r="41" spans="1:6" x14ac:dyDescent="0.25">
      <c r="A41" s="4">
        <v>43331.208333333336</v>
      </c>
      <c r="B41" s="8">
        <v>9.1679946581968402E-2</v>
      </c>
      <c r="C41" s="8">
        <v>6.9000000000000006E-2</v>
      </c>
      <c r="D41" s="8">
        <v>1.9E-2</v>
      </c>
      <c r="E41" s="8">
        <v>2.7E-2</v>
      </c>
      <c r="F41" s="24">
        <f t="shared" si="0"/>
        <v>0.115</v>
      </c>
    </row>
    <row r="42" spans="1:6" x14ac:dyDescent="0.25">
      <c r="A42" s="4">
        <v>43331.458333333336</v>
      </c>
      <c r="B42" s="8">
        <v>0.10291597588097935</v>
      </c>
      <c r="C42" s="8">
        <v>7.3999999999999996E-2</v>
      </c>
      <c r="D42" s="8">
        <v>2.1000000000000001E-2</v>
      </c>
      <c r="E42" s="8">
        <v>3.2000000000000001E-2</v>
      </c>
      <c r="F42" s="24">
        <f t="shared" si="0"/>
        <v>0.127</v>
      </c>
    </row>
    <row r="43" spans="1:6" x14ac:dyDescent="0.25">
      <c r="A43" s="4">
        <v>43331.708333333336</v>
      </c>
      <c r="B43" s="8">
        <v>6.2503097051342604E-2</v>
      </c>
      <c r="C43" s="8">
        <v>5.7000000000000002E-2</v>
      </c>
      <c r="D43" s="8">
        <v>1.2E-2</v>
      </c>
      <c r="E43" s="8">
        <v>1.4999999999999999E-2</v>
      </c>
      <c r="F43" s="24">
        <f t="shared" si="0"/>
        <v>8.4000000000000005E-2</v>
      </c>
    </row>
    <row r="44" spans="1:6" x14ac:dyDescent="0.25">
      <c r="A44" s="4">
        <v>43331.958333333336</v>
      </c>
      <c r="B44" s="8">
        <v>4.6642287992159422E-2</v>
      </c>
      <c r="C44" s="8">
        <v>7.1999999999999995E-2</v>
      </c>
      <c r="D44" s="8">
        <v>1.7999999999999999E-2</v>
      </c>
      <c r="E44" s="8">
        <v>2.7E-2</v>
      </c>
      <c r="F44" s="24">
        <f t="shared" si="0"/>
        <v>0.11699999999999999</v>
      </c>
    </row>
    <row r="45" spans="1:6" x14ac:dyDescent="0.25">
      <c r="A45" s="4">
        <v>43332.208333333336</v>
      </c>
      <c r="B45" s="8">
        <v>5.4226454305200164E-2</v>
      </c>
      <c r="C45" s="8">
        <v>7.5999999999999998E-2</v>
      </c>
      <c r="D45" s="8">
        <v>0.02</v>
      </c>
      <c r="E45" s="8">
        <v>0.03</v>
      </c>
      <c r="F45" s="24">
        <f t="shared" si="0"/>
        <v>0.126</v>
      </c>
    </row>
    <row r="46" spans="1:6" x14ac:dyDescent="0.25">
      <c r="A46" s="4">
        <v>43332.458333333336</v>
      </c>
      <c r="B46" s="8">
        <v>2.2818565819187207E-2</v>
      </c>
      <c r="C46" s="8">
        <v>7.4999999999999997E-2</v>
      </c>
      <c r="D46" s="8">
        <v>2.1000000000000001E-2</v>
      </c>
      <c r="E46" s="8">
        <v>2.7E-2</v>
      </c>
      <c r="F46" s="24">
        <f t="shared" si="0"/>
        <v>0.123</v>
      </c>
    </row>
    <row r="47" spans="1:6" x14ac:dyDescent="0.25">
      <c r="A47" s="4">
        <v>43332.708333333336</v>
      </c>
      <c r="B47" s="8">
        <v>3.3470419772347514E-2</v>
      </c>
      <c r="C47" s="8">
        <v>4.4999999999999998E-2</v>
      </c>
      <c r="D47" s="8">
        <v>8.0000000000000002E-3</v>
      </c>
      <c r="E47" s="8">
        <v>4.0000000000000001E-3</v>
      </c>
      <c r="F47" s="24">
        <f t="shared" si="0"/>
        <v>5.6999999999999995E-2</v>
      </c>
    </row>
    <row r="48" spans="1:6" x14ac:dyDescent="0.25">
      <c r="A48" s="4">
        <v>43332.958333333336</v>
      </c>
      <c r="B48" s="8">
        <v>5.4226454305200164E-2</v>
      </c>
      <c r="C48" s="8">
        <v>7.2999999999999995E-2</v>
      </c>
      <c r="D48" s="8">
        <v>1.7999999999999999E-2</v>
      </c>
      <c r="E48" s="8">
        <v>1.7999999999999999E-2</v>
      </c>
      <c r="F48" s="24">
        <f t="shared" si="0"/>
        <v>0.109</v>
      </c>
    </row>
    <row r="49" spans="1:6" x14ac:dyDescent="0.25">
      <c r="A49" s="4">
        <v>43333.208333333336</v>
      </c>
      <c r="B49" s="8">
        <v>4.6642287992159422E-2</v>
      </c>
      <c r="C49" s="8">
        <v>8.1000000000000003E-2</v>
      </c>
      <c r="D49" s="8">
        <v>2.1999999999999999E-2</v>
      </c>
      <c r="E49" s="8">
        <v>0.02</v>
      </c>
      <c r="F49" s="24">
        <f t="shared" si="0"/>
        <v>0.12300000000000001</v>
      </c>
    </row>
    <row r="50" spans="1:6" x14ac:dyDescent="0.25">
      <c r="A50" s="4">
        <v>43333.458333333336</v>
      </c>
      <c r="B50" s="8">
        <v>3.3470419772347514E-2</v>
      </c>
      <c r="C50" s="8">
        <v>0.08</v>
      </c>
      <c r="D50" s="8">
        <v>2.1999999999999999E-2</v>
      </c>
      <c r="E50" s="8">
        <v>1.7999999999999999E-2</v>
      </c>
      <c r="F50" s="24">
        <f t="shared" si="0"/>
        <v>0.12000000000000001</v>
      </c>
    </row>
    <row r="51" spans="1:6" x14ac:dyDescent="0.25">
      <c r="A51" s="4">
        <v>43333.708333333336</v>
      </c>
      <c r="B51" s="8">
        <v>3.3470419772347514E-2</v>
      </c>
      <c r="C51" s="8">
        <v>5.6000000000000001E-2</v>
      </c>
      <c r="D51" s="8">
        <v>1.0999999999999999E-2</v>
      </c>
      <c r="E51" s="8">
        <v>4.0000000000000001E-3</v>
      </c>
      <c r="F51" s="24">
        <f t="shared" si="0"/>
        <v>7.1000000000000008E-2</v>
      </c>
    </row>
    <row r="52" spans="1:6" x14ac:dyDescent="0.25">
      <c r="A52" s="4">
        <v>43333.958333333336</v>
      </c>
      <c r="B52" s="8">
        <v>3.9730521326301969E-2</v>
      </c>
      <c r="C52" s="8">
        <v>0.08</v>
      </c>
      <c r="D52" s="8">
        <v>2.1999999999999999E-2</v>
      </c>
      <c r="E52" s="8">
        <v>1.2999999999999999E-2</v>
      </c>
      <c r="F52" s="24">
        <f t="shared" si="0"/>
        <v>0.115</v>
      </c>
    </row>
    <row r="53" spans="1:6" x14ac:dyDescent="0.25">
      <c r="A53" s="4">
        <v>43334.208333333336</v>
      </c>
      <c r="B53" s="8">
        <v>3.9730521326301969E-2</v>
      </c>
      <c r="C53" s="8">
        <v>8.5999999999999993E-2</v>
      </c>
      <c r="D53" s="8">
        <v>2.4E-2</v>
      </c>
      <c r="E53" s="8">
        <v>1.6E-2</v>
      </c>
      <c r="F53" s="24">
        <f t="shared" si="0"/>
        <v>0.126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M1</vt:lpstr>
      <vt:lpstr>M2</vt:lpstr>
      <vt:lpstr>M3</vt:lpstr>
      <vt:lpstr>Průtoky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Šereš</dc:creator>
  <cp:lastModifiedBy>Vít Rous</cp:lastModifiedBy>
  <dcterms:created xsi:type="dcterms:W3CDTF">2018-09-27T08:06:07Z</dcterms:created>
  <dcterms:modified xsi:type="dcterms:W3CDTF">2019-03-02T10:40:02Z</dcterms:modified>
</cp:coreProperties>
</file>