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10" activeTab="1"/>
  </bookViews>
  <sheets>
    <sheet name="POTI" sheetId="1" r:id="rId1"/>
    <sheet name="LONGÁ" sheetId="2" r:id="rId2"/>
    <sheet name="CABEÇAS" sheetId="3" r:id="rId3"/>
    <sheet name="TUDO" sheetId="4" r:id="rId4"/>
  </sheets>
  <calcPr calcId="144525"/>
</workbook>
</file>

<file path=xl/sharedStrings.xml><?xml version="1.0" encoding="utf-8"?>
<sst xmlns="http://schemas.openxmlformats.org/spreadsheetml/2006/main" count="45" uniqueCount="24">
  <si>
    <t>Profundidade</t>
  </si>
  <si>
    <t>ID</t>
  </si>
  <si>
    <t>N%</t>
  </si>
  <si>
    <t>d15N</t>
  </si>
  <si>
    <t>C%</t>
  </si>
  <si>
    <t>d13C</t>
  </si>
  <si>
    <t>C/N</t>
  </si>
  <si>
    <t>Remessa</t>
  </si>
  <si>
    <t>F10</t>
  </si>
  <si>
    <t>F11</t>
  </si>
  <si>
    <t>F12</t>
  </si>
  <si>
    <t>TN%</t>
  </si>
  <si>
    <t>TOC%</t>
  </si>
  <si>
    <t>TOC/TN</t>
  </si>
  <si>
    <t>TS%</t>
  </si>
  <si>
    <t>TC%</t>
  </si>
  <si>
    <t>TIC%</t>
  </si>
  <si>
    <t>Rut</t>
  </si>
  <si>
    <t>PlacaSolosB1</t>
  </si>
  <si>
    <t>TC+TS_1</t>
  </si>
  <si>
    <t>G3</t>
  </si>
  <si>
    <t>G4</t>
  </si>
  <si>
    <t>G5</t>
  </si>
  <si>
    <t>TVDSS</t>
  </si>
</sst>
</file>

<file path=xl/styles.xml><?xml version="1.0" encoding="utf-8"?>
<styleSheet xmlns="http://schemas.openxmlformats.org/spreadsheetml/2006/main" xmlns:xr9="http://schemas.microsoft.com/office/spreadsheetml/2016/revision9">
  <numFmts count="6">
    <numFmt numFmtId="176" formatCode="_-* #,##0.00_-;\-* #,##0.00_-;_-* &quot;-&quot;??_-;_-@_-"/>
    <numFmt numFmtId="177" formatCode="_-&quot;R$&quot;\ * #,##0.00_-;\-&quot;R$&quot;\ * #,##0.00_-;_-&quot;R$&quot;\ * &quot;-&quot;??_-;_-@_-"/>
    <numFmt numFmtId="178" formatCode="_-* #,##0_-;\-* #,##0_-;_-* &quot;-&quot;_-;_-@_-"/>
    <numFmt numFmtId="179" formatCode="_-&quot;R$&quot;\ * #,##0_-;\-&quot;R$&quot;\ * #,##0_-;_-&quot;R$&quot;\ * &quot;-&quot;_-;_-@_-"/>
    <numFmt numFmtId="180" formatCode="0.00_);[Red]\(0.00\)"/>
    <numFmt numFmtId="181" formatCode="#,##0.000"/>
  </numFmts>
  <fonts count="25">
    <font>
      <sz val="11"/>
      <color theme="1"/>
      <name val="Calibri"/>
      <charset val="134"/>
      <scheme val="minor"/>
    </font>
    <font>
      <sz val="10"/>
      <color rgb="FF000000"/>
      <name val="Arial"/>
      <charset val="134"/>
    </font>
    <font>
      <sz val="10"/>
      <color theme="1"/>
      <name val="Arial"/>
      <charset val="134"/>
    </font>
    <font>
      <sz val="10"/>
      <color rgb="FFFF0000"/>
      <name val="Arial"/>
      <charset val="134"/>
    </font>
    <font>
      <sz val="11"/>
      <color theme="1"/>
      <name val="Calibri"/>
      <charset val="134"/>
    </font>
    <font>
      <sz val="10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DB9CA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E2F0D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C6C6C6"/>
      </bottom>
      <diagonal/>
    </border>
    <border>
      <left style="thin">
        <color rgb="FF000000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C6C6C6"/>
      </right>
      <top style="thin">
        <color rgb="FFC6C6C6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C6C6C6"/>
      </top>
      <bottom style="thin">
        <color rgb="FF000000"/>
      </bottom>
      <diagonal/>
    </border>
    <border>
      <left style="thin">
        <color rgb="FFC6C6C6"/>
      </left>
      <right style="thin">
        <color rgb="FF000000"/>
      </right>
      <top style="thin">
        <color rgb="FFC6C6C6"/>
      </top>
      <bottom style="thin">
        <color rgb="FFC6C6C6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5" fillId="0" borderId="0" applyFont="0" applyFill="0" applyBorder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178" fontId="5" fillId="0" borderId="0" applyFont="0" applyFill="0" applyBorder="0" applyAlignment="0" applyProtection="0">
      <alignment vertical="center"/>
    </xf>
    <xf numFmtId="179" fontId="5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8" borderId="8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9" borderId="11" applyNumberFormat="0" applyAlignment="0" applyProtection="0">
      <alignment vertical="center"/>
    </xf>
    <xf numFmtId="0" fontId="15" fillId="10" borderId="12" applyNumberFormat="0" applyAlignment="0" applyProtection="0">
      <alignment vertical="center"/>
    </xf>
    <xf numFmtId="0" fontId="16" fillId="10" borderId="11" applyNumberFormat="0" applyAlignment="0" applyProtection="0">
      <alignment vertical="center"/>
    </xf>
    <xf numFmtId="0" fontId="17" fillId="11" borderId="13" applyNumberFormat="0" applyAlignment="0" applyProtection="0">
      <alignment vertical="center"/>
    </xf>
    <xf numFmtId="0" fontId="18" fillId="0" borderId="14" applyNumberFormat="0" applyFill="0" applyAlignment="0" applyProtection="0">
      <alignment vertical="center"/>
    </xf>
    <xf numFmtId="0" fontId="19" fillId="0" borderId="15" applyNumberFormat="0" applyFill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  <xf numFmtId="0" fontId="24" fillId="37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</cellStyleXfs>
  <cellXfs count="46">
    <xf numFmtId="0" fontId="0" fillId="0" borderId="0" xfId="0"/>
    <xf numFmtId="3" fontId="0" fillId="0" borderId="0" xfId="0" applyNumberFormat="1" applyAlignment="1">
      <alignment wrapText="1"/>
    </xf>
    <xf numFmtId="3" fontId="0" fillId="0" borderId="0" xfId="0" applyNumberFormat="1" applyAlignment="1"/>
    <xf numFmtId="3" fontId="0" fillId="0" borderId="0" xfId="0" applyNumberFormat="1" applyAlignment="1">
      <alignment horizontal="right"/>
    </xf>
    <xf numFmtId="4" fontId="0" fillId="0" borderId="0" xfId="0" applyNumberFormat="1" applyAlignment="1"/>
    <xf numFmtId="1" fontId="0" fillId="0" borderId="0" xfId="0" applyNumberFormat="1" applyAlignment="1"/>
    <xf numFmtId="3" fontId="1" fillId="2" borderId="1" xfId="0" applyNumberFormat="1" applyFont="1" applyFill="1" applyBorder="1" applyAlignment="1">
      <alignment horizontal="left" wrapText="1"/>
    </xf>
    <xf numFmtId="3" fontId="1" fillId="2" borderId="1" xfId="0" applyNumberFormat="1" applyFont="1" applyFill="1" applyBorder="1" applyAlignment="1">
      <alignment horizontal="center"/>
    </xf>
    <xf numFmtId="4" fontId="1" fillId="2" borderId="1" xfId="0" applyNumberFormat="1" applyFont="1" applyFill="1" applyBorder="1" applyAlignment="1">
      <alignment horizontal="center"/>
    </xf>
    <xf numFmtId="1" fontId="1" fillId="2" borderId="1" xfId="0" applyNumberFormat="1" applyFont="1" applyFill="1" applyBorder="1" applyAlignment="1">
      <alignment horizontal="center"/>
    </xf>
    <xf numFmtId="180" fontId="1" fillId="2" borderId="1" xfId="0" applyNumberFormat="1" applyFont="1" applyFill="1" applyBorder="1" applyAlignment="1">
      <alignment horizontal="center" wrapText="1"/>
    </xf>
    <xf numFmtId="180" fontId="1" fillId="3" borderId="1" xfId="0" applyNumberFormat="1" applyFont="1" applyFill="1" applyBorder="1" applyAlignment="1">
      <alignment horizontal="center"/>
    </xf>
    <xf numFmtId="4" fontId="2" fillId="0" borderId="1" xfId="0" applyNumberFormat="1" applyFont="1" applyBorder="1" applyAlignment="1">
      <alignment horizontal="right"/>
    </xf>
    <xf numFmtId="4" fontId="3" fillId="0" borderId="1" xfId="0" applyNumberFormat="1" applyFont="1" applyBorder="1" applyAlignment="1">
      <alignment horizontal="right"/>
    </xf>
    <xf numFmtId="4" fontId="1" fillId="0" borderId="1" xfId="0" applyNumberFormat="1" applyFont="1" applyBorder="1" applyAlignment="1">
      <alignment horizontal="right"/>
    </xf>
    <xf numFmtId="1" fontId="1" fillId="0" borderId="1" xfId="0" applyNumberFormat="1" applyFont="1" applyBorder="1" applyAlignment="1">
      <alignment horizontal="right"/>
    </xf>
    <xf numFmtId="3" fontId="4" fillId="0" borderId="0" xfId="0" applyNumberFormat="1" applyFont="1" applyBorder="1" applyAlignment="1">
      <alignment horizontal="right"/>
    </xf>
    <xf numFmtId="0" fontId="0" fillId="0" borderId="0" xfId="0" applyAlignment="1"/>
    <xf numFmtId="181" fontId="0" fillId="0" borderId="0" xfId="0" applyNumberFormat="1" applyAlignment="1"/>
    <xf numFmtId="4" fontId="0" fillId="0" borderId="0" xfId="0" applyNumberFormat="1" applyAlignment="1">
      <alignment horizontal="center"/>
    </xf>
    <xf numFmtId="0" fontId="1" fillId="2" borderId="1" xfId="0" applyFont="1" applyFill="1" applyBorder="1" applyAlignment="1">
      <alignment horizontal="center"/>
    </xf>
    <xf numFmtId="181" fontId="1" fillId="2" borderId="2" xfId="0" applyNumberFormat="1" applyFont="1" applyFill="1" applyBorder="1" applyAlignment="1">
      <alignment horizontal="center"/>
    </xf>
    <xf numFmtId="4" fontId="1" fillId="2" borderId="2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3" fontId="1" fillId="4" borderId="1" xfId="0" applyNumberFormat="1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/>
    </xf>
    <xf numFmtId="181" fontId="1" fillId="0" borderId="1" xfId="0" applyNumberFormat="1" applyFont="1" applyBorder="1" applyAlignment="1">
      <alignment horizontal="right"/>
    </xf>
    <xf numFmtId="0" fontId="1" fillId="2" borderId="3" xfId="0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4" fontId="4" fillId="0" borderId="0" xfId="0" applyNumberFormat="1" applyFont="1" applyBorder="1" applyAlignment="1">
      <alignment horizontal="center"/>
    </xf>
    <xf numFmtId="4" fontId="4" fillId="0" borderId="0" xfId="0" applyNumberFormat="1" applyFont="1" applyBorder="1" applyAlignment="1">
      <alignment horizontal="right"/>
    </xf>
    <xf numFmtId="0" fontId="4" fillId="0" borderId="0" xfId="0" applyFont="1" applyBorder="1" applyAlignment="1">
      <alignment horizontal="center"/>
    </xf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wrapText="1"/>
    </xf>
    <xf numFmtId="0" fontId="1" fillId="5" borderId="2" xfId="0" applyFont="1" applyFill="1" applyBorder="1" applyAlignment="1">
      <alignment horizontal="center" vertical="top" wrapText="1"/>
    </xf>
    <xf numFmtId="0" fontId="1" fillId="5" borderId="5" xfId="0" applyFont="1" applyFill="1" applyBorder="1" applyAlignment="1">
      <alignment horizontal="center" wrapText="1"/>
    </xf>
    <xf numFmtId="0" fontId="1" fillId="5" borderId="6" xfId="0" applyFont="1" applyFill="1" applyBorder="1" applyAlignment="1">
      <alignment horizontal="center" wrapText="1"/>
    </xf>
    <xf numFmtId="0" fontId="4" fillId="6" borderId="1" xfId="0" applyFont="1" applyFill="1" applyBorder="1" applyAlignment="1">
      <alignment horizontal="center" vertical="top"/>
    </xf>
    <xf numFmtId="0" fontId="4" fillId="6" borderId="1" xfId="0" applyFont="1" applyFill="1" applyBorder="1" applyAlignment="1">
      <alignment horizontal="center"/>
    </xf>
    <xf numFmtId="3" fontId="1" fillId="2" borderId="1" xfId="0" applyNumberFormat="1" applyFont="1" applyFill="1" applyBorder="1" applyAlignment="1">
      <alignment horizontal="left"/>
    </xf>
    <xf numFmtId="3" fontId="1" fillId="7" borderId="1" xfId="0" applyNumberFormat="1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181" fontId="2" fillId="0" borderId="1" xfId="0" applyNumberFormat="1" applyFont="1" applyBorder="1" applyAlignment="1">
      <alignment horizontal="right"/>
    </xf>
    <xf numFmtId="4" fontId="4" fillId="0" borderId="1" xfId="0" applyNumberFormat="1" applyFont="1" applyBorder="1" applyAlignment="1">
      <alignment horizontal="right"/>
    </xf>
    <xf numFmtId="3" fontId="1" fillId="2" borderId="7" xfId="0" applyNumberFormat="1" applyFont="1" applyFill="1" applyBorder="1" applyAlignment="1">
      <alignment horizontal="center"/>
    </xf>
  </cellXfs>
  <cellStyles count="49">
    <cellStyle name="Normal" xfId="0" builtinId="0"/>
    <cellStyle name="Comma" xfId="1" builtinId="3"/>
    <cellStyle name="Moeda" xfId="2" builtinId="4"/>
    <cellStyle name="Porcentagem" xfId="3" builtinId="5"/>
    <cellStyle name="Comma [0]" xfId="4" builtinId="6"/>
    <cellStyle name="Moeda [0]" xfId="5" builtinId="7"/>
    <cellStyle name="Hyperlink" xfId="6" builtinId="8"/>
    <cellStyle name="Hyperlink seguido" xfId="7" builtinId="9"/>
    <cellStyle name="Observação" xfId="8" builtinId="10"/>
    <cellStyle name="Texto de Aviso" xfId="9" builtinId="11"/>
    <cellStyle name="Título" xfId="10" builtinId="15"/>
    <cellStyle name="Texto Explicativo" xfId="11" builtinId="53"/>
    <cellStyle name="Título 1" xfId="12" builtinId="16"/>
    <cellStyle name="Título 2" xfId="13" builtinId="17"/>
    <cellStyle name="Título 3" xfId="14" builtinId="18"/>
    <cellStyle name="Título 4" xfId="15" builtinId="19"/>
    <cellStyle name="Entrada" xfId="16" builtinId="20"/>
    <cellStyle name="Saída" xfId="17" builtinId="21"/>
    <cellStyle name="Cálculo" xfId="18" builtinId="22"/>
    <cellStyle name="Célula de Verificação" xfId="19" builtinId="23"/>
    <cellStyle name="Célula Vinculada" xfId="20" builtinId="24"/>
    <cellStyle name="Total" xfId="21" builtinId="25"/>
    <cellStyle name="Bom" xfId="22" builtinId="26"/>
    <cellStyle name="Ruim" xfId="23" builtinId="27"/>
    <cellStyle name="Neutro" xfId="24" builtinId="28"/>
    <cellStyle name="Ênfase 1" xfId="25" builtinId="29"/>
    <cellStyle name="20% - Ênfase 1" xfId="26" builtinId="30"/>
    <cellStyle name="40% - Ênfase 1" xfId="27" builtinId="31"/>
    <cellStyle name="60% - Ênfase 1" xfId="28" builtinId="32"/>
    <cellStyle name="Ênfase 2" xfId="29" builtinId="33"/>
    <cellStyle name="20% - Ênfase 2" xfId="30" builtinId="34"/>
    <cellStyle name="40% - Ênfase 2" xfId="31" builtinId="35"/>
    <cellStyle name="60% - Ênfase 2" xfId="32" builtinId="36"/>
    <cellStyle name="Ênfase 3" xfId="33" builtinId="37"/>
    <cellStyle name="20% - Ênfase 3" xfId="34" builtinId="38"/>
    <cellStyle name="40% - Ênfase 3" xfId="35" builtinId="39"/>
    <cellStyle name="60% - Ênfase 3" xfId="36" builtinId="40"/>
    <cellStyle name="Ênfase 4" xfId="37" builtinId="41"/>
    <cellStyle name="20% - Ênfase 4" xfId="38" builtinId="42"/>
    <cellStyle name="40% - Ênfase 4" xfId="39" builtinId="43"/>
    <cellStyle name="60% - Ênfase 4" xfId="40" builtinId="44"/>
    <cellStyle name="Ênfase 5" xfId="41" builtinId="45"/>
    <cellStyle name="20% - Ênfase 5" xfId="42" builtinId="46"/>
    <cellStyle name="40% - Ênfase 5" xfId="43" builtinId="47"/>
    <cellStyle name="60% - Ênfase 5" xfId="44" builtinId="48"/>
    <cellStyle name="Ênfase 6" xfId="45" builtinId="49"/>
    <cellStyle name="20% - Ênfase 6" xfId="46" builtinId="50"/>
    <cellStyle name="40% - Ênfase 6" xfId="47" builtinId="51"/>
    <cellStyle name="60% - Ênfase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H22"/>
  <sheetViews>
    <sheetView workbookViewId="0">
      <selection activeCell="A1" sqref="A1"/>
    </sheetView>
  </sheetViews>
  <sheetFormatPr defaultColWidth="9" defaultRowHeight="15" outlineLevelCol="7"/>
  <cols>
    <col min="1" max="1" width="11.8666666666667" style="2" customWidth="1"/>
    <col min="2" max="2" width="8.86666666666667" style="17" customWidth="1"/>
    <col min="3" max="3" width="9.58095238095238" style="18" customWidth="1"/>
    <col min="4" max="4" width="9.15238095238095" style="4" customWidth="1"/>
    <col min="5" max="5" width="13.5809523809524" style="4" customWidth="1"/>
    <col min="6" max="7" width="13.5809523809524" style="19" customWidth="1"/>
    <col min="8" max="8" width="13.5809523809524" style="2" customWidth="1"/>
  </cols>
  <sheetData>
    <row r="1" ht="18.75" customHeight="1" spans="1:8">
      <c r="A1" s="40" t="s">
        <v>0</v>
      </c>
      <c r="B1" s="20" t="s">
        <v>1</v>
      </c>
      <c r="C1" s="21" t="s">
        <v>2</v>
      </c>
      <c r="D1" s="22" t="s">
        <v>3</v>
      </c>
      <c r="E1" s="22" t="s">
        <v>4</v>
      </c>
      <c r="F1" s="22" t="s">
        <v>5</v>
      </c>
      <c r="G1" s="22" t="s">
        <v>6</v>
      </c>
      <c r="H1" s="40" t="s">
        <v>7</v>
      </c>
    </row>
    <row r="2" ht="18.75" customHeight="1" spans="1:8">
      <c r="A2" s="41">
        <v>1431</v>
      </c>
      <c r="B2" s="42" t="s">
        <v>8</v>
      </c>
      <c r="C2" s="43">
        <v>0.0925633</v>
      </c>
      <c r="D2" s="44">
        <v>-1.5704142</v>
      </c>
      <c r="E2" s="12">
        <v>2.9634323</v>
      </c>
      <c r="F2" s="44">
        <v>-27.1753624</v>
      </c>
      <c r="G2" s="14">
        <f>E2/C2</f>
        <v>32.015197167776</v>
      </c>
      <c r="H2" s="45"/>
    </row>
    <row r="3" ht="18.75" customHeight="1" spans="1:8">
      <c r="A3" s="41">
        <v>1443</v>
      </c>
      <c r="B3" s="42" t="s">
        <v>9</v>
      </c>
      <c r="C3" s="43">
        <v>0.02788</v>
      </c>
      <c r="D3" s="44">
        <v>-6.4518667</v>
      </c>
      <c r="E3" s="12">
        <v>1.1428759</v>
      </c>
      <c r="F3" s="44">
        <v>-27.483104</v>
      </c>
      <c r="G3" s="14">
        <f>E3/C3</f>
        <v>40.9926793400287</v>
      </c>
      <c r="H3" s="45">
        <v>3</v>
      </c>
    </row>
    <row r="4" ht="18.75" customHeight="1" spans="1:8">
      <c r="A4" s="41">
        <v>1476</v>
      </c>
      <c r="B4" s="42" t="s">
        <v>10</v>
      </c>
      <c r="C4" s="43">
        <v>0.0358579</v>
      </c>
      <c r="D4" s="44">
        <v>-5.1690311</v>
      </c>
      <c r="E4" s="12">
        <v>0.7777655</v>
      </c>
      <c r="F4" s="44">
        <v>-26.2550872</v>
      </c>
      <c r="G4" s="14">
        <f>E4/C4</f>
        <v>21.6902133142209</v>
      </c>
      <c r="H4" s="45"/>
    </row>
    <row r="5" ht="18.75" customHeight="1" spans="5:7">
      <c r="E5" s="30"/>
      <c r="F5" s="30"/>
      <c r="G5" s="30"/>
    </row>
    <row r="6" ht="18.75" customHeight="1" spans="5:7">
      <c r="E6" s="30"/>
      <c r="F6" s="30"/>
      <c r="G6" s="30"/>
    </row>
    <row r="7" ht="18.75" customHeight="1" spans="5:7">
      <c r="E7" s="30"/>
      <c r="F7" s="30"/>
      <c r="G7" s="30"/>
    </row>
    <row r="8" ht="18.75" customHeight="1" spans="5:7">
      <c r="E8" s="30"/>
      <c r="F8" s="30"/>
      <c r="G8" s="30"/>
    </row>
    <row r="9" ht="18.75" customHeight="1" spans="5:7">
      <c r="E9" s="30"/>
      <c r="F9" s="30"/>
      <c r="G9" s="30"/>
    </row>
    <row r="10" ht="18.75" customHeight="1" spans="5:7">
      <c r="E10" s="30"/>
      <c r="F10" s="30"/>
      <c r="G10" s="30"/>
    </row>
    <row r="11" ht="18.75" customHeight="1" spans="5:7">
      <c r="E11" s="30"/>
      <c r="F11" s="30"/>
      <c r="G11" s="30"/>
    </row>
    <row r="12" ht="18.75" customHeight="1" spans="5:7">
      <c r="E12" s="30"/>
      <c r="F12" s="30"/>
      <c r="G12" s="30"/>
    </row>
    <row r="13" ht="18.75" customHeight="1" spans="5:7">
      <c r="E13" s="31"/>
      <c r="F13" s="30"/>
      <c r="G13" s="30"/>
    </row>
    <row r="14" ht="18.75" customHeight="1" spans="5:7">
      <c r="E14" s="31"/>
      <c r="F14" s="30"/>
      <c r="G14" s="30"/>
    </row>
    <row r="15" ht="18.75" customHeight="1" spans="5:7">
      <c r="E15" s="31"/>
      <c r="F15" s="30"/>
      <c r="G15" s="30"/>
    </row>
    <row r="16" ht="18.75" customHeight="1" spans="5:7">
      <c r="E16" s="31"/>
      <c r="F16" s="30"/>
      <c r="G16" s="30"/>
    </row>
    <row r="17" ht="18.75" customHeight="1" spans="5:7">
      <c r="E17" s="31"/>
      <c r="F17" s="30"/>
      <c r="G17" s="30"/>
    </row>
    <row r="18" ht="18.75" customHeight="1" spans="5:7">
      <c r="E18" s="31"/>
      <c r="F18" s="30"/>
      <c r="G18" s="30"/>
    </row>
    <row r="19" ht="18.75" customHeight="1" spans="5:7">
      <c r="E19" s="31"/>
      <c r="F19" s="30"/>
      <c r="G19" s="30"/>
    </row>
    <row r="20" ht="18.75" customHeight="1" spans="5:7">
      <c r="E20" s="31"/>
      <c r="F20" s="30"/>
      <c r="G20" s="30"/>
    </row>
    <row r="21" ht="18.75" customHeight="1" spans="5:7">
      <c r="E21" s="31"/>
      <c r="F21" s="30"/>
      <c r="G21" s="30"/>
    </row>
    <row r="22" ht="18.75" customHeight="1" spans="5:7">
      <c r="E22" s="31"/>
      <c r="F22" s="30"/>
      <c r="G22" s="30"/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S38"/>
  <sheetViews>
    <sheetView tabSelected="1" workbookViewId="0">
      <selection activeCell="E5" sqref="E5"/>
    </sheetView>
  </sheetViews>
  <sheetFormatPr defaultColWidth="9" defaultRowHeight="15"/>
  <cols>
    <col min="1" max="1" width="12.8666666666667" style="1" customWidth="1"/>
    <col min="2" max="2" width="14.7238095238095" style="33" customWidth="1"/>
    <col min="3" max="3" width="9.58095238095238" style="4" customWidth="1"/>
    <col min="4" max="4" width="9.15238095238095" style="4" customWidth="1"/>
    <col min="5" max="5" width="13.5809523809524" style="4" customWidth="1"/>
    <col min="6" max="7" width="13.5809523809524" style="19" customWidth="1"/>
    <col min="8" max="10" width="13.5809523809524" style="4" customWidth="1"/>
    <col min="11" max="11" width="11.2952380952381" style="17" customWidth="1"/>
    <col min="12" max="19" width="13.5809523809524" style="17" customWidth="1"/>
  </cols>
  <sheetData>
    <row r="1" ht="18.75" customHeight="1" spans="1:11">
      <c r="A1" s="6" t="s">
        <v>0</v>
      </c>
      <c r="B1" s="34" t="s">
        <v>7</v>
      </c>
      <c r="C1" s="8" t="s">
        <v>11</v>
      </c>
      <c r="D1" s="8" t="s">
        <v>3</v>
      </c>
      <c r="E1" s="8" t="s">
        <v>12</v>
      </c>
      <c r="F1" s="8" t="s">
        <v>5</v>
      </c>
      <c r="G1" s="8" t="s">
        <v>13</v>
      </c>
      <c r="H1" s="8" t="s">
        <v>14</v>
      </c>
      <c r="I1" s="8" t="s">
        <v>15</v>
      </c>
      <c r="J1" s="8" t="s">
        <v>16</v>
      </c>
      <c r="K1" s="20" t="s">
        <v>17</v>
      </c>
    </row>
    <row r="2" ht="18.75" customHeight="1" spans="1:11">
      <c r="A2" s="10">
        <v>1665</v>
      </c>
      <c r="B2" s="35" t="s">
        <v>18</v>
      </c>
      <c r="C2" s="12">
        <v>0.023717</v>
      </c>
      <c r="D2" s="13"/>
      <c r="E2" s="12">
        <v>0.6741992</v>
      </c>
      <c r="F2" s="14">
        <v>-27.2048584</v>
      </c>
      <c r="G2" s="14">
        <f t="shared" ref="G2:G17" si="0">E2/C2</f>
        <v>28.4268330733229</v>
      </c>
      <c r="H2" s="14">
        <v>0.243</v>
      </c>
      <c r="I2" s="14">
        <v>1.06</v>
      </c>
      <c r="J2" s="14">
        <f t="shared" ref="J2:J33" si="1">I2-E2</f>
        <v>0.3858008</v>
      </c>
      <c r="K2" s="38" t="s">
        <v>19</v>
      </c>
    </row>
    <row r="3" ht="18.75" customHeight="1" spans="1:11">
      <c r="A3" s="10">
        <v>1674</v>
      </c>
      <c r="B3" s="36"/>
      <c r="C3" s="12">
        <v>0.0497607</v>
      </c>
      <c r="D3" s="14">
        <v>-1.999375</v>
      </c>
      <c r="E3" s="12">
        <v>1.1385341</v>
      </c>
      <c r="F3" s="14">
        <v>-26.9039992</v>
      </c>
      <c r="G3" s="14">
        <f t="shared" si="0"/>
        <v>22.8801865729381</v>
      </c>
      <c r="H3" s="14">
        <v>0.23</v>
      </c>
      <c r="I3" s="14">
        <v>1.2</v>
      </c>
      <c r="J3" s="14">
        <f t="shared" si="1"/>
        <v>0.0614659</v>
      </c>
      <c r="K3" s="39"/>
    </row>
    <row r="4" ht="18.75" customHeight="1" spans="1:11">
      <c r="A4" s="10">
        <v>1677</v>
      </c>
      <c r="B4" s="36"/>
      <c r="C4" s="12">
        <v>0.0414362</v>
      </c>
      <c r="D4" s="13"/>
      <c r="E4" s="12">
        <v>1.0140811</v>
      </c>
      <c r="F4" s="14">
        <v>-27.134068</v>
      </c>
      <c r="G4" s="14">
        <f t="shared" si="0"/>
        <v>24.4733131899161</v>
      </c>
      <c r="H4" s="14">
        <v>0.329</v>
      </c>
      <c r="I4" s="14">
        <v>2.43</v>
      </c>
      <c r="J4" s="14">
        <f t="shared" si="1"/>
        <v>1.4159189</v>
      </c>
      <c r="K4" s="39"/>
    </row>
    <row r="5" ht="18.75" customHeight="1" spans="1:11">
      <c r="A5" s="10">
        <v>1680</v>
      </c>
      <c r="B5" s="36"/>
      <c r="C5" s="12">
        <v>0.0568891</v>
      </c>
      <c r="D5" s="14">
        <v>0.5146995</v>
      </c>
      <c r="E5" s="12">
        <v>0.612316</v>
      </c>
      <c r="F5" s="14">
        <v>-25.4065856</v>
      </c>
      <c r="G5" s="14">
        <f t="shared" si="0"/>
        <v>10.7633272454653</v>
      </c>
      <c r="H5" s="14">
        <v>0.259</v>
      </c>
      <c r="I5" s="14">
        <v>1.22</v>
      </c>
      <c r="J5" s="14">
        <f t="shared" si="1"/>
        <v>0.607684</v>
      </c>
      <c r="K5" s="39"/>
    </row>
    <row r="6" ht="18.75" customHeight="1" spans="1:11">
      <c r="A6" s="10">
        <v>1683</v>
      </c>
      <c r="B6" s="36"/>
      <c r="C6" s="12">
        <v>0.0228521</v>
      </c>
      <c r="D6" s="13"/>
      <c r="E6" s="12">
        <v>0.4591564</v>
      </c>
      <c r="F6" s="14">
        <v>-26.1449688</v>
      </c>
      <c r="G6" s="14">
        <f t="shared" si="0"/>
        <v>20.0925254134193</v>
      </c>
      <c r="H6" s="14">
        <v>0.364</v>
      </c>
      <c r="I6" s="14">
        <v>1.33</v>
      </c>
      <c r="J6" s="14">
        <f t="shared" si="1"/>
        <v>0.8708436</v>
      </c>
      <c r="K6" s="39"/>
    </row>
    <row r="7" ht="18.75" customHeight="1" spans="1:11">
      <c r="A7" s="10">
        <v>1686</v>
      </c>
      <c r="B7" s="36"/>
      <c r="C7" s="12">
        <v>0.0449874</v>
      </c>
      <c r="D7" s="14">
        <v>-0.7782531</v>
      </c>
      <c r="E7" s="12">
        <v>0.770819</v>
      </c>
      <c r="F7" s="14">
        <v>-26.5205512</v>
      </c>
      <c r="G7" s="14">
        <f t="shared" si="0"/>
        <v>17.1341086615363</v>
      </c>
      <c r="H7" s="14">
        <v>0.267</v>
      </c>
      <c r="I7" s="14">
        <v>1.66</v>
      </c>
      <c r="J7" s="14">
        <f t="shared" si="1"/>
        <v>0.889181</v>
      </c>
      <c r="K7" s="39"/>
    </row>
    <row r="8" ht="18.75" customHeight="1" spans="1:11">
      <c r="A8" s="10">
        <v>1689</v>
      </c>
      <c r="B8" s="36"/>
      <c r="C8" s="12">
        <v>0.0420032</v>
      </c>
      <c r="D8" s="13"/>
      <c r="E8" s="12">
        <v>0.5769979</v>
      </c>
      <c r="F8" s="14">
        <v>-25.7733192</v>
      </c>
      <c r="G8" s="14">
        <f t="shared" si="0"/>
        <v>13.7369986096297</v>
      </c>
      <c r="H8" s="14">
        <v>0.322</v>
      </c>
      <c r="I8" s="14">
        <v>1.44</v>
      </c>
      <c r="J8" s="14">
        <f t="shared" si="1"/>
        <v>0.8630021</v>
      </c>
      <c r="K8" s="39"/>
    </row>
    <row r="9" ht="18.75" customHeight="1" spans="1:11">
      <c r="A9" s="10">
        <v>1692</v>
      </c>
      <c r="B9" s="36"/>
      <c r="C9" s="12">
        <v>0.0704712</v>
      </c>
      <c r="D9" s="14">
        <v>-0.6568491</v>
      </c>
      <c r="E9" s="12">
        <v>1.0329649</v>
      </c>
      <c r="F9" s="14">
        <v>-26.3602896</v>
      </c>
      <c r="G9" s="14">
        <f t="shared" si="0"/>
        <v>14.6579723347978</v>
      </c>
      <c r="H9" s="14">
        <v>0.577</v>
      </c>
      <c r="I9" s="14">
        <v>1.3</v>
      </c>
      <c r="J9" s="14">
        <f t="shared" si="1"/>
        <v>0.2670351</v>
      </c>
      <c r="K9" s="39"/>
    </row>
    <row r="10" ht="18.75" customHeight="1" spans="1:11">
      <c r="A10" s="10">
        <v>1695</v>
      </c>
      <c r="B10" s="36"/>
      <c r="C10" s="12">
        <v>0.0806381</v>
      </c>
      <c r="D10" s="14">
        <v>1.0913685</v>
      </c>
      <c r="E10" s="12">
        <v>0.990373</v>
      </c>
      <c r="F10" s="14">
        <v>-25.9040848</v>
      </c>
      <c r="G10" s="14">
        <f t="shared" si="0"/>
        <v>12.2817005857033</v>
      </c>
      <c r="H10" s="14">
        <v>0.287</v>
      </c>
      <c r="I10" s="14">
        <v>1.3</v>
      </c>
      <c r="J10" s="14">
        <f t="shared" si="1"/>
        <v>0.309627</v>
      </c>
      <c r="K10" s="39"/>
    </row>
    <row r="11" ht="18.75" customHeight="1" spans="1:11">
      <c r="A11" s="10">
        <v>1698</v>
      </c>
      <c r="B11" s="36"/>
      <c r="C11" s="12">
        <v>0.0961396</v>
      </c>
      <c r="D11" s="14">
        <v>1.5395516</v>
      </c>
      <c r="E11" s="12">
        <v>1.3886649</v>
      </c>
      <c r="F11" s="14">
        <v>-26.490072</v>
      </c>
      <c r="G11" s="14">
        <f t="shared" si="0"/>
        <v>14.4442550208239</v>
      </c>
      <c r="H11" s="14">
        <v>0.41</v>
      </c>
      <c r="I11" s="14">
        <v>1.48</v>
      </c>
      <c r="J11" s="14">
        <f t="shared" si="1"/>
        <v>0.0913351</v>
      </c>
      <c r="K11" s="39"/>
    </row>
    <row r="12" ht="18.75" customHeight="1" spans="1:11">
      <c r="A12" s="10">
        <v>1701</v>
      </c>
      <c r="B12" s="36"/>
      <c r="C12" s="12">
        <v>0.0959801</v>
      </c>
      <c r="D12" s="14">
        <v>0.6533024</v>
      </c>
      <c r="E12" s="12">
        <v>1.1858645</v>
      </c>
      <c r="F12" s="14">
        <v>-26.1833136</v>
      </c>
      <c r="G12" s="14">
        <f t="shared" si="0"/>
        <v>12.3553163624543</v>
      </c>
      <c r="H12" s="14">
        <v>0.305</v>
      </c>
      <c r="I12" s="14">
        <v>1.58</v>
      </c>
      <c r="J12" s="14">
        <f t="shared" si="1"/>
        <v>0.3941355</v>
      </c>
      <c r="K12" s="39"/>
    </row>
    <row r="13" ht="18.75" customHeight="1" spans="1:11">
      <c r="A13" s="10">
        <v>1704</v>
      </c>
      <c r="B13" s="36"/>
      <c r="C13" s="12">
        <v>0.0516534</v>
      </c>
      <c r="D13" s="14">
        <v>-2.1187556</v>
      </c>
      <c r="E13" s="12">
        <v>0.655317</v>
      </c>
      <c r="F13" s="14">
        <v>-25.8627904</v>
      </c>
      <c r="G13" s="14">
        <f t="shared" si="0"/>
        <v>12.6868124847541</v>
      </c>
      <c r="H13" s="14">
        <v>0.461</v>
      </c>
      <c r="I13" s="14">
        <v>1.39</v>
      </c>
      <c r="J13" s="14">
        <f t="shared" si="1"/>
        <v>0.734683</v>
      </c>
      <c r="K13" s="39"/>
    </row>
    <row r="14" ht="18.75" customHeight="1" spans="1:11">
      <c r="A14" s="10">
        <v>1707</v>
      </c>
      <c r="B14" s="36"/>
      <c r="C14" s="12">
        <v>0.0908392</v>
      </c>
      <c r="D14" s="14">
        <v>0.1848853</v>
      </c>
      <c r="E14" s="12">
        <v>0.9945952</v>
      </c>
      <c r="F14" s="14">
        <v>-24.9110528</v>
      </c>
      <c r="G14" s="14">
        <f t="shared" si="0"/>
        <v>10.9489647641106</v>
      </c>
      <c r="H14" s="14">
        <v>0.433</v>
      </c>
      <c r="I14" s="14">
        <v>1.31</v>
      </c>
      <c r="J14" s="14">
        <f t="shared" si="1"/>
        <v>0.3154048</v>
      </c>
      <c r="K14" s="39"/>
    </row>
    <row r="15" ht="18.75" customHeight="1" spans="1:11">
      <c r="A15" s="10">
        <v>1710</v>
      </c>
      <c r="B15" s="36"/>
      <c r="C15" s="12">
        <v>0.0974565</v>
      </c>
      <c r="D15" s="14">
        <v>1.2734745</v>
      </c>
      <c r="E15" s="12">
        <v>1.3225543</v>
      </c>
      <c r="F15" s="14">
        <v>-26.2383728</v>
      </c>
      <c r="G15" s="14">
        <f t="shared" si="0"/>
        <v>13.5707141134763</v>
      </c>
      <c r="H15" s="14">
        <v>0.301</v>
      </c>
      <c r="I15" s="14">
        <v>1.51</v>
      </c>
      <c r="J15" s="14">
        <f t="shared" si="1"/>
        <v>0.1874457</v>
      </c>
      <c r="K15" s="39"/>
    </row>
    <row r="16" ht="18.75" customHeight="1" spans="1:11">
      <c r="A16" s="10">
        <v>1713</v>
      </c>
      <c r="B16" s="36"/>
      <c r="C16" s="12">
        <v>0.0702407</v>
      </c>
      <c r="D16" s="14">
        <v>-1.3073722</v>
      </c>
      <c r="E16" s="12">
        <v>1.7393452</v>
      </c>
      <c r="F16" s="14">
        <v>-24.135308</v>
      </c>
      <c r="G16" s="14">
        <f t="shared" si="0"/>
        <v>24.762640463435</v>
      </c>
      <c r="H16" s="14">
        <v>1.15</v>
      </c>
      <c r="I16" s="14">
        <v>2.4</v>
      </c>
      <c r="J16" s="14">
        <f t="shared" si="1"/>
        <v>0.6606548</v>
      </c>
      <c r="K16" s="39"/>
    </row>
    <row r="17" ht="18.75" customHeight="1" spans="1:11">
      <c r="A17" s="10">
        <v>1716</v>
      </c>
      <c r="B17" s="36"/>
      <c r="C17" s="12">
        <v>0.0868011</v>
      </c>
      <c r="D17" s="14">
        <v>1.2795447</v>
      </c>
      <c r="E17" s="12">
        <v>1.3367761</v>
      </c>
      <c r="F17" s="14">
        <v>-26.4438616</v>
      </c>
      <c r="G17" s="14">
        <f t="shared" si="0"/>
        <v>15.4004511463564</v>
      </c>
      <c r="H17" s="14">
        <v>0.431</v>
      </c>
      <c r="I17" s="14">
        <v>1.64</v>
      </c>
      <c r="J17" s="14">
        <f t="shared" si="1"/>
        <v>0.3032239</v>
      </c>
      <c r="K17" s="39"/>
    </row>
    <row r="18" ht="18.75" customHeight="1" spans="1:19">
      <c r="A18" s="10">
        <v>1719</v>
      </c>
      <c r="B18" s="36"/>
      <c r="C18" s="12"/>
      <c r="D18" s="13"/>
      <c r="E18" s="12">
        <v>0.3944716</v>
      </c>
      <c r="F18" s="14">
        <v>-23.7705408</v>
      </c>
      <c r="G18" s="14"/>
      <c r="H18" s="14">
        <v>0.716</v>
      </c>
      <c r="I18" s="14">
        <v>1.82</v>
      </c>
      <c r="J18" s="14">
        <f t="shared" si="1"/>
        <v>1.4255284</v>
      </c>
      <c r="K18" s="39"/>
      <c r="L18" s="32"/>
      <c r="M18" s="32"/>
      <c r="N18" s="32"/>
      <c r="O18" s="32"/>
      <c r="P18" s="32"/>
      <c r="Q18" s="32"/>
      <c r="R18" s="32"/>
      <c r="S18" s="32"/>
    </row>
    <row r="19" ht="18.75" customHeight="1" spans="1:19">
      <c r="A19" s="10">
        <v>1722</v>
      </c>
      <c r="B19" s="36"/>
      <c r="C19" s="12">
        <v>0.0645579</v>
      </c>
      <c r="D19" s="14">
        <v>0.3518158</v>
      </c>
      <c r="E19" s="12">
        <v>1.4225724</v>
      </c>
      <c r="F19" s="14">
        <v>-25.5697968</v>
      </c>
      <c r="G19" s="14">
        <f>E19/C19</f>
        <v>22.0356052473826</v>
      </c>
      <c r="H19" s="14">
        <v>0.399</v>
      </c>
      <c r="I19" s="14">
        <v>1.91</v>
      </c>
      <c r="J19" s="14">
        <f t="shared" si="1"/>
        <v>0.4874276</v>
      </c>
      <c r="K19" s="39"/>
      <c r="L19" s="32"/>
      <c r="M19" s="32"/>
      <c r="N19" s="32"/>
      <c r="O19" s="32"/>
      <c r="P19" s="32"/>
      <c r="Q19" s="32"/>
      <c r="R19" s="32"/>
      <c r="S19" s="32"/>
    </row>
    <row r="20" ht="18.75" customHeight="1" spans="1:19">
      <c r="A20" s="10">
        <v>1725</v>
      </c>
      <c r="B20" s="36"/>
      <c r="C20" s="12">
        <v>0.0578954</v>
      </c>
      <c r="D20" s="14">
        <v>0.4924421</v>
      </c>
      <c r="E20" s="12">
        <v>1.7545939</v>
      </c>
      <c r="F20" s="14">
        <v>-26.0456656</v>
      </c>
      <c r="G20" s="14">
        <f>E20/C20</f>
        <v>30.3062747644891</v>
      </c>
      <c r="H20" s="14">
        <v>0.375</v>
      </c>
      <c r="I20" s="14">
        <v>2.32</v>
      </c>
      <c r="J20" s="14">
        <f t="shared" si="1"/>
        <v>0.5654061</v>
      </c>
      <c r="K20" s="39"/>
      <c r="L20" s="32"/>
      <c r="M20" s="32"/>
      <c r="N20" s="32"/>
      <c r="O20" s="32"/>
      <c r="P20" s="32"/>
      <c r="Q20" s="32"/>
      <c r="R20" s="32"/>
      <c r="S20" s="32"/>
    </row>
    <row r="21" ht="18.75" customHeight="1" spans="1:11">
      <c r="A21" s="10">
        <v>1728</v>
      </c>
      <c r="B21" s="36"/>
      <c r="C21" s="12">
        <v>0.0575408</v>
      </c>
      <c r="D21" s="14">
        <v>-2.2958031</v>
      </c>
      <c r="E21" s="12">
        <v>1.7845603</v>
      </c>
      <c r="F21" s="14">
        <v>-26.7486536</v>
      </c>
      <c r="G21" s="14">
        <f>E21/C21</f>
        <v>31.0138249728888</v>
      </c>
      <c r="H21" s="14">
        <v>0.328</v>
      </c>
      <c r="I21" s="14">
        <v>2.48</v>
      </c>
      <c r="J21" s="14">
        <f t="shared" si="1"/>
        <v>0.6954397</v>
      </c>
      <c r="K21" s="39"/>
    </row>
    <row r="22" ht="18.75" customHeight="1" spans="1:11">
      <c r="A22" s="10">
        <v>1731</v>
      </c>
      <c r="B22" s="36"/>
      <c r="C22" s="12">
        <v>0.0718607</v>
      </c>
      <c r="D22" s="14">
        <v>-0.6143577</v>
      </c>
      <c r="E22" s="12">
        <v>1.7393616</v>
      </c>
      <c r="F22" s="14">
        <v>-26.7938808</v>
      </c>
      <c r="G22" s="14">
        <f>E22/C22</f>
        <v>24.2046292340598</v>
      </c>
      <c r="H22" s="14">
        <v>0.208</v>
      </c>
      <c r="I22" s="14">
        <v>2.57</v>
      </c>
      <c r="J22" s="14">
        <f t="shared" si="1"/>
        <v>0.8306384</v>
      </c>
      <c r="K22" s="39"/>
    </row>
    <row r="23" ht="18.75" customHeight="1" spans="1:11">
      <c r="A23" s="10">
        <v>1734</v>
      </c>
      <c r="B23" s="36"/>
      <c r="C23" s="12">
        <v>0.1110507</v>
      </c>
      <c r="D23" s="14">
        <v>0.9416369</v>
      </c>
      <c r="E23" s="12">
        <v>2.6392963</v>
      </c>
      <c r="F23" s="14">
        <v>-26.7594688</v>
      </c>
      <c r="G23" s="14">
        <f>E23/C23</f>
        <v>23.7665885942187</v>
      </c>
      <c r="H23" s="14">
        <v>0.203</v>
      </c>
      <c r="I23" s="14">
        <v>2.89</v>
      </c>
      <c r="J23" s="14">
        <f t="shared" si="1"/>
        <v>0.2507037</v>
      </c>
      <c r="K23" s="39"/>
    </row>
    <row r="24" ht="18.75" customHeight="1" spans="1:11">
      <c r="A24" s="10">
        <v>1737</v>
      </c>
      <c r="B24" s="36"/>
      <c r="C24" s="12"/>
      <c r="D24" s="13"/>
      <c r="E24" s="12">
        <v>0.4509606</v>
      </c>
      <c r="F24" s="14">
        <v>-26.6591824</v>
      </c>
      <c r="G24" s="14"/>
      <c r="H24" s="14">
        <v>0.341</v>
      </c>
      <c r="I24" s="14">
        <v>3.01</v>
      </c>
      <c r="J24" s="14">
        <f t="shared" si="1"/>
        <v>2.5590394</v>
      </c>
      <c r="K24" s="39"/>
    </row>
    <row r="25" ht="18.75" customHeight="1" spans="1:11">
      <c r="A25" s="10">
        <v>1740</v>
      </c>
      <c r="B25" s="36"/>
      <c r="C25" s="12">
        <v>0.092314</v>
      </c>
      <c r="D25" s="14">
        <v>-1.5522036</v>
      </c>
      <c r="E25" s="12">
        <v>2.1700301</v>
      </c>
      <c r="F25" s="14">
        <v>-27.0858912</v>
      </c>
      <c r="G25" s="14">
        <f t="shared" ref="G25:G33" si="2">E25/C25</f>
        <v>23.5070531013714</v>
      </c>
      <c r="H25" s="14">
        <v>0.255</v>
      </c>
      <c r="I25" s="14">
        <v>2.53</v>
      </c>
      <c r="J25" s="14">
        <f t="shared" si="1"/>
        <v>0.3599699</v>
      </c>
      <c r="K25" s="39"/>
    </row>
    <row r="26" ht="18.75" customHeight="1" spans="1:11">
      <c r="A26" s="10">
        <v>1743</v>
      </c>
      <c r="B26" s="36"/>
      <c r="C26" s="12">
        <v>0.0695316</v>
      </c>
      <c r="D26" s="14">
        <v>-1.6877714</v>
      </c>
      <c r="E26" s="12">
        <v>1.7153321</v>
      </c>
      <c r="F26" s="14">
        <v>-26.0220688</v>
      </c>
      <c r="G26" s="14">
        <f t="shared" si="2"/>
        <v>24.6698206283186</v>
      </c>
      <c r="H26" s="14">
        <v>0.251</v>
      </c>
      <c r="I26" s="14">
        <v>2.4</v>
      </c>
      <c r="J26" s="14">
        <f t="shared" si="1"/>
        <v>0.6846679</v>
      </c>
      <c r="K26" s="39"/>
    </row>
    <row r="27" ht="18.75" customHeight="1" spans="1:11">
      <c r="A27" s="10">
        <v>1746</v>
      </c>
      <c r="B27" s="36"/>
      <c r="C27" s="12">
        <v>0.0874779</v>
      </c>
      <c r="D27" s="14">
        <v>-0.7013639</v>
      </c>
      <c r="E27" s="12">
        <v>2.0615087</v>
      </c>
      <c r="F27" s="14">
        <v>-26.7417712</v>
      </c>
      <c r="G27" s="14">
        <f t="shared" si="2"/>
        <v>23.5660515398746</v>
      </c>
      <c r="H27" s="14">
        <v>0.265</v>
      </c>
      <c r="I27" s="14">
        <v>2.51</v>
      </c>
      <c r="J27" s="14">
        <f t="shared" si="1"/>
        <v>0.4484913</v>
      </c>
      <c r="K27" s="39"/>
    </row>
    <row r="28" ht="18.75" customHeight="1" spans="1:11">
      <c r="A28" s="10">
        <v>1749</v>
      </c>
      <c r="B28" s="36"/>
      <c r="C28" s="12">
        <v>0.0911418</v>
      </c>
      <c r="D28" s="14">
        <v>0.4813134</v>
      </c>
      <c r="E28" s="12">
        <v>2.1312524</v>
      </c>
      <c r="F28" s="14">
        <v>-26.7732336</v>
      </c>
      <c r="G28" s="14">
        <f t="shared" si="2"/>
        <v>23.3839182460737</v>
      </c>
      <c r="H28" s="14">
        <v>0.271</v>
      </c>
      <c r="I28" s="14">
        <v>2.49</v>
      </c>
      <c r="J28" s="14">
        <f t="shared" si="1"/>
        <v>0.3587476</v>
      </c>
      <c r="K28" s="39"/>
    </row>
    <row r="29" ht="18.75" customHeight="1" spans="1:11">
      <c r="A29" s="10">
        <v>1752</v>
      </c>
      <c r="B29" s="36"/>
      <c r="C29" s="12">
        <v>0.0706259</v>
      </c>
      <c r="D29" s="14">
        <v>-1.8547019</v>
      </c>
      <c r="E29" s="12">
        <v>1.6874003</v>
      </c>
      <c r="F29" s="14">
        <v>-26.82436</v>
      </c>
      <c r="G29" s="14">
        <f t="shared" si="2"/>
        <v>23.8920891627576</v>
      </c>
      <c r="H29" s="14">
        <v>0.253</v>
      </c>
      <c r="I29" s="14">
        <v>2.69</v>
      </c>
      <c r="J29" s="14">
        <f t="shared" si="1"/>
        <v>1.0025997</v>
      </c>
      <c r="K29" s="39"/>
    </row>
    <row r="30" ht="18.75" customHeight="1" spans="1:11">
      <c r="A30" s="10">
        <v>1755</v>
      </c>
      <c r="B30" s="36"/>
      <c r="C30" s="12">
        <v>0.0556733</v>
      </c>
      <c r="D30" s="14">
        <v>-1.523876</v>
      </c>
      <c r="E30" s="12">
        <v>1.2816357</v>
      </c>
      <c r="F30" s="14">
        <v>-26.8754864</v>
      </c>
      <c r="G30" s="14">
        <f t="shared" si="2"/>
        <v>23.0206526288185</v>
      </c>
      <c r="H30" s="14">
        <v>0.28</v>
      </c>
      <c r="I30" s="14">
        <v>2.58</v>
      </c>
      <c r="J30" s="14">
        <f t="shared" si="1"/>
        <v>1.2983643</v>
      </c>
      <c r="K30" s="39"/>
    </row>
    <row r="31" ht="18.75" customHeight="1" spans="1:11">
      <c r="A31" s="10">
        <v>1758</v>
      </c>
      <c r="B31" s="36"/>
      <c r="C31" s="12">
        <v>0.120404</v>
      </c>
      <c r="D31" s="14">
        <v>0.0270600999999999</v>
      </c>
      <c r="E31" s="12">
        <v>2.3941471</v>
      </c>
      <c r="F31" s="14">
        <v>-27.409364</v>
      </c>
      <c r="G31" s="14">
        <f t="shared" si="2"/>
        <v>19.8842820836517</v>
      </c>
      <c r="H31" s="14">
        <v>0.329</v>
      </c>
      <c r="I31" s="14">
        <v>2.68</v>
      </c>
      <c r="J31" s="14">
        <f t="shared" si="1"/>
        <v>0.2858529</v>
      </c>
      <c r="K31" s="39"/>
    </row>
    <row r="32" ht="18.75" customHeight="1" spans="1:11">
      <c r="A32" s="10">
        <v>1761</v>
      </c>
      <c r="B32" s="36"/>
      <c r="C32" s="12">
        <v>0.1067361</v>
      </c>
      <c r="D32" s="14">
        <v>-0.5971588</v>
      </c>
      <c r="E32" s="12">
        <v>2.2125187</v>
      </c>
      <c r="F32" s="14">
        <v>-27.0927736</v>
      </c>
      <c r="G32" s="14">
        <f t="shared" si="2"/>
        <v>20.7288696139357</v>
      </c>
      <c r="H32" s="14">
        <v>0.263</v>
      </c>
      <c r="I32" s="14">
        <v>2.4</v>
      </c>
      <c r="J32" s="14">
        <f t="shared" si="1"/>
        <v>0.1874813</v>
      </c>
      <c r="K32" s="39"/>
    </row>
    <row r="33" ht="18.75" customHeight="1" spans="1:11">
      <c r="A33" s="10">
        <v>1764</v>
      </c>
      <c r="B33" s="37"/>
      <c r="C33" s="12">
        <v>0.1116258</v>
      </c>
      <c r="D33" s="14">
        <v>0.8050574</v>
      </c>
      <c r="E33" s="12">
        <v>2.3466764</v>
      </c>
      <c r="F33" s="14">
        <v>-26.8302592</v>
      </c>
      <c r="G33" s="14">
        <f t="shared" si="2"/>
        <v>21.0227062202466</v>
      </c>
      <c r="H33" s="14">
        <v>0.386</v>
      </c>
      <c r="I33" s="14">
        <v>2.61</v>
      </c>
      <c r="J33" s="14">
        <f t="shared" si="1"/>
        <v>0.2633236</v>
      </c>
      <c r="K33" s="39"/>
    </row>
    <row r="34" ht="18.75" customHeight="1" spans="5:7">
      <c r="E34" s="31"/>
      <c r="F34" s="30"/>
      <c r="G34" s="30"/>
    </row>
    <row r="35" ht="18.75" customHeight="1" spans="5:7">
      <c r="E35" s="31"/>
      <c r="F35" s="30"/>
      <c r="G35" s="30"/>
    </row>
    <row r="36" ht="18.75" customHeight="1" spans="5:7">
      <c r="E36" s="31"/>
      <c r="F36" s="30"/>
      <c r="G36" s="30"/>
    </row>
    <row r="37" ht="18.75" customHeight="1" spans="5:7">
      <c r="E37" s="31"/>
      <c r="F37" s="30"/>
      <c r="G37" s="30"/>
    </row>
    <row r="38" ht="18.75" customHeight="1" spans="5:7">
      <c r="E38" s="31"/>
      <c r="F38" s="30"/>
      <c r="G38" s="30"/>
    </row>
  </sheetData>
  <mergeCells count="2">
    <mergeCell ref="B2:B33"/>
    <mergeCell ref="K2:K33"/>
  </mergeCell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Q22"/>
  <sheetViews>
    <sheetView workbookViewId="0">
      <selection activeCell="A1" sqref="A1"/>
    </sheetView>
  </sheetViews>
  <sheetFormatPr defaultColWidth="9" defaultRowHeight="15"/>
  <cols>
    <col min="1" max="1" width="11.8666666666667" style="1" customWidth="1"/>
    <col min="2" max="2" width="8.86666666666667" style="17" customWidth="1"/>
    <col min="3" max="3" width="9.58095238095238" style="18" customWidth="1"/>
    <col min="4" max="4" width="9.15238095238095" style="4" customWidth="1"/>
    <col min="5" max="5" width="13.5809523809524" style="4" customWidth="1"/>
    <col min="6" max="7" width="13.5809523809524" style="19" customWidth="1"/>
    <col min="8" max="17" width="13.5809523809524" style="17" customWidth="1"/>
  </cols>
  <sheetData>
    <row r="1" ht="18.75" customHeight="1" spans="1:8">
      <c r="A1" s="6" t="s">
        <v>0</v>
      </c>
      <c r="B1" s="20" t="s">
        <v>1</v>
      </c>
      <c r="C1" s="21" t="s">
        <v>2</v>
      </c>
      <c r="D1" s="22" t="s">
        <v>3</v>
      </c>
      <c r="E1" s="22" t="s">
        <v>4</v>
      </c>
      <c r="F1" s="22" t="s">
        <v>5</v>
      </c>
      <c r="G1" s="22" t="s">
        <v>6</v>
      </c>
      <c r="H1" s="23" t="s">
        <v>7</v>
      </c>
    </row>
    <row r="2" ht="18.75" customHeight="1" spans="1:17">
      <c r="A2" s="24">
        <v>1701</v>
      </c>
      <c r="B2" s="25" t="s">
        <v>20</v>
      </c>
      <c r="C2" s="26">
        <v>0.0819772</v>
      </c>
      <c r="D2" s="14">
        <v>-2.1541651</v>
      </c>
      <c r="E2" s="12">
        <v>1.7741074</v>
      </c>
      <c r="F2" s="14">
        <v>-27.8252576</v>
      </c>
      <c r="G2" s="14">
        <f>E2/C2</f>
        <v>21.6414734828708</v>
      </c>
      <c r="H2" s="27"/>
      <c r="I2" s="32"/>
      <c r="J2" s="32"/>
      <c r="K2" s="32"/>
      <c r="L2" s="32"/>
      <c r="M2" s="32"/>
      <c r="N2" s="32"/>
      <c r="O2" s="32"/>
      <c r="P2" s="32"/>
      <c r="Q2" s="32"/>
    </row>
    <row r="3" ht="18.75" customHeight="1" spans="1:17">
      <c r="A3" s="24">
        <v>1710</v>
      </c>
      <c r="B3" s="25" t="s">
        <v>21</v>
      </c>
      <c r="C3" s="26">
        <v>0.0630037</v>
      </c>
      <c r="D3" s="14">
        <v>-3.3206552</v>
      </c>
      <c r="E3" s="12">
        <v>1.4372043</v>
      </c>
      <c r="F3" s="14">
        <v>-27.9117792</v>
      </c>
      <c r="G3" s="14">
        <f>E3/C3</f>
        <v>22.8114269479412</v>
      </c>
      <c r="H3" s="28"/>
      <c r="I3" s="32"/>
      <c r="J3" s="32"/>
      <c r="K3" s="32"/>
      <c r="L3" s="32"/>
      <c r="M3" s="32"/>
      <c r="N3" s="32"/>
      <c r="O3" s="32"/>
      <c r="P3" s="32"/>
      <c r="Q3" s="32"/>
    </row>
    <row r="4" ht="18.75" customHeight="1" spans="1:17">
      <c r="A4" s="24">
        <v>1728</v>
      </c>
      <c r="B4" s="25" t="s">
        <v>22</v>
      </c>
      <c r="C4" s="26">
        <v>0.053841</v>
      </c>
      <c r="D4" s="14">
        <v>-0.7519489</v>
      </c>
      <c r="E4" s="12">
        <v>2.3720263</v>
      </c>
      <c r="F4" s="14">
        <v>-25.2148616</v>
      </c>
      <c r="G4" s="14">
        <f>E4/C4</f>
        <v>44.0561338013781</v>
      </c>
      <c r="H4" s="29"/>
      <c r="I4" s="32"/>
      <c r="J4" s="32"/>
      <c r="K4" s="32"/>
      <c r="L4" s="32"/>
      <c r="M4" s="32"/>
      <c r="N4" s="32"/>
      <c r="O4" s="32"/>
      <c r="P4" s="32"/>
      <c r="Q4" s="32"/>
    </row>
    <row r="5" ht="18.75" customHeight="1" spans="5:7">
      <c r="E5" s="30"/>
      <c r="F5" s="30"/>
      <c r="G5" s="30"/>
    </row>
    <row r="6" ht="18.75" customHeight="1" spans="5:7">
      <c r="E6" s="30"/>
      <c r="F6" s="30"/>
      <c r="G6" s="30"/>
    </row>
    <row r="7" ht="18.75" customHeight="1" spans="5:7">
      <c r="E7" s="30"/>
      <c r="F7" s="30"/>
      <c r="G7" s="30"/>
    </row>
    <row r="8" ht="18.75" customHeight="1" spans="5:7">
      <c r="E8" s="30"/>
      <c r="F8" s="30"/>
      <c r="G8" s="30"/>
    </row>
    <row r="9" ht="18.75" customHeight="1" spans="5:7">
      <c r="E9" s="30"/>
      <c r="F9" s="30"/>
      <c r="G9" s="30"/>
    </row>
    <row r="10" ht="18.75" customHeight="1" spans="5:7">
      <c r="E10" s="30"/>
      <c r="F10" s="30"/>
      <c r="G10" s="30"/>
    </row>
    <row r="11" ht="18.75" customHeight="1" spans="5:7">
      <c r="E11" s="30"/>
      <c r="F11" s="30"/>
      <c r="G11" s="30"/>
    </row>
    <row r="12" ht="18.75" customHeight="1" spans="5:7">
      <c r="E12" s="30"/>
      <c r="F12" s="30"/>
      <c r="G12" s="30"/>
    </row>
    <row r="13" ht="18.75" customHeight="1" spans="5:7">
      <c r="E13" s="31"/>
      <c r="F13" s="30"/>
      <c r="G13" s="30"/>
    </row>
    <row r="14" ht="18.75" customHeight="1" spans="5:7">
      <c r="E14" s="31"/>
      <c r="F14" s="30"/>
      <c r="G14" s="30"/>
    </row>
    <row r="15" ht="18.75" customHeight="1" spans="5:7">
      <c r="E15" s="31"/>
      <c r="F15" s="30"/>
      <c r="G15" s="30"/>
    </row>
    <row r="16" ht="18.75" customHeight="1" spans="5:7">
      <c r="E16" s="31"/>
      <c r="F16" s="30"/>
      <c r="G16" s="30"/>
    </row>
    <row r="17" ht="18.75" customHeight="1" spans="5:7">
      <c r="E17" s="31"/>
      <c r="F17" s="30"/>
      <c r="G17" s="30"/>
    </row>
    <row r="18" ht="18.75" customHeight="1" spans="5:7">
      <c r="E18" s="31"/>
      <c r="F18" s="30"/>
      <c r="G18" s="30"/>
    </row>
    <row r="19" ht="18.75" customHeight="1" spans="5:7">
      <c r="E19" s="31"/>
      <c r="F19" s="30"/>
      <c r="G19" s="30"/>
    </row>
    <row r="20" ht="18.75" customHeight="1" spans="5:7">
      <c r="E20" s="31"/>
      <c r="F20" s="30"/>
      <c r="G20" s="30"/>
    </row>
    <row r="21" ht="18.75" customHeight="1" spans="5:7">
      <c r="E21" s="31"/>
      <c r="F21" s="30"/>
      <c r="G21" s="30"/>
    </row>
    <row r="22" ht="18.75" customHeight="1" spans="5:7">
      <c r="E22" s="31"/>
      <c r="F22" s="30"/>
      <c r="G22" s="30"/>
    </row>
  </sheetData>
  <mergeCells count="1">
    <mergeCell ref="H2:H4"/>
  </mergeCell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J38"/>
  <sheetViews>
    <sheetView topLeftCell="A15" workbookViewId="0">
      <selection activeCell="C41" sqref="C41"/>
    </sheetView>
  </sheetViews>
  <sheetFormatPr defaultColWidth="9" defaultRowHeight="15"/>
  <cols>
    <col min="1" max="1" width="12.7238095238095" style="1" customWidth="1"/>
    <col min="2" max="2" width="13.5809523809524" style="2" customWidth="1"/>
    <col min="3" max="3" width="13.5809523809524" style="3" customWidth="1"/>
    <col min="4" max="6" width="13.5809523809524" style="4" customWidth="1"/>
    <col min="7" max="7" width="13.5809523809524" style="5" customWidth="1"/>
    <col min="8" max="10" width="13.5809523809524" style="4" customWidth="1"/>
  </cols>
  <sheetData>
    <row r="1" ht="18.75" customHeight="1" spans="1:10">
      <c r="A1" s="6" t="s">
        <v>0</v>
      </c>
      <c r="B1" s="7" t="s">
        <v>23</v>
      </c>
      <c r="C1" s="7" t="s">
        <v>11</v>
      </c>
      <c r="D1" s="8" t="s">
        <v>3</v>
      </c>
      <c r="E1" s="8" t="s">
        <v>12</v>
      </c>
      <c r="F1" s="8" t="s">
        <v>5</v>
      </c>
      <c r="G1" s="9" t="s">
        <v>13</v>
      </c>
      <c r="H1" s="8" t="s">
        <v>14</v>
      </c>
      <c r="I1" s="8" t="s">
        <v>15</v>
      </c>
      <c r="J1" s="8" t="s">
        <v>16</v>
      </c>
    </row>
    <row r="2" ht="18.75" customHeight="1" spans="1:10">
      <c r="A2" s="10">
        <v>1665</v>
      </c>
      <c r="B2" s="11">
        <f>114-A2</f>
        <v>-1551</v>
      </c>
      <c r="C2" s="12">
        <v>0.023717</v>
      </c>
      <c r="D2" s="13"/>
      <c r="E2" s="12">
        <v>0.6741992</v>
      </c>
      <c r="F2" s="14">
        <v>-27.2048584</v>
      </c>
      <c r="G2" s="15">
        <f t="shared" ref="G2:G17" si="0">E2/C2</f>
        <v>28.4268330733229</v>
      </c>
      <c r="H2" s="14">
        <v>0.243</v>
      </c>
      <c r="I2" s="14">
        <v>1.06</v>
      </c>
      <c r="J2" s="14">
        <f t="shared" ref="J2:J33" si="1">I2-E2</f>
        <v>0.3858008</v>
      </c>
    </row>
    <row r="3" ht="18.75" customHeight="1" spans="1:10">
      <c r="A3" s="10">
        <v>1674</v>
      </c>
      <c r="B3" s="11">
        <f t="shared" ref="B2:B33" si="2">114-A3</f>
        <v>-1560</v>
      </c>
      <c r="C3" s="12">
        <v>0.0497607</v>
      </c>
      <c r="D3" s="14">
        <v>-1.999375</v>
      </c>
      <c r="E3" s="12">
        <v>1.1385341</v>
      </c>
      <c r="F3" s="14">
        <v>-26.9039992</v>
      </c>
      <c r="G3" s="15">
        <f t="shared" si="0"/>
        <v>22.8801865729381</v>
      </c>
      <c r="H3" s="14">
        <v>0.23</v>
      </c>
      <c r="I3" s="14">
        <v>1.2</v>
      </c>
      <c r="J3" s="14">
        <f t="shared" si="1"/>
        <v>0.0614659</v>
      </c>
    </row>
    <row r="4" ht="18.75" customHeight="1" spans="1:10">
      <c r="A4" s="10">
        <v>1677</v>
      </c>
      <c r="B4" s="11">
        <f t="shared" si="2"/>
        <v>-1563</v>
      </c>
      <c r="C4" s="12">
        <v>0.0414362</v>
      </c>
      <c r="D4" s="13"/>
      <c r="E4" s="12">
        <v>1.0140811</v>
      </c>
      <c r="F4" s="14">
        <v>-27.134068</v>
      </c>
      <c r="G4" s="15">
        <f t="shared" si="0"/>
        <v>24.4733131899161</v>
      </c>
      <c r="H4" s="14">
        <v>0.329</v>
      </c>
      <c r="I4" s="14">
        <v>2.43</v>
      </c>
      <c r="J4" s="14">
        <f t="shared" si="1"/>
        <v>1.4159189</v>
      </c>
    </row>
    <row r="5" ht="18.75" customHeight="1" spans="1:10">
      <c r="A5" s="10">
        <v>1680</v>
      </c>
      <c r="B5" s="11">
        <f t="shared" si="2"/>
        <v>-1566</v>
      </c>
      <c r="C5" s="12">
        <v>0.0568891</v>
      </c>
      <c r="D5" s="14">
        <v>0.5146995</v>
      </c>
      <c r="E5" s="12">
        <v>0.612316</v>
      </c>
      <c r="F5" s="14">
        <v>-25.4065856</v>
      </c>
      <c r="G5" s="15">
        <f t="shared" si="0"/>
        <v>10.7633272454653</v>
      </c>
      <c r="H5" s="14">
        <v>0.259</v>
      </c>
      <c r="I5" s="14">
        <v>1.22</v>
      </c>
      <c r="J5" s="14">
        <f t="shared" si="1"/>
        <v>0.607684</v>
      </c>
    </row>
    <row r="6" ht="18.75" customHeight="1" spans="1:10">
      <c r="A6" s="10">
        <v>1683</v>
      </c>
      <c r="B6" s="11">
        <f t="shared" si="2"/>
        <v>-1569</v>
      </c>
      <c r="C6" s="12">
        <v>0.0228521</v>
      </c>
      <c r="D6" s="13"/>
      <c r="E6" s="12">
        <v>0.4591564</v>
      </c>
      <c r="F6" s="14">
        <v>-26.1449688</v>
      </c>
      <c r="G6" s="15">
        <f t="shared" si="0"/>
        <v>20.0925254134193</v>
      </c>
      <c r="H6" s="14">
        <v>0.364</v>
      </c>
      <c r="I6" s="14">
        <v>1.33</v>
      </c>
      <c r="J6" s="14">
        <f t="shared" si="1"/>
        <v>0.8708436</v>
      </c>
    </row>
    <row r="7" ht="18.75" customHeight="1" spans="1:10">
      <c r="A7" s="10">
        <v>1686</v>
      </c>
      <c r="B7" s="11">
        <f t="shared" si="2"/>
        <v>-1572</v>
      </c>
      <c r="C7" s="12">
        <v>0.0449874</v>
      </c>
      <c r="D7" s="14">
        <v>-0.7782531</v>
      </c>
      <c r="E7" s="12">
        <v>0.770819</v>
      </c>
      <c r="F7" s="14">
        <v>-26.5205512</v>
      </c>
      <c r="G7" s="15">
        <f t="shared" si="0"/>
        <v>17.1341086615363</v>
      </c>
      <c r="H7" s="14">
        <v>0.267</v>
      </c>
      <c r="I7" s="14">
        <v>1.66</v>
      </c>
      <c r="J7" s="14">
        <f t="shared" si="1"/>
        <v>0.889181</v>
      </c>
    </row>
    <row r="8" ht="18.75" customHeight="1" spans="1:10">
      <c r="A8" s="10">
        <v>1689</v>
      </c>
      <c r="B8" s="11">
        <f t="shared" si="2"/>
        <v>-1575</v>
      </c>
      <c r="C8" s="12">
        <v>0.0420032</v>
      </c>
      <c r="D8" s="13"/>
      <c r="E8" s="12">
        <v>0.5769979</v>
      </c>
      <c r="F8" s="14">
        <v>-25.7733192</v>
      </c>
      <c r="G8" s="15">
        <f t="shared" si="0"/>
        <v>13.7369986096297</v>
      </c>
      <c r="H8" s="14">
        <v>0.322</v>
      </c>
      <c r="I8" s="14">
        <v>1.44</v>
      </c>
      <c r="J8" s="14">
        <f t="shared" si="1"/>
        <v>0.8630021</v>
      </c>
    </row>
    <row r="9" ht="18.75" customHeight="1" spans="1:10">
      <c r="A9" s="10">
        <v>1692</v>
      </c>
      <c r="B9" s="11">
        <f t="shared" si="2"/>
        <v>-1578</v>
      </c>
      <c r="C9" s="12">
        <v>0.0704712</v>
      </c>
      <c r="D9" s="14">
        <v>-0.6568491</v>
      </c>
      <c r="E9" s="12">
        <v>1.0329649</v>
      </c>
      <c r="F9" s="14">
        <v>-26.3602896</v>
      </c>
      <c r="G9" s="15">
        <f t="shared" si="0"/>
        <v>14.6579723347978</v>
      </c>
      <c r="H9" s="14">
        <v>0.577</v>
      </c>
      <c r="I9" s="14">
        <v>1.3</v>
      </c>
      <c r="J9" s="14">
        <f t="shared" si="1"/>
        <v>0.2670351</v>
      </c>
    </row>
    <row r="10" ht="18.75" customHeight="1" spans="1:10">
      <c r="A10" s="10">
        <v>1695</v>
      </c>
      <c r="B10" s="11">
        <f t="shared" si="2"/>
        <v>-1581</v>
      </c>
      <c r="C10" s="12">
        <v>0.0806381</v>
      </c>
      <c r="D10" s="14">
        <v>1.0913685</v>
      </c>
      <c r="E10" s="12">
        <v>0.990373</v>
      </c>
      <c r="F10" s="14">
        <v>-25.9040848</v>
      </c>
      <c r="G10" s="15">
        <f t="shared" si="0"/>
        <v>12.2817005857033</v>
      </c>
      <c r="H10" s="14">
        <v>0.287</v>
      </c>
      <c r="I10" s="14">
        <v>1.3</v>
      </c>
      <c r="J10" s="14">
        <f t="shared" si="1"/>
        <v>0.309627</v>
      </c>
    </row>
    <row r="11" ht="18.75" customHeight="1" spans="1:10">
      <c r="A11" s="10">
        <v>1698</v>
      </c>
      <c r="B11" s="11">
        <f t="shared" si="2"/>
        <v>-1584</v>
      </c>
      <c r="C11" s="12">
        <v>0.0961396</v>
      </c>
      <c r="D11" s="14">
        <v>1.5395516</v>
      </c>
      <c r="E11" s="12">
        <v>1.3886649</v>
      </c>
      <c r="F11" s="14">
        <v>-26.490072</v>
      </c>
      <c r="G11" s="15">
        <f t="shared" si="0"/>
        <v>14.4442550208239</v>
      </c>
      <c r="H11" s="14">
        <v>0.41</v>
      </c>
      <c r="I11" s="14">
        <v>1.48</v>
      </c>
      <c r="J11" s="14">
        <f t="shared" si="1"/>
        <v>0.0913351</v>
      </c>
    </row>
    <row r="12" ht="18.75" customHeight="1" spans="1:10">
      <c r="A12" s="10">
        <v>1701</v>
      </c>
      <c r="B12" s="11">
        <f t="shared" si="2"/>
        <v>-1587</v>
      </c>
      <c r="C12" s="12">
        <v>0.0959801</v>
      </c>
      <c r="D12" s="14">
        <v>0.6533024</v>
      </c>
      <c r="E12" s="12">
        <v>1.1858645</v>
      </c>
      <c r="F12" s="14">
        <v>-26.1833136</v>
      </c>
      <c r="G12" s="15">
        <f t="shared" si="0"/>
        <v>12.3553163624543</v>
      </c>
      <c r="H12" s="14">
        <v>0.305</v>
      </c>
      <c r="I12" s="14">
        <v>1.58</v>
      </c>
      <c r="J12" s="14">
        <f t="shared" si="1"/>
        <v>0.3941355</v>
      </c>
    </row>
    <row r="13" ht="18.75" customHeight="1" spans="1:10">
      <c r="A13" s="10">
        <v>1704</v>
      </c>
      <c r="B13" s="11">
        <f t="shared" si="2"/>
        <v>-1590</v>
      </c>
      <c r="C13" s="12">
        <v>0.0516534</v>
      </c>
      <c r="D13" s="14">
        <v>-2.1187556</v>
      </c>
      <c r="E13" s="12">
        <v>0.655317</v>
      </c>
      <c r="F13" s="14">
        <v>-25.8627904</v>
      </c>
      <c r="G13" s="15">
        <f t="shared" si="0"/>
        <v>12.6868124847541</v>
      </c>
      <c r="H13" s="14">
        <v>0.461</v>
      </c>
      <c r="I13" s="14">
        <v>1.39</v>
      </c>
      <c r="J13" s="14">
        <f t="shared" si="1"/>
        <v>0.734683</v>
      </c>
    </row>
    <row r="14" ht="18.75" customHeight="1" spans="1:10">
      <c r="A14" s="10">
        <v>1707</v>
      </c>
      <c r="B14" s="11">
        <f t="shared" si="2"/>
        <v>-1593</v>
      </c>
      <c r="C14" s="12">
        <v>0.0908392</v>
      </c>
      <c r="D14" s="14">
        <v>0.1848853</v>
      </c>
      <c r="E14" s="12">
        <v>0.9945952</v>
      </c>
      <c r="F14" s="14">
        <v>-24.9110528</v>
      </c>
      <c r="G14" s="15">
        <f t="shared" si="0"/>
        <v>10.9489647641106</v>
      </c>
      <c r="H14" s="14">
        <v>0.433</v>
      </c>
      <c r="I14" s="14">
        <v>1.31</v>
      </c>
      <c r="J14" s="14">
        <f t="shared" si="1"/>
        <v>0.3154048</v>
      </c>
    </row>
    <row r="15" ht="18.75" customHeight="1" spans="1:10">
      <c r="A15" s="10">
        <v>1710</v>
      </c>
      <c r="B15" s="11">
        <f t="shared" si="2"/>
        <v>-1596</v>
      </c>
      <c r="C15" s="12">
        <v>0.0974565</v>
      </c>
      <c r="D15" s="14">
        <v>1.2734745</v>
      </c>
      <c r="E15" s="12">
        <v>1.3225543</v>
      </c>
      <c r="F15" s="14">
        <v>-26.2383728</v>
      </c>
      <c r="G15" s="15">
        <f t="shared" si="0"/>
        <v>13.5707141134763</v>
      </c>
      <c r="H15" s="14">
        <v>0.301</v>
      </c>
      <c r="I15" s="14">
        <v>1.51</v>
      </c>
      <c r="J15" s="14">
        <f t="shared" si="1"/>
        <v>0.1874457</v>
      </c>
    </row>
    <row r="16" ht="18.75" customHeight="1" spans="1:10">
      <c r="A16" s="10">
        <v>1713</v>
      </c>
      <c r="B16" s="11">
        <f t="shared" si="2"/>
        <v>-1599</v>
      </c>
      <c r="C16" s="12">
        <v>0.0702407</v>
      </c>
      <c r="D16" s="14">
        <v>-1.3073722</v>
      </c>
      <c r="E16" s="12">
        <v>1.7393452</v>
      </c>
      <c r="F16" s="14">
        <v>-24.135308</v>
      </c>
      <c r="G16" s="15">
        <f t="shared" si="0"/>
        <v>24.762640463435</v>
      </c>
      <c r="H16" s="14">
        <v>1.15</v>
      </c>
      <c r="I16" s="14">
        <v>2.4</v>
      </c>
      <c r="J16" s="14">
        <f t="shared" si="1"/>
        <v>0.6606548</v>
      </c>
    </row>
    <row r="17" ht="18.75" customHeight="1" spans="1:10">
      <c r="A17" s="10">
        <v>1716</v>
      </c>
      <c r="B17" s="11">
        <f t="shared" si="2"/>
        <v>-1602</v>
      </c>
      <c r="C17" s="12">
        <v>0.0868011</v>
      </c>
      <c r="D17" s="14">
        <v>1.2795447</v>
      </c>
      <c r="E17" s="12">
        <v>1.3367761</v>
      </c>
      <c r="F17" s="14">
        <v>-26.4438616</v>
      </c>
      <c r="G17" s="15">
        <f t="shared" si="0"/>
        <v>15.4004511463564</v>
      </c>
      <c r="H17" s="14">
        <v>0.431</v>
      </c>
      <c r="I17" s="14">
        <v>1.64</v>
      </c>
      <c r="J17" s="14">
        <f t="shared" si="1"/>
        <v>0.3032239</v>
      </c>
    </row>
    <row r="18" ht="18.75" customHeight="1" spans="1:10">
      <c r="A18" s="10">
        <v>1719</v>
      </c>
      <c r="B18" s="11">
        <f t="shared" si="2"/>
        <v>-1605</v>
      </c>
      <c r="C18" s="12"/>
      <c r="D18" s="13"/>
      <c r="E18" s="12">
        <v>0.3944716</v>
      </c>
      <c r="F18" s="14">
        <v>-23.7705408</v>
      </c>
      <c r="G18" s="15"/>
      <c r="H18" s="14">
        <v>0.716</v>
      </c>
      <c r="I18" s="14">
        <v>1.82</v>
      </c>
      <c r="J18" s="14">
        <f t="shared" si="1"/>
        <v>1.4255284</v>
      </c>
    </row>
    <row r="19" ht="18.75" customHeight="1" spans="1:10">
      <c r="A19" s="10">
        <v>1722</v>
      </c>
      <c r="B19" s="11">
        <f t="shared" si="2"/>
        <v>-1608</v>
      </c>
      <c r="C19" s="12">
        <v>0.0645579</v>
      </c>
      <c r="D19" s="14">
        <v>0.3518158</v>
      </c>
      <c r="E19" s="12">
        <v>1.4225724</v>
      </c>
      <c r="F19" s="14">
        <v>-25.5697968</v>
      </c>
      <c r="G19" s="15">
        <f>E19/C19</f>
        <v>22.0356052473826</v>
      </c>
      <c r="H19" s="14">
        <v>0.399</v>
      </c>
      <c r="I19" s="14">
        <v>1.91</v>
      </c>
      <c r="J19" s="14">
        <f t="shared" si="1"/>
        <v>0.4874276</v>
      </c>
    </row>
    <row r="20" ht="18.75" customHeight="1" spans="1:10">
      <c r="A20" s="10">
        <v>1725</v>
      </c>
      <c r="B20" s="11">
        <f t="shared" si="2"/>
        <v>-1611</v>
      </c>
      <c r="C20" s="12">
        <v>0.0578954</v>
      </c>
      <c r="D20" s="14">
        <v>0.4924421</v>
      </c>
      <c r="E20" s="12">
        <v>1.7545939</v>
      </c>
      <c r="F20" s="14">
        <v>-26.0456656</v>
      </c>
      <c r="G20" s="15">
        <f>E20/C20</f>
        <v>30.3062747644891</v>
      </c>
      <c r="H20" s="14">
        <v>0.375</v>
      </c>
      <c r="I20" s="14">
        <v>2.32</v>
      </c>
      <c r="J20" s="14">
        <f t="shared" si="1"/>
        <v>0.5654061</v>
      </c>
    </row>
    <row r="21" ht="18.75" customHeight="1" spans="1:10">
      <c r="A21" s="10">
        <v>1728</v>
      </c>
      <c r="B21" s="11">
        <f t="shared" si="2"/>
        <v>-1614</v>
      </c>
      <c r="C21" s="12">
        <v>0.0575408</v>
      </c>
      <c r="D21" s="14">
        <v>-2.2958031</v>
      </c>
      <c r="E21" s="12">
        <v>1.7845603</v>
      </c>
      <c r="F21" s="14">
        <v>-26.7486536</v>
      </c>
      <c r="G21" s="15">
        <f>E21/C21</f>
        <v>31.0138249728888</v>
      </c>
      <c r="H21" s="14">
        <v>0.328</v>
      </c>
      <c r="I21" s="14">
        <v>2.48</v>
      </c>
      <c r="J21" s="14">
        <f t="shared" si="1"/>
        <v>0.6954397</v>
      </c>
    </row>
    <row r="22" ht="18.75" customHeight="1" spans="1:10">
      <c r="A22" s="10">
        <v>1731</v>
      </c>
      <c r="B22" s="11">
        <f t="shared" si="2"/>
        <v>-1617</v>
      </c>
      <c r="C22" s="12">
        <v>0.0718607</v>
      </c>
      <c r="D22" s="14">
        <v>-0.6143577</v>
      </c>
      <c r="E22" s="12">
        <v>1.7393616</v>
      </c>
      <c r="F22" s="14">
        <v>-26.7938808</v>
      </c>
      <c r="G22" s="15">
        <f>E22/C22</f>
        <v>24.2046292340598</v>
      </c>
      <c r="H22" s="14">
        <v>0.208</v>
      </c>
      <c r="I22" s="14">
        <v>2.57</v>
      </c>
      <c r="J22" s="14">
        <f t="shared" si="1"/>
        <v>0.8306384</v>
      </c>
    </row>
    <row r="23" ht="18.75" customHeight="1" spans="1:10">
      <c r="A23" s="10">
        <v>1734</v>
      </c>
      <c r="B23" s="11">
        <f t="shared" si="2"/>
        <v>-1620</v>
      </c>
      <c r="C23" s="12">
        <v>0.1110507</v>
      </c>
      <c r="D23" s="14">
        <v>0.9416369</v>
      </c>
      <c r="E23" s="12">
        <v>2.6392963</v>
      </c>
      <c r="F23" s="14">
        <v>-26.7594688</v>
      </c>
      <c r="G23" s="15">
        <f>E23/C23</f>
        <v>23.7665885942187</v>
      </c>
      <c r="H23" s="14">
        <v>0.203</v>
      </c>
      <c r="I23" s="14">
        <v>2.89</v>
      </c>
      <c r="J23" s="14">
        <f t="shared" si="1"/>
        <v>0.2507037</v>
      </c>
    </row>
    <row r="24" ht="18.75" customHeight="1" spans="1:10">
      <c r="A24" s="10">
        <v>1737</v>
      </c>
      <c r="B24" s="11">
        <f t="shared" si="2"/>
        <v>-1623</v>
      </c>
      <c r="C24" s="12"/>
      <c r="D24" s="13"/>
      <c r="E24" s="12">
        <v>0.4509606</v>
      </c>
      <c r="F24" s="14">
        <v>-26.6591824</v>
      </c>
      <c r="G24" s="15"/>
      <c r="H24" s="14">
        <v>0.341</v>
      </c>
      <c r="I24" s="14">
        <v>3.01</v>
      </c>
      <c r="J24" s="14">
        <f t="shared" si="1"/>
        <v>2.5590394</v>
      </c>
    </row>
    <row r="25" ht="18.75" customHeight="1" spans="1:10">
      <c r="A25" s="10">
        <v>1740</v>
      </c>
      <c r="B25" s="11">
        <f t="shared" si="2"/>
        <v>-1626</v>
      </c>
      <c r="C25" s="12">
        <v>0.092314</v>
      </c>
      <c r="D25" s="14">
        <v>-1.5522036</v>
      </c>
      <c r="E25" s="12">
        <v>2.1700301</v>
      </c>
      <c r="F25" s="14">
        <v>-27.0858912</v>
      </c>
      <c r="G25" s="15">
        <f t="shared" ref="G25:G33" si="3">E25/C25</f>
        <v>23.5070531013714</v>
      </c>
      <c r="H25" s="14">
        <v>0.255</v>
      </c>
      <c r="I25" s="14">
        <v>2.53</v>
      </c>
      <c r="J25" s="14">
        <f t="shared" si="1"/>
        <v>0.3599699</v>
      </c>
    </row>
    <row r="26" ht="18.75" customHeight="1" spans="1:10">
      <c r="A26" s="10">
        <v>1743</v>
      </c>
      <c r="B26" s="11">
        <f t="shared" si="2"/>
        <v>-1629</v>
      </c>
      <c r="C26" s="12">
        <v>0.0695316</v>
      </c>
      <c r="D26" s="14">
        <v>-1.6877714</v>
      </c>
      <c r="E26" s="12">
        <v>1.7153321</v>
      </c>
      <c r="F26" s="14">
        <v>-26.0220688</v>
      </c>
      <c r="G26" s="15">
        <f t="shared" si="3"/>
        <v>24.6698206283186</v>
      </c>
      <c r="H26" s="14">
        <v>0.251</v>
      </c>
      <c r="I26" s="14">
        <v>2.4</v>
      </c>
      <c r="J26" s="14">
        <f t="shared" si="1"/>
        <v>0.6846679</v>
      </c>
    </row>
    <row r="27" ht="18.75" customHeight="1" spans="1:10">
      <c r="A27" s="10">
        <v>1746</v>
      </c>
      <c r="B27" s="11">
        <f t="shared" si="2"/>
        <v>-1632</v>
      </c>
      <c r="C27" s="12">
        <v>0.0874779</v>
      </c>
      <c r="D27" s="14">
        <v>-0.7013639</v>
      </c>
      <c r="E27" s="12">
        <v>2.0615087</v>
      </c>
      <c r="F27" s="14">
        <v>-26.7417712</v>
      </c>
      <c r="G27" s="15">
        <f t="shared" si="3"/>
        <v>23.5660515398746</v>
      </c>
      <c r="H27" s="14">
        <v>0.265</v>
      </c>
      <c r="I27" s="14">
        <v>2.51</v>
      </c>
      <c r="J27" s="14">
        <f t="shared" si="1"/>
        <v>0.4484913</v>
      </c>
    </row>
    <row r="28" ht="18.75" customHeight="1" spans="1:10">
      <c r="A28" s="10">
        <v>1749</v>
      </c>
      <c r="B28" s="11">
        <f t="shared" si="2"/>
        <v>-1635</v>
      </c>
      <c r="C28" s="12">
        <v>0.0911418</v>
      </c>
      <c r="D28" s="14">
        <v>0.4813134</v>
      </c>
      <c r="E28" s="12">
        <v>2.1312524</v>
      </c>
      <c r="F28" s="14">
        <v>-26.7732336</v>
      </c>
      <c r="G28" s="15">
        <f t="shared" si="3"/>
        <v>23.3839182460737</v>
      </c>
      <c r="H28" s="14">
        <v>0.271</v>
      </c>
      <c r="I28" s="14">
        <v>2.49</v>
      </c>
      <c r="J28" s="14">
        <f t="shared" si="1"/>
        <v>0.3587476</v>
      </c>
    </row>
    <row r="29" ht="18.75" customHeight="1" spans="1:10">
      <c r="A29" s="10">
        <v>1752</v>
      </c>
      <c r="B29" s="11">
        <f t="shared" si="2"/>
        <v>-1638</v>
      </c>
      <c r="C29" s="12">
        <v>0.0706259</v>
      </c>
      <c r="D29" s="14">
        <v>-1.8547019</v>
      </c>
      <c r="E29" s="12">
        <v>1.6874003</v>
      </c>
      <c r="F29" s="14">
        <v>-26.82436</v>
      </c>
      <c r="G29" s="15">
        <f t="shared" si="3"/>
        <v>23.8920891627576</v>
      </c>
      <c r="H29" s="14">
        <v>0.253</v>
      </c>
      <c r="I29" s="14">
        <v>2.69</v>
      </c>
      <c r="J29" s="14">
        <f t="shared" si="1"/>
        <v>1.0025997</v>
      </c>
    </row>
    <row r="30" ht="18.75" customHeight="1" spans="1:10">
      <c r="A30" s="10">
        <v>1755</v>
      </c>
      <c r="B30" s="11">
        <f t="shared" si="2"/>
        <v>-1641</v>
      </c>
      <c r="C30" s="12">
        <v>0.0556733</v>
      </c>
      <c r="D30" s="14">
        <v>-1.523876</v>
      </c>
      <c r="E30" s="12">
        <v>1.2816357</v>
      </c>
      <c r="F30" s="14">
        <v>-26.8754864</v>
      </c>
      <c r="G30" s="15">
        <f t="shared" si="3"/>
        <v>23.0206526288185</v>
      </c>
      <c r="H30" s="14">
        <v>0.28</v>
      </c>
      <c r="I30" s="14">
        <v>2.58</v>
      </c>
      <c r="J30" s="14">
        <f t="shared" si="1"/>
        <v>1.2983643</v>
      </c>
    </row>
    <row r="31" ht="18.75" customHeight="1" spans="1:10">
      <c r="A31" s="10">
        <v>1758</v>
      </c>
      <c r="B31" s="11">
        <f t="shared" si="2"/>
        <v>-1644</v>
      </c>
      <c r="C31" s="12">
        <v>0.120404</v>
      </c>
      <c r="D31" s="14">
        <v>0.0270600999999999</v>
      </c>
      <c r="E31" s="12">
        <v>2.3941471</v>
      </c>
      <c r="F31" s="14">
        <v>-27.409364</v>
      </c>
      <c r="G31" s="15">
        <f t="shared" si="3"/>
        <v>19.8842820836517</v>
      </c>
      <c r="H31" s="14">
        <v>0.329</v>
      </c>
      <c r="I31" s="14">
        <v>2.68</v>
      </c>
      <c r="J31" s="14">
        <f t="shared" si="1"/>
        <v>0.2858529</v>
      </c>
    </row>
    <row r="32" ht="18.75" customHeight="1" spans="1:10">
      <c r="A32" s="10">
        <v>1761</v>
      </c>
      <c r="B32" s="11">
        <f t="shared" si="2"/>
        <v>-1647</v>
      </c>
      <c r="C32" s="12">
        <v>0.1067361</v>
      </c>
      <c r="D32" s="14">
        <v>-0.5971588</v>
      </c>
      <c r="E32" s="12">
        <v>2.2125187</v>
      </c>
      <c r="F32" s="14">
        <v>-27.0927736</v>
      </c>
      <c r="G32" s="15">
        <f t="shared" si="3"/>
        <v>20.7288696139357</v>
      </c>
      <c r="H32" s="14">
        <v>0.263</v>
      </c>
      <c r="I32" s="14">
        <v>2.4</v>
      </c>
      <c r="J32" s="14">
        <f t="shared" si="1"/>
        <v>0.1874813</v>
      </c>
    </row>
    <row r="33" ht="18.75" customHeight="1" spans="1:10">
      <c r="A33" s="10">
        <v>1764</v>
      </c>
      <c r="B33" s="11">
        <f t="shared" si="2"/>
        <v>-1650</v>
      </c>
      <c r="C33" s="12">
        <v>0.1116258</v>
      </c>
      <c r="D33" s="14">
        <v>0.8050574</v>
      </c>
      <c r="E33" s="12">
        <v>2.3466764</v>
      </c>
      <c r="F33" s="14">
        <v>-26.8302592</v>
      </c>
      <c r="G33" s="15">
        <f t="shared" si="3"/>
        <v>21.0227062202466</v>
      </c>
      <c r="H33" s="14">
        <v>0.386</v>
      </c>
      <c r="I33" s="14">
        <v>2.61</v>
      </c>
      <c r="J33" s="14">
        <f t="shared" si="1"/>
        <v>0.2633236</v>
      </c>
    </row>
    <row r="34" ht="18.75" customHeight="1"/>
    <row r="35" ht="18.75" customHeight="1" spans="3:3">
      <c r="C35" s="16"/>
    </row>
    <row r="36" ht="18.75" customHeight="1" spans="3:3">
      <c r="C36" s="16"/>
    </row>
    <row r="37" ht="18.75" customHeight="1"/>
    <row r="38" ht="18.75" customHeight="1" spans="3:3">
      <c r="C38" s="16"/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GrapeCity, Inc.</Company>
  <Application>wijmo.xlsx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POTI</vt:lpstr>
      <vt:lpstr>LONGÁ</vt:lpstr>
      <vt:lpstr>CABEÇAS</vt:lpstr>
      <vt:lpstr>TUDO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Icarl</cp:lastModifiedBy>
  <dcterms:created xsi:type="dcterms:W3CDTF">2024-04-12T17:04:00Z</dcterms:created>
  <dcterms:modified xsi:type="dcterms:W3CDTF">2024-04-12T18:19:52Z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500DF08F03B74AA59287B9EFEFD1514E_12</vt:lpwstr>
  </property>
  <property fmtid="{D5CDD505-2E9C-101B-9397-08002B2CF9AE}" pid="3" name="KSOProductBuildVer">
    <vt:lpwstr>1046-12.2.0.13489</vt:lpwstr>
  </property>
</Properties>
</file>